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officenationalstatistics.sharepoint.com/sites/genmort/Regular_outputs/Weekly_deaths/In_progress/"/>
    </mc:Choice>
  </mc:AlternateContent>
  <xr:revisionPtr revIDLastSave="409" documentId="13_ncr:1_{F5809F48-7265-470B-B92F-709E3AA7DACA}" xr6:coauthVersionLast="46" xr6:coauthVersionMax="47" xr10:uidLastSave="{4549ABE0-C610-4487-AD71-DB92124B16D5}"/>
  <bookViews>
    <workbookView xWindow="-28920" yWindow="-120" windowWidth="29040" windowHeight="15840" xr2:uid="{00000000-000D-0000-FFFF-FFFF00000000}"/>
  </bookViews>
  <sheets>
    <sheet name="Cover_sheet" sheetId="1" r:id="rId1"/>
    <sheet name="Contents" sheetId="2" r:id="rId2"/>
    <sheet name="Notes" sheetId="3" r:id="rId3"/>
    <sheet name="1" sheetId="4" r:id="rId4"/>
    <sheet name="2" sheetId="5" r:id="rId5"/>
    <sheet name="3" sheetId="6" r:id="rId6"/>
    <sheet name="4" sheetId="7" r:id="rId7"/>
    <sheet name="5" sheetId="8" r:id="rId8"/>
    <sheet name="6" sheetId="9" r:id="rId9"/>
    <sheet name="7" sheetId="10" r:id="rId10"/>
    <sheet name="8" sheetId="11" r:id="rId11"/>
    <sheet name="9" sheetId="12" r:id="rId12"/>
    <sheet name="10" sheetId="13" r:id="rId13"/>
    <sheet name="11" sheetId="14" r:id="rId14"/>
    <sheet name="12a" sheetId="15" r:id="rId15"/>
    <sheet name="12b" sheetId="16" r:id="rId16"/>
    <sheet name="13" sheetId="17" r:id="rId17"/>
    <sheet name="14" sheetId="18" r:id="rId1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2" l="1"/>
  <c r="A19" i="2"/>
  <c r="A18" i="2"/>
  <c r="A17" i="2"/>
  <c r="A16" i="2"/>
  <c r="A15" i="2"/>
  <c r="A14" i="2"/>
  <c r="A13" i="2"/>
  <c r="A12" i="2"/>
  <c r="A11" i="2"/>
  <c r="A10" i="2"/>
  <c r="A9" i="2"/>
  <c r="A8" i="2"/>
  <c r="A7" i="2"/>
  <c r="A6" i="2"/>
  <c r="A5" i="2"/>
</calcChain>
</file>

<file path=xl/sharedStrings.xml><?xml version="1.0" encoding="utf-8"?>
<sst xmlns="http://schemas.openxmlformats.org/spreadsheetml/2006/main" count="1631" uniqueCount="626">
  <si>
    <t>Deaths registered weekly in England and Wales, provisional</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</si>
  <si>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</si>
  <si>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</si>
  <si>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</si>
  <si>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</si>
  <si>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</si>
  <si>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</si>
  <si>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</si>
  <si>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</si>
  <si>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</si>
  <si>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</si>
  <si>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</si>
  <si>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</si>
  <si>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</si>
  <si>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</si>
  <si>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</si>
  <si>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2021 is included in some tabs to allow for comparison between 2021 and 2022 mortality data. For a full breakdown of the 2021 and other previous years data please see the dataset on the dataset page:</t>
  </si>
  <si>
    <t>Deaths registered weekly in England and Wales 2021, provisional dataset.</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</si>
  <si>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</si>
  <si>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</si>
  <si>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</si>
  <si>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</si>
  <si>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</si>
  <si>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</si>
  <si>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</si>
  <si>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</si>
  <si>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</si>
  <si>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</si>
  <si>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enquiries and feedback</t>
  </si>
  <si>
    <t>Special extracts and tabulations of mortality data for England and Wales are available to order for a charge (subject to legal frameworks, disclosure control, resources and the ONS charging policy, where appropriate). Enquiries should be made to: Mortality Analysis Team (health.data@ons.gov.uk or telephone: +44 (0)1329 444110.</t>
  </si>
  <si>
    <t>User requested data will be published onto our website.</t>
  </si>
  <si>
    <t>Access to microdata and disclosive data, that is, data which have the potential to identify an individual record, requires the approval of the ONS Microdata Release Procedure (MRP) before the data can be provided.</t>
  </si>
  <si>
    <t>We welcome feedback from users, please contact Mortality Analysis Team</t>
  </si>
  <si>
    <t>email: health.data@ons.gov.uk</t>
  </si>
  <si>
    <t>telephone: +44 (0)1329 444110</t>
  </si>
  <si>
    <t>Contents</t>
  </si>
  <si>
    <t>Worksheet name/number</t>
  </si>
  <si>
    <t>Worksheet description</t>
  </si>
  <si>
    <t>Information on the ONS, mortality statistics, and weekly deaths</t>
  </si>
  <si>
    <t>Notes used in this publication</t>
  </si>
  <si>
    <t>Weekly provisional figures on deaths registered in England and Wales, registered 2021 and 2020, with five-year averages</t>
  </si>
  <si>
    <t>Weekly provisional figures on deaths registered in England and Wales by sex and age group, registered 2021</t>
  </si>
  <si>
    <t>Weekly provisional figures on deaths registered in England and Wales for selected causes of death, registered 2021</t>
  </si>
  <si>
    <t>Weekly provisional figures on deaths involving COVID-19 registered in England and Wales by sex and age group, registered 2021</t>
  </si>
  <si>
    <t>Weekly provisional figures on death occurrences involving COVID-19 in England and Wales by sex and age group, registered 2020 and 2021</t>
  </si>
  <si>
    <t>Weekly provisional figures on deaths involving COVID-19 registered in the UK, registered 2021</t>
  </si>
  <si>
    <t>Weekly provisional figures on deaths involving COVID-19 registered in the UK by sex and age group, registered 2021</t>
  </si>
  <si>
    <t>Daily provisional non-cumulative figures on deaths involving COVID-19 registered in the UK and by English region, registered 2020 and 2021</t>
  </si>
  <si>
    <t>Daily provisional non-cumulative figures on death occurrences involving COVID-19 in the UK and by English region, registered 2020 and 2021</t>
  </si>
  <si>
    <t>Weekly provisional figures on excess deaths registered in England and Wales by place of occurrence, registered between 7 March 2020 and 19 November 2021</t>
  </si>
  <si>
    <t>Estimated total death occurrences per week in England and Wales based on a statistical model, occurring 2021</t>
  </si>
  <si>
    <t>Weekly provisional figures on deaths registered in England and Wales by region of usual residence, registered 2021</t>
  </si>
  <si>
    <t>Weekly provisional figures on death occurrences involving COVID-19 in England and Wales by region of usual residence, registered 2020 and 2021</t>
  </si>
  <si>
    <t>Weekly provisional figures on deaths registered in England and Wales by place of occurrence, registered between week ending 28 December 2019 and week ending 9 January 2022</t>
  </si>
  <si>
    <t>Weekly provisional figures on deaths involving COVID-19 registered in England and Wales by place of occurrence, registered between week ending 28 December 2019 and week ending 9 January 2022</t>
  </si>
  <si>
    <t>Notes</t>
  </si>
  <si>
    <t>Note number</t>
  </si>
  <si>
    <t>Note text</t>
  </si>
  <si>
    <t>1</t>
  </si>
  <si>
    <t>Data by week for 2021 have been provided for comparison.</t>
  </si>
  <si>
    <t>2</t>
  </si>
  <si>
    <t xml:space="preserve">Figures for England and Wales combined include deaths of non-residents. Figures for England and Wales separately exclude deaths of non-residents. </t>
  </si>
  <si>
    <t>3</t>
  </si>
  <si>
    <t>4</t>
  </si>
  <si>
    <t>5</t>
  </si>
  <si>
    <t>6</t>
  </si>
  <si>
    <t>Figures in this table are added for the current week; data for previous weeks are not updated.</t>
  </si>
  <si>
    <t>7</t>
  </si>
  <si>
    <t>8</t>
  </si>
  <si>
    <t>Does not include deaths where age is either missing or not yet fully coded. For this reason counts of 'Persons', 'Males' and 'Females' may not sum to 'Total Deaths, all ages'.</t>
  </si>
  <si>
    <t>9</t>
  </si>
  <si>
    <t>10</t>
  </si>
  <si>
    <t>Coding of deaths by cause for the latest week is not yet complete.</t>
  </si>
  <si>
    <t>11</t>
  </si>
  <si>
    <t>For deaths registered from 1st January 2020, cause of death is coded to the ICD-10 classification using MUSE 5.5 software. Previous years were coded to IRIS 4.2.3, further information about the change in software is available.</t>
  </si>
  <si>
    <t>12</t>
  </si>
  <si>
    <t xml:space="preserve">Deaths "involving" a cause include all deaths where the cause was mentioned anywhere on the death certificate, as a main cause of death or a contributory cause. Deaths "due to" a cause are a subset of "involving", and only include deaths where the cause was the underlying (main) cause of death. </t>
  </si>
  <si>
    <t>13</t>
  </si>
  <si>
    <t>From week ending 26th February 2021 (week 8 2021)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</si>
  <si>
    <t>14</t>
  </si>
  <si>
    <t>Deaths involving COVID-19 have been included within weekly death registrations and occurrences figures due to the pandemic.</t>
  </si>
  <si>
    <t>15</t>
  </si>
  <si>
    <t>ONS deaths by actual date of death – registered by 15 January 2022.</t>
  </si>
  <si>
    <t>16</t>
  </si>
  <si>
    <t>Figures for 2021 and 2022 continue to be updated every week as the number of death occurrences will rise as we receive more death registrations.</t>
  </si>
  <si>
    <t>17</t>
  </si>
  <si>
    <t>18</t>
  </si>
  <si>
    <t>19</t>
  </si>
  <si>
    <t>England, Wales and Northern Ireland weekly deaths run from Saturday to Friday, Scotland deaths run from Monday to Sunday.</t>
  </si>
  <si>
    <t>20</t>
  </si>
  <si>
    <t>Scotland week allocation differs from other countries. For example, week 1 is week ending 9 January 2022. This has been adjusted for the purpose of aggregating the data.</t>
  </si>
  <si>
    <t>21</t>
  </si>
  <si>
    <t xml:space="preserve">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"England and Wales" totals displayed in this dataset. Deaths of non-residents have been included for the specific Scotland and Northern Ireland country breakdowns to ensure consistency with data published by NRS and NISRA. </t>
  </si>
  <si>
    <t>22</t>
  </si>
  <si>
    <t>Data for Scotland (and therefore the UK total) are updated every week to ensure consistency with data published by NRS. Data for England, Wales, and Northern Ireland are only added for the current week; previous weeks are not updated.</t>
  </si>
  <si>
    <t>23</t>
  </si>
  <si>
    <t>UK data are calculated using England and Wales combined rather than England and Wales country specific data.</t>
  </si>
  <si>
    <t>24</t>
  </si>
  <si>
    <t xml:space="preserve">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 </t>
  </si>
  <si>
    <t>25</t>
  </si>
  <si>
    <t>The term care home in this table refers to where a death occurred in a care home, rather than the death of a care home resident.  For more information see Care home resident deaths registered in England and Wales, provisional</t>
  </si>
  <si>
    <t>26</t>
  </si>
  <si>
    <t>These estimates allow for the time taken to register deaths - the statistical model is described in this article.</t>
  </si>
  <si>
    <t>27</t>
  </si>
  <si>
    <t>The 95% confidence interval provides a margin of error within which the true number of death occurrences is likely to lie, subject to the assumptions of the model holding true for the given week.</t>
  </si>
  <si>
    <t>28</t>
  </si>
  <si>
    <t>Estimates for the latest week are based on an incomplete count of registration and are subject to a wider margin of error. They should therefore be treated with caution.</t>
  </si>
  <si>
    <t>29</t>
  </si>
  <si>
    <t>Does not include deaths of those resident outside England and Wales or those records where the place of residence is either missing or not yet fully coded. For this reason counts for "Deaths by Region of usual residence" may not sum to the totals presented in other tables.</t>
  </si>
  <si>
    <t>30</t>
  </si>
  <si>
    <t>The back series has been updated to include refreshed data for the previous 26 weeks by combining the current week’s registration data with past registration data to give the best estimates based on 2015-18 patterns of registration delay.</t>
  </si>
  <si>
    <t>31</t>
  </si>
  <si>
    <t xml:space="preserve">The back series is not updated for individual weeks, however, figures for the total deaths Week 1 2020 to the current week are based on the most up-to-date data available and are updated weekly. </t>
  </si>
  <si>
    <t>Sheet 1: Weekly provisional figures on death registrations in England and Wales, registered 2021 and 2022 and five-year averages [note 1][note 2][note 3][note 4][note 6][note 7]</t>
  </si>
  <si>
    <t>Some cells refer to notes which can be found on the notes worksheet.</t>
  </si>
  <si>
    <t>Source: Office for National Statistics</t>
  </si>
  <si>
    <t>Week number</t>
  </si>
  <si>
    <t>Week ended</t>
  </si>
  <si>
    <t>Total deaths England and Wales (2022)</t>
  </si>
  <si>
    <t>Total deaths England and Wales (2021)</t>
  </si>
  <si>
    <t>Five-year average, England and Wales</t>
  </si>
  <si>
    <t>Total deaths England (2022)</t>
  </si>
  <si>
    <t>Total deaths England (2021)</t>
  </si>
  <si>
    <t>Five-year average, England</t>
  </si>
  <si>
    <t>Total deaths Wales (2022)</t>
  </si>
  <si>
    <t>Total deaths Wales (2021)</t>
  </si>
  <si>
    <t>Five-year average, Wales</t>
  </si>
  <si>
    <t>07/01/2022</t>
  </si>
  <si>
    <t>Sheet 2: Weekly provisional figures on death registrations in England and Wales by sex and age group, registered 2022 [note 2][note 4][note 6][note 7][note 8]</t>
  </si>
  <si>
    <t>This worksheet contains three tables presented vertically with one blank row in between each table.</t>
  </si>
  <si>
    <t>Table 2a: Weekly provisional figures on death registrations in England and Wales by age group, people, registered 2022</t>
  </si>
  <si>
    <t>Week ending</t>
  </si>
  <si>
    <t>All ages</t>
  </si>
  <si>
    <t>&lt;1</t>
  </si>
  <si>
    <t>90+</t>
  </si>
  <si>
    <t>Table 2b: Weekly provisional figures on death registrations in England and Wales by age group, males, registered 2022</t>
  </si>
  <si>
    <t>Table 2c: Weekly provisional figures on death registrations in England and Wales by age group, females, registered 2022</t>
  </si>
  <si>
    <t>Sheet 3: Weekly provisional figures on death registrations in England and Wales for selected causes of death, registered 2022 [note 2][note 4][note 6][note 7][note 9][note 10][note 11][note 12][note 13][note 14]</t>
  </si>
  <si>
    <t>This worksheet contains one table.</t>
  </si>
  <si>
    <t>Deaths involving diseases of the respiratory system (J00-J99)</t>
  </si>
  <si>
    <t>Deaths due to diseases of the respiratory system (J00-J99)</t>
  </si>
  <si>
    <t>Deaths involving influenza and pneumonia (J00-J18)</t>
  </si>
  <si>
    <t>Deaths due to influenza and pneumonia (J09-J18)</t>
  </si>
  <si>
    <t>Deaths involving COVID-19 (U07.1, U07.2, U09.9, U10.9)</t>
  </si>
  <si>
    <t>Deaths due to COVID-19 (U07.1, U07.2, U09.9, U10.9)</t>
  </si>
  <si>
    <t>Sheet 4: Weekly provisional figures on death registrations involving COVID-19 in England and Wales by sex and age group, registered 2022 [note 2][note 4][note 6][note 7][note 8][note 9][note 10][note 11][note 13][note 14]</t>
  </si>
  <si>
    <t>Table 4a: Weekly provisional figures on death registrations involving COVID-19 in England and Wales by age group, people, registered 2022</t>
  </si>
  <si>
    <t>Table 4b: Weekly provisional figures on death registrations involving COVID-19 in England and Wales by age group, males, registered 2022</t>
  </si>
  <si>
    <t>Table 4c: Weekly provisional figures on death registrations involving COVID-19 in England and Wales by age group, females, registered 2022</t>
  </si>
  <si>
    <t>Sheet 5: Weekly provisional figures on death occurrences involving COVID-19 in England and Wales by sex and age group, registered 2021 and 2022 [note 2][note 5][note 8][note 9][note 10][note 11][note 12][note 13][note 14][note 15][note 16]</t>
  </si>
  <si>
    <t>Table 5a: Weekly provisional figures on death occurrences involving COVID-19 in England and Wales by age group, people, registered 2021 and 2022</t>
  </si>
  <si>
    <t>08/01/2021</t>
  </si>
  <si>
    <t>15/01/2021</t>
  </si>
  <si>
    <t>22/01/2021</t>
  </si>
  <si>
    <t>29/01/2021</t>
  </si>
  <si>
    <t>05/02/2021</t>
  </si>
  <si>
    <t>12/02/2021</t>
  </si>
  <si>
    <t>19/02/2021</t>
  </si>
  <si>
    <t>26/02/2021</t>
  </si>
  <si>
    <t>05/03/2021</t>
  </si>
  <si>
    <t>12/03/2021</t>
  </si>
  <si>
    <t>19/03/2021</t>
  </si>
  <si>
    <t>26/03/2021</t>
  </si>
  <si>
    <t>02/04/2021</t>
  </si>
  <si>
    <t>09/04/2021</t>
  </si>
  <si>
    <t>16/04/2021</t>
  </si>
  <si>
    <t>23/04/2021</t>
  </si>
  <si>
    <t>30/04/2021</t>
  </si>
  <si>
    <t>07/05/2021</t>
  </si>
  <si>
    <t>14/05/2021</t>
  </si>
  <si>
    <t>21/05/2021</t>
  </si>
  <si>
    <t>28/05/2021</t>
  </si>
  <si>
    <t>04/06/2021</t>
  </si>
  <si>
    <t>11/06/2021</t>
  </si>
  <si>
    <t>18/06/2021</t>
  </si>
  <si>
    <t>25/06/2021</t>
  </si>
  <si>
    <t>02/07/2021</t>
  </si>
  <si>
    <t>09/07/2021</t>
  </si>
  <si>
    <t>16/07/2021</t>
  </si>
  <si>
    <t>23/07/2021</t>
  </si>
  <si>
    <t>30/07/2021</t>
  </si>
  <si>
    <t>06/08/2021</t>
  </si>
  <si>
    <t>13/08/2021</t>
  </si>
  <si>
    <t>20/08/2021</t>
  </si>
  <si>
    <t>27/08/2021</t>
  </si>
  <si>
    <t>03/09/2021</t>
  </si>
  <si>
    <t>10/09/2021</t>
  </si>
  <si>
    <t>17/09/2021</t>
  </si>
  <si>
    <t>24/09/2021</t>
  </si>
  <si>
    <t>01/10/2021</t>
  </si>
  <si>
    <t>08/10/2021</t>
  </si>
  <si>
    <t>15/10/2021</t>
  </si>
  <si>
    <t>22/10/2021</t>
  </si>
  <si>
    <t>29/10/2021</t>
  </si>
  <si>
    <t>05/11/2021</t>
  </si>
  <si>
    <t>12/11/2021</t>
  </si>
  <si>
    <t>19/11/2021</t>
  </si>
  <si>
    <t>26/11/2021</t>
  </si>
  <si>
    <t>03/12/2021</t>
  </si>
  <si>
    <t>10/12/2021</t>
  </si>
  <si>
    <t>17/12/2021</t>
  </si>
  <si>
    <t>24/12/2021</t>
  </si>
  <si>
    <t>31/12/2021</t>
  </si>
  <si>
    <t>Table 5b: Weekly provisional figures on death occurrences involving COVID-19 in England and Wales by age group, males, registered 2021 and 2022</t>
  </si>
  <si>
    <t>Table 5c: Weekly provisional figures on death occurrences involving COVID-19 in England and Wales by age group, females, registered 2021 and 2022</t>
  </si>
  <si>
    <t>Sheet 6: Weekly provisional figures on death registrations involving COVID-19 in the UK, registered 2022 [note 4][note 7][note 9][note 10][note 11][note 12][note 13][note 14][note 17][note 18][note 19][note 20][note 21][note 22][note 23]</t>
  </si>
  <si>
    <t>Total deaths</t>
  </si>
  <si>
    <t>England and Wales</t>
  </si>
  <si>
    <t>England</t>
  </si>
  <si>
    <t>Wales</t>
  </si>
  <si>
    <t>Scotland</t>
  </si>
  <si>
    <t>Northern Ireland</t>
  </si>
  <si>
    <t>Sheet 7: Weekly provisional figures on death registrations involving COVID-19 in the UK by sex and age group, registered 2022 [note 4][note 7][note 9][note 13][note 17][note 18][note 19][note 20][note 21][note 22][note 23]</t>
  </si>
  <si>
    <t>Table 7a: Weekly provisional figures on death registrations involving COVID-19 in the UK by age group, people, registered 2022</t>
  </si>
  <si>
    <t>85+</t>
  </si>
  <si>
    <t>Table 7b: Weekly provisional figures on death registrations involving COVID-19 in the UK by age group, males, registered 2022</t>
  </si>
  <si>
    <t>Table 7c: Weekly provisional figures on death registrations involving COVID-19 in the UK by age group, females, registered 2022</t>
  </si>
  <si>
    <t>Sheet 8: Daily provisional non-cumulative figures on death registrations involving COVID-19 in the UK and by English region, registered 2021 and 2022 [note 4][note 6][note 9][note 10][note 11][note 12][note 13][note 14][note 17][note 18][note 21][note 22][note 23]</t>
  </si>
  <si>
    <t>Date</t>
  </si>
  <si>
    <t>UK</t>
  </si>
  <si>
    <t>North East</t>
  </si>
  <si>
    <t>North West</t>
  </si>
  <si>
    <t>Yorkshire and The Humber</t>
  </si>
  <si>
    <t>East Midlands</t>
  </si>
  <si>
    <t>West Midlands</t>
  </si>
  <si>
    <t>East of England</t>
  </si>
  <si>
    <t>London</t>
  </si>
  <si>
    <t>South East</t>
  </si>
  <si>
    <t>South West</t>
  </si>
  <si>
    <t>02/01/2021</t>
  </si>
  <si>
    <t>03/01/2021</t>
  </si>
  <si>
    <t>04/01/2021</t>
  </si>
  <si>
    <t>05/01/2021</t>
  </si>
  <si>
    <t>06/01/2021</t>
  </si>
  <si>
    <t>07/01/2021</t>
  </si>
  <si>
    <t>09/01/2021</t>
  </si>
  <si>
    <t>10/01/2021</t>
  </si>
  <si>
    <t>11/01/2021</t>
  </si>
  <si>
    <t>12/01/2021</t>
  </si>
  <si>
    <t>13/01/2021</t>
  </si>
  <si>
    <t>14/01/2021</t>
  </si>
  <si>
    <t>16/01/2021</t>
  </si>
  <si>
    <t>17/01/2021</t>
  </si>
  <si>
    <t>18/01/2021</t>
  </si>
  <si>
    <t>19/01/2021</t>
  </si>
  <si>
    <t>20/01/2021</t>
  </si>
  <si>
    <t>21/01/2021</t>
  </si>
  <si>
    <t>23/01/2021</t>
  </si>
  <si>
    <t>24/01/2021</t>
  </si>
  <si>
    <t>25/01/2021</t>
  </si>
  <si>
    <t>26/01/2021</t>
  </si>
  <si>
    <t>27/01/2021</t>
  </si>
  <si>
    <t>28/01/2021</t>
  </si>
  <si>
    <t>30/01/2021</t>
  </si>
  <si>
    <t>31/01/2021</t>
  </si>
  <si>
    <t>01/02/2021</t>
  </si>
  <si>
    <t>02/02/2021</t>
  </si>
  <si>
    <t>03/02/2021</t>
  </si>
  <si>
    <t>04/02/2021</t>
  </si>
  <si>
    <t>06/02/2021</t>
  </si>
  <si>
    <t>07/02/2021</t>
  </si>
  <si>
    <t>08/02/2021</t>
  </si>
  <si>
    <t>09/02/2021</t>
  </si>
  <si>
    <t>10/02/2021</t>
  </si>
  <si>
    <t>11/02/2021</t>
  </si>
  <si>
    <t>13/02/2021</t>
  </si>
  <si>
    <t>14/02/2021</t>
  </si>
  <si>
    <t>15/02/2021</t>
  </si>
  <si>
    <t>16/02/2021</t>
  </si>
  <si>
    <t>17/02/2021</t>
  </si>
  <si>
    <t>18/02/2021</t>
  </si>
  <si>
    <t>20/02/2021</t>
  </si>
  <si>
    <t>21/02/2021</t>
  </si>
  <si>
    <t>22/02/2021</t>
  </si>
  <si>
    <t>23/02/2021</t>
  </si>
  <si>
    <t>24/02/2021</t>
  </si>
  <si>
    <t>25/02/2021</t>
  </si>
  <si>
    <t>27/02/2021</t>
  </si>
  <si>
    <t>28/02/2021</t>
  </si>
  <si>
    <t>01/03/2021</t>
  </si>
  <si>
    <t>02/03/2021</t>
  </si>
  <si>
    <t>03/03/2021</t>
  </si>
  <si>
    <t>04/03/2021</t>
  </si>
  <si>
    <t>06/03/2021</t>
  </si>
  <si>
    <t>07/03/2021</t>
  </si>
  <si>
    <t>08/03/2021</t>
  </si>
  <si>
    <t>09/03/2021</t>
  </si>
  <si>
    <t>10/03/2021</t>
  </si>
  <si>
    <t>11/03/2021</t>
  </si>
  <si>
    <t>13/03/2021</t>
  </si>
  <si>
    <t>14/03/2021</t>
  </si>
  <si>
    <t>15/03/2021</t>
  </si>
  <si>
    <t>16/03/2021</t>
  </si>
  <si>
    <t>17/03/2021</t>
  </si>
  <si>
    <t>18/03/2021</t>
  </si>
  <si>
    <t>20/03/2021</t>
  </si>
  <si>
    <t>21/03/2021</t>
  </si>
  <si>
    <t>22/03/2021</t>
  </si>
  <si>
    <t>23/03/2021</t>
  </si>
  <si>
    <t>24/03/2021</t>
  </si>
  <si>
    <t>25/03/2021</t>
  </si>
  <si>
    <t>27/03/2021</t>
  </si>
  <si>
    <t>28/03/2021</t>
  </si>
  <si>
    <t>29/03/2021</t>
  </si>
  <si>
    <t>30/03/2021</t>
  </si>
  <si>
    <t>31/03/2021</t>
  </si>
  <si>
    <t>01/04/2021</t>
  </si>
  <si>
    <t>03/04/2021</t>
  </si>
  <si>
    <t>04/04/2021</t>
  </si>
  <si>
    <t>05/04/2021</t>
  </si>
  <si>
    <t>06/04/2021</t>
  </si>
  <si>
    <t>07/04/2021</t>
  </si>
  <si>
    <t>08/04/2021</t>
  </si>
  <si>
    <t>10/04/2021</t>
  </si>
  <si>
    <t>11/04/2021</t>
  </si>
  <si>
    <t>12/04/2021</t>
  </si>
  <si>
    <t>13/04/2021</t>
  </si>
  <si>
    <t>14/04/2021</t>
  </si>
  <si>
    <t>15/04/2021</t>
  </si>
  <si>
    <t>17/04/2021</t>
  </si>
  <si>
    <t>18/04/2021</t>
  </si>
  <si>
    <t>19/04/2021</t>
  </si>
  <si>
    <t>20/04/2021</t>
  </si>
  <si>
    <t>21/04/2021</t>
  </si>
  <si>
    <t>22/04/2021</t>
  </si>
  <si>
    <t>24/04/2021</t>
  </si>
  <si>
    <t>25/04/2021</t>
  </si>
  <si>
    <t>26/04/2021</t>
  </si>
  <si>
    <t>27/04/2021</t>
  </si>
  <si>
    <t>28/04/2021</t>
  </si>
  <si>
    <t>29/04/2021</t>
  </si>
  <si>
    <t>01/05/2021</t>
  </si>
  <si>
    <t>02/05/2021</t>
  </si>
  <si>
    <t>03/05/2021</t>
  </si>
  <si>
    <t>04/05/2021</t>
  </si>
  <si>
    <t>05/05/2021</t>
  </si>
  <si>
    <t>06/05/2021</t>
  </si>
  <si>
    <t>08/05/2021</t>
  </si>
  <si>
    <t>09/05/2021</t>
  </si>
  <si>
    <t>10/05/2021</t>
  </si>
  <si>
    <t>11/05/2021</t>
  </si>
  <si>
    <t>12/05/2021</t>
  </si>
  <si>
    <t>13/05/2021</t>
  </si>
  <si>
    <t>15/05/2021</t>
  </si>
  <si>
    <t>16/05/2021</t>
  </si>
  <si>
    <t>17/05/2021</t>
  </si>
  <si>
    <t>18/05/2021</t>
  </si>
  <si>
    <t>19/05/2021</t>
  </si>
  <si>
    <t>20/05/2021</t>
  </si>
  <si>
    <t>22/05/2021</t>
  </si>
  <si>
    <t>23/05/2021</t>
  </si>
  <si>
    <t>24/05/2021</t>
  </si>
  <si>
    <t>25/05/2021</t>
  </si>
  <si>
    <t>26/05/2021</t>
  </si>
  <si>
    <t>27/05/2021</t>
  </si>
  <si>
    <t>29/05/2021</t>
  </si>
  <si>
    <t>30/05/2021</t>
  </si>
  <si>
    <t>31/05/2021</t>
  </si>
  <si>
    <t>01/06/2021</t>
  </si>
  <si>
    <t>02/06/2021</t>
  </si>
  <si>
    <t>03/06/2021</t>
  </si>
  <si>
    <t>05/06/2021</t>
  </si>
  <si>
    <t>06/06/2021</t>
  </si>
  <si>
    <t>07/06/2021</t>
  </si>
  <si>
    <t>08/06/2021</t>
  </si>
  <si>
    <t>09/06/2021</t>
  </si>
  <si>
    <t>10/06/2021</t>
  </si>
  <si>
    <t>12/06/2021</t>
  </si>
  <si>
    <t>13/06/2021</t>
  </si>
  <si>
    <t>14/06/2021</t>
  </si>
  <si>
    <t>15/06/2021</t>
  </si>
  <si>
    <t>16/06/2021</t>
  </si>
  <si>
    <t>17/06/2021</t>
  </si>
  <si>
    <t>19/06/2021</t>
  </si>
  <si>
    <t>20/06/2021</t>
  </si>
  <si>
    <t>21/06/2021</t>
  </si>
  <si>
    <t>22/06/2021</t>
  </si>
  <si>
    <t>23/06/2021</t>
  </si>
  <si>
    <t>24/06/2021</t>
  </si>
  <si>
    <t>26/06/2021</t>
  </si>
  <si>
    <t>27/06/2021</t>
  </si>
  <si>
    <t>28/06/2021</t>
  </si>
  <si>
    <t>29/06/2021</t>
  </si>
  <si>
    <t>30/06/2021</t>
  </si>
  <si>
    <t>01/07/2021</t>
  </si>
  <si>
    <t>03/07/2021</t>
  </si>
  <si>
    <t>04/07/2021</t>
  </si>
  <si>
    <t>05/07/2021</t>
  </si>
  <si>
    <t>06/07/2021</t>
  </si>
  <si>
    <t>07/07/2021</t>
  </si>
  <si>
    <t>08/07/2021</t>
  </si>
  <si>
    <t>10/07/2021</t>
  </si>
  <si>
    <t>11/07/2021</t>
  </si>
  <si>
    <t>12/07/2021</t>
  </si>
  <si>
    <t>13/07/2021</t>
  </si>
  <si>
    <t>14/07/2021</t>
  </si>
  <si>
    <t>15/07/2021</t>
  </si>
  <si>
    <t>17/07/2021</t>
  </si>
  <si>
    <t>18/07/2021</t>
  </si>
  <si>
    <t>19/07/2021</t>
  </si>
  <si>
    <t>20/07/2021</t>
  </si>
  <si>
    <t>21/07/2021</t>
  </si>
  <si>
    <t>22/07/2021</t>
  </si>
  <si>
    <t>24/07/2021</t>
  </si>
  <si>
    <t>25/07/2021</t>
  </si>
  <si>
    <t>26/07/2021</t>
  </si>
  <si>
    <t>27/07/2021</t>
  </si>
  <si>
    <t>28/07/2021</t>
  </si>
  <si>
    <t>29/07/2021</t>
  </si>
  <si>
    <t>31/07/2021</t>
  </si>
  <si>
    <t>01/08/2021</t>
  </si>
  <si>
    <t>02/08/2021</t>
  </si>
  <si>
    <t>03/08/2021</t>
  </si>
  <si>
    <t>04/08/2021</t>
  </si>
  <si>
    <t>05/08/2021</t>
  </si>
  <si>
    <t>07/08/2021</t>
  </si>
  <si>
    <t>08/08/2021</t>
  </si>
  <si>
    <t>09/08/2021</t>
  </si>
  <si>
    <t>10/08/2021</t>
  </si>
  <si>
    <t>11/08/2021</t>
  </si>
  <si>
    <t>12/08/2021</t>
  </si>
  <si>
    <t>14/08/2021</t>
  </si>
  <si>
    <t>15/08/2021</t>
  </si>
  <si>
    <t>16/08/2021</t>
  </si>
  <si>
    <t>17/08/2021</t>
  </si>
  <si>
    <t>18/08/2021</t>
  </si>
  <si>
    <t>19/08/2021</t>
  </si>
  <si>
    <t>21/08/2021</t>
  </si>
  <si>
    <t>22/08/2021</t>
  </si>
  <si>
    <t>23/08/2021</t>
  </si>
  <si>
    <t>24/08/2021</t>
  </si>
  <si>
    <t>25/08/2021</t>
  </si>
  <si>
    <t>26/08/2021</t>
  </si>
  <si>
    <t>28/08/2021</t>
  </si>
  <si>
    <t>29/08/2021</t>
  </si>
  <si>
    <t>30/08/2021</t>
  </si>
  <si>
    <t>31/08/2021</t>
  </si>
  <si>
    <t>01/09/2021</t>
  </si>
  <si>
    <t>02/09/2021</t>
  </si>
  <si>
    <t>04/09/2021</t>
  </si>
  <si>
    <t>05/09/2021</t>
  </si>
  <si>
    <t>06/09/2021</t>
  </si>
  <si>
    <t>07/09/2021</t>
  </si>
  <si>
    <t>08/09/2021</t>
  </si>
  <si>
    <t>09/09/2021</t>
  </si>
  <si>
    <t>11/09/2021</t>
  </si>
  <si>
    <t>12/09/2021</t>
  </si>
  <si>
    <t>13/09/2021</t>
  </si>
  <si>
    <t>14/09/2021</t>
  </si>
  <si>
    <t>15/09/2021</t>
  </si>
  <si>
    <t>16/09/2021</t>
  </si>
  <si>
    <t>18/09/2021</t>
  </si>
  <si>
    <t>19/09/2021</t>
  </si>
  <si>
    <t>20/09/2021</t>
  </si>
  <si>
    <t>21/09/2021</t>
  </si>
  <si>
    <t>22/09/2021</t>
  </si>
  <si>
    <t>23/09/2021</t>
  </si>
  <si>
    <t>25/09/2021</t>
  </si>
  <si>
    <t>26/09/2021</t>
  </si>
  <si>
    <t>27/09/2021</t>
  </si>
  <si>
    <t>28/09/2021</t>
  </si>
  <si>
    <t>29/09/2021</t>
  </si>
  <si>
    <t>30/09/2021</t>
  </si>
  <si>
    <t>02/10/2021</t>
  </si>
  <si>
    <t>03/10/2021</t>
  </si>
  <si>
    <t>04/10/2021</t>
  </si>
  <si>
    <t>05/10/2021</t>
  </si>
  <si>
    <t>06/10/2021</t>
  </si>
  <si>
    <t>07/10/2021</t>
  </si>
  <si>
    <t>09/10/2021</t>
  </si>
  <si>
    <t>10/10/2021</t>
  </si>
  <si>
    <t>11/10/2021</t>
  </si>
  <si>
    <t>12/10/2021</t>
  </si>
  <si>
    <t>13/10/2021</t>
  </si>
  <si>
    <t>14/10/2021</t>
  </si>
  <si>
    <t>16/10/2021</t>
  </si>
  <si>
    <t>17/10/2021</t>
  </si>
  <si>
    <t>18/10/2021</t>
  </si>
  <si>
    <t>19/10/2021</t>
  </si>
  <si>
    <t>20/10/2021</t>
  </si>
  <si>
    <t>21/10/2021</t>
  </si>
  <si>
    <t>23/10/2021</t>
  </si>
  <si>
    <t>24/10/2021</t>
  </si>
  <si>
    <t>25/10/2021</t>
  </si>
  <si>
    <t>26/10/2021</t>
  </si>
  <si>
    <t>27/10/2021</t>
  </si>
  <si>
    <t>28/10/2021</t>
  </si>
  <si>
    <t>30/10/2021</t>
  </si>
  <si>
    <t>31/10/2021</t>
  </si>
  <si>
    <t>01/11/2021</t>
  </si>
  <si>
    <t>02/11/2021</t>
  </si>
  <si>
    <t>03/11/2021</t>
  </si>
  <si>
    <t>04/11/2021</t>
  </si>
  <si>
    <t>06/11/2021</t>
  </si>
  <si>
    <t>07/11/2021</t>
  </si>
  <si>
    <t>08/11/2021</t>
  </si>
  <si>
    <t>09/11/2021</t>
  </si>
  <si>
    <t>10/11/2021</t>
  </si>
  <si>
    <t>11/11/2021</t>
  </si>
  <si>
    <t>13/11/2021</t>
  </si>
  <si>
    <t>14/11/2021</t>
  </si>
  <si>
    <t>15/11/2021</t>
  </si>
  <si>
    <t>16/11/2021</t>
  </si>
  <si>
    <t>17/11/2021</t>
  </si>
  <si>
    <t>18/11/2021</t>
  </si>
  <si>
    <t>20/11/2021</t>
  </si>
  <si>
    <t>21/11/2021</t>
  </si>
  <si>
    <t>22/11/2021</t>
  </si>
  <si>
    <t>23/11/2021</t>
  </si>
  <si>
    <t>24/11/2021</t>
  </si>
  <si>
    <t>25/11/2021</t>
  </si>
  <si>
    <t>27/11/2021</t>
  </si>
  <si>
    <t>28/11/2021</t>
  </si>
  <si>
    <t>29/11/2021</t>
  </si>
  <si>
    <t>30/11/2021</t>
  </si>
  <si>
    <t>01/12/2021</t>
  </si>
  <si>
    <t>02/12/2021</t>
  </si>
  <si>
    <t>04/12/2021</t>
  </si>
  <si>
    <t>05/12/2021</t>
  </si>
  <si>
    <t>06/12/2021</t>
  </si>
  <si>
    <t>07/12/2021</t>
  </si>
  <si>
    <t>08/12/2021</t>
  </si>
  <si>
    <t>09/12/2021</t>
  </si>
  <si>
    <t>11/12/2021</t>
  </si>
  <si>
    <t>12/12/2021</t>
  </si>
  <si>
    <t>13/12/2021</t>
  </si>
  <si>
    <t>14/12/2021</t>
  </si>
  <si>
    <t>15/12/2021</t>
  </si>
  <si>
    <t>16/12/2021</t>
  </si>
  <si>
    <t>18/12/2021</t>
  </si>
  <si>
    <t>19/12/2021</t>
  </si>
  <si>
    <t>20/12/2021</t>
  </si>
  <si>
    <t>21/12/2021</t>
  </si>
  <si>
    <t>22/12/2021</t>
  </si>
  <si>
    <t>23/12/2021</t>
  </si>
  <si>
    <t>25/12/2021</t>
  </si>
  <si>
    <t>26/12/2021</t>
  </si>
  <si>
    <t>27/12/2021</t>
  </si>
  <si>
    <t>28/12/2021</t>
  </si>
  <si>
    <t>29/12/2021</t>
  </si>
  <si>
    <t>30/12/2021</t>
  </si>
  <si>
    <t>01/01/2022</t>
  </si>
  <si>
    <t>02/01/2022</t>
  </si>
  <si>
    <t>03/01/2022</t>
  </si>
  <si>
    <t>04/01/2022</t>
  </si>
  <si>
    <t>05/01/2022</t>
  </si>
  <si>
    <t>06/01/2022</t>
  </si>
  <si>
    <t>Sheet 9: Daily provisional non-cumulative figures on death occurrences involving COVID-19 in the UK and by English region, occurring 2021 and 2022 [note 5][note 9][note 10][note 11][note 12][note 13][note 14][note 15][note 16][note 17][note 18][note 21][note 23]</t>
  </si>
  <si>
    <t>Sheet 10: Weekly provisional figures on excess death registrations in England and Wales by place of occurrence, registered week ending 7 January 2022  [note 2][note 3][note 4][note 6][note 7][code 10][note 12][note 13][note 24][note 25]</t>
  </si>
  <si>
    <t>Home All deaths</t>
  </si>
  <si>
    <t>Home COVID-19 deaths</t>
  </si>
  <si>
    <t>Home Five-year average</t>
  </si>
  <si>
    <t>Home Excess deaths</t>
  </si>
  <si>
    <t>Hospital All deaths</t>
  </si>
  <si>
    <t>Hospital COVID-19 deaths</t>
  </si>
  <si>
    <t>Hospital Five-year average</t>
  </si>
  <si>
    <t>Hospital Excess deaths</t>
  </si>
  <si>
    <t>Care home All deaths</t>
  </si>
  <si>
    <t>Care home COVID-19 deaths</t>
  </si>
  <si>
    <t>Care home Five-year average</t>
  </si>
  <si>
    <t>Care home Excess deaths</t>
  </si>
  <si>
    <t>Other All deaths</t>
  </si>
  <si>
    <t>Other COVID-19 deaths</t>
  </si>
  <si>
    <t>Other Five-year average</t>
  </si>
  <si>
    <t>Other Excess deaths</t>
  </si>
  <si>
    <t>Estimated total death occurrences</t>
  </si>
  <si>
    <t>Upper 95% confidence interval</t>
  </si>
  <si>
    <t>Lower 95% confidence interval</t>
  </si>
  <si>
    <t>Five-year average occurrences</t>
  </si>
  <si>
    <t>Death occurrences in 2020</t>
  </si>
  <si>
    <t>Death occurrences in 2021</t>
  </si>
  <si>
    <t>-</t>
  </si>
  <si>
    <t>Sheet 12a: Weekly provisional figures on death registrations for all causes and involving COVID-19 in England and Wales by region of usual residence, registered 2022 [note 2][note 4][note 6][note 7][note 9][note 10][note 11][note 12][note 13][note 33]</t>
  </si>
  <si>
    <t>This worksheet contains two tables presented vertically with one blank row in between each table.</t>
  </si>
  <si>
    <t>Table 12a1: Weekly provisional figures on death registrations for all causes in England and Wales by region of usual residence, registered 2022</t>
  </si>
  <si>
    <t>Table 12a2: Weekly provisional figures on death registrations involving COVID-19 in England and Wales by region of usual residence, registered 2022</t>
  </si>
  <si>
    <t>Sheet 12b: Weekly provisional figures on death occurrences involving COVID-19 in England and Wales by region of usual residence, registered 2021 and 2022 [note 2][note 5][note 7][note 9][note 10][note 11][note 12][note 13][note 14][note 15][note 16]</t>
  </si>
  <si>
    <t>Sheet 13: Weekly provisional figures on death registrations in England and Wales by place of occurrence,  registered between week ending 28 December 2019 and week ending 7 January 2022, including weekly breakdown for 2022 [note 2][note 4][note 11][note 21][note 26][note 27][note 28][note 29]</t>
  </si>
  <si>
    <t>Table 13a: Weekly provisional figures on death registrations in England and Wales by place of occurrence, registered 2021 and 2022</t>
  </si>
  <si>
    <t>Home</t>
  </si>
  <si>
    <t>Hospital</t>
  </si>
  <si>
    <t>Hospice</t>
  </si>
  <si>
    <t>Care home</t>
  </si>
  <si>
    <t>Other communal establishment</t>
  </si>
  <si>
    <t>Elsewhere</t>
  </si>
  <si>
    <t>Week 1 2020 to Current Week</t>
  </si>
  <si>
    <t>Table 13b: Weekly provisional figures on death registrations in England by place of occurrence, registered 2021 and 2022</t>
  </si>
  <si>
    <t>Table 13c: Weekly provisional figures on death registrations in Wales by place of occurrence, registered 2021 and 2022</t>
  </si>
  <si>
    <t>Sheet 14: Weekly provisional figures on death registrations involving COVID-19 in England and Wales by place of occurrence, registered between week ending 28 December 2019 and week ending 7 January 2022, including weekly breakdown for 2022 [note 2][note 4][note 7][note 8][note 9][note 10][note 11][note 12][note 13][note 14][note 24][note 25][note 31]</t>
  </si>
  <si>
    <t>Table 14a: Weekly provisional figures on death registrations involving COVID-19 in England and Wales by place of occurrence, registered 2022</t>
  </si>
  <si>
    <t>Table 14b: Weekly provisional figures on death registrations involving COVID-19 in England by place of occurrence, registered 2021 and 2022</t>
  </si>
  <si>
    <t>Table 14c: Weekly provisional figures on death registrations involving COVID-19 in Wales by place of occurrence, registered 2021 and 2022</t>
  </si>
  <si>
    <t xml:space="preserve">2020 death occurrences are not updated, 2021 occurrences are updated weekly. </t>
  </si>
  <si>
    <t>Sheet 11: Estimated total death occurrences per week in England and Wales based on a statistical model, occurring 2022 [note 1][note 5][note 26][note 27][note 28][note 29][note 30][note 32]</t>
  </si>
  <si>
    <t>01 to 04</t>
  </si>
  <si>
    <t>05 to 09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</si>
  <si>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</si>
  <si>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</si>
  <si>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</si>
  <si>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</si>
  <si>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</si>
  <si>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</si>
  <si>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</si>
  <si>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</si>
  <si>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</si>
  <si>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</si>
  <si>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</si>
  <si>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</si>
  <si>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</si>
  <si>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</si>
  <si>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</si>
  <si>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</si>
  <si>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01 to 14</t>
  </si>
  <si>
    <t>15 to 44</t>
  </si>
  <si>
    <t>45 to 64</t>
  </si>
  <si>
    <t>65 to 74</t>
  </si>
  <si>
    <t>75 to 84</t>
  </si>
  <si>
    <t>Cover sheet</t>
  </si>
  <si>
    <r>
      <t xml:space="preserve">The 2015 to 2019 five-year average was used to compare against deaths registered in 2020 and 2021. Deaths registered in 2022 will be compared with the 2016, 2017, 2018, 2019 and 2021 five-year average. More information can be found in the 'measuring the data' section of the </t>
    </r>
    <r>
      <rPr>
        <u/>
        <sz val="12"/>
        <color rgb="FF0070C0"/>
        <rFont val="Arial"/>
        <family val="2"/>
      </rPr>
      <t>Deaths registered weekly in England and Wales bulletin.</t>
    </r>
  </si>
  <si>
    <r>
      <rPr>
        <sz val="12"/>
        <rFont val="Arial"/>
        <family val="2"/>
      </rPr>
      <t>These figures represent death registrations. There can be a delay between the date a death occurred and the date a death was registered. More information can be found in our</t>
    </r>
    <r>
      <rPr>
        <u/>
        <sz val="12"/>
        <rFont val="Arial"/>
        <family val="2"/>
      </rPr>
      <t> </t>
    </r>
    <r>
      <rPr>
        <u/>
        <sz val="12"/>
        <color rgb="FF0070C0"/>
        <rFont val="Arial"/>
        <family val="2"/>
      </rPr>
      <t xml:space="preserve">Impact of registration delays release. </t>
    </r>
  </si>
  <si>
    <r>
      <rPr>
        <sz val="12"/>
        <rFont val="Arial"/>
        <family val="2"/>
      </rPr>
      <t>These figures represent death occurrences. There can be a delay between the date a death occurred and the date a death was registered. More information can be found in our</t>
    </r>
    <r>
      <rPr>
        <u/>
        <sz val="12"/>
        <rFont val="Arial"/>
        <family val="2"/>
      </rPr>
      <t> </t>
    </r>
    <r>
      <rPr>
        <u/>
        <sz val="12"/>
        <color rgb="FF0070C0"/>
        <rFont val="Arial"/>
        <family val="2"/>
      </rPr>
      <t xml:space="preserve">Impact of registration delays release. </t>
    </r>
  </si>
  <si>
    <r>
      <t xml:space="preserve">Counts of deaths by underlying cause exclude neonatal deaths (aged under 28 days). Counts of deaths "involving" a cause (any mention on the death certificate) include neonatal deaths. More information on cause of death coding for infant deaths is available in the </t>
    </r>
    <r>
      <rPr>
        <u/>
        <sz val="12"/>
        <color rgb="FF0070C0"/>
        <rFont val="Arial"/>
        <family val="2"/>
      </rPr>
      <t>User Guide to Mortality Statistics.</t>
    </r>
  </si>
  <si>
    <r>
      <rPr>
        <sz val="12"/>
        <rFont val="Arial"/>
        <family val="2"/>
      </rPr>
      <t xml:space="preserve">Weekly deaths for Scotland are produced by </t>
    </r>
    <r>
      <rPr>
        <u/>
        <sz val="12"/>
        <color rgb="FF0070C0"/>
        <rFont val="Arial"/>
        <family val="2"/>
      </rPr>
      <t>National Records Scotland (NRS).</t>
    </r>
  </si>
  <si>
    <r>
      <rPr>
        <sz val="12"/>
        <rFont val="Arial"/>
        <family val="2"/>
      </rPr>
      <t xml:space="preserve">Weekly deaths for Northern Ireland are produced by </t>
    </r>
    <r>
      <rPr>
        <u/>
        <sz val="12"/>
        <color rgb="FF0070C0"/>
        <rFont val="Arial"/>
        <family val="2"/>
      </rPr>
      <t>Northern Ireland Statistics and Research Agency (NISRA).</t>
    </r>
  </si>
  <si>
    <r>
      <t xml:space="preserve">For breakdowns of deaths registered in 2020 and 2021 please see </t>
    </r>
    <r>
      <rPr>
        <u/>
        <sz val="12"/>
        <color rgb="FF0070C0"/>
        <rFont val="Arial"/>
        <family val="2"/>
      </rPr>
      <t>Deaths registered weekly in England and Wales, provisional datasets</t>
    </r>
    <r>
      <rPr>
        <sz val="12"/>
        <rFont val="Arial"/>
        <family val="2"/>
      </rPr>
      <t>.</t>
    </r>
  </si>
  <si>
    <t>The notes within this table are referred to in other worksheets of this workbook.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</si>
</sst>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General_)"/>
  </numFmts>
  <fonts count="13" x14ac:knownFonts="1">
    <font>
      <sz val="12"/>
      <color rgb="FF000000"/>
      <name val="Arial"/>
    </font>
    <font>
      <sz val="12"/>
      <color theme="1"/>
      <name val="Arial"/>
      <family val="2"/>
    </font>
    <font>
      <b/>
      <sz val="12"/>
      <color rgb="FF000000"/>
      <name val="Arial"/>
      <family val="2"/>
    </font>
    <font>
      <u/>
      <sz val="12"/>
      <color theme="10"/>
      <name val="Arial"/>
      <family val="2"/>
    </font>
    <font>
      <sz val="8"/>
      <name val="Arial"/>
      <family val="2"/>
    </font>
    <font>
      <sz val="12"/>
      <color rgb="FF000000"/>
      <name val="Arial"/>
      <family val="2"/>
    </font>
    <font>
      <sz val="12"/>
      <name val="Arial"/>
      <family val="2"/>
    </font>
    <font>
      <u/>
      <sz val="12"/>
      <name val="Arial"/>
      <family val="2"/>
    </font>
    <font>
      <u/>
      <sz val="10"/>
      <color indexed="12"/>
      <name val="Arial"/>
      <family val="2"/>
    </font>
    <font>
      <sz val="8"/>
      <name val="Arial"/>
      <family val="2"/>
    </font>
    <font>
      <b/>
      <sz val="15"/>
      <color theme="3"/>
      <name val="Arial"/>
      <family val="2"/>
    </font>
    <font>
      <u/>
      <sz val="12"/>
      <color rgb="FF0070C0"/>
      <name val="Arial"/>
      <family val="2"/>
    </font>
    <font>
      <b/>
      <sz val="12"/>
      <name val="Arial"/>
      <family val="2"/>
    </font>
  </fonts>
  <fills count="2">
    <fill>
      <patternFill patternType="none"/>
    </fill>
    <fill>
      <patternFill patternType="gray125"/>
    </fill>
  </fills>
  <borders count="21">
    <border>
      <left/>
      <right/>
      <top/>
      <bottom/>
      <diagonal/>
    </border>
    <border>
      <left style="thin">
        <color rgb="FF000000"/>
      </left>
      <right style="thin">
        <color rgb="FF000000"/>
      </right>
      <top/>
      <bottom/>
      <diagonal/>
    </border>
    <border>
      <left/>
      <right/>
      <top style="thin">
        <color rgb="FF000000"/>
      </top>
      <bottom/>
      <diagonal/>
    </border>
    <border>
      <left/>
      <right style="thin">
        <color rgb="FF000000"/>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indexed="64"/>
      </bottom>
      <diagonal/>
    </border>
    <border>
      <left/>
      <right/>
      <top/>
      <bottom style="thick">
        <color theme="4"/>
      </bottom>
      <diagonal/>
    </border>
  </borders>
  <cellStyleXfs count="5">
    <xf numFmtId="0" fontId="0" fillId="0" borderId="0"/>
    <xf numFmtId="0" fontId="3" fillId="0" borderId="0" applyNumberFormat="0" applyFill="0" applyBorder="0" applyAlignment="0" applyProtection="0"/>
    <xf numFmtId="43" fontId="5" fillId="0" borderId="0" applyFont="0" applyFill="0" applyBorder="0" applyAlignment="0" applyProtection="0"/>
    <xf numFmtId="0" fontId="8" fillId="0" borderId="0" applyNumberFormat="0" applyFill="0" applyBorder="0" applyAlignment="0" applyProtection="0">
      <alignment vertical="top"/>
      <protection locked="0"/>
    </xf>
    <xf numFmtId="0" fontId="10" fillId="0" borderId="20" applyNumberFormat="0" applyFill="0" applyAlignment="0" applyProtection="0"/>
  </cellStyleXfs>
  <cellXfs count="86">
    <xf numFmtId="0" fontId="0" fillId="0" borderId="0" xfId="0"/>
    <xf numFmtId="0" fontId="0" fillId="0" borderId="0" xfId="0" applyAlignment="1">
      <alignment horizontal="left" vertical="top" wrapText="1"/>
    </xf>
    <xf numFmtId="0" fontId="2" fillId="0" borderId="0" xfId="0" applyFont="1" applyAlignment="1">
      <alignment horizontal="left"/>
    </xf>
    <xf numFmtId="0" fontId="0" fillId="0" borderId="2" xfId="0" applyBorder="1" applyAlignment="1">
      <alignment horizontal="left" wrapText="1"/>
    </xf>
    <xf numFmtId="0" fontId="0" fillId="0" borderId="3" xfId="0" applyBorder="1" applyAlignment="1">
      <alignment horizontal="left" wrapText="1"/>
    </xf>
    <xf numFmtId="3" fontId="0" fillId="0" borderId="3" xfId="0" applyNumberFormat="1" applyBorder="1" applyAlignment="1">
      <alignment horizontal="left" wrapText="1"/>
    </xf>
    <xf numFmtId="3" fontId="0" fillId="0" borderId="0" xfId="0" applyNumberFormat="1"/>
    <xf numFmtId="0" fontId="0" fillId="0" borderId="3" xfId="0" applyBorder="1"/>
    <xf numFmtId="0" fontId="0" fillId="0" borderId="4" xfId="0" applyBorder="1"/>
    <xf numFmtId="14" fontId="0" fillId="0" borderId="5" xfId="0" applyNumberFormat="1" applyBorder="1"/>
    <xf numFmtId="0" fontId="0" fillId="0" borderId="6" xfId="0" applyBorder="1"/>
    <xf numFmtId="14" fontId="0" fillId="0" borderId="7" xfId="0" applyNumberFormat="1" applyBorder="1"/>
    <xf numFmtId="0" fontId="6" fillId="0" borderId="7" xfId="0" applyFont="1" applyBorder="1" applyAlignment="1">
      <alignment vertical="top" wrapText="1"/>
    </xf>
    <xf numFmtId="0" fontId="6" fillId="0" borderId="7" xfId="1" applyFont="1" applyBorder="1" applyAlignment="1">
      <alignment vertical="top" wrapText="1"/>
    </xf>
    <xf numFmtId="0" fontId="7" fillId="0" borderId="7" xfId="1" applyFont="1" applyBorder="1" applyAlignment="1">
      <alignment vertical="top" wrapText="1"/>
    </xf>
    <xf numFmtId="165" fontId="7" fillId="0" borderId="7" xfId="3" applyNumberFormat="1" applyFont="1" applyFill="1" applyBorder="1" applyAlignment="1" applyProtection="1">
      <alignment horizontal="left" vertical="top" wrapText="1"/>
    </xf>
    <xf numFmtId="165" fontId="7" fillId="0" borderId="7" xfId="1" applyNumberFormat="1" applyFont="1" applyFill="1" applyBorder="1" applyAlignment="1" applyProtection="1">
      <alignment horizontal="left" vertical="top" wrapText="1"/>
    </xf>
    <xf numFmtId="165" fontId="6" fillId="0" borderId="7" xfId="3" applyNumberFormat="1" applyFont="1" applyFill="1" applyBorder="1" applyAlignment="1" applyProtection="1">
      <alignment horizontal="left" vertical="top" wrapText="1"/>
    </xf>
    <xf numFmtId="0" fontId="0" fillId="0" borderId="0" xfId="0" applyAlignment="1">
      <alignment horizontal="left" wrapText="1"/>
    </xf>
    <xf numFmtId="0" fontId="0" fillId="0" borderId="7" xfId="0" applyBorder="1"/>
    <xf numFmtId="3" fontId="0" fillId="0" borderId="7" xfId="0" applyNumberFormat="1" applyBorder="1"/>
    <xf numFmtId="0" fontId="0" fillId="0" borderId="12" xfId="0" applyBorder="1"/>
    <xf numFmtId="0" fontId="0" fillId="0" borderId="12" xfId="0" applyBorder="1" applyAlignment="1">
      <alignment horizontal="left" wrapText="1"/>
    </xf>
    <xf numFmtId="0" fontId="6" fillId="0" borderId="0" xfId="0" applyFont="1" applyAlignment="1">
      <alignment horizontal="right"/>
    </xf>
    <xf numFmtId="3" fontId="5" fillId="0" borderId="0" xfId="0" applyNumberFormat="1" applyFont="1"/>
    <xf numFmtId="0" fontId="5" fillId="0" borderId="0" xfId="0" applyFont="1" applyAlignment="1">
      <alignment horizontal="right"/>
    </xf>
    <xf numFmtId="3" fontId="5" fillId="0" borderId="4" xfId="0" applyNumberFormat="1" applyFont="1" applyBorder="1"/>
    <xf numFmtId="0" fontId="6" fillId="0" borderId="10" xfId="0" applyFont="1" applyBorder="1" applyAlignment="1">
      <alignment horizontal="right"/>
    </xf>
    <xf numFmtId="3" fontId="5" fillId="0" borderId="10" xfId="0" applyNumberFormat="1" applyFont="1" applyBorder="1"/>
    <xf numFmtId="0" fontId="6" fillId="0" borderId="5" xfId="0" applyFont="1" applyBorder="1" applyAlignment="1">
      <alignment horizontal="right"/>
    </xf>
    <xf numFmtId="3" fontId="5" fillId="0" borderId="6" xfId="0" applyNumberFormat="1" applyFont="1" applyBorder="1"/>
    <xf numFmtId="0" fontId="6" fillId="0" borderId="7" xfId="0" applyFont="1" applyBorder="1" applyAlignment="1">
      <alignment horizontal="right"/>
    </xf>
    <xf numFmtId="3" fontId="6" fillId="0" borderId="0" xfId="0" applyNumberFormat="1" applyFont="1" applyAlignment="1">
      <alignment horizontal="right"/>
    </xf>
    <xf numFmtId="3" fontId="5" fillId="0" borderId="0" xfId="0" applyNumberFormat="1" applyFont="1" applyAlignment="1">
      <alignment horizontal="right"/>
    </xf>
    <xf numFmtId="0" fontId="5" fillId="0" borderId="7" xfId="0" applyFont="1" applyBorder="1" applyAlignment="1">
      <alignment horizontal="right"/>
    </xf>
    <xf numFmtId="3" fontId="5" fillId="0" borderId="7" xfId="0" applyNumberFormat="1" applyFont="1" applyBorder="1"/>
    <xf numFmtId="3" fontId="5" fillId="0" borderId="8" xfId="0" applyNumberFormat="1" applyFont="1" applyBorder="1"/>
    <xf numFmtId="3" fontId="5" fillId="0" borderId="11" xfId="0" applyNumberFormat="1" applyFont="1" applyBorder="1"/>
    <xf numFmtId="3" fontId="5" fillId="0" borderId="9" xfId="0" applyNumberFormat="1" applyFont="1" applyBorder="1"/>
    <xf numFmtId="0" fontId="5" fillId="0" borderId="0" xfId="0" applyFont="1" applyAlignment="1">
      <alignment wrapText="1"/>
    </xf>
    <xf numFmtId="0" fontId="0" fillId="0" borderId="0" xfId="0" applyBorder="1" applyAlignment="1">
      <alignment horizontal="left" wrapText="1"/>
    </xf>
    <xf numFmtId="0" fontId="6" fillId="0" borderId="14" xfId="0" applyFont="1" applyBorder="1" applyAlignment="1">
      <alignment vertical="top" wrapText="1"/>
    </xf>
    <xf numFmtId="0" fontId="6" fillId="0" borderId="12" xfId="0" applyFont="1" applyBorder="1" applyAlignment="1">
      <alignment vertical="top" wrapText="1"/>
    </xf>
    <xf numFmtId="0" fontId="0" fillId="0" borderId="0" xfId="0" applyAlignment="1">
      <alignment vertical="top"/>
    </xf>
    <xf numFmtId="0" fontId="2" fillId="0" borderId="15" xfId="0" applyFont="1" applyBorder="1" applyAlignment="1">
      <alignment horizontal="left" wrapText="1"/>
    </xf>
    <xf numFmtId="0" fontId="2" fillId="0" borderId="16" xfId="0" applyFont="1" applyBorder="1" applyAlignment="1">
      <alignment horizontal="left" wrapText="1"/>
    </xf>
    <xf numFmtId="0" fontId="0" fillId="0" borderId="2" xfId="0" applyBorder="1"/>
    <xf numFmtId="0" fontId="0" fillId="0" borderId="18" xfId="0" applyBorder="1"/>
    <xf numFmtId="0" fontId="2" fillId="0" borderId="17" xfId="0" applyFont="1" applyBorder="1" applyAlignment="1">
      <alignment horizontal="left" wrapText="1"/>
    </xf>
    <xf numFmtId="0" fontId="0" fillId="0" borderId="0" xfId="0" applyBorder="1"/>
    <xf numFmtId="3" fontId="0" fillId="0" borderId="0" xfId="0" applyNumberFormat="1" applyAlignment="1">
      <alignment horizontal="left"/>
    </xf>
    <xf numFmtId="3" fontId="0" fillId="0" borderId="0" xfId="0" applyNumberFormat="1" applyBorder="1" applyAlignment="1">
      <alignment horizontal="left"/>
    </xf>
    <xf numFmtId="0" fontId="2" fillId="0" borderId="0" xfId="0" applyFont="1" applyBorder="1" applyAlignment="1">
      <alignment horizontal="left" wrapText="1"/>
    </xf>
    <xf numFmtId="0" fontId="0" fillId="0" borderId="0" xfId="0" applyAlignment="1">
      <alignment horizontal="left"/>
    </xf>
    <xf numFmtId="17" fontId="2" fillId="0" borderId="15" xfId="0" applyNumberFormat="1" applyFont="1" applyBorder="1" applyAlignment="1">
      <alignment horizontal="left" wrapText="1"/>
    </xf>
    <xf numFmtId="0" fontId="2" fillId="0" borderId="1" xfId="0" applyFont="1" applyBorder="1" applyAlignment="1">
      <alignment horizontal="left" wrapText="1"/>
    </xf>
    <xf numFmtId="3" fontId="0" fillId="0" borderId="0" xfId="0" applyNumberFormat="1" applyAlignment="1">
      <alignment horizontal="right" wrapText="1"/>
    </xf>
    <xf numFmtId="0" fontId="0" fillId="0" borderId="0" xfId="0" applyBorder="1" applyAlignment="1">
      <alignment horizontal="right" wrapText="1"/>
    </xf>
    <xf numFmtId="3" fontId="0" fillId="0" borderId="0" xfId="0" applyNumberFormat="1" applyBorder="1" applyAlignment="1">
      <alignment horizontal="right" wrapText="1"/>
    </xf>
    <xf numFmtId="3" fontId="0" fillId="0" borderId="0" xfId="0" applyNumberFormat="1" applyAlignment="1">
      <alignment horizontal="right"/>
    </xf>
    <xf numFmtId="3" fontId="0" fillId="0" borderId="0" xfId="0" applyNumberFormat="1" applyBorder="1" applyAlignment="1">
      <alignment horizontal="right"/>
    </xf>
    <xf numFmtId="3" fontId="0" fillId="0" borderId="2" xfId="0" applyNumberFormat="1" applyBorder="1" applyAlignment="1">
      <alignment horizontal="right"/>
    </xf>
    <xf numFmtId="0" fontId="2" fillId="0" borderId="19" xfId="0" applyFont="1" applyBorder="1" applyAlignment="1">
      <alignment horizontal="left" wrapText="1"/>
    </xf>
    <xf numFmtId="164" fontId="0" fillId="0" borderId="4" xfId="2" applyNumberFormat="1" applyFont="1" applyBorder="1" applyAlignment="1">
      <alignment horizontal="right"/>
    </xf>
    <xf numFmtId="164" fontId="0" fillId="0" borderId="10" xfId="2" applyNumberFormat="1" applyFont="1" applyBorder="1" applyAlignment="1">
      <alignment horizontal="right"/>
    </xf>
    <xf numFmtId="164" fontId="5" fillId="0" borderId="5" xfId="2" quotePrefix="1" applyNumberFormat="1" applyFont="1" applyBorder="1" applyAlignment="1">
      <alignment horizontal="right"/>
    </xf>
    <xf numFmtId="164" fontId="0" fillId="0" borderId="6" xfId="2" applyNumberFormat="1" applyFont="1" applyBorder="1" applyAlignment="1">
      <alignment horizontal="right"/>
    </xf>
    <xf numFmtId="164" fontId="0" fillId="0" borderId="0" xfId="2" applyNumberFormat="1" applyFont="1" applyBorder="1" applyAlignment="1">
      <alignment horizontal="right"/>
    </xf>
    <xf numFmtId="164" fontId="5" fillId="0" borderId="7" xfId="2" quotePrefix="1" applyNumberFormat="1" applyFont="1" applyBorder="1" applyAlignment="1">
      <alignment horizontal="right"/>
    </xf>
    <xf numFmtId="164" fontId="0" fillId="0" borderId="7" xfId="2" applyNumberFormat="1" applyFont="1" applyBorder="1" applyAlignment="1">
      <alignment horizontal="right"/>
    </xf>
    <xf numFmtId="3" fontId="0" fillId="0" borderId="18" xfId="0" applyNumberFormat="1" applyBorder="1" applyAlignment="1">
      <alignment horizontal="left" wrapText="1"/>
    </xf>
    <xf numFmtId="3" fontId="0" fillId="0" borderId="2" xfId="0" applyNumberFormat="1" applyBorder="1" applyAlignment="1">
      <alignment horizontal="right" wrapText="1"/>
    </xf>
    <xf numFmtId="3" fontId="2" fillId="0" borderId="15" xfId="0" applyNumberFormat="1" applyFont="1" applyBorder="1" applyAlignment="1">
      <alignment horizontal="left" wrapText="1"/>
    </xf>
    <xf numFmtId="3" fontId="2" fillId="0" borderId="16" xfId="0" applyNumberFormat="1" applyFont="1" applyBorder="1" applyAlignment="1">
      <alignment horizontal="left" wrapText="1"/>
    </xf>
    <xf numFmtId="0" fontId="11" fillId="0" borderId="0" xfId="1" applyFont="1" applyAlignment="1">
      <alignment horizontal="left" vertical="top" wrapText="1"/>
    </xf>
    <xf numFmtId="0" fontId="11" fillId="0" borderId="0" xfId="0" applyFont="1" applyAlignment="1">
      <alignment horizontal="left" vertical="top" wrapText="1"/>
    </xf>
    <xf numFmtId="0" fontId="1" fillId="0" borderId="7" xfId="1" applyFont="1" applyBorder="1" applyAlignment="1">
      <alignment vertical="top" wrapText="1"/>
    </xf>
    <xf numFmtId="0" fontId="11" fillId="0" borderId="3" xfId="1" applyFont="1" applyBorder="1" applyAlignment="1">
      <alignment horizontal="center" vertical="top" wrapText="1"/>
    </xf>
    <xf numFmtId="0" fontId="11" fillId="0" borderId="3" xfId="0" applyFont="1" applyBorder="1" applyAlignment="1">
      <alignment horizontal="center" vertical="top" wrapText="1"/>
    </xf>
    <xf numFmtId="0" fontId="0" fillId="0" borderId="13" xfId="0" applyBorder="1" applyAlignment="1">
      <alignment horizontal="left"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xf numFmtId="0" fontId="12" fillId="0" borderId="0" xfId="4" applyFont="1" applyBorder="1" applyAlignment="1">
      <alignment horizontal="left"/>
    </xf>
  </cellXfs>
  <cellStyles count="5">
    <cellStyle name="Comma" xfId="2" builtinId="3"/>
    <cellStyle name="Heading 1" xfId="4" builtinId="16"/>
    <cellStyle name="Hyperlink" xfId="1" builtinId="8"/>
    <cellStyle name="Hyperlink 10" xfId="3" xr:uid="{3D708DC3-F31F-46D7-A628-2EEED7C95783}"/>
    <cellStyle name="Normal" xfId="0" builtinId="0"/>
  </cellStyles>
  <dxfs count="487">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border diagonalUp="0" diagonalDown="0">
        <left/>
        <right style="thin">
          <color rgb="FF000000"/>
        </right>
        <top/>
        <bottom/>
        <vertical/>
        <horizontal/>
      </border>
    </dxf>
    <dxf>
      <border outline="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border diagonalUp="0" diagonalDown="0">
        <left/>
        <right style="thin">
          <color rgb="FF000000"/>
        </right>
        <top/>
        <bottom/>
        <vertical/>
        <horizontal/>
      </border>
    </dxf>
    <dxf>
      <border outline="0">
        <right style="thin">
          <color rgb="FF000000"/>
        </right>
        <top style="thin">
          <color rgb="FF000000"/>
        </top>
        <bottom style="thin">
          <color rgb="FF000000"/>
        </bottom>
      </border>
    </dxf>
    <dxf>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numFmt numFmtId="3" formatCode="#,##0"/>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border diagonalUp="0" diagonalDown="0">
        <left/>
        <right style="thin">
          <color rgb="FF000000"/>
        </right>
        <top/>
        <bottom/>
        <vertical/>
        <horizontal/>
      </border>
    </dxf>
    <dxf>
      <border outline="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border diagonalUp="0" diagonalDown="0">
        <left/>
        <right style="thin">
          <color rgb="FF000000"/>
        </right>
        <top/>
        <bottom/>
        <vertical/>
        <horizontal/>
      </border>
    </dxf>
    <dxf>
      <border outline="0">
        <right style="thin">
          <color rgb="FF000000"/>
        </right>
        <top style="thin">
          <color rgb="FF000000"/>
        </top>
        <bottom style="thin">
          <color rgb="FF000000"/>
        </bottom>
      </border>
    </dxf>
    <dxf>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numFmt numFmtId="3" formatCode="#,##0"/>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border diagonalUp="0" diagonalDown="0">
        <left/>
        <right style="thin">
          <color rgb="FF000000"/>
        </right>
        <top/>
        <bottom/>
        <vertical/>
        <horizontal/>
      </border>
    </dxf>
    <dxf>
      <border outline="0">
        <right style="thin">
          <color rgb="FF000000"/>
        </right>
        <top style="thin">
          <color rgb="FF000000"/>
        </top>
        <bottom style="thin">
          <color rgb="FF000000"/>
        </bottom>
      </border>
    </dxf>
    <dxf>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border diagonalUp="0" diagonalDown="0">
        <left/>
        <right style="thin">
          <color rgb="FF000000"/>
        </right>
        <top/>
        <bottom/>
        <vertical/>
        <horizontal/>
      </border>
    </dxf>
    <dxf>
      <border outline="0">
        <right style="thin">
          <color rgb="FF000000"/>
        </right>
        <top style="thin">
          <color rgb="FF000000"/>
        </top>
        <bottom style="thin">
          <color rgb="FF000000"/>
        </bottom>
      </border>
    </dxf>
    <dxf>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border diagonalUp="0" diagonalDown="0">
        <left/>
        <right style="thin">
          <color rgb="FF000000"/>
        </right>
        <top/>
        <bottom/>
        <vertical/>
        <horizontal/>
      </border>
    </dxf>
    <dxf>
      <border outline="0">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left" vertical="bottom" textRotation="0" wrapText="1" indent="0" justifyLastLine="0" shrinkToFit="0" readingOrder="0"/>
      <border diagonalUp="0" diagonalDown="0">
        <left/>
        <right style="thin">
          <color rgb="FF000000"/>
        </right>
        <top/>
        <bottom/>
        <vertical/>
        <horizontal/>
      </border>
    </dxf>
    <dxf>
      <border outline="0">
        <right style="thin">
          <color rgb="FF000000"/>
        </right>
        <top style="thin">
          <color rgb="FF000000"/>
        </top>
        <bottom style="thin">
          <color rgb="FF000000"/>
        </bottom>
      </border>
    </dxf>
    <dxf>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right" vertical="bottom" textRotation="0" wrapText="1" indent="0" justifyLastLine="0" shrinkToFit="0" readingOrder="0"/>
      <border diagonalUp="0" diagonalDown="0">
        <left/>
        <right/>
        <top style="thin">
          <color rgb="FF000000"/>
        </top>
        <bottom/>
        <vertical/>
        <horizontal/>
      </border>
    </dxf>
    <dxf>
      <numFmt numFmtId="3" formatCode="#,##0"/>
      <alignment horizontal="left" vertical="bottom" textRotation="0" wrapText="1" indent="0" justifyLastLine="0" shrinkToFit="0" readingOrder="0"/>
      <border diagonalUp="0" diagonalDown="0">
        <left/>
        <right style="thin">
          <color rgb="FF000000"/>
        </right>
        <top style="thin">
          <color rgb="FF000000"/>
        </top>
        <bottom/>
        <vertical/>
        <horizontal/>
      </border>
    </dxf>
    <dxf>
      <border diagonalUp="0" diagonalDown="0">
        <left/>
        <right/>
        <top style="thin">
          <color rgb="FF000000"/>
        </top>
        <bottom/>
        <vertical/>
        <horizontal/>
      </border>
    </dxf>
    <dxf>
      <border outline="0">
        <top style="thin">
          <color rgb="FF000000"/>
        </top>
      </border>
    </dxf>
    <dxf>
      <border outline="0">
        <right style="thin">
          <color rgb="FF000000"/>
        </right>
        <top style="thin">
          <color rgb="FF000000"/>
        </top>
        <bottom style="thin">
          <color indexed="64"/>
        </bottom>
      </border>
    </dxf>
    <dxf>
      <alignment horizontal="righ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2"/>
        <color rgb="FF000000"/>
        <name val="Arial"/>
        <family val="2"/>
        <scheme val="none"/>
      </font>
      <numFmt numFmtId="164" formatCode="_-* #,##0_-;\-* #,##0_-;_-* &quot;-&quot;??_-;_-@_-"/>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rgb="FF000000"/>
        <name val="Arial"/>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scheme val="none"/>
      </font>
      <numFmt numFmtId="164" formatCode="_-* #,##0_-;\-* #,##0_-;_-* &quot;-&quot;??_-;_-@_-"/>
      <alignment horizontal="right" vertical="bottom" textRotation="0" wrapText="0" indent="0" justifyLastLine="0" shrinkToFit="0" readingOrder="0"/>
      <border diagonalUp="0" diagonalDown="0">
        <left style="thin">
          <color indexed="64"/>
        </left>
        <right/>
        <top/>
        <bottom/>
        <vertical/>
        <horizontal/>
      </border>
    </dxf>
    <dxf>
      <numFmt numFmtId="19" formatCode="dd/mm/yyyy"/>
      <border diagonalUp="0" diagonalDown="0">
        <left/>
        <right style="thin">
          <color indexed="64"/>
        </right>
        <top/>
        <bottom/>
        <vertical/>
        <horizontal/>
      </border>
    </dxf>
    <dxf>
      <border diagonalUp="0" diagonalDown="0">
        <left style="thin">
          <color indexed="64"/>
        </left>
        <right/>
        <top/>
        <bottom/>
        <vertical/>
        <horizontal/>
      </border>
    </dxf>
    <dxf>
      <border outline="0">
        <top style="thin">
          <color rgb="FF000000"/>
        </top>
        <bottom style="thin">
          <color indexed="64"/>
        </bottom>
      </border>
    </dxf>
    <dxf>
      <font>
        <b val="0"/>
        <i val="0"/>
        <strike val="0"/>
        <condense val="0"/>
        <extend val="0"/>
        <outline val="0"/>
        <shadow val="0"/>
        <u val="none"/>
        <vertAlign val="baseline"/>
        <sz val="12"/>
        <color rgb="FF000000"/>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outline="0">
        <right style="thin">
          <color rgb="FF000000"/>
        </right>
        <top style="thin">
          <color rgb="FF000000"/>
        </top>
        <bottom style="thin">
          <color rgb="FF000000"/>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border diagonalUp="0" diagonalDown="0">
        <left/>
        <right style="thin">
          <color indexed="64"/>
        </right>
        <top/>
        <bottom/>
        <vertical/>
        <horizontal/>
      </border>
    </dxf>
    <dxf>
      <border diagonalUp="0" diagonalDown="0">
        <left style="thin">
          <color indexed="64"/>
        </left>
        <right style="thin">
          <color indexed="64"/>
        </right>
        <top/>
        <bottom/>
        <vertical/>
        <horizontal/>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2"/>
        <color rgb="FF000000"/>
        <name val="Arial"/>
        <family val="2"/>
        <scheme val="none"/>
      </font>
      <numFmt numFmtId="3" formatCode="#,##0"/>
      <border diagonalUp="0" diagonalDown="0">
        <left/>
        <right style="thin">
          <color indexed="64"/>
        </right>
        <top/>
        <bottom/>
        <vertical/>
        <horizontal/>
      </border>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3" formatCode="#,##0"/>
      <border diagonalUp="0" diagonalDown="0">
        <left style="thin">
          <color indexed="64"/>
        </left>
        <right/>
        <top/>
        <bottom/>
        <vertical/>
        <horizontal/>
      </border>
    </dxf>
    <dxf>
      <border outline="0">
        <top style="thin">
          <color rgb="FF000000"/>
        </top>
      </border>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border outline="0">
        <right style="thin">
          <color rgb="FF000000"/>
        </right>
        <top style="thin">
          <color rgb="FF000000"/>
        </top>
        <bottom style="thin">
          <color rgb="FF000000"/>
        </bottom>
      </border>
    </dxf>
    <dxf>
      <alignment horizontal="lef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border diagonalUp="0" diagonalDown="0" outline="0">
        <left/>
        <right/>
        <top style="thin">
          <color rgb="FF000000"/>
        </top>
        <bottom/>
      </border>
    </dxf>
    <dxf>
      <border diagonalUp="0" diagonalDown="0">
        <left/>
        <right/>
        <top style="thin">
          <color rgb="FF000000"/>
        </top>
        <bottom/>
        <vertical/>
        <horizontal/>
      </border>
    </dxf>
    <dxf>
      <border outline="0">
        <top style="thin">
          <color rgb="FF000000"/>
        </top>
      </border>
    </dxf>
    <dxf>
      <border outline="0">
        <right style="thin">
          <color rgb="FF000000"/>
        </right>
        <top style="thin">
          <color rgb="FF000000"/>
        </top>
        <bottom style="thin">
          <color indexed="64"/>
        </bottom>
      </border>
    </dxf>
    <dxf>
      <alignment horizontal="lef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numFmt numFmtId="3" formatCode="#,##0"/>
      <alignment horizontal="right" vertical="bottom" textRotation="0" wrapText="0" indent="0" justifyLastLine="0" shrinkToFit="0" readingOrder="0"/>
      <border diagonalUp="0" diagonalDown="0" outline="0">
        <left/>
        <right/>
        <top style="thin">
          <color rgb="FF000000"/>
        </top>
        <bottom/>
      </border>
    </dxf>
    <dxf>
      <border diagonalUp="0" diagonalDown="0" outline="0">
        <left/>
        <right/>
        <top style="thin">
          <color rgb="FF000000"/>
        </top>
        <bottom/>
      </border>
    </dxf>
    <dxf>
      <border diagonalUp="0" diagonalDown="0">
        <left/>
        <right/>
        <top style="thin">
          <color rgb="FF000000"/>
        </top>
        <bottom/>
        <vertical/>
        <horizontal/>
      </border>
    </dxf>
    <dxf>
      <border outline="0">
        <top style="thin">
          <color rgb="FF000000"/>
        </top>
      </border>
    </dxf>
    <dxf>
      <border outline="0">
        <right style="thin">
          <color rgb="FF000000"/>
        </right>
        <top style="thin">
          <color rgb="FF000000"/>
        </top>
        <bottom style="thin">
          <color indexed="64"/>
        </bottom>
      </border>
    </dxf>
    <dxf>
      <alignment horizontal="lef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border outline="0">
        <right style="thin">
          <color rgb="FF000000"/>
        </right>
        <top style="thin">
          <color rgb="FF000000"/>
        </top>
        <bottom style="thin">
          <color rgb="FF000000"/>
        </bottom>
      </border>
    </dxf>
    <dxf>
      <alignment horizontal="lef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border diagonalUp="0" diagonalDown="0">
        <left/>
        <right style="thin">
          <color rgb="FF000000"/>
        </right>
        <top/>
        <bottom/>
        <vertical/>
        <horizontal/>
      </border>
    </dxf>
    <dxf>
      <border outline="0">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border diagonalUp="0" diagonalDown="0">
        <left/>
        <right style="thin">
          <color rgb="FF000000"/>
        </right>
        <top/>
        <bottom/>
        <vertical/>
        <horizontal/>
      </border>
    </dxf>
    <dxf>
      <border outline="0">
        <right style="thin">
          <color rgb="FF000000"/>
        </right>
        <top style="thin">
          <color rgb="FF000000"/>
        </top>
        <bottom style="thin">
          <color indexed="64"/>
        </bottom>
      </border>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border diagonalUp="0" diagonalDown="0">
        <left/>
        <right style="thin">
          <color rgb="FF000000"/>
        </right>
        <top/>
        <bottom/>
        <vertical/>
        <horizontal/>
      </border>
    </dxf>
    <dxf>
      <border outline="0">
        <right style="thin">
          <color rgb="FF000000"/>
        </right>
        <top style="thin">
          <color rgb="FF000000"/>
        </top>
        <bottom style="thin">
          <color indexed="64"/>
        </bottom>
      </border>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outline="0">
        <right style="thin">
          <color rgb="FF000000"/>
        </right>
        <top style="thin">
          <color rgb="FF000000"/>
        </top>
        <bottom style="thin">
          <color rgb="FF000000"/>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outline="0">
        <right style="thin">
          <color rgb="FF000000"/>
        </right>
        <top style="thin">
          <color rgb="FF000000"/>
        </top>
        <bottom style="thin">
          <color indexed="64"/>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outline="0">
        <right style="thin">
          <color rgb="FF000000"/>
        </right>
        <top style="thin">
          <color rgb="FF000000"/>
        </top>
        <bottom style="thin">
          <color indexed="64"/>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outline="0">
        <right style="thin">
          <color rgb="FF000000"/>
        </right>
        <top style="thin">
          <color rgb="FF000000"/>
        </top>
        <bottom style="thin">
          <color rgb="FF000000"/>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outline="0">
        <right style="thin">
          <color rgb="FF000000"/>
        </right>
        <top style="thin">
          <color rgb="FF000000"/>
        </top>
        <bottom style="thin">
          <color rgb="FF000000"/>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diagonalUp="0" diagonalDown="0">
        <left style="thin">
          <color rgb="FF000000"/>
        </left>
        <right style="thin">
          <color rgb="FF000000"/>
        </right>
        <top style="thin">
          <color rgb="FF000000"/>
        </top>
        <bottom style="thin">
          <color indexed="64"/>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outline="0">
        <right style="thin">
          <color rgb="FF000000"/>
        </right>
        <top style="thin">
          <color rgb="FF000000"/>
        </top>
        <bottom style="thin">
          <color rgb="FF000000"/>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border outline="0">
        <right style="thin">
          <color rgb="FF000000"/>
        </right>
        <top style="thin">
          <color rgb="FF000000"/>
        </top>
        <bottom style="thin">
          <color rgb="FF000000"/>
        </bottom>
      </border>
    </dxf>
    <dxf>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border diagonalUp="0" diagonalDown="0">
        <left/>
        <right style="thin">
          <color indexed="64"/>
        </right>
        <top/>
        <bottom/>
        <vertical/>
        <horizontal/>
      </border>
    </dxf>
    <dxf>
      <alignment horizontal="center" vertical="top" textRotation="0" wrapText="1" indent="0" justifyLastLine="0" shrinkToFit="0" readingOrder="0"/>
      <border diagonalUp="0" diagonalDown="0">
        <left/>
        <right style="thin">
          <color rgb="FF000000"/>
        </right>
        <top/>
        <bottom/>
        <vertical/>
        <horizontal/>
      </border>
    </dxf>
    <dxf>
      <border outline="0">
        <left style="thin">
          <color rgb="FF000000"/>
        </left>
        <top style="thin">
          <color rgb="FF000000"/>
        </top>
      </border>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
      <alignment horizontal="left" vertical="top" textRotation="0" wrapText="1" indent="0" justifyLastLine="0" shrinkToFit="0" readingOrder="0"/>
      <border diagonalUp="0" diagonalDown="0">
        <left style="thin">
          <color rgb="FF000000"/>
        </left>
        <right/>
        <top/>
        <bottom/>
        <vertical/>
        <horizontal/>
      </border>
    </dxf>
    <dxf>
      <font>
        <b val="0"/>
        <i val="0"/>
        <strike val="0"/>
        <condense val="0"/>
        <extend val="0"/>
        <outline val="0"/>
        <shadow val="0"/>
        <u/>
        <vertAlign val="baseline"/>
        <sz val="12"/>
        <color rgb="FF0070C0"/>
        <name val="Arial"/>
        <family val="2"/>
        <scheme val="none"/>
      </font>
      <alignment horizontal="center" vertical="top" textRotation="0" wrapText="1" indent="0" justifyLastLine="0" shrinkToFit="0" readingOrder="0"/>
      <border diagonalUp="0" diagonalDown="0">
        <left/>
        <right style="thin">
          <color rgb="FF000000"/>
        </right>
        <top/>
        <bottom/>
        <vertical/>
        <horizontal/>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colors>
    <mruColors>
      <color rgb="FF0B00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86D9F97-1BEA-467A-9EEB-1C29F9E9DF3D}" name="Contents" displayName="Contents" ref="A3:B20" totalsRowShown="0" headerRowDxfId="486" headerRowBorderDxfId="485" tableBorderDxfId="484">
  <autoFilter ref="A3:B20" xr:uid="{1D510260-FEA8-4A1C-A3FE-333007C5036D}">
    <filterColumn colId="0" hiddenButton="1"/>
    <filterColumn colId="1" hiddenButton="1"/>
  </autoFilter>
  <tableColumns count="2">
    <tableColumn id="1" xr3:uid="{C9CB8E8D-FB3D-4B31-B2E1-5A5EA2EFF2E3}" name="Worksheet name/number" dataDxfId="483"/>
    <tableColumn id="2" xr3:uid="{65309735-0A40-4958-9B64-5993765DD329}" name="Worksheet description" dataDxfId="48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0256AB-40C3-4190-AA6E-DC2BED742E03}" name="Table4c" displayName="Table4c" ref="A12:W13" totalsRowShown="0" headerRowDxfId="321" dataDxfId="319" headerRowBorderDxfId="320" tableBorderDxfId="318">
  <autoFilter ref="A12:W13" xr:uid="{FBE2C9E9-DDC3-4532-9F95-60D7078F63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F86CD160-FF42-4D1B-96A4-D2D631F59BE3}" name="Week number"/>
    <tableColumn id="2" xr3:uid="{33789E81-152E-4A03-8050-5BF31C81919A}" name="Week ending" dataDxfId="317"/>
    <tableColumn id="3" xr3:uid="{2E9243CB-CAAF-40FB-B9EB-1DA66968A193}" name="All ages" dataDxfId="316"/>
    <tableColumn id="4" xr3:uid="{898952C8-4228-4594-A60C-DF351E101BE3}" name="&lt;1" dataDxfId="315"/>
    <tableColumn id="5" xr3:uid="{31817CA4-8CF9-4D62-993A-0DD81FA68770}" name="01 to 04" dataDxfId="314"/>
    <tableColumn id="6" xr3:uid="{9D706FF2-1859-4C53-A7E5-F911ECCC9A1C}" name="05 to 09" dataDxfId="313"/>
    <tableColumn id="7" xr3:uid="{6C054D27-3591-4400-ABBD-27DCBB61E13A}" name="10 to 14" dataDxfId="312"/>
    <tableColumn id="8" xr3:uid="{EB7F3EA1-9AF1-489A-9001-00A74EE0FD45}" name="15 to 19" dataDxfId="311"/>
    <tableColumn id="9" xr3:uid="{AA0FFC84-E68D-40B2-9328-06F552E65FAC}" name="20 to 24" dataDxfId="310"/>
    <tableColumn id="10" xr3:uid="{2AE32F7B-23A4-4C4D-B649-6CD2461C2412}" name="25 to 29" dataDxfId="309"/>
    <tableColumn id="11" xr3:uid="{A042D8D9-A6D5-4588-BB7C-E2C85360DB0E}" name="30 to 34" dataDxfId="308"/>
    <tableColumn id="12" xr3:uid="{B13118F0-577A-4A85-ACC2-EC594F4519DD}" name="35 to 39" dataDxfId="307"/>
    <tableColumn id="13" xr3:uid="{FB0F2E98-D7BB-4A53-BE36-6651DD043763}" name="40 to 44" dataDxfId="306"/>
    <tableColumn id="14" xr3:uid="{7E70A489-78DF-40FD-A3B2-276EA272F7ED}" name="45 to 49" dataDxfId="305"/>
    <tableColumn id="15" xr3:uid="{AF17DC21-EC7B-452B-9ABB-145BF96FE767}" name="50 to 54" dataDxfId="304"/>
    <tableColumn id="16" xr3:uid="{F9C471CD-9114-49CE-BB75-F005719FB785}" name="55 to 59" dataDxfId="303"/>
    <tableColumn id="17" xr3:uid="{6743C0A9-B511-41DD-9E07-593B3ABA24E3}" name="60 to 64" dataDxfId="302"/>
    <tableColumn id="18" xr3:uid="{E1EF0D40-E6B7-4A10-9463-0D0A0715B215}" name="65 to 69" dataDxfId="301"/>
    <tableColumn id="19" xr3:uid="{EE6C29EA-4569-4C52-B233-9DD66D882A07}" name="70 to 74" dataDxfId="300"/>
    <tableColumn id="20" xr3:uid="{ADFB684E-F808-4005-B559-0FA63A18439C}" name="75 to 79" dataDxfId="299"/>
    <tableColumn id="21" xr3:uid="{6C395A68-2EF8-461E-9575-378ECC006D9D}" name="80 to 84" dataDxfId="298"/>
    <tableColumn id="22" xr3:uid="{B669FBC6-EF94-4FC7-B2B7-1C1DF8E57DF4}" name="85 to 89" dataDxfId="297"/>
    <tableColumn id="23" xr3:uid="{ECD8F646-5F25-4461-AF37-BBF6F0308D06}" name="90+" dataDxfId="29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F2DBA94-1AFE-4394-AB03-8445D449DD6C}" name="Table5a" displayName="Table5a" ref="A6:W59" totalsRowShown="0" headerRowDxfId="295" headerRowBorderDxfId="294" tableBorderDxfId="293">
  <autoFilter ref="A6:W59" xr:uid="{E4A33ECA-EA58-47F4-B196-FE49A2F5A7C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7CCC3871-91F5-4A2A-9879-05EE2F69BA1E}" name="Week number"/>
    <tableColumn id="2" xr3:uid="{2876145B-AAB9-4826-9B7A-27A488444E19}" name="Week ending" dataDxfId="292"/>
    <tableColumn id="3" xr3:uid="{A2E990DE-46B3-4FA4-8500-4E20898B3F74}" name="All ages" dataDxfId="291"/>
    <tableColumn id="4" xr3:uid="{2B8B1836-2178-4B8B-BD5B-DDDEBD86F141}" name="&lt;1" dataDxfId="290"/>
    <tableColumn id="5" xr3:uid="{78DD1A3A-139E-4A05-969D-E81988780CCF}" name="01 to 04" dataDxfId="289"/>
    <tableColumn id="6" xr3:uid="{05BA4B7E-B08A-4E7D-B819-A0501BC1A6B7}" name="05 to 09" dataDxfId="288"/>
    <tableColumn id="7" xr3:uid="{8F82E1C0-E997-4E07-A84A-2E2C0B7E927C}" name="10 to 14" dataDxfId="287"/>
    <tableColumn id="8" xr3:uid="{04AC6422-B486-4136-84B4-30208E92AC67}" name="15 to 19" dataDxfId="286"/>
    <tableColumn id="9" xr3:uid="{EBD37703-8839-409B-9848-DB25EF1C74F3}" name="20 to 24" dataDxfId="285"/>
    <tableColumn id="10" xr3:uid="{98BA2FAF-12AF-490A-9F42-842910FA78DD}" name="25 to 29" dataDxfId="284"/>
    <tableColumn id="11" xr3:uid="{5803F3D8-CB20-4E9B-87A6-00CD982B37C1}" name="30 to 34" dataDxfId="283"/>
    <tableColumn id="12" xr3:uid="{7C1479BA-8FE2-467D-8BFA-36298514405A}" name="35 to 39" dataDxfId="282"/>
    <tableColumn id="13" xr3:uid="{E259E9A7-680B-4439-BA27-F13B070D2B3F}" name="40 to 44" dataDxfId="281"/>
    <tableColumn id="14" xr3:uid="{F401F3AA-EC97-484C-A531-FBB72422D396}" name="45 to 49" dataDxfId="280"/>
    <tableColumn id="15" xr3:uid="{21D85542-1D2C-49E8-B294-411D2AF1D6CF}" name="50 to 54" dataDxfId="279"/>
    <tableColumn id="16" xr3:uid="{C831BB78-764E-47DB-BD63-F7BE90114019}" name="55 to 59" dataDxfId="278"/>
    <tableColumn id="17" xr3:uid="{4E6E7F4A-6D64-45CE-B0E2-AB1B23277282}" name="60 to 64" dataDxfId="277"/>
    <tableColumn id="18" xr3:uid="{0D942197-D280-467A-93EE-27F8561F1EA5}" name="65 to 69" dataDxfId="276"/>
    <tableColumn id="19" xr3:uid="{A0D20DF6-7DF8-4FAF-B6A7-9AB3E6A2B875}" name="70 to 74" dataDxfId="275"/>
    <tableColumn id="20" xr3:uid="{9673C489-F067-4EFB-B9C4-9AD662DD9022}" name="75 to 79" dataDxfId="274"/>
    <tableColumn id="21" xr3:uid="{96792882-0220-416A-BB3B-F1D4B7DAF43F}" name="80 to 84" dataDxfId="273"/>
    <tableColumn id="22" xr3:uid="{0B12D06B-C2CB-4D72-A8AC-719765E25FA2}" name="85 to 89" dataDxfId="272"/>
    <tableColumn id="23" xr3:uid="{C63C9969-9905-4B41-8206-9B0193F11E16}" name="90+" dataDxfId="271"/>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C4010E0-F49D-48BF-9DBD-4392E79342AF}" name="Table5b" displayName="Table5b" ref="A61:W114" totalsRowShown="0" headerRowDxfId="270" headerRowBorderDxfId="269" tableBorderDxfId="268">
  <autoFilter ref="A61:W114" xr:uid="{5B048607-B213-461D-9374-203B5A3AFF1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6209E191-E021-4B40-9B5F-E188C59176FE}" name="Week number"/>
    <tableColumn id="2" xr3:uid="{5EC3D2AA-02FE-4813-83BE-16F5208F5FA0}" name="Week ending" dataDxfId="267"/>
    <tableColumn id="3" xr3:uid="{8F86280D-D79C-4685-894B-C9CECE7A8D2E}" name="All ages" dataDxfId="266"/>
    <tableColumn id="4" xr3:uid="{A3FC3D8D-AA44-477B-A9A0-6C18EF0DC643}" name="&lt;1" dataDxfId="265"/>
    <tableColumn id="5" xr3:uid="{D4C0B86A-4CF6-4709-AF6D-627970B8D401}" name="01 to 04" dataDxfId="264"/>
    <tableColumn id="6" xr3:uid="{C93CF819-5415-4956-B75C-64187B4BA5C4}" name="05 to 09" dataDxfId="263"/>
    <tableColumn id="7" xr3:uid="{A94720B8-D9A2-4323-A633-BBADF0F7EBF9}" name="10 to 14" dataDxfId="262"/>
    <tableColumn id="8" xr3:uid="{B2E3AFE2-9D0A-4940-8F28-046C83180CE1}" name="15 to 19" dataDxfId="261"/>
    <tableColumn id="9" xr3:uid="{677342A6-0A00-437C-A6F0-61B0CE0FB670}" name="20 to 24" dataDxfId="260"/>
    <tableColumn id="10" xr3:uid="{21AA4AD2-A9DE-44F7-B727-1C64DE6647B5}" name="25 to 29" dataDxfId="259"/>
    <tableColumn id="11" xr3:uid="{45DEDCDB-5B59-4392-AD93-BF49665302F0}" name="30 to 34" dataDxfId="258"/>
    <tableColumn id="12" xr3:uid="{1AFF9630-6CAC-48AD-B0AA-814D08135E72}" name="35 to 39" dataDxfId="257"/>
    <tableColumn id="13" xr3:uid="{A76190C8-9115-495F-9CBC-8975AA0009BB}" name="40 to 44" dataDxfId="256"/>
    <tableColumn id="14" xr3:uid="{0B9F3B9B-AE74-400D-B1AD-60EA3A2CC96F}" name="45 to 49" dataDxfId="255"/>
    <tableColumn id="15" xr3:uid="{167865AA-E633-48D8-B8AE-19873D6C555F}" name="50 to 54" dataDxfId="254"/>
    <tableColumn id="16" xr3:uid="{028E2A8E-A495-4528-820E-F9CBB938FD61}" name="55 to 59" dataDxfId="253"/>
    <tableColumn id="17" xr3:uid="{63F20AF7-DD61-4556-9255-52520608868C}" name="60 to 64" dataDxfId="252"/>
    <tableColumn id="18" xr3:uid="{E7170158-DCF4-4E65-B7E7-AF20C278A0E1}" name="65 to 69" dataDxfId="251"/>
    <tableColumn id="19" xr3:uid="{6955E611-D068-45EC-BDB1-396CA2CF2B73}" name="70 to 74" dataDxfId="250"/>
    <tableColumn id="20" xr3:uid="{2F1A3033-5EF6-4FAE-8E5A-8A62E5C8BFF0}" name="75 to 79" dataDxfId="249"/>
    <tableColumn id="21" xr3:uid="{7252E68B-77F4-405A-B0D8-7D26614C5111}" name="80 to 84" dataDxfId="248"/>
    <tableColumn id="22" xr3:uid="{4A505585-2F29-456F-BAB1-6B8E1AF5F94F}" name="85 to 89" dataDxfId="247"/>
    <tableColumn id="23" xr3:uid="{E68889CD-98BF-4570-AF41-FC4013FE87A8}" name="90+" dataDxfId="246"/>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AB65752-D43E-4F60-8743-59A25513D4A4}" name="Table5c" displayName="Table5c" ref="A116:W169" totalsRowShown="0" headerRowDxfId="245" headerRowBorderDxfId="244" tableBorderDxfId="243">
  <autoFilter ref="A116:W169" xr:uid="{4E3D38AE-B27B-4526-90DD-E841744D577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BF6AF80F-6FD4-4FCD-82C5-7807DE1C40B1}" name="Week number"/>
    <tableColumn id="2" xr3:uid="{A7C5D9DF-8CB2-4DF2-B912-4F80EA8E7985}" name="Week ending" dataDxfId="242"/>
    <tableColumn id="3" xr3:uid="{0A292DDE-CEBC-4C6B-90AD-7C9A8DAB1A64}" name="All ages" dataDxfId="241"/>
    <tableColumn id="4" xr3:uid="{A12E2443-FC6F-4EDC-A6D9-74DE9109BE12}" name="&lt;1" dataDxfId="240"/>
    <tableColumn id="5" xr3:uid="{22803424-B1BC-4630-AC5F-13422D0D94DD}" name="01 to 04" dataDxfId="239"/>
    <tableColumn id="6" xr3:uid="{2BFF5D60-A7E7-4760-BC0B-A42CAD199CAA}" name="05 to 09" dataDxfId="238"/>
    <tableColumn id="7" xr3:uid="{494FB259-8268-445C-81D2-9514C458C4A8}" name="10 to 14" dataDxfId="237"/>
    <tableColumn id="8" xr3:uid="{C5BD5BAA-C77C-4952-A6F1-FAC8D82D63F7}" name="15 to 19" dataDxfId="236"/>
    <tableColumn id="9" xr3:uid="{4FC9E845-6552-40A4-8062-C13315572368}" name="20 to 24" dataDxfId="235"/>
    <tableColumn id="10" xr3:uid="{6F23D701-EAC6-403C-BDD8-A45F92C69147}" name="25 to 29" dataDxfId="234"/>
    <tableColumn id="11" xr3:uid="{1C6AE67E-4A55-48C5-856E-A52A946C68FA}" name="30 to 34" dataDxfId="233"/>
    <tableColumn id="12" xr3:uid="{E0BFFCC3-3D94-4A67-9747-AF53AF055EEA}" name="35 to 39" dataDxfId="232"/>
    <tableColumn id="13" xr3:uid="{D855DFA1-E7FA-43F2-9909-E1FE61A6019E}" name="40 to 44" dataDxfId="231"/>
    <tableColumn id="14" xr3:uid="{6458A819-993C-4779-BB0F-60D11444A2D2}" name="45 to 49" dataDxfId="230"/>
    <tableColumn id="15" xr3:uid="{28AA356A-F69C-4088-B730-E40772A1EF4A}" name="50 to 54" dataDxfId="229"/>
    <tableColumn id="16" xr3:uid="{2CF38911-9DB1-410D-9684-9A429D588366}" name="55 to 59" dataDxfId="228"/>
    <tableColumn id="17" xr3:uid="{9E991D1C-DD32-4E7D-A6F1-23768332F253}" name="60 to 64" dataDxfId="227"/>
    <tableColumn id="18" xr3:uid="{19FBBB42-8D67-4325-9EE4-263F857EABF8}" name="65 to 69" dataDxfId="226"/>
    <tableColumn id="19" xr3:uid="{EAFC7C82-CC8C-4C79-94D0-902933CD305F}" name="70 to 74" dataDxfId="225"/>
    <tableColumn id="20" xr3:uid="{C783BD8D-77EA-4551-8A00-4D00E966230B}" name="75 to 79" dataDxfId="224"/>
    <tableColumn id="21" xr3:uid="{DA03C201-7875-46C8-A967-5E882AD8CDE9}" name="80 to 84" dataDxfId="223"/>
    <tableColumn id="22" xr3:uid="{E81BB5C8-859F-4E3F-975B-ABDEC64EA70A}" name="85 to 89" dataDxfId="222"/>
    <tableColumn id="23" xr3:uid="{0575EF83-A592-4B98-BB17-0C2DA7EA046A}" name="90+" dataDxfId="221"/>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F046F3E-9006-47A0-B526-D740483CC7F6}" name="Table6" displayName="Table6" ref="A5:H6" totalsRowShown="0" headerRowDxfId="220" dataDxfId="218" headerRowBorderDxfId="219" tableBorderDxfId="217">
  <autoFilter ref="A5:H6" xr:uid="{91F774C6-E4BB-438B-8E41-9CA65C243255}">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C33D9DB5-41BF-4033-977E-6B3E31429D9F}" name="Week number"/>
    <tableColumn id="2" xr3:uid="{4360C439-1334-4EC6-9D95-9A240AD27E90}" name="Week ending"/>
    <tableColumn id="3" xr3:uid="{7630D237-5E91-4B87-96D5-9B763D88FD3B}" name="Total deaths" dataDxfId="216"/>
    <tableColumn id="4" xr3:uid="{B246803A-4FCE-472B-A2E5-4D21C8E87E97}" name="England and Wales" dataDxfId="215"/>
    <tableColumn id="5" xr3:uid="{D90D0131-6967-48CA-8223-3B5E37AA79B6}" name="England" dataDxfId="214"/>
    <tableColumn id="6" xr3:uid="{8EE0F275-1A13-4E88-BD91-4E5B0FCBBC32}" name="Wales" dataDxfId="213"/>
    <tableColumn id="7" xr3:uid="{057E52BA-1D9D-4BED-BD61-3607D0D5000A}" name="Scotland" dataDxfId="212"/>
    <tableColumn id="8" xr3:uid="{E7BF82F0-CD46-443B-898A-4E12EB655DB6}" name="Northern Ireland" dataDxfId="211"/>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9CC1972-E7E4-4187-88AB-42E19505F774}" name="Table7a" displayName="Table7a" ref="A6:I7" totalsRowShown="0" headerRowDxfId="210" dataDxfId="208" headerRowBorderDxfId="209" tableBorderDxfId="207" totalsRowBorderDxfId="206">
  <autoFilter ref="A6:I7" xr:uid="{4982393C-EF55-4716-A788-717A80B016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CE0AF683-E2A5-4790-8A04-AE445F301537}" name="Week number" dataDxfId="205"/>
    <tableColumn id="2" xr3:uid="{8E8EFF36-3F34-4EF4-B75B-6B4C5BB7B760}" name="Week ending" dataDxfId="204"/>
    <tableColumn id="3" xr3:uid="{0BA7189B-4908-463E-83E8-9071022060D3}" name="&lt;1" dataDxfId="203"/>
    <tableColumn id="4" xr3:uid="{6857612C-1831-4A38-ABFB-762C64510AD6}" name="01 to 14" dataDxfId="202"/>
    <tableColumn id="5" xr3:uid="{FBD8E9D9-8DC6-4751-A117-9FFC0B01F2B4}" name="15 to 44" dataDxfId="201"/>
    <tableColumn id="6" xr3:uid="{89433FF9-591C-4496-9509-2D73E7212EB1}" name="45 to 64" dataDxfId="200"/>
    <tableColumn id="7" xr3:uid="{0591FCF2-77EF-4B5B-96C4-AB5FE537618C}" name="65 to 74" dataDxfId="199"/>
    <tableColumn id="8" xr3:uid="{DBDE32CC-6A68-4570-9264-848CBBBE4CB2}" name="75 to 84" dataDxfId="198"/>
    <tableColumn id="9" xr3:uid="{31D29848-7B47-4078-AEA5-6AF5EBE98113}" name="85+" dataDxfId="197"/>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9FEB32E-E2ED-47A5-8CEE-5B973CF79C7C}" name="Table7b" displayName="Table7b" ref="A9:I10" totalsRowShown="0" headerRowDxfId="196" dataDxfId="194" headerRowBorderDxfId="195" tableBorderDxfId="193" totalsRowBorderDxfId="192">
  <autoFilter ref="A9:I10" xr:uid="{5F2520C8-1B05-4310-B34B-D79E5D0FD4C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1A0C132C-3D90-4B61-AF80-62CE3AB384D1}" name="Week number" dataDxfId="191"/>
    <tableColumn id="2" xr3:uid="{376FE559-26F9-46FB-BD87-1D74312D18FD}" name="Week ending" dataDxfId="190"/>
    <tableColumn id="3" xr3:uid="{B2F22027-487C-4698-9C5A-D935A775D626}" name="&lt;1" dataDxfId="189"/>
    <tableColumn id="4" xr3:uid="{79420C49-67ED-4A66-B3AF-7836EB1BF5F7}" name="01 to 14" dataDxfId="188"/>
    <tableColumn id="5" xr3:uid="{A8644CED-1E6F-4F44-8236-C294A6080A8E}" name="15 to 44" dataDxfId="187"/>
    <tableColumn id="6" xr3:uid="{7EE53EA4-1438-4892-B2F0-C59549E152F0}" name="45 to 64" dataDxfId="186"/>
    <tableColumn id="7" xr3:uid="{173EF47E-0954-4B86-80A7-394194D8C4A6}" name="65 to 74" dataDxfId="185"/>
    <tableColumn id="8" xr3:uid="{F4C3DAFB-43E3-4860-94CD-CA655B242FBD}" name="75 to 84" dataDxfId="184"/>
    <tableColumn id="9" xr3:uid="{8D6A97F4-AE4A-4877-B9B4-8A1308F4B94F}" name="85+" dataDxfId="183"/>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DC78D60-F643-45B0-B393-64AB76A3A608}" name="Table7c" displayName="Table7c" ref="A12:I13" totalsRowShown="0" headerRowDxfId="182" dataDxfId="180" headerRowBorderDxfId="181" tableBorderDxfId="179">
  <autoFilter ref="A12:I13" xr:uid="{B70AD5DA-3384-49AA-872D-4EC120FA1AE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A2D9CC81-223A-409B-853A-C4B45FEB2EC7}" name="Week number"/>
    <tableColumn id="2" xr3:uid="{96C60A48-F356-442A-9CCB-A5A4BD7C8E7B}" name="Week ending"/>
    <tableColumn id="3" xr3:uid="{DAFA5D10-6504-4666-B8B6-A6229913D94E}" name="&lt;1" dataDxfId="178"/>
    <tableColumn id="4" xr3:uid="{48960077-31D4-4804-B289-AB17F4B0C7EF}" name="01 to 14" dataDxfId="177"/>
    <tableColumn id="5" xr3:uid="{21546ECB-C7B8-4655-A334-CFEDB700B276}" name="15 to 44" dataDxfId="176"/>
    <tableColumn id="6" xr3:uid="{D06A0D6E-0CEB-4438-9B13-333AFDF6BDF1}" name="45 to 64" dataDxfId="175"/>
    <tableColumn id="7" xr3:uid="{F0AAF0EB-137E-40B8-A46C-26CA2A8B7CFE}" name="65 to 74" dataDxfId="174"/>
    <tableColumn id="8" xr3:uid="{84678F52-CFE4-47C3-BA3C-2E977992C3C2}" name="75 to 84" dataDxfId="173"/>
    <tableColumn id="9" xr3:uid="{01C2B57B-5B47-43EA-BD7C-605DFD5C4715}" name="85+" dataDxfId="172"/>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C4622FD-3FFA-4825-A3CA-6A0CB8F0169F}" name="Table8" displayName="Table8" ref="A5:P376" totalsRowShown="0" headerRowDxfId="171" dataDxfId="170" tableBorderDxfId="169">
  <autoFilter ref="A5:P376" xr:uid="{12AA697E-D981-49AC-9DAB-8B5585807F3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EC66E68E-2685-46AA-B465-62ADBBB027B2}" name="Date"/>
    <tableColumn id="2" xr3:uid="{1A1E35CA-E08D-4A02-ABCB-3DC9B7B94F69}" name="UK" dataDxfId="168"/>
    <tableColumn id="3" xr3:uid="{A4EE9AD7-2DFA-45D2-AF4A-94FAC475124C}" name="England and Wales" dataDxfId="167"/>
    <tableColumn id="4" xr3:uid="{C1BED1B8-97CA-4275-9123-E4B9892C3055}" name="England" dataDxfId="166"/>
    <tableColumn id="5" xr3:uid="{A78CB7B9-61D9-4A40-ADC2-FAB15390176B}" name="Wales" dataDxfId="165"/>
    <tableColumn id="6" xr3:uid="{280B3CED-25D5-4864-9BA0-CB0D5193CFD3}" name="Scotland" dataDxfId="164"/>
    <tableColumn id="7" xr3:uid="{F51F5E9E-7943-4DB2-8A6A-20D147658378}" name="Northern Ireland" dataDxfId="163"/>
    <tableColumn id="8" xr3:uid="{FD8B7E34-DB54-40E0-A808-E4B68ED5FFA0}" name="North East" dataDxfId="162"/>
    <tableColumn id="9" xr3:uid="{4DD87B64-C771-46FC-AE07-528043C2C0FC}" name="North West" dataDxfId="161"/>
    <tableColumn id="10" xr3:uid="{7ADD0FF3-BD28-4EB0-BF81-909E5D721EAF}" name="Yorkshire and The Humber" dataDxfId="160"/>
    <tableColumn id="11" xr3:uid="{798D308C-CC13-4834-BAB5-B70569E6F63C}" name="East Midlands" dataDxfId="159"/>
    <tableColumn id="12" xr3:uid="{32871E56-1FD0-4F59-8360-7C23DA71EC60}" name="West Midlands" dataDxfId="158"/>
    <tableColumn id="13" xr3:uid="{2584B1E9-19E7-4ABF-9331-5198E9E6E567}" name="East of England" dataDxfId="157"/>
    <tableColumn id="14" xr3:uid="{AA66FB76-BE8E-4A38-88FE-BC02E9B10E77}" name="London" dataDxfId="156"/>
    <tableColumn id="15" xr3:uid="{DB5172CF-51E8-4E07-8828-E5871343E638}" name="South East" dataDxfId="155"/>
    <tableColumn id="16" xr3:uid="{C2CED832-6A45-49A5-8FEE-237E0F8DBEDF}" name="South West" dataDxfId="154"/>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7C43277-DB07-410E-A96A-B9A35E7E2982}" name="Table9" displayName="Table9" ref="A5:P376" totalsRowShown="0" headerRowDxfId="153" headerRowBorderDxfId="152" tableBorderDxfId="151">
  <autoFilter ref="A5:P376" xr:uid="{F4D2807A-4F72-4252-99D0-0FB92171C18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500CECD3-8701-4843-A01C-3FB5556B9FBC}" name="Date" dataDxfId="150"/>
    <tableColumn id="2" xr3:uid="{0C91C153-F461-48C1-9684-08348FB60BC4}" name="UK"/>
    <tableColumn id="3" xr3:uid="{32512D72-DD37-4FEA-AFB1-85E51E1AE857}" name="England and Wales"/>
    <tableColumn id="4" xr3:uid="{4C6E5047-14D7-4A52-B598-0B32F3993694}" name="England"/>
    <tableColumn id="5" xr3:uid="{B798EB9A-8DB3-4758-8ACD-B30A292DAD13}" name="Wales"/>
    <tableColumn id="6" xr3:uid="{EAB0A4F0-BE1B-4F27-8DF4-8A436D502DE1}" name="Scotland"/>
    <tableColumn id="7" xr3:uid="{3F019A06-5FB0-467C-B533-A2E110C0B4DF}" name="Northern Ireland"/>
    <tableColumn id="8" xr3:uid="{D7A913FB-05E7-4F9F-BA09-F2957F9E39D7}" name="North East"/>
    <tableColumn id="9" xr3:uid="{8582D7D5-9AB2-4C69-A23F-0E89852546C0}" name="North West"/>
    <tableColumn id="10" xr3:uid="{634EE589-97E2-4778-BAEC-D55D6795B3E5}" name="Yorkshire and The Humber"/>
    <tableColumn id="11" xr3:uid="{EB5E09D8-12D4-4987-AAAD-9006D78CE664}" name="East Midlands"/>
    <tableColumn id="12" xr3:uid="{7022D48F-0A88-46A5-856B-3CA93EADF16D}" name="West Midlands"/>
    <tableColumn id="13" xr3:uid="{E4E7B371-9E78-468E-8484-13E0F6673599}" name="East of England"/>
    <tableColumn id="14" xr3:uid="{04976459-2035-46D0-95A0-58645280936B}" name="London"/>
    <tableColumn id="15" xr3:uid="{6F15A995-478C-451A-AED5-AB6AA7B9FC5C}" name="South East"/>
    <tableColumn id="16" xr3:uid="{3B8F2835-B9AE-48FA-B729-75ED236DE535}" name="South West" dataDxfId="14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8DEE006-1C32-4C52-8EBF-93364CD08177}" name="Notes" displayName="Notes" ref="A4:B36" totalsRowShown="0" headerRowDxfId="481" headerRowBorderDxfId="480" tableBorderDxfId="479">
  <autoFilter ref="A4:B36" xr:uid="{CB89A03F-9E11-4ED1-894C-5CC943DD9F89}">
    <filterColumn colId="0" hiddenButton="1"/>
    <filterColumn colId="1" hiddenButton="1"/>
  </autoFilter>
  <tableColumns count="2">
    <tableColumn id="1" xr3:uid="{3F078109-F508-4582-A4F2-91DFBC756527}" name="Note number" dataDxfId="478"/>
    <tableColumn id="2" xr3:uid="{C7F166C5-33FF-49D0-9B66-564076DB1F6E}" name="Note text" dataDxfId="477"/>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60621F9-26CA-47DF-9C43-282E6BC4BCEA}" name="Table10" displayName="Table10" ref="A5:Q6" totalsRowShown="0" headerRowDxfId="148" dataDxfId="146" headerRowBorderDxfId="147" tableBorderDxfId="145">
  <autoFilter ref="A5:Q6" xr:uid="{341089C8-19B5-4CFF-BA57-6A0DAB4F934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E6EEEC4B-7144-4575-AB0C-E05B356EFD9B}" name="Week number" dataDxfId="144"/>
    <tableColumn id="2" xr3:uid="{42DD2065-D0A4-4D79-8121-AD7C49BAEEBB}" name="Home All deaths" dataDxfId="143"/>
    <tableColumn id="3" xr3:uid="{79C60D73-A99B-46A4-9BED-E8D0B4910326}" name="Home COVID-19 deaths" dataDxfId="142"/>
    <tableColumn id="4" xr3:uid="{069C9AFE-595F-4A4D-B4EE-D6E490E88AA4}" name="Home Five-year average" dataDxfId="141"/>
    <tableColumn id="5" xr3:uid="{29256670-B398-4552-9039-E7CF5098680F}" name="Home Excess deaths" dataDxfId="140"/>
    <tableColumn id="6" xr3:uid="{DA7094AB-6F1C-473D-9308-7D0ED17793A5}" name="Hospital All deaths" dataDxfId="139"/>
    <tableColumn id="7" xr3:uid="{8175D879-BAE5-4039-B673-C11029694CE0}" name="Hospital COVID-19 deaths" dataDxfId="138"/>
    <tableColumn id="8" xr3:uid="{1C32614F-B57C-49D7-B893-177D9E81F2EE}" name="Hospital Five-year average" dataDxfId="137"/>
    <tableColumn id="9" xr3:uid="{32068C24-C698-4147-9640-0642E8F9AE32}" name="Hospital Excess deaths" dataDxfId="136"/>
    <tableColumn id="10" xr3:uid="{16658780-0ACC-4F44-A263-D793E748EA7D}" name="Care home All deaths" dataDxfId="135"/>
    <tableColumn id="11" xr3:uid="{DAEA5BE6-326B-494B-90E6-861949426E50}" name="Care home COVID-19 deaths" dataDxfId="134"/>
    <tableColumn id="12" xr3:uid="{3DBD2F6B-D76E-48B6-B835-DDC22101BD10}" name="Care home Five-year average" dataDxfId="133"/>
    <tableColumn id="13" xr3:uid="{2D6DD250-1F73-4B76-AC55-1CD89C277194}" name="Care home Excess deaths" dataDxfId="132"/>
    <tableColumn id="14" xr3:uid="{AEED4375-C0AA-4147-896C-04B93278F443}" name="Other All deaths" dataDxfId="131"/>
    <tableColumn id="15" xr3:uid="{E85CBB44-F3D2-49DD-91BF-FA8F826394AB}" name="Other COVID-19 deaths" dataDxfId="130"/>
    <tableColumn id="16" xr3:uid="{2D76A319-FAD6-48DD-B478-0EBC8267FD7F}" name="Other Five-year average" dataDxfId="129"/>
    <tableColumn id="17" xr3:uid="{DBAD3FE8-5BAD-47F0-A023-3004E911B74F}" name="Other Excess deaths" dataDxfId="128"/>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ABBEF1B-8AAE-44B3-B329-B264D198D26C}" name="Table11" displayName="Table11" ref="A5:H32" totalsRowShown="0" headerRowDxfId="127" dataDxfId="126" tableBorderDxfId="125" dataCellStyle="Comma">
  <autoFilter ref="A5:H32" xr:uid="{9E987008-65C1-49A4-A527-007A636CBC5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C132F05-B30A-4388-99AC-B97C514CEB4B}" name="Week number" dataDxfId="124"/>
    <tableColumn id="2" xr3:uid="{6F17D5D6-E079-4973-B081-BEE746D53821}" name="Week ended" dataDxfId="123"/>
    <tableColumn id="3" xr3:uid="{67E86048-D526-440B-B962-BE27CD0C887E}" name="Estimated total death occurrences" dataDxfId="122" dataCellStyle="Comma"/>
    <tableColumn id="4" xr3:uid="{F76DE6E9-608C-4318-BECD-DF72A2C98E7D}" name="Upper 95% confidence interval" dataDxfId="121" dataCellStyle="Comma"/>
    <tableColumn id="5" xr3:uid="{63515E9B-3F00-4343-9C56-65976498CB87}" name="Lower 95% confidence interval" dataDxfId="120" dataCellStyle="Comma"/>
    <tableColumn id="6" xr3:uid="{AE1B49F2-B4D2-45D6-A084-FE268E46D12C}" name="Five-year average occurrences" dataDxfId="119" dataCellStyle="Comma"/>
    <tableColumn id="7" xr3:uid="{7CA67E1A-02E2-4E75-A347-91972A53F6EA}" name="Death occurrences in 2020" dataDxfId="118" dataCellStyle="Comma"/>
    <tableColumn id="8" xr3:uid="{54745ABD-F8FB-4A0A-9FC8-5232B32BA8E6}" name="Death occurrences in 2021" dataDxfId="117" dataCellStyle="Comma"/>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775940A-D950-4623-BFB8-131521A2EA93}" name="Table12a1" displayName="Table12a1" ref="A6:L7" totalsRowShown="0" headerRowDxfId="116" dataDxfId="114" headerRowBorderDxfId="115" tableBorderDxfId="113" totalsRowBorderDxfId="112">
  <autoFilter ref="A6:L7" xr:uid="{CE16611E-2E61-4452-96E7-2336042A0DA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F1A1FDF0-D59F-4461-AC01-4CCCA88682F2}" name="Week number" dataDxfId="111"/>
    <tableColumn id="2" xr3:uid="{49974901-51AB-4821-8F06-BF209E0F120D}" name="Week ending" dataDxfId="110"/>
    <tableColumn id="3" xr3:uid="{5198F2A2-9495-4165-9206-45289AE09E9C}" name="North East" dataDxfId="109"/>
    <tableColumn id="4" xr3:uid="{9AFE9B19-FA29-4B86-908A-1C356A54B9D2}" name="North West" dataDxfId="108"/>
    <tableColumn id="5" xr3:uid="{55171597-CEBC-4836-979C-3EC1FE4A4D9E}" name="Yorkshire and The Humber" dataDxfId="107"/>
    <tableColumn id="6" xr3:uid="{3732A941-7979-4018-B5F1-302B5AEC6E1B}" name="East Midlands" dataDxfId="106"/>
    <tableColumn id="7" xr3:uid="{21A4CE86-4981-4A0C-875F-B1E826DE4751}" name="West Midlands" dataDxfId="105"/>
    <tableColumn id="8" xr3:uid="{3875B59F-446B-4427-A9CF-C62D2837DC45}" name="East of England" dataDxfId="104"/>
    <tableColumn id="9" xr3:uid="{B317E3BE-9F9A-46AE-9DCE-B3080FB7F89F}" name="London" dataDxfId="103"/>
    <tableColumn id="10" xr3:uid="{D7457D32-6620-46E5-9A29-2E1984D46DF3}" name="South East" dataDxfId="102"/>
    <tableColumn id="11" xr3:uid="{98BDAFCD-7662-4463-97CA-8C5CC33A1AD6}" name="South West" dataDxfId="101"/>
    <tableColumn id="12" xr3:uid="{74D50E47-B2A4-44C1-A715-D543E37FD92F}" name="Wales" dataDxfId="100"/>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551A101-01B4-4359-8909-F9C7A4D3FC66}" name="Table12a2" displayName="Table12a2" ref="A9:L10" totalsRowShown="0" headerRowDxfId="99" dataDxfId="97" headerRowBorderDxfId="98" tableBorderDxfId="96">
  <autoFilter ref="A9:L10" xr:uid="{D97E0D65-10C9-4AA4-85CD-54A8717AA4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BA3B147B-D062-4D80-AD89-935E2DA99D52}" name="Week number"/>
    <tableColumn id="2" xr3:uid="{3098ED91-599B-47CB-9E89-F01B67691F5E}" name="Week ending" dataDxfId="95"/>
    <tableColumn id="3" xr3:uid="{24DA527F-7924-4B04-9D89-A4EEF9131E1D}" name="North East" dataDxfId="94"/>
    <tableColumn id="4" xr3:uid="{4CC9B83B-9CA3-489A-981C-DCD45B9EDFFA}" name="North West" dataDxfId="93"/>
    <tableColumn id="5" xr3:uid="{7FF5AF7F-4A6F-4802-87DC-D389D1574959}" name="Yorkshire and The Humber" dataDxfId="92"/>
    <tableColumn id="6" xr3:uid="{25754B44-F5BF-4E92-8009-9929C0902584}" name="East Midlands" dataDxfId="91"/>
    <tableColumn id="7" xr3:uid="{3AC2AD10-C399-415F-B1BC-1536F1BEC828}" name="West Midlands" dataDxfId="90"/>
    <tableColumn id="8" xr3:uid="{80D79860-9ED4-4F73-A01F-67C53BED2C83}" name="East of England" dataDxfId="89"/>
    <tableColumn id="9" xr3:uid="{EC91B1A7-7009-40E1-B918-1AF2E5D2391E}" name="London" dataDxfId="88"/>
    <tableColumn id="10" xr3:uid="{23D0D2D4-80B4-45BB-A066-B7E1FFCFC476}" name="South East" dataDxfId="87"/>
    <tableColumn id="11" xr3:uid="{A3E69629-CB84-49C8-B7AA-5A0AC911C1A0}" name="South West" dataDxfId="86"/>
    <tableColumn id="12" xr3:uid="{EC4A527B-4F26-4822-B558-1E218B80A56D}" name="Wales" dataDxfId="85"/>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E8AEC75-9C07-4119-8335-9865FF968641}" name="Table12b" displayName="Table12b" ref="A5:L58" totalsRowShown="0" headerRowDxfId="84" headerRowBorderDxfId="83" tableBorderDxfId="82">
  <autoFilter ref="A5:L58" xr:uid="{49536525-DAF7-420C-9F2C-D5923BCA715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E7ABEC16-7D2F-48F5-A9E3-0EC1DF0116B2}" name="Week number"/>
    <tableColumn id="2" xr3:uid="{A111EEBA-CDB8-482D-8421-8645CD0F587A}" name="Week ending" dataDxfId="81"/>
    <tableColumn id="3" xr3:uid="{2BBB6289-566C-4494-96CC-C207201C8222}" name="North East" dataDxfId="80"/>
    <tableColumn id="4" xr3:uid="{B86AA780-2DC6-441E-9E0D-7A44F82B95A2}" name="North West" dataDxfId="79"/>
    <tableColumn id="5" xr3:uid="{DC338857-2E38-4434-88DE-54A05F8D3D8E}" name="Yorkshire and The Humber" dataDxfId="78"/>
    <tableColumn id="6" xr3:uid="{65B6E468-952B-4458-B03E-A2CC2C485253}" name="East Midlands" dataDxfId="77"/>
    <tableColumn id="7" xr3:uid="{AC7B8D70-7ED9-468C-920F-A046534E77CE}" name="West Midlands" dataDxfId="76"/>
    <tableColumn id="8" xr3:uid="{50750DB3-DBFB-49C0-B77F-BB4137D16936}" name="East of England" dataDxfId="75"/>
    <tableColumn id="9" xr3:uid="{562F627A-4737-49DA-971C-D70B00A822D1}" name="London" dataDxfId="74"/>
    <tableColumn id="10" xr3:uid="{65BEC7DF-13D3-4DAD-887A-C74182A4B48B}" name="South East" dataDxfId="73"/>
    <tableColumn id="11" xr3:uid="{3EEAF6A2-6036-432A-A5DD-7A8FF699C432}" name="South West" dataDxfId="72"/>
    <tableColumn id="12" xr3:uid="{3B0DF871-AC4D-4CC8-AA45-C1D0ABCD6656}" name="Wales"/>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F69BBCC-8C64-4E3C-8311-E7E15403ED09}" name="Table13a" displayName="Table13a" ref="A6:I8" totalsRowShown="0" headerRowDxfId="71" dataDxfId="69" headerRowBorderDxfId="70" tableBorderDxfId="68">
  <autoFilter ref="A6:I8" xr:uid="{46FEAA31-F41C-4837-82CC-809B039FF16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F2B57C2E-2DD5-4C00-B35E-1206FBB682D7}" name="Week number"/>
    <tableColumn id="2" xr3:uid="{167FEF21-082D-46DA-AB6D-437CBD144BBE}" name="Week ending" dataDxfId="67"/>
    <tableColumn id="3" xr3:uid="{B732E7B8-A158-4694-98D4-B05E9602C8EA}" name="Total deaths" dataDxfId="66"/>
    <tableColumn id="4" xr3:uid="{8525FF94-A15B-4082-AB01-3DE63DFA38A3}" name="Home" dataDxfId="65"/>
    <tableColumn id="5" xr3:uid="{A464F713-057E-4B04-9AE7-9CA521679E59}" name="Hospital" dataDxfId="64"/>
    <tableColumn id="6" xr3:uid="{3527D107-7CCC-4CE4-91F3-ACEA7780B097}" name="Hospice" dataDxfId="63"/>
    <tableColumn id="7" xr3:uid="{CA0826F6-C6BE-435D-90CB-A28584F9FC0E}" name="Care home" dataDxfId="62"/>
    <tableColumn id="8" xr3:uid="{27065335-C5FA-4397-B96B-B7C20B747824}" name="Other communal establishment" dataDxfId="61"/>
    <tableColumn id="9" xr3:uid="{184CF848-A88B-4004-9BC5-BA1907EC2ED5}" name="Elsewhere" dataDxfId="60"/>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E5BB64E8-D0EB-46D0-8A43-68EA31D6FA3B}" name="Table13b" displayName="Table13b" ref="A10:I12" totalsRowShown="0" headerRowDxfId="59" dataDxfId="57" headerRowBorderDxfId="58" tableBorderDxfId="56">
  <autoFilter ref="A10:I12" xr:uid="{FFC7F92E-C461-4FB3-A769-D1644200908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9C78E87-4906-49AE-AD3D-F74444AB3051}" name="Week number"/>
    <tableColumn id="2" xr3:uid="{247A7A67-BD21-4A86-B234-BC8A5DB22450}" name="Week ending" dataDxfId="55"/>
    <tableColumn id="3" xr3:uid="{47C32D99-75E6-4233-978E-90299A2C9DDF}" name="Total deaths" dataDxfId="54"/>
    <tableColumn id="4" xr3:uid="{4B1C10C1-5D14-4B96-9DD8-3B11F7185610}" name="Home" dataDxfId="53"/>
    <tableColumn id="5" xr3:uid="{E450F37D-64EA-47B3-AF4A-5FCE4EA2E9A7}" name="Hospital" dataDxfId="52"/>
    <tableColumn id="6" xr3:uid="{1DDB9E2D-B8B9-47D4-B650-46EF69684C94}" name="Hospice" dataDxfId="51"/>
    <tableColumn id="7" xr3:uid="{CF4CC50C-C713-4032-806E-1CF152A6FAED}" name="Care home" dataDxfId="50"/>
    <tableColumn id="8" xr3:uid="{6B0C1624-B74A-4BE6-ABD0-4B291F46395D}" name="Other communal establishment" dataDxfId="49"/>
    <tableColumn id="9" xr3:uid="{60EE140B-2B92-4EB0-A4AF-5C8966AB5179}" name="Elsewhere" dataDxfId="48"/>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D0D27FF-E797-4CE6-BEB5-19001C3DB06B}" name="Table13c" displayName="Table13c" ref="A14:I16" totalsRowShown="0" headerRowDxfId="47" dataDxfId="45" headerRowBorderDxfId="46" tableBorderDxfId="44">
  <autoFilter ref="A14:I16" xr:uid="{91E97B9C-D750-4D04-BFD2-168DA1C60A7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C4D38C98-646A-426F-8B80-20F7885050FE}" name="Week number"/>
    <tableColumn id="2" xr3:uid="{9919F103-9AF7-4A15-B72A-D766F36812D1}" name="Week ending" dataDxfId="43"/>
    <tableColumn id="3" xr3:uid="{3BB70C04-076F-4217-A03C-7E72AA1C1EBB}" name="Total deaths" dataDxfId="42"/>
    <tableColumn id="4" xr3:uid="{2F0EFDB7-F681-4692-9732-8A4A6F7DE6D8}" name="Home" dataDxfId="41"/>
    <tableColumn id="5" xr3:uid="{737B3E17-BC7D-468C-8185-724041017CC5}" name="Hospital" dataDxfId="40"/>
    <tableColumn id="6" xr3:uid="{44382D31-C641-44DF-A268-E13EBF63B89F}" name="Hospice" dataDxfId="39"/>
    <tableColumn id="7" xr3:uid="{7F6512B5-F5B9-42A5-8883-80F3D74A54D8}" name="Care home" dataDxfId="38"/>
    <tableColumn id="8" xr3:uid="{54E8DE48-172D-434A-9DA9-44E32683AF1B}" name="Other communal establishment" dataDxfId="37"/>
    <tableColumn id="9" xr3:uid="{87CB3AC6-EA9F-4B41-A872-A404F5F4D2BE}" name="Elsewhere" dataDxfId="36"/>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B7BACE-12F4-4C07-A8DF-4FE57CF5D72D}" name="Table14b" displayName="Table14b" ref="A10:I12" totalsRowShown="0" headerRowDxfId="35" dataDxfId="33" headerRowBorderDxfId="34" tableBorderDxfId="32">
  <autoFilter ref="A10:I12" xr:uid="{1B4C8A87-BCD2-47F1-B981-2737DAC907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A1BA5C46-C178-473F-9886-C05F12777567}" name="Week number"/>
    <tableColumn id="2" xr3:uid="{9ECDD048-E389-4332-98FA-E9920955170B}" name="Week ending" dataDxfId="31"/>
    <tableColumn id="3" xr3:uid="{9C018FFF-390A-476D-AB41-D3CE3C19FCB7}" name="Total deaths" dataDxfId="30"/>
    <tableColumn id="4" xr3:uid="{C0148E12-FEA7-44CD-BB51-47AD2B7B594C}" name="Home" dataDxfId="29"/>
    <tableColumn id="5" xr3:uid="{5C460861-538D-489A-8085-FE51718938B6}" name="Hospital" dataDxfId="28"/>
    <tableColumn id="6" xr3:uid="{403D117E-712D-472A-9798-F732FFB28144}" name="Hospice" dataDxfId="27"/>
    <tableColumn id="7" xr3:uid="{E188C9B9-E864-4B4A-A8D1-19AB5900B25C}" name="Care home" dataDxfId="26"/>
    <tableColumn id="8" xr3:uid="{250AC845-889B-482D-A2DF-2B5AF9BA1596}" name="Other communal establishment" dataDxfId="25"/>
    <tableColumn id="9" xr3:uid="{D1260763-E3BB-4C3F-BA00-2972E9249D69}" name="Elsewhere" dataDxfId="2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7C37317-7726-43F8-B574-DB623A93414C}" name="Table14c" displayName="Table14c" ref="A14:I16" totalsRowShown="0" headerRowDxfId="23" dataDxfId="21" headerRowBorderDxfId="22" tableBorderDxfId="20">
  <autoFilter ref="A14:I16" xr:uid="{E3C1BC58-77A9-4FA8-A2FC-75607E5BEE5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9AFEB243-1CC1-4EA7-978C-EC8A4C68273D}" name="Week number"/>
    <tableColumn id="2" xr3:uid="{8C54DC8B-443E-4D2E-B7B8-BC0C8FD4D03B}" name="Week ending" dataDxfId="19"/>
    <tableColumn id="3" xr3:uid="{CCA30F49-AE30-44EF-B0B2-F8C0D5976052}" name="Total deaths" dataDxfId="18"/>
    <tableColumn id="4" xr3:uid="{D661C750-C1BE-45C4-8611-2EFCF6854244}" name="Home" dataDxfId="17"/>
    <tableColumn id="5" xr3:uid="{DC8B6F7A-8B3A-4660-A99B-89EAE0874A36}" name="Hospital" dataDxfId="16"/>
    <tableColumn id="6" xr3:uid="{3848302F-5D83-490E-8141-4F1568FF7D42}" name="Hospice" dataDxfId="15"/>
    <tableColumn id="7" xr3:uid="{50810CE7-5CC4-4296-8C15-401887750B90}" name="Care home" dataDxfId="14"/>
    <tableColumn id="8" xr3:uid="{354211F6-EB03-450D-ADC6-11C892CA56BE}" name="Other communal establishment" dataDxfId="13"/>
    <tableColumn id="9" xr3:uid="{5004D40B-0C01-4DB5-ABEE-2D9B04D7F904}" name="Elsewhere" dataDxfId="1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E27F09-2A9A-4634-B307-8C538619622E}" name="Table1" displayName="Table1" ref="A5:K6" totalsRowShown="0" headerRowDxfId="476" dataDxfId="474" headerRowBorderDxfId="475" tableBorderDxfId="473">
  <autoFilter ref="A5:K6" xr:uid="{529B5D0F-7C97-4445-B2DF-F6C2F09FD36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EA5ACED3-39FD-4F41-9133-5BC66762A715}" name="Week number"/>
    <tableColumn id="2" xr3:uid="{0036A448-1EFC-47B5-BAE0-08A0B2DC25F5}" name="Week ended" dataDxfId="472"/>
    <tableColumn id="3" xr3:uid="{C4363062-6F57-40CC-B379-3F5606889237}" name="Total deaths England and Wales (2022)" dataDxfId="471"/>
    <tableColumn id="4" xr3:uid="{F4EBD639-805E-4360-9699-09715F8F0A55}" name="Total deaths England and Wales (2021)" dataDxfId="470"/>
    <tableColumn id="5" xr3:uid="{153ED760-D9A9-480C-9FA8-EAF1C0E9890B}" name="Five-year average, England and Wales" dataDxfId="469"/>
    <tableColumn id="6" xr3:uid="{603C2172-81C8-4757-8DAF-F2AC30482281}" name="Total deaths England (2022)" dataDxfId="468"/>
    <tableColumn id="7" xr3:uid="{906127E9-64FE-49C3-B690-66D18481549A}" name="Total deaths England (2021)" dataDxfId="467"/>
    <tableColumn id="8" xr3:uid="{230C5950-EEA8-4E20-8BD9-88487A54158C}" name="Five-year average, England" dataDxfId="466"/>
    <tableColumn id="9" xr3:uid="{11E989B0-1C3C-467C-996C-14AC1EE57461}" name="Total deaths Wales (2022)" dataDxfId="465"/>
    <tableColumn id="10" xr3:uid="{6958BC2D-CAF1-4B3D-AC74-E53C02076250}" name="Total deaths Wales (2021)" dataDxfId="464"/>
    <tableColumn id="11" xr3:uid="{CD5D926E-6119-4DD3-BD86-486666B9391B}" name="Five-year average, Wales" dataDxfId="463"/>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2E25DFCD-99AB-43E4-92E1-32279B09B73D}" name="Table14a" displayName="Table14a" ref="A6:I8" totalsRowShown="0" headerRowDxfId="11" dataDxfId="9" headerRowBorderDxfId="10" tableBorderDxfId="8">
  <autoFilter ref="A6:I8" xr:uid="{45B89E39-1ACB-4B24-B420-1CBE9755FFD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8297FC62-B14E-441F-AACF-A9D438DEAAA5}" name="Week number"/>
    <tableColumn id="2" xr3:uid="{E9FF5F58-12FB-4B5B-9A51-5C2FB12C3F88}" name="Week ending" dataDxfId="7"/>
    <tableColumn id="3" xr3:uid="{4F49D42D-E1B5-43EC-B499-F14FDE665AB9}" name="Total deaths" dataDxfId="6"/>
    <tableColumn id="4" xr3:uid="{6D45B503-F6EE-4BC0-B4D3-2EDA7D7F4578}" name="Home" dataDxfId="5"/>
    <tableColumn id="5" xr3:uid="{EED439A7-AD53-4681-A98E-1C743D90405A}" name="Hospital" dataDxfId="4"/>
    <tableColumn id="6" xr3:uid="{203318A9-9D47-466F-8AD7-3E9E9688D00F}" name="Hospice" dataDxfId="3"/>
    <tableColumn id="7" xr3:uid="{7C18B64A-6404-4B56-9A88-35A106F49B65}" name="Care home" dataDxfId="2"/>
    <tableColumn id="8" xr3:uid="{471F3D4D-03CD-4B3F-A306-5881AFA1DEDB}" name="Other communal establishment" dataDxfId="1"/>
    <tableColumn id="9" xr3:uid="{C356B61E-D025-4956-B8BD-418014CEE5DF}" name="Elsewhere" dataDxfId="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A58481-6CC9-4A06-A9CA-3054110B04AA}" name="Table2a" displayName="Table2a" ref="A6:W7" totalsRowShown="0" headerRowDxfId="462" dataDxfId="460" headerRowBorderDxfId="461" tableBorderDxfId="459">
  <autoFilter ref="A6:W7" xr:uid="{84B628DF-CBE0-4BEB-A1A8-06EF40B122B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D5AF192C-A599-4B09-B977-95EBA13CEE0D}" name="Week number"/>
    <tableColumn id="2" xr3:uid="{4B84ED22-5B4F-405B-BCDF-0B615AF133F5}" name="Week ending" dataDxfId="458"/>
    <tableColumn id="3" xr3:uid="{C6317625-CD09-4ECA-BF34-FFA15BEA419E}" name="All ages" dataDxfId="457"/>
    <tableColumn id="4" xr3:uid="{B6B6577D-2E58-4679-B864-4FD4C014DD92}" name="&lt;1" dataDxfId="456"/>
    <tableColumn id="5" xr3:uid="{B2075541-4771-4933-9D5B-74A808CAD398}" name="01 to 04" dataDxfId="455"/>
    <tableColumn id="6" xr3:uid="{FACB9EDC-CD21-4709-9CCB-7CFD71DCA7E7}" name="05 to 09" dataDxfId="454"/>
    <tableColumn id="7" xr3:uid="{F1CA49B3-92BF-4F69-B4B1-7018C4397130}" name="10 to 14" dataDxfId="453"/>
    <tableColumn id="8" xr3:uid="{AFEE33CE-DB0F-46CC-8BFF-9582E7293271}" name="15 to 19" dataDxfId="452"/>
    <tableColumn id="9" xr3:uid="{FE4B1865-4BBB-4C3B-B08F-9C68D34EA34F}" name="20 to 24" dataDxfId="451"/>
    <tableColumn id="10" xr3:uid="{19AA549F-AC5D-4FB5-850F-C5310B36A9B9}" name="25 to 29" dataDxfId="450"/>
    <tableColumn id="11" xr3:uid="{8DF49313-B0DE-42AB-AA60-20E17741199A}" name="30 to 34" dataDxfId="449"/>
    <tableColumn id="12" xr3:uid="{E819482E-B3F2-4A86-87E7-B447C662FBCF}" name="35 to 39" dataDxfId="448"/>
    <tableColumn id="13" xr3:uid="{D8FB7491-2681-4977-84C0-52A0A53B1669}" name="40 to 44" dataDxfId="447"/>
    <tableColumn id="14" xr3:uid="{D73490AC-5311-4332-A991-A732C1B267A6}" name="45 to 49" dataDxfId="446"/>
    <tableColumn id="15" xr3:uid="{EAD9E84F-1F75-46DE-9CA6-1DDCC8C6ACA2}" name="50 to 54" dataDxfId="445"/>
    <tableColumn id="16" xr3:uid="{71420D91-8A83-4841-AC9D-F897EB5E206B}" name="55 to 59" dataDxfId="444"/>
    <tableColumn id="17" xr3:uid="{25602430-E95E-4B7C-9BDE-EEB7EEBC99E2}" name="60 to 64" dataDxfId="443"/>
    <tableColumn id="18" xr3:uid="{9C068AC9-6B6E-4301-B613-E866AFE94263}" name="65 to 69" dataDxfId="442"/>
    <tableColumn id="19" xr3:uid="{3C00221A-46CD-4D15-86C3-6D5FEDE992ED}" name="70 to 74" dataDxfId="441"/>
    <tableColumn id="20" xr3:uid="{2F99BFE1-9395-4326-9A72-04ABACD169A9}" name="75 to 79" dataDxfId="440"/>
    <tableColumn id="21" xr3:uid="{2C67B08A-8A0A-4B9F-8CCE-DECEEE878767}" name="80 to 84" dataDxfId="439"/>
    <tableColumn id="22" xr3:uid="{6848CD9E-46DC-4D3E-8FB2-0114E4B24403}" name="85 to 89" dataDxfId="438"/>
    <tableColumn id="23" xr3:uid="{9DC1C135-F224-4FC4-8ED7-F6DEA32EF7C0}" name="90+" dataDxfId="437"/>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BAF042-8AAB-4C3F-ABD5-FF4025DBDE9C}" name="Table2b" displayName="Table2b" ref="A9:W10" totalsRowShown="0" headerRowDxfId="436" dataDxfId="434" headerRowBorderDxfId="435" tableBorderDxfId="433">
  <autoFilter ref="A9:W10" xr:uid="{16359332-98FB-4349-8B1B-C4206AF1344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5E332DB0-D643-4DDF-BF49-36B656216B9F}" name="Week number"/>
    <tableColumn id="2" xr3:uid="{769B5A35-F14D-4CC6-A908-BD29C6AB9542}" name="Week ending" dataDxfId="432"/>
    <tableColumn id="3" xr3:uid="{5343FAF3-5CE9-4084-927A-38C73C787AA4}" name="All ages" dataDxfId="431"/>
    <tableColumn id="4" xr3:uid="{2C04F734-E8C8-42BE-8043-8E3449BB76B1}" name="&lt;1" dataDxfId="430"/>
    <tableColumn id="5" xr3:uid="{9F93E3A3-8979-445A-AEA0-9B3FCB4614B6}" name="01 to 04" dataDxfId="429"/>
    <tableColumn id="6" xr3:uid="{0DF2A8F5-6D3F-4A02-96A3-1C253806AEA5}" name="05 to 09" dataDxfId="428"/>
    <tableColumn id="7" xr3:uid="{59B61282-DCC9-4C27-BB1B-03FAF7654382}" name="10 to 14" dataDxfId="427"/>
    <tableColumn id="8" xr3:uid="{E9E09621-BC25-4C52-A0EB-C1DAA719E030}" name="15 to 19" dataDxfId="426"/>
    <tableColumn id="9" xr3:uid="{06E73544-DDC6-4BE6-87A4-AE01DD8F8BF8}" name="20 to 24" dataDxfId="425"/>
    <tableColumn id="10" xr3:uid="{A0BA23C5-1E10-426A-A963-23DBAFFB5D33}" name="25 to 29" dataDxfId="424"/>
    <tableColumn id="11" xr3:uid="{F45DA7F5-3CF5-4022-A003-74151FDBB7F2}" name="30 to 34" dataDxfId="423"/>
    <tableColumn id="12" xr3:uid="{B5189AB0-068B-4A5F-B1CE-5491CCF47B94}" name="35 to 39" dataDxfId="422"/>
    <tableColumn id="13" xr3:uid="{13CFE231-AA17-4907-A255-184D50055EA5}" name="40 to 44" dataDxfId="421"/>
    <tableColumn id="14" xr3:uid="{E3CA9D9D-8FB0-4DA9-82D2-E2C9DB6BA133}" name="45 to 49" dataDxfId="420"/>
    <tableColumn id="15" xr3:uid="{13372120-EBBE-45C4-9588-F9D29930B846}" name="50 to 54" dataDxfId="419"/>
    <tableColumn id="16" xr3:uid="{33C902C3-5A75-4DEE-B6CF-FE97419764BD}" name="55 to 59" dataDxfId="418"/>
    <tableColumn id="17" xr3:uid="{41100B1B-1671-44DA-BBF8-BC45AF48EF96}" name="60 to 64" dataDxfId="417"/>
    <tableColumn id="18" xr3:uid="{725060A5-5507-4572-A303-D30C26CC1159}" name="65 to 69" dataDxfId="416"/>
    <tableColumn id="19" xr3:uid="{769DD88D-EB8E-4D34-A777-7378D0355494}" name="70 to 74" dataDxfId="415"/>
    <tableColumn id="20" xr3:uid="{A372590E-0903-40B5-AAF1-EF3E84832C82}" name="75 to 79" dataDxfId="414"/>
    <tableColumn id="21" xr3:uid="{35291E41-D961-4548-93A8-D641E534C3C4}" name="80 to 84" dataDxfId="413"/>
    <tableColumn id="22" xr3:uid="{8C8D759E-1F68-4EF5-B257-4D682E69084F}" name="85 to 89" dataDxfId="412"/>
    <tableColumn id="23" xr3:uid="{C4C1BE9D-B8D6-40F1-B5DC-5D722F18D559}" name="90+" dataDxfId="41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A63DFF-D4C2-40CA-BD84-89ABE05190B3}" name="Table2c" displayName="Table2c" ref="A12:W13" totalsRowShown="0" headerRowDxfId="410" dataDxfId="408" headerRowBorderDxfId="409" tableBorderDxfId="407">
  <autoFilter ref="A12:W13" xr:uid="{6471B4F0-5CBF-4059-92ED-33B16E4B721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0F531E2E-7841-4ED3-85A6-7518412C7DCA}" name="Week number"/>
    <tableColumn id="2" xr3:uid="{20F42181-18AE-4F7D-9B6E-8A70BA63307C}" name="Week ending" dataDxfId="406"/>
    <tableColumn id="3" xr3:uid="{3CBEECD5-EA8B-4128-9CA8-A4ED3D0D0781}" name="All ages" dataDxfId="405"/>
    <tableColumn id="4" xr3:uid="{127A9171-196B-4178-B934-1A761E0ED379}" name="&lt;1" dataDxfId="404"/>
    <tableColumn id="5" xr3:uid="{8C03E6A8-A466-4831-8CB5-83E12B526682}" name="01 to 04" dataDxfId="403"/>
    <tableColumn id="6" xr3:uid="{10A471FE-63EA-483B-81CB-2B285B9BC0B6}" name="05 to 09" dataDxfId="402"/>
    <tableColumn id="7" xr3:uid="{67016C68-9E66-4FCB-AC82-FA1FC46CBF6E}" name="10 to 14" dataDxfId="401"/>
    <tableColumn id="8" xr3:uid="{9E413C8C-B582-4939-81C6-FFD850A130DC}" name="15 to 19" dataDxfId="400"/>
    <tableColumn id="9" xr3:uid="{F21A5D26-05A6-4D33-9AEE-3F51D1D77EC1}" name="20 to 24" dataDxfId="399"/>
    <tableColumn id="10" xr3:uid="{995FD98D-9353-4FEF-8F01-4D35480B3D93}" name="25 to 29" dataDxfId="398"/>
    <tableColumn id="11" xr3:uid="{E2B4A3CF-0002-4037-89FC-FB2BAB8D9CC4}" name="30 to 34" dataDxfId="397"/>
    <tableColumn id="12" xr3:uid="{186FFC48-A59E-4EBD-A994-5B4AD581AFBE}" name="35 to 39" dataDxfId="396"/>
    <tableColumn id="13" xr3:uid="{E4593D23-BD3F-4E6E-93CA-A5955FEE461C}" name="40 to 44" dataDxfId="395"/>
    <tableColumn id="14" xr3:uid="{FFC43B13-1CF9-48EB-8841-2B3EC2B107E8}" name="45 to 49" dataDxfId="394"/>
    <tableColumn id="15" xr3:uid="{94F38B72-8374-453E-84E4-97236FBA9D3A}" name="50 to 54" dataDxfId="393"/>
    <tableColumn id="16" xr3:uid="{D6868F7B-556D-43E6-9132-DBD665FEC506}" name="55 to 59" dataDxfId="392"/>
    <tableColumn id="17" xr3:uid="{51987A34-E696-4154-82B2-84AA2AAFDF2E}" name="60 to 64" dataDxfId="391"/>
    <tableColumn id="18" xr3:uid="{78AC50F8-899B-491E-97ED-556100857937}" name="65 to 69" dataDxfId="390"/>
    <tableColumn id="19" xr3:uid="{D51C756F-24FA-4DEE-B053-EECDAB21F8F9}" name="70 to 74" dataDxfId="389"/>
    <tableColumn id="20" xr3:uid="{47D23BD7-D72B-4CEA-9C66-06BF2F4D22E4}" name="75 to 79" dataDxfId="388"/>
    <tableColumn id="21" xr3:uid="{7C753144-79C8-4478-A0FB-CC5A127B3D4B}" name="80 to 84" dataDxfId="387"/>
    <tableColumn id="22" xr3:uid="{21DA0CBD-1E90-4461-915A-DA2E58E90648}" name="85 to 89" dataDxfId="386"/>
    <tableColumn id="23" xr3:uid="{49F5B232-343B-4BC9-B3A8-FC9A33BEA468}" name="90+" dataDxfId="385"/>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356FAC-C8F6-4AA9-BC4A-BBFCDBE1AF33}" name="Table3" displayName="Table3" ref="A5:H6" totalsRowShown="0" headerRowDxfId="384" dataDxfId="382" headerRowBorderDxfId="383" tableBorderDxfId="381">
  <autoFilter ref="A5:H6" xr:uid="{A54EBE3F-96AE-4810-9DB5-C7487AEDD93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AE6862EF-1F7C-4482-8226-3D9B5ED9985D}" name="Week number"/>
    <tableColumn id="2" xr3:uid="{00C1BE3E-1B59-4473-A673-F54CD48C0E3C}" name="Week ending" dataDxfId="380"/>
    <tableColumn id="3" xr3:uid="{828506BF-92C7-4077-AA87-7D7BB55E95D4}" name="Deaths involving diseases of the respiratory system (J00-J99)" dataDxfId="379"/>
    <tableColumn id="4" xr3:uid="{87DBB243-AB39-4595-87D7-4FF63BAEA443}" name="Deaths due to diseases of the respiratory system (J00-J99)" dataDxfId="378"/>
    <tableColumn id="5" xr3:uid="{C83AD9FF-8378-40D0-96EA-C92A7F79D84E}" name="Deaths involving influenza and pneumonia (J00-J18)" dataDxfId="377"/>
    <tableColumn id="6" xr3:uid="{7070550F-EC65-4000-BAD2-51E6526D4FC7}" name="Deaths due to influenza and pneumonia (J09-J18)" dataDxfId="376"/>
    <tableColumn id="7" xr3:uid="{F6FDE368-1EC0-40C2-B572-0CCD050547E7}" name="Deaths involving COVID-19 (U07.1, U07.2, U09.9, U10.9)" dataDxfId="375"/>
    <tableColumn id="8" xr3:uid="{455B6E01-B248-4D24-B39F-6F457821721A}" name="Deaths due to COVID-19 (U07.1, U07.2, U09.9, U10.9)" dataDxfId="374"/>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4D3F61E-9451-4876-B9AA-7F3CA5F15AED}" name="Table4a" displayName="Table4a" ref="A6:W7" totalsRowShown="0" headerRowDxfId="373" dataDxfId="371" headerRowBorderDxfId="372" tableBorderDxfId="370">
  <autoFilter ref="A6:W7" xr:uid="{53367AFD-F877-4E4D-89DE-6F0D6DA0AD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494C8B37-9926-455A-814F-2EEC22CA1E60}" name="Week number"/>
    <tableColumn id="2" xr3:uid="{BF3F387E-EFB4-4E30-BAC9-6EB09DDF8717}" name="Week ending" dataDxfId="369"/>
    <tableColumn id="3" xr3:uid="{58C9EA17-8F46-4BE9-A95D-78B978F0A4C9}" name="All ages" dataDxfId="368"/>
    <tableColumn id="4" xr3:uid="{63CF9221-9FBA-45B6-AA1B-1339BA7509A6}" name="&lt;1" dataDxfId="367"/>
    <tableColumn id="5" xr3:uid="{FD4453E1-FBE4-4C49-A495-C3A4392DFD86}" name="01 to 04" dataDxfId="366"/>
    <tableColumn id="6" xr3:uid="{34615364-7B75-4851-855E-37473163989D}" name="05 to 09" dataDxfId="365"/>
    <tableColumn id="7" xr3:uid="{D75CF8A9-DBCA-4523-AC99-A4EC9B78AE9D}" name="10 to 14" dataDxfId="364"/>
    <tableColumn id="8" xr3:uid="{355060E9-8E63-4E75-B93A-A4B11BD9B676}" name="15 to 19" dataDxfId="363"/>
    <tableColumn id="9" xr3:uid="{0BFB6EE5-4968-420A-8A0C-4B5D57DD1282}" name="20 to 24" dataDxfId="362"/>
    <tableColumn id="10" xr3:uid="{65D10C75-E403-49F9-B71D-32F811589348}" name="25 to 29" dataDxfId="361"/>
    <tableColumn id="11" xr3:uid="{C894041D-C5A9-42FC-8D4A-D07D5BE1A3B0}" name="30 to 34" dataDxfId="360"/>
    <tableColumn id="12" xr3:uid="{698FE45B-D481-4954-95E6-D9B0E4C04D56}" name="35 to 39" dataDxfId="359"/>
    <tableColumn id="13" xr3:uid="{6ECD5EDC-D642-44CB-A6E0-10EB6D146700}" name="40 to 44" dataDxfId="358"/>
    <tableColumn id="14" xr3:uid="{9D5A19BA-079A-46BD-885E-38DD5FDC2C06}" name="45 to 49" dataDxfId="357"/>
    <tableColumn id="15" xr3:uid="{03600CDC-D71B-4883-8856-46D237F170E3}" name="50 to 54" dataDxfId="356"/>
    <tableColumn id="16" xr3:uid="{7EDEAB66-6B3A-49ED-B80E-46BF1A478A9A}" name="55 to 59" dataDxfId="355"/>
    <tableColumn id="17" xr3:uid="{7D2A22C5-2619-4CD4-9B53-2F1C66914E5D}" name="60 to 64" dataDxfId="354"/>
    <tableColumn id="18" xr3:uid="{282FADA1-C694-4128-BCEE-318536FF45CA}" name="65 to 69" dataDxfId="353"/>
    <tableColumn id="19" xr3:uid="{183F8C87-86B1-4777-BACD-2DDBF3928D92}" name="70 to 74" dataDxfId="352"/>
    <tableColumn id="20" xr3:uid="{8D97E481-6195-4EC7-9C38-9EA834B42794}" name="75 to 79" dataDxfId="351"/>
    <tableColumn id="21" xr3:uid="{2FD94D9B-FAD0-446B-991D-76184DA8C849}" name="80 to 84" dataDxfId="350"/>
    <tableColumn id="22" xr3:uid="{4C4B8DF8-B3D3-4CB5-ACA2-525F51903D58}" name="85 to 89" dataDxfId="349"/>
    <tableColumn id="23" xr3:uid="{AE95FE74-6A46-4A82-9D42-9A4BEAEE3623}" name="90+" dataDxfId="348"/>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9C9C50-08A9-4B24-B644-2E70877892C7}" name="Table4b" displayName="Table4b" ref="A9:W10" totalsRowShown="0" headerRowDxfId="347" dataDxfId="345" headerRowBorderDxfId="346" tableBorderDxfId="344">
  <autoFilter ref="A9:W10" xr:uid="{D479E86E-D2B7-4DE8-BA41-40358292CA4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59EA2E58-10A6-42DF-9FFF-96F32703D9D9}" name="Week number"/>
    <tableColumn id="2" xr3:uid="{42C78BDC-BABB-4C8B-8AA6-3D5EFD1ECBA6}" name="Week ending" dataDxfId="343"/>
    <tableColumn id="3" xr3:uid="{EA66A8FB-2160-4FB9-BF55-67E84D6D8AC2}" name="All ages" dataDxfId="342"/>
    <tableColumn id="4" xr3:uid="{F219CAF6-5187-4B8C-9913-038082D84378}" name="&lt;1" dataDxfId="341"/>
    <tableColumn id="5" xr3:uid="{42070516-769C-4DAE-9F51-E070E0FE7F9D}" name="01 to 04" dataDxfId="340"/>
    <tableColumn id="6" xr3:uid="{C7D32EEA-DFD8-4BD8-9793-DEE54F917966}" name="05 to 09" dataDxfId="339"/>
    <tableColumn id="7" xr3:uid="{1C079DB7-2F69-4975-83EF-90D55707C5DF}" name="10 to 14" dataDxfId="338"/>
    <tableColumn id="8" xr3:uid="{5ACC0748-A557-4048-BD72-A7786160A72A}" name="15 to 19" dataDxfId="337"/>
    <tableColumn id="9" xr3:uid="{06E885A6-EE23-457D-8C4D-E2BF462301BC}" name="20 to 24" dataDxfId="336"/>
    <tableColumn id="10" xr3:uid="{2BC4FD6A-CD11-40D5-8811-1C9BF3FB371F}" name="25 to 29" dataDxfId="335"/>
    <tableColumn id="11" xr3:uid="{F8492882-23F6-4F8A-955F-122F3EB5DF22}" name="30 to 34" dataDxfId="334"/>
    <tableColumn id="12" xr3:uid="{1591E3E0-908F-4AB1-97ED-0AC86E6366B1}" name="35 to 39" dataDxfId="333"/>
    <tableColumn id="13" xr3:uid="{C938F2D9-1773-49E6-B54A-DE139FA88FF3}" name="40 to 44" dataDxfId="332"/>
    <tableColumn id="14" xr3:uid="{2CA264A6-AE8A-4EE0-840B-216E1E8F45A6}" name="45 to 49" dataDxfId="331"/>
    <tableColumn id="15" xr3:uid="{691CD8BF-5046-4461-ABB0-2A1C1CD925EC}" name="50 to 54" dataDxfId="330"/>
    <tableColumn id="16" xr3:uid="{738C2E84-FCBC-40E5-A7D5-A5DC48ECFC4D}" name="55 to 59" dataDxfId="329"/>
    <tableColumn id="17" xr3:uid="{F9A146C4-F90F-40D4-9101-6A430E724F56}" name="60 to 64" dataDxfId="328"/>
    <tableColumn id="18" xr3:uid="{1FD174D5-DC28-4AD6-A26C-82BD409242B5}" name="65 to 69" dataDxfId="327"/>
    <tableColumn id="19" xr3:uid="{97CE673F-D7F0-43DE-ABF0-8E92C4361844}" name="70 to 74" dataDxfId="326"/>
    <tableColumn id="20" xr3:uid="{0AE13113-8DBD-4EA1-8241-0BB25268B8E1}" name="75 to 79" dataDxfId="325"/>
    <tableColumn id="21" xr3:uid="{56B4CD07-5BC8-4F4E-8A8B-BD1EEC6559C7}" name="80 to 84" dataDxfId="324"/>
    <tableColumn id="22" xr3:uid="{F718822C-116E-495A-B028-F7D0734AA880}" name="85 to 89" dataDxfId="323"/>
    <tableColumn id="23" xr3:uid="{61172F05-BA58-4DD6-9367-053480B14E2F}" name="90+" dataDxfId="32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ealth.data@ons.gov.uk" TargetMode="External"/><Relationship Id="rId2" Type="http://schemas.openxmlformats.org/officeDocument/2006/relationships/hyperlink" Target="https://www.ons.gov.uk/methodology/methodologytopicsandstatisticalconcepts/disclosurecontrol/policyonprotectingconfidentialityintablesofbirthanddeathstatistics" TargetMode="External"/><Relationship Id="rId1" Type="http://schemas.openxmlformats.org/officeDocument/2006/relationships/hyperlink" Target="https://www.ons.gov.uk/peoplepopulationandcommunity/birthsdeathsandmarriages/deaths/methodologies/userguidetomortalitystatisticsjuly2017" TargetMode="External"/><Relationship Id="rId5" Type="http://schemas.openxmlformats.org/officeDocument/2006/relationships/printerSettings" Target="../printerSettings/printerSettings1.bin"/><Relationship Id="rId4"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table" Target="../tables/table2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table" Target="../tables/table28.xml"/><Relationship Id="rId1" Type="http://schemas.openxmlformats.org/officeDocument/2006/relationships/printerSettings" Target="../printerSettings/printerSettings5.bin"/><Relationship Id="rId4" Type="http://schemas.openxmlformats.org/officeDocument/2006/relationships/table" Target="../tables/table3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nrscotland.gov.uk/covid19stats" TargetMode="External"/><Relationship Id="rId6" Type="http://schemas.openxmlformats.org/officeDocument/2006/relationships/hyperlink" Target="https://www.ons.gov.uk/peoplepopulationandcommunity/birthsdeathsandmarriages/deaths/datasets/weeklyprovisionalfiguresondeathsregisteredinenglandandwales" TargetMode="External"/><Relationship Id="rId5" Type="http://schemas.openxmlformats.org/officeDocument/2006/relationships/hyperlink" Target="https://www.ons.gov.uk/peoplepopulationandcommunity/birthsdeathsandmarriages/deaths/bulletins/deathsregisteredweeklyinenglandandwalesprovisional/latest" TargetMode="External"/><Relationship Id="rId4" Type="http://schemas.openxmlformats.org/officeDocument/2006/relationships/hyperlink" Target="https://www.nisra.gov.uk/statistics/ni-summary-statistics/coronavirus-covid-19-statistics" TargetMode="External"/><Relationship Id="rId9"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5"/>
  <sheetViews>
    <sheetView showGridLines="0" tabSelected="1" workbookViewId="0"/>
  </sheetViews>
  <sheetFormatPr defaultColWidth="11.54296875" defaultRowHeight="15" x14ac:dyDescent="0.25"/>
  <cols>
    <col min="1" max="1" width="80.6328125" customWidth="1"/>
  </cols>
  <sheetData>
    <row r="1" spans="1:1" ht="15.6" x14ac:dyDescent="0.3">
      <c r="A1" s="85" t="s">
        <v>0</v>
      </c>
    </row>
    <row r="2" spans="1:1" ht="50.1" customHeight="1" x14ac:dyDescent="0.3">
      <c r="A2" s="2" t="s">
        <v>1</v>
      </c>
    </row>
    <row r="3" spans="1:1" ht="60" x14ac:dyDescent="0.25">
      <c r="A3" s="1" t="s">
        <v>2</v>
      </c>
    </row>
    <row r="4" spans="1:1" ht="50.1" customHeight="1" x14ac:dyDescent="0.3">
      <c r="A4" s="2" t="s">
        <v>3</v>
      </c>
    </row>
    <row r="5" spans="1:1" ht="30" x14ac:dyDescent="0.25">
      <c r="A5" s="1" t="s">
        <v>4</v>
      </c>
    </row>
    <row r="6" spans="1:1" ht="45" x14ac:dyDescent="0.25">
      <c r="A6" s="1" t="s">
        <v>5</v>
      </c>
    </row>
    <row r="7" spans="1:1" x14ac:dyDescent="0.25">
      <c r="A7" s="1" t="s">
        <v>6</v>
      </c>
    </row>
    <row r="8" spans="1:1" x14ac:dyDescent="0.25">
      <c r="A8" s="1" t="s">
        <v>7</v>
      </c>
    </row>
    <row r="9" spans="1:1" x14ac:dyDescent="0.25">
      <c r="A9" s="1" t="s">
        <v>8</v>
      </c>
    </row>
    <row r="10" spans="1:1" x14ac:dyDescent="0.25">
      <c r="A10" s="1" t="s">
        <v>9</v>
      </c>
    </row>
    <row r="11" spans="1:1" x14ac:dyDescent="0.25">
      <c r="A11" s="1" t="s">
        <v>10</v>
      </c>
    </row>
    <row r="12" spans="1:1" ht="30" x14ac:dyDescent="0.25">
      <c r="A12" s="1" t="s">
        <v>11</v>
      </c>
    </row>
    <row r="13" spans="1:1" ht="50.1" customHeight="1" x14ac:dyDescent="0.3">
      <c r="A13" s="2" t="s">
        <v>12</v>
      </c>
    </row>
    <row r="14" spans="1:1" ht="75" x14ac:dyDescent="0.25">
      <c r="A14" s="1" t="s">
        <v>13</v>
      </c>
    </row>
    <row r="15" spans="1:1" ht="105" x14ac:dyDescent="0.25">
      <c r="A15" s="1" t="s">
        <v>14</v>
      </c>
    </row>
    <row r="16" spans="1:1" ht="45" x14ac:dyDescent="0.25">
      <c r="A16" s="1" t="s">
        <v>15</v>
      </c>
    </row>
    <row r="17" spans="1:1" ht="45" x14ac:dyDescent="0.25">
      <c r="A17" s="1" t="s">
        <v>16</v>
      </c>
    </row>
    <row r="18" spans="1:1" x14ac:dyDescent="0.25">
      <c r="A18" s="74" t="s">
        <v>17</v>
      </c>
    </row>
    <row r="19" spans="1:1" ht="50.1" customHeight="1" x14ac:dyDescent="0.3">
      <c r="A19" s="2" t="s">
        <v>18</v>
      </c>
    </row>
    <row r="20" spans="1:1" ht="75" x14ac:dyDescent="0.25">
      <c r="A20" s="1" t="s">
        <v>19</v>
      </c>
    </row>
    <row r="21" spans="1:1" ht="60" x14ac:dyDescent="0.25">
      <c r="A21" s="1" t="s">
        <v>20</v>
      </c>
    </row>
    <row r="22" spans="1:1" ht="60" x14ac:dyDescent="0.25">
      <c r="A22" s="1" t="s">
        <v>21</v>
      </c>
    </row>
    <row r="23" spans="1:1" x14ac:dyDescent="0.25">
      <c r="A23" s="75" t="s">
        <v>22</v>
      </c>
    </row>
    <row r="24" spans="1:1" ht="50.1" customHeight="1" x14ac:dyDescent="0.3">
      <c r="A24" s="2" t="s">
        <v>23</v>
      </c>
    </row>
    <row r="25" spans="1:1" ht="75" x14ac:dyDescent="0.25">
      <c r="A25" s="1" t="s">
        <v>24</v>
      </c>
    </row>
    <row r="26" spans="1:1" ht="30" x14ac:dyDescent="0.25">
      <c r="A26" s="1" t="s">
        <v>25</v>
      </c>
    </row>
    <row r="27" spans="1:1" x14ac:dyDescent="0.25">
      <c r="A27" s="1" t="s">
        <v>26</v>
      </c>
    </row>
    <row r="28" spans="1:1" ht="30" x14ac:dyDescent="0.25">
      <c r="A28" s="75" t="s">
        <v>27</v>
      </c>
    </row>
    <row r="29" spans="1:1" ht="50.1" customHeight="1" x14ac:dyDescent="0.3">
      <c r="A29" s="2" t="s">
        <v>28</v>
      </c>
    </row>
    <row r="30" spans="1:1" ht="60" x14ac:dyDescent="0.25">
      <c r="A30" s="1" t="s">
        <v>29</v>
      </c>
    </row>
    <row r="31" spans="1:1" x14ac:dyDescent="0.25">
      <c r="A31" s="1" t="s">
        <v>30</v>
      </c>
    </row>
    <row r="32" spans="1:1" ht="45" x14ac:dyDescent="0.25">
      <c r="A32" s="1" t="s">
        <v>31</v>
      </c>
    </row>
    <row r="33" spans="1:1" x14ac:dyDescent="0.25">
      <c r="A33" s="1" t="s">
        <v>32</v>
      </c>
    </row>
    <row r="34" spans="1:1" x14ac:dyDescent="0.25">
      <c r="A34" s="75" t="s">
        <v>33</v>
      </c>
    </row>
    <row r="35" spans="1:1" x14ac:dyDescent="0.25">
      <c r="A35" s="1" t="s">
        <v>34</v>
      </c>
    </row>
  </sheetData>
  <hyperlinks>
    <hyperlink ref="A23" r:id="rId1" location="cause-of-death-coding" xr:uid="{00000000-0004-0000-0000-000000000000}"/>
    <hyperlink ref="A28" r:id="rId2" xr:uid="{00000000-0004-0000-0000-000001000000}"/>
    <hyperlink ref="A34" r:id="rId3" xr:uid="{00000000-0004-0000-0000-000002000000}"/>
    <hyperlink ref="A18" r:id="rId4" xr:uid="{EBFC9BA4-0028-4870-8051-5D0544F21BA4}"/>
  </hyperlinks>
  <pageMargins left="0.7" right="0.7" top="0.75" bottom="0.75" header="0.3" footer="0.3"/>
  <pageSetup paperSize="9" orientation="portrait" horizontalDpi="300" verticalDpi="3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4"/>
  <sheetViews>
    <sheetView showGridLines="0" workbookViewId="0"/>
  </sheetViews>
  <sheetFormatPr defaultColWidth="11.54296875" defaultRowHeight="15" x14ac:dyDescent="0.25"/>
  <cols>
    <col min="1" max="2" width="14.1796875" customWidth="1"/>
  </cols>
  <sheetData>
    <row r="1" spans="1:9" ht="15.6" x14ac:dyDescent="0.3">
      <c r="A1" s="85" t="s">
        <v>212</v>
      </c>
    </row>
    <row r="2" spans="1:9" x14ac:dyDescent="0.25">
      <c r="A2" t="s">
        <v>129</v>
      </c>
    </row>
    <row r="3" spans="1:9" x14ac:dyDescent="0.25">
      <c r="A3" t="s">
        <v>114</v>
      </c>
    </row>
    <row r="4" spans="1:9" s="43" customFormat="1" ht="40.049999999999997" customHeight="1" x14ac:dyDescent="0.25">
      <c r="A4" s="43" t="s">
        <v>115</v>
      </c>
    </row>
    <row r="5" spans="1:9" ht="15.6" x14ac:dyDescent="0.3">
      <c r="A5" s="2" t="s">
        <v>213</v>
      </c>
    </row>
    <row r="6" spans="1:9" ht="15.6" x14ac:dyDescent="0.3">
      <c r="A6" s="44" t="s">
        <v>116</v>
      </c>
      <c r="B6" s="44" t="s">
        <v>131</v>
      </c>
      <c r="C6" s="44" t="s">
        <v>133</v>
      </c>
      <c r="D6" s="44" t="s">
        <v>612</v>
      </c>
      <c r="E6" s="44" t="s">
        <v>613</v>
      </c>
      <c r="F6" s="44" t="s">
        <v>614</v>
      </c>
      <c r="G6" s="44" t="s">
        <v>615</v>
      </c>
      <c r="H6" s="44" t="s">
        <v>616</v>
      </c>
      <c r="I6" s="45" t="s">
        <v>214</v>
      </c>
    </row>
    <row r="7" spans="1:9" x14ac:dyDescent="0.25">
      <c r="A7" s="46">
        <v>1</v>
      </c>
      <c r="B7" s="47" t="s">
        <v>127</v>
      </c>
      <c r="C7" s="61">
        <v>0</v>
      </c>
      <c r="D7" s="61">
        <v>0</v>
      </c>
      <c r="E7" s="61">
        <v>31</v>
      </c>
      <c r="F7" s="61">
        <v>186</v>
      </c>
      <c r="G7" s="61">
        <v>168</v>
      </c>
      <c r="H7" s="61">
        <v>296</v>
      </c>
      <c r="I7" s="61">
        <v>342</v>
      </c>
    </row>
    <row r="8" spans="1:9" ht="40.049999999999997" customHeight="1" x14ac:dyDescent="0.3">
      <c r="A8" s="2" t="s">
        <v>215</v>
      </c>
      <c r="C8" s="53"/>
      <c r="D8" s="53"/>
      <c r="E8" s="53"/>
      <c r="F8" s="53"/>
      <c r="G8" s="53"/>
      <c r="H8" s="53"/>
      <c r="I8" s="53"/>
    </row>
    <row r="9" spans="1:9" ht="15.6" x14ac:dyDescent="0.3">
      <c r="A9" s="44" t="s">
        <v>116</v>
      </c>
      <c r="B9" s="44" t="s">
        <v>131</v>
      </c>
      <c r="C9" s="44" t="s">
        <v>133</v>
      </c>
      <c r="D9" s="44" t="s">
        <v>612</v>
      </c>
      <c r="E9" s="44" t="s">
        <v>613</v>
      </c>
      <c r="F9" s="44" t="s">
        <v>614</v>
      </c>
      <c r="G9" s="44" t="s">
        <v>615</v>
      </c>
      <c r="H9" s="44" t="s">
        <v>616</v>
      </c>
      <c r="I9" s="45" t="s">
        <v>214</v>
      </c>
    </row>
    <row r="10" spans="1:9" x14ac:dyDescent="0.25">
      <c r="A10" s="46">
        <v>1</v>
      </c>
      <c r="B10" s="47" t="s">
        <v>127</v>
      </c>
      <c r="C10" s="61">
        <v>0</v>
      </c>
      <c r="D10" s="61">
        <v>0</v>
      </c>
      <c r="E10" s="61">
        <v>19</v>
      </c>
      <c r="F10" s="61">
        <v>125</v>
      </c>
      <c r="G10" s="61">
        <v>106</v>
      </c>
      <c r="H10" s="61">
        <v>165</v>
      </c>
      <c r="I10" s="61">
        <v>164</v>
      </c>
    </row>
    <row r="11" spans="1:9" ht="40.049999999999997" customHeight="1" x14ac:dyDescent="0.3">
      <c r="A11" s="2" t="s">
        <v>216</v>
      </c>
      <c r="C11" s="53"/>
      <c r="D11" s="53"/>
      <c r="E11" s="53"/>
      <c r="F11" s="53"/>
      <c r="G11" s="53"/>
      <c r="H11" s="53"/>
      <c r="I11" s="53"/>
    </row>
    <row r="12" spans="1:9" ht="15.6" x14ac:dyDescent="0.3">
      <c r="A12" s="44" t="s">
        <v>116</v>
      </c>
      <c r="B12" s="44" t="s">
        <v>131</v>
      </c>
      <c r="C12" s="44" t="s">
        <v>133</v>
      </c>
      <c r="D12" s="44" t="s">
        <v>612</v>
      </c>
      <c r="E12" s="44" t="s">
        <v>613</v>
      </c>
      <c r="F12" s="44" t="s">
        <v>614</v>
      </c>
      <c r="G12" s="44" t="s">
        <v>615</v>
      </c>
      <c r="H12" s="44" t="s">
        <v>616</v>
      </c>
      <c r="I12" s="45" t="s">
        <v>214</v>
      </c>
    </row>
    <row r="13" spans="1:9" x14ac:dyDescent="0.25">
      <c r="A13">
        <v>1</v>
      </c>
      <c r="B13" s="7" t="s">
        <v>127</v>
      </c>
      <c r="C13" s="59">
        <v>0</v>
      </c>
      <c r="D13" s="59">
        <v>0</v>
      </c>
      <c r="E13" s="59">
        <v>12</v>
      </c>
      <c r="F13" s="59">
        <v>61</v>
      </c>
      <c r="G13" s="59">
        <v>62</v>
      </c>
      <c r="H13" s="59">
        <v>131</v>
      </c>
      <c r="I13" s="60">
        <v>178</v>
      </c>
    </row>
    <row r="14" spans="1:9" x14ac:dyDescent="0.25">
      <c r="A14" s="40"/>
      <c r="B14" s="40"/>
      <c r="C14" s="40"/>
      <c r="D14" s="40"/>
      <c r="E14" s="40"/>
      <c r="F14" s="40"/>
      <c r="G14" s="40"/>
      <c r="H14" s="40"/>
      <c r="I14" s="40"/>
    </row>
  </sheetData>
  <pageMargins left="0.7" right="0.7" top="0.75" bottom="0.75" header="0.3" footer="0.3"/>
  <pageSetup paperSize="9" orientation="portrait" horizontalDpi="300" verticalDpi="300"/>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377"/>
  <sheetViews>
    <sheetView showGridLines="0" workbookViewId="0"/>
  </sheetViews>
  <sheetFormatPr defaultColWidth="11.54296875" defaultRowHeight="15" x14ac:dyDescent="0.25"/>
  <cols>
    <col min="3" max="3" width="11.54296875" customWidth="1"/>
    <col min="7" max="7" width="11.54296875" customWidth="1"/>
    <col min="9" max="13" width="11.54296875" customWidth="1"/>
    <col min="15" max="16" width="11.54296875" customWidth="1"/>
  </cols>
  <sheetData>
    <row r="1" spans="1:16" ht="15.6" x14ac:dyDescent="0.3">
      <c r="A1" s="85" t="s">
        <v>217</v>
      </c>
    </row>
    <row r="2" spans="1:16" x14ac:dyDescent="0.25">
      <c r="A2" t="s">
        <v>138</v>
      </c>
    </row>
    <row r="3" spans="1:16" x14ac:dyDescent="0.25">
      <c r="A3" t="s">
        <v>114</v>
      </c>
    </row>
    <row r="4" spans="1:16" s="43" customFormat="1" ht="40.049999999999997" customHeight="1" x14ac:dyDescent="0.25">
      <c r="A4" s="43" t="s">
        <v>115</v>
      </c>
    </row>
    <row r="5" spans="1:16" ht="46.8" x14ac:dyDescent="0.3">
      <c r="A5" s="44" t="s">
        <v>218</v>
      </c>
      <c r="B5" s="55" t="s">
        <v>219</v>
      </c>
      <c r="C5" s="55" t="s">
        <v>207</v>
      </c>
      <c r="D5" s="55" t="s">
        <v>208</v>
      </c>
      <c r="E5" s="55" t="s">
        <v>209</v>
      </c>
      <c r="F5" s="55" t="s">
        <v>210</v>
      </c>
      <c r="G5" s="55" t="s">
        <v>211</v>
      </c>
      <c r="H5" s="55" t="s">
        <v>220</v>
      </c>
      <c r="I5" s="55" t="s">
        <v>221</v>
      </c>
      <c r="J5" s="55" t="s">
        <v>222</v>
      </c>
      <c r="K5" s="55" t="s">
        <v>223</v>
      </c>
      <c r="L5" s="55" t="s">
        <v>224</v>
      </c>
      <c r="M5" s="55" t="s">
        <v>225</v>
      </c>
      <c r="N5" s="55" t="s">
        <v>226</v>
      </c>
      <c r="O5" s="55" t="s">
        <v>227</v>
      </c>
      <c r="P5" s="55" t="s">
        <v>228</v>
      </c>
    </row>
    <row r="6" spans="1:16" x14ac:dyDescent="0.25">
      <c r="A6" t="s">
        <v>229</v>
      </c>
      <c r="B6" s="26">
        <v>154</v>
      </c>
      <c r="C6" s="27">
        <v>153</v>
      </c>
      <c r="D6" s="27">
        <v>143</v>
      </c>
      <c r="E6" s="27">
        <v>9</v>
      </c>
      <c r="F6" s="28">
        <v>1</v>
      </c>
      <c r="G6" s="27">
        <v>0</v>
      </c>
      <c r="H6" s="27">
        <v>1</v>
      </c>
      <c r="I6" s="27">
        <v>4</v>
      </c>
      <c r="J6" s="27">
        <v>11</v>
      </c>
      <c r="K6" s="27">
        <v>13</v>
      </c>
      <c r="L6" s="27">
        <v>18</v>
      </c>
      <c r="M6" s="27">
        <v>42</v>
      </c>
      <c r="N6" s="27">
        <v>29</v>
      </c>
      <c r="O6" s="27">
        <v>24</v>
      </c>
      <c r="P6" s="29">
        <v>1</v>
      </c>
    </row>
    <row r="7" spans="1:16" x14ac:dyDescent="0.25">
      <c r="A7" t="s">
        <v>230</v>
      </c>
      <c r="B7" s="30">
        <v>17</v>
      </c>
      <c r="C7" s="23">
        <v>17</v>
      </c>
      <c r="D7" s="23">
        <v>10</v>
      </c>
      <c r="E7" s="23">
        <v>7</v>
      </c>
      <c r="F7" s="24">
        <v>0</v>
      </c>
      <c r="G7" s="23">
        <v>0</v>
      </c>
      <c r="H7" s="23">
        <v>0</v>
      </c>
      <c r="I7" s="23">
        <v>2</v>
      </c>
      <c r="J7" s="23">
        <v>0</v>
      </c>
      <c r="K7" s="23">
        <v>0</v>
      </c>
      <c r="L7" s="23">
        <v>2</v>
      </c>
      <c r="M7" s="23">
        <v>0</v>
      </c>
      <c r="N7" s="23">
        <v>6</v>
      </c>
      <c r="O7" s="23">
        <v>0</v>
      </c>
      <c r="P7" s="31">
        <v>0</v>
      </c>
    </row>
    <row r="8" spans="1:16" x14ac:dyDescent="0.25">
      <c r="A8" t="s">
        <v>231</v>
      </c>
      <c r="B8" s="30">
        <v>1106</v>
      </c>
      <c r="C8" s="32">
        <v>1042</v>
      </c>
      <c r="D8" s="23">
        <v>968</v>
      </c>
      <c r="E8" s="23">
        <v>72</v>
      </c>
      <c r="F8" s="24">
        <v>14</v>
      </c>
      <c r="G8" s="23">
        <v>50</v>
      </c>
      <c r="H8" s="23">
        <v>51</v>
      </c>
      <c r="I8" s="23">
        <v>118</v>
      </c>
      <c r="J8" s="23">
        <v>91</v>
      </c>
      <c r="K8" s="23">
        <v>75</v>
      </c>
      <c r="L8" s="23">
        <v>95</v>
      </c>
      <c r="M8" s="23">
        <v>129</v>
      </c>
      <c r="N8" s="23">
        <v>172</v>
      </c>
      <c r="O8" s="23">
        <v>186</v>
      </c>
      <c r="P8" s="31">
        <v>51</v>
      </c>
    </row>
    <row r="9" spans="1:16" x14ac:dyDescent="0.25">
      <c r="A9" t="s">
        <v>232</v>
      </c>
      <c r="B9" s="30">
        <v>1291</v>
      </c>
      <c r="C9" s="32">
        <v>1175</v>
      </c>
      <c r="D9" s="32">
        <v>1090</v>
      </c>
      <c r="E9" s="23">
        <v>85</v>
      </c>
      <c r="F9" s="24">
        <v>92</v>
      </c>
      <c r="G9" s="23">
        <v>24</v>
      </c>
      <c r="H9" s="23">
        <v>49</v>
      </c>
      <c r="I9" s="23">
        <v>144</v>
      </c>
      <c r="J9" s="23">
        <v>100</v>
      </c>
      <c r="K9" s="23">
        <v>90</v>
      </c>
      <c r="L9" s="23">
        <v>116</v>
      </c>
      <c r="M9" s="23">
        <v>146</v>
      </c>
      <c r="N9" s="23">
        <v>181</v>
      </c>
      <c r="O9" s="23">
        <v>214</v>
      </c>
      <c r="P9" s="31">
        <v>50</v>
      </c>
    </row>
    <row r="10" spans="1:16" x14ac:dyDescent="0.25">
      <c r="A10" t="s">
        <v>233</v>
      </c>
      <c r="B10" s="30">
        <v>1317</v>
      </c>
      <c r="C10" s="32">
        <v>1213</v>
      </c>
      <c r="D10" s="32">
        <v>1114</v>
      </c>
      <c r="E10" s="23">
        <v>98</v>
      </c>
      <c r="F10" s="24">
        <v>82</v>
      </c>
      <c r="G10" s="23">
        <v>22</v>
      </c>
      <c r="H10" s="23">
        <v>47</v>
      </c>
      <c r="I10" s="23">
        <v>101</v>
      </c>
      <c r="J10" s="23">
        <v>82</v>
      </c>
      <c r="K10" s="23">
        <v>80</v>
      </c>
      <c r="L10" s="23">
        <v>107</v>
      </c>
      <c r="M10" s="23">
        <v>166</v>
      </c>
      <c r="N10" s="23">
        <v>221</v>
      </c>
      <c r="O10" s="23">
        <v>259</v>
      </c>
      <c r="P10" s="31">
        <v>51</v>
      </c>
    </row>
    <row r="11" spans="1:16" x14ac:dyDescent="0.25">
      <c r="A11" t="s">
        <v>234</v>
      </c>
      <c r="B11" s="30">
        <v>1366</v>
      </c>
      <c r="C11" s="32">
        <v>1243</v>
      </c>
      <c r="D11" s="32">
        <v>1145</v>
      </c>
      <c r="E11" s="23">
        <v>98</v>
      </c>
      <c r="F11" s="24">
        <v>102</v>
      </c>
      <c r="G11" s="23">
        <v>21</v>
      </c>
      <c r="H11" s="23">
        <v>45</v>
      </c>
      <c r="I11" s="23">
        <v>132</v>
      </c>
      <c r="J11" s="23">
        <v>77</v>
      </c>
      <c r="K11" s="23">
        <v>95</v>
      </c>
      <c r="L11" s="23">
        <v>94</v>
      </c>
      <c r="M11" s="23">
        <v>154</v>
      </c>
      <c r="N11" s="23">
        <v>221</v>
      </c>
      <c r="O11" s="23">
        <v>256</v>
      </c>
      <c r="P11" s="31">
        <v>71</v>
      </c>
    </row>
    <row r="12" spans="1:16" x14ac:dyDescent="0.25">
      <c r="A12" t="s">
        <v>151</v>
      </c>
      <c r="B12" s="30">
        <v>1340</v>
      </c>
      <c r="C12" s="32">
        <v>1214</v>
      </c>
      <c r="D12" s="32">
        <v>1127</v>
      </c>
      <c r="E12" s="23">
        <v>85</v>
      </c>
      <c r="F12" s="24">
        <v>98</v>
      </c>
      <c r="G12" s="23">
        <v>28</v>
      </c>
      <c r="H12" s="23">
        <v>36</v>
      </c>
      <c r="I12" s="23">
        <v>107</v>
      </c>
      <c r="J12" s="23">
        <v>64</v>
      </c>
      <c r="K12" s="23">
        <v>87</v>
      </c>
      <c r="L12" s="23">
        <v>118</v>
      </c>
      <c r="M12" s="23">
        <v>179</v>
      </c>
      <c r="N12" s="23">
        <v>217</v>
      </c>
      <c r="O12" s="23">
        <v>258</v>
      </c>
      <c r="P12" s="31">
        <v>61</v>
      </c>
    </row>
    <row r="13" spans="1:16" x14ac:dyDescent="0.25">
      <c r="A13" t="s">
        <v>235</v>
      </c>
      <c r="B13" s="30">
        <v>213</v>
      </c>
      <c r="C13" s="23">
        <v>211</v>
      </c>
      <c r="D13" s="23">
        <v>207</v>
      </c>
      <c r="E13" s="23">
        <v>4</v>
      </c>
      <c r="F13" s="24">
        <v>2</v>
      </c>
      <c r="G13" s="23">
        <v>0</v>
      </c>
      <c r="H13" s="23">
        <v>2</v>
      </c>
      <c r="I13" s="23">
        <v>10</v>
      </c>
      <c r="J13" s="23">
        <v>6</v>
      </c>
      <c r="K13" s="23">
        <v>16</v>
      </c>
      <c r="L13" s="23">
        <v>19</v>
      </c>
      <c r="M13" s="23">
        <v>55</v>
      </c>
      <c r="N13" s="23">
        <v>59</v>
      </c>
      <c r="O13" s="23">
        <v>40</v>
      </c>
      <c r="P13" s="31">
        <v>0</v>
      </c>
    </row>
    <row r="14" spans="1:16" x14ac:dyDescent="0.25">
      <c r="A14" t="s">
        <v>236</v>
      </c>
      <c r="B14" s="30">
        <v>24</v>
      </c>
      <c r="C14" s="23">
        <v>22</v>
      </c>
      <c r="D14" s="23">
        <v>20</v>
      </c>
      <c r="E14" s="23">
        <v>2</v>
      </c>
      <c r="F14" s="24">
        <v>2</v>
      </c>
      <c r="G14" s="23">
        <v>0</v>
      </c>
      <c r="H14" s="23">
        <v>0</v>
      </c>
      <c r="I14" s="23">
        <v>2</v>
      </c>
      <c r="J14" s="23">
        <v>1</v>
      </c>
      <c r="K14" s="23">
        <v>0</v>
      </c>
      <c r="L14" s="23">
        <v>0</v>
      </c>
      <c r="M14" s="23">
        <v>5</v>
      </c>
      <c r="N14" s="23">
        <v>11</v>
      </c>
      <c r="O14" s="23">
        <v>1</v>
      </c>
      <c r="P14" s="31">
        <v>0</v>
      </c>
    </row>
    <row r="15" spans="1:16" x14ac:dyDescent="0.25">
      <c r="A15" t="s">
        <v>237</v>
      </c>
      <c r="B15" s="30">
        <v>1350</v>
      </c>
      <c r="C15" s="32">
        <v>1254</v>
      </c>
      <c r="D15" s="32">
        <v>1173</v>
      </c>
      <c r="E15" s="23">
        <v>80</v>
      </c>
      <c r="F15" s="24">
        <v>59</v>
      </c>
      <c r="G15" s="23">
        <v>37</v>
      </c>
      <c r="H15" s="23">
        <v>40</v>
      </c>
      <c r="I15" s="23">
        <v>110</v>
      </c>
      <c r="J15" s="23">
        <v>84</v>
      </c>
      <c r="K15" s="23">
        <v>71</v>
      </c>
      <c r="L15" s="23">
        <v>111</v>
      </c>
      <c r="M15" s="23">
        <v>174</v>
      </c>
      <c r="N15" s="23">
        <v>241</v>
      </c>
      <c r="O15" s="23">
        <v>262</v>
      </c>
      <c r="P15" s="31">
        <v>80</v>
      </c>
    </row>
    <row r="16" spans="1:16" x14ac:dyDescent="0.25">
      <c r="A16" t="s">
        <v>238</v>
      </c>
      <c r="B16" s="30">
        <v>1507</v>
      </c>
      <c r="C16" s="32">
        <v>1391</v>
      </c>
      <c r="D16" s="32">
        <v>1302</v>
      </c>
      <c r="E16" s="23">
        <v>87</v>
      </c>
      <c r="F16" s="24">
        <v>81</v>
      </c>
      <c r="G16" s="23">
        <v>35</v>
      </c>
      <c r="H16" s="23">
        <v>48</v>
      </c>
      <c r="I16" s="23">
        <v>148</v>
      </c>
      <c r="J16" s="23">
        <v>74</v>
      </c>
      <c r="K16" s="23">
        <v>95</v>
      </c>
      <c r="L16" s="23">
        <v>140</v>
      </c>
      <c r="M16" s="23">
        <v>207</v>
      </c>
      <c r="N16" s="23">
        <v>240</v>
      </c>
      <c r="O16" s="23">
        <v>265</v>
      </c>
      <c r="P16" s="31">
        <v>85</v>
      </c>
    </row>
    <row r="17" spans="1:16" x14ac:dyDescent="0.25">
      <c r="A17" t="s">
        <v>239</v>
      </c>
      <c r="B17" s="30">
        <v>1532</v>
      </c>
      <c r="C17" s="32">
        <v>1432</v>
      </c>
      <c r="D17" s="32">
        <v>1327</v>
      </c>
      <c r="E17" s="23">
        <v>102</v>
      </c>
      <c r="F17" s="24">
        <v>72</v>
      </c>
      <c r="G17" s="23">
        <v>28</v>
      </c>
      <c r="H17" s="23">
        <v>48</v>
      </c>
      <c r="I17" s="23">
        <v>165</v>
      </c>
      <c r="J17" s="23">
        <v>88</v>
      </c>
      <c r="K17" s="23">
        <v>108</v>
      </c>
      <c r="L17" s="23">
        <v>147</v>
      </c>
      <c r="M17" s="23">
        <v>215</v>
      </c>
      <c r="N17" s="23">
        <v>231</v>
      </c>
      <c r="O17" s="23">
        <v>270</v>
      </c>
      <c r="P17" s="31">
        <v>55</v>
      </c>
    </row>
    <row r="18" spans="1:16" x14ac:dyDescent="0.25">
      <c r="A18" t="s">
        <v>240</v>
      </c>
      <c r="B18" s="30">
        <v>1597</v>
      </c>
      <c r="C18" s="32">
        <v>1504</v>
      </c>
      <c r="D18" s="32">
        <v>1394</v>
      </c>
      <c r="E18" s="23">
        <v>107</v>
      </c>
      <c r="F18" s="24">
        <v>73</v>
      </c>
      <c r="G18" s="23">
        <v>20</v>
      </c>
      <c r="H18" s="23">
        <v>54</v>
      </c>
      <c r="I18" s="23">
        <v>149</v>
      </c>
      <c r="J18" s="23">
        <v>73</v>
      </c>
      <c r="K18" s="23">
        <v>101</v>
      </c>
      <c r="L18" s="23">
        <v>167</v>
      </c>
      <c r="M18" s="23">
        <v>244</v>
      </c>
      <c r="N18" s="23">
        <v>252</v>
      </c>
      <c r="O18" s="23">
        <v>270</v>
      </c>
      <c r="P18" s="31">
        <v>84</v>
      </c>
    </row>
    <row r="19" spans="1:16" x14ac:dyDescent="0.25">
      <c r="A19" t="s">
        <v>152</v>
      </c>
      <c r="B19" s="30">
        <v>1550</v>
      </c>
      <c r="C19" s="32">
        <v>1431</v>
      </c>
      <c r="D19" s="32">
        <v>1344</v>
      </c>
      <c r="E19" s="23">
        <v>85</v>
      </c>
      <c r="F19" s="24">
        <v>86</v>
      </c>
      <c r="G19" s="23">
        <v>33</v>
      </c>
      <c r="H19" s="23">
        <v>57</v>
      </c>
      <c r="I19" s="23">
        <v>147</v>
      </c>
      <c r="J19" s="23">
        <v>68</v>
      </c>
      <c r="K19" s="23">
        <v>109</v>
      </c>
      <c r="L19" s="23">
        <v>132</v>
      </c>
      <c r="M19" s="23">
        <v>196</v>
      </c>
      <c r="N19" s="23">
        <v>238</v>
      </c>
      <c r="O19" s="23">
        <v>303</v>
      </c>
      <c r="P19" s="31">
        <v>94</v>
      </c>
    </row>
    <row r="20" spans="1:16" x14ac:dyDescent="0.25">
      <c r="A20" t="s">
        <v>241</v>
      </c>
      <c r="B20" s="30">
        <v>187</v>
      </c>
      <c r="C20" s="23">
        <v>185</v>
      </c>
      <c r="D20" s="23">
        <v>178</v>
      </c>
      <c r="E20" s="23">
        <v>7</v>
      </c>
      <c r="F20" s="24">
        <v>1</v>
      </c>
      <c r="G20" s="23">
        <v>1</v>
      </c>
      <c r="H20" s="23">
        <v>3</v>
      </c>
      <c r="I20" s="23">
        <v>13</v>
      </c>
      <c r="J20" s="23">
        <v>14</v>
      </c>
      <c r="K20" s="23">
        <v>3</v>
      </c>
      <c r="L20" s="23">
        <v>25</v>
      </c>
      <c r="M20" s="23">
        <v>34</v>
      </c>
      <c r="N20" s="23">
        <v>63</v>
      </c>
      <c r="O20" s="23">
        <v>21</v>
      </c>
      <c r="P20" s="31">
        <v>2</v>
      </c>
    </row>
    <row r="21" spans="1:16" x14ac:dyDescent="0.25">
      <c r="A21" t="s">
        <v>242</v>
      </c>
      <c r="B21" s="30">
        <v>16</v>
      </c>
      <c r="C21" s="23">
        <v>15</v>
      </c>
      <c r="D21" s="23">
        <v>15</v>
      </c>
      <c r="E21" s="23">
        <v>0</v>
      </c>
      <c r="F21" s="24">
        <v>1</v>
      </c>
      <c r="G21" s="23">
        <v>0</v>
      </c>
      <c r="H21" s="23">
        <v>0</v>
      </c>
      <c r="I21" s="23">
        <v>2</v>
      </c>
      <c r="J21" s="23">
        <v>0</v>
      </c>
      <c r="K21" s="23">
        <v>2</v>
      </c>
      <c r="L21" s="23">
        <v>1</v>
      </c>
      <c r="M21" s="23">
        <v>1</v>
      </c>
      <c r="N21" s="23">
        <v>8</v>
      </c>
      <c r="O21" s="23">
        <v>1</v>
      </c>
      <c r="P21" s="31">
        <v>0</v>
      </c>
    </row>
    <row r="22" spans="1:16" x14ac:dyDescent="0.25">
      <c r="A22" t="s">
        <v>243</v>
      </c>
      <c r="B22" s="30">
        <v>1629</v>
      </c>
      <c r="C22" s="32">
        <v>1484</v>
      </c>
      <c r="D22" s="32">
        <v>1388</v>
      </c>
      <c r="E22" s="23">
        <v>91</v>
      </c>
      <c r="F22" s="24">
        <v>83</v>
      </c>
      <c r="G22" s="23">
        <v>62</v>
      </c>
      <c r="H22" s="23">
        <v>40</v>
      </c>
      <c r="I22" s="23">
        <v>138</v>
      </c>
      <c r="J22" s="23">
        <v>75</v>
      </c>
      <c r="K22" s="23">
        <v>109</v>
      </c>
      <c r="L22" s="23">
        <v>167</v>
      </c>
      <c r="M22" s="23">
        <v>207</v>
      </c>
      <c r="N22" s="23">
        <v>264</v>
      </c>
      <c r="O22" s="23">
        <v>291</v>
      </c>
      <c r="P22" s="31">
        <v>97</v>
      </c>
    </row>
    <row r="23" spans="1:16" x14ac:dyDescent="0.25">
      <c r="A23" t="s">
        <v>244</v>
      </c>
      <c r="B23" s="30">
        <v>1807</v>
      </c>
      <c r="C23" s="32">
        <v>1679</v>
      </c>
      <c r="D23" s="32">
        <v>1569</v>
      </c>
      <c r="E23" s="23">
        <v>107</v>
      </c>
      <c r="F23" s="24">
        <v>100</v>
      </c>
      <c r="G23" s="23">
        <v>28</v>
      </c>
      <c r="H23" s="23">
        <v>54</v>
      </c>
      <c r="I23" s="23">
        <v>195</v>
      </c>
      <c r="J23" s="23">
        <v>87</v>
      </c>
      <c r="K23" s="23">
        <v>136</v>
      </c>
      <c r="L23" s="23">
        <v>162</v>
      </c>
      <c r="M23" s="23">
        <v>237</v>
      </c>
      <c r="N23" s="23">
        <v>258</v>
      </c>
      <c r="O23" s="23">
        <v>343</v>
      </c>
      <c r="P23" s="31">
        <v>97</v>
      </c>
    </row>
    <row r="24" spans="1:16" x14ac:dyDescent="0.25">
      <c r="A24" t="s">
        <v>245</v>
      </c>
      <c r="B24" s="30">
        <v>1838</v>
      </c>
      <c r="C24" s="32">
        <v>1701</v>
      </c>
      <c r="D24" s="32">
        <v>1611</v>
      </c>
      <c r="E24" s="23">
        <v>86</v>
      </c>
      <c r="F24" s="24">
        <v>102</v>
      </c>
      <c r="G24" s="23">
        <v>35</v>
      </c>
      <c r="H24" s="23">
        <v>59</v>
      </c>
      <c r="I24" s="23">
        <v>178</v>
      </c>
      <c r="J24" s="23">
        <v>89</v>
      </c>
      <c r="K24" s="23">
        <v>135</v>
      </c>
      <c r="L24" s="23">
        <v>163</v>
      </c>
      <c r="M24" s="23">
        <v>234</v>
      </c>
      <c r="N24" s="23">
        <v>292</v>
      </c>
      <c r="O24" s="23">
        <v>354</v>
      </c>
      <c r="P24" s="31">
        <v>107</v>
      </c>
    </row>
    <row r="25" spans="1:16" x14ac:dyDescent="0.25">
      <c r="A25" t="s">
        <v>246</v>
      </c>
      <c r="B25" s="30">
        <v>1832</v>
      </c>
      <c r="C25" s="32">
        <v>1727</v>
      </c>
      <c r="D25" s="32">
        <v>1644</v>
      </c>
      <c r="E25" s="23">
        <v>81</v>
      </c>
      <c r="F25" s="24">
        <v>76</v>
      </c>
      <c r="G25" s="23">
        <v>29</v>
      </c>
      <c r="H25" s="23">
        <v>61</v>
      </c>
      <c r="I25" s="23">
        <v>175</v>
      </c>
      <c r="J25" s="23">
        <v>105</v>
      </c>
      <c r="K25" s="23">
        <v>113</v>
      </c>
      <c r="L25" s="23">
        <v>189</v>
      </c>
      <c r="M25" s="23">
        <v>237</v>
      </c>
      <c r="N25" s="23">
        <v>276</v>
      </c>
      <c r="O25" s="23">
        <v>363</v>
      </c>
      <c r="P25" s="31">
        <v>125</v>
      </c>
    </row>
    <row r="26" spans="1:16" x14ac:dyDescent="0.25">
      <c r="A26" t="s">
        <v>153</v>
      </c>
      <c r="B26" s="30">
        <v>1742</v>
      </c>
      <c r="C26" s="33">
        <v>1631</v>
      </c>
      <c r="D26" s="33">
        <v>1551</v>
      </c>
      <c r="E26" s="25">
        <v>75</v>
      </c>
      <c r="F26" s="24">
        <v>84</v>
      </c>
      <c r="G26" s="23">
        <v>27</v>
      </c>
      <c r="H26" s="25">
        <v>62</v>
      </c>
      <c r="I26" s="25">
        <v>178</v>
      </c>
      <c r="J26" s="25">
        <v>89</v>
      </c>
      <c r="K26" s="25">
        <v>107</v>
      </c>
      <c r="L26" s="25">
        <v>137</v>
      </c>
      <c r="M26" s="25">
        <v>266</v>
      </c>
      <c r="N26" s="25">
        <v>239</v>
      </c>
      <c r="O26" s="25">
        <v>361</v>
      </c>
      <c r="P26" s="34">
        <v>112</v>
      </c>
    </row>
    <row r="27" spans="1:16" x14ac:dyDescent="0.25">
      <c r="A27" t="s">
        <v>247</v>
      </c>
      <c r="B27" s="30">
        <v>215</v>
      </c>
      <c r="C27" s="25">
        <v>212</v>
      </c>
      <c r="D27" s="25">
        <v>208</v>
      </c>
      <c r="E27" s="25">
        <v>4</v>
      </c>
      <c r="F27" s="24">
        <v>3</v>
      </c>
      <c r="G27" s="23">
        <v>0</v>
      </c>
      <c r="H27" s="25">
        <v>1</v>
      </c>
      <c r="I27" s="25">
        <v>20</v>
      </c>
      <c r="J27" s="25">
        <v>13</v>
      </c>
      <c r="K27" s="25">
        <v>0</v>
      </c>
      <c r="L27" s="25">
        <v>33</v>
      </c>
      <c r="M27" s="25">
        <v>60</v>
      </c>
      <c r="N27" s="25">
        <v>46</v>
      </c>
      <c r="O27" s="25">
        <v>34</v>
      </c>
      <c r="P27" s="34">
        <v>1</v>
      </c>
    </row>
    <row r="28" spans="1:16" x14ac:dyDescent="0.25">
      <c r="A28" t="s">
        <v>248</v>
      </c>
      <c r="B28" s="30">
        <v>15</v>
      </c>
      <c r="C28" s="25">
        <v>11</v>
      </c>
      <c r="D28" s="25">
        <v>11</v>
      </c>
      <c r="E28" s="25">
        <v>0</v>
      </c>
      <c r="F28" s="24">
        <v>4</v>
      </c>
      <c r="G28" s="23">
        <v>0</v>
      </c>
      <c r="H28" s="25">
        <v>0</v>
      </c>
      <c r="I28" s="25">
        <v>2</v>
      </c>
      <c r="J28" s="25">
        <v>0</v>
      </c>
      <c r="K28" s="25">
        <v>1</v>
      </c>
      <c r="L28" s="25">
        <v>1</v>
      </c>
      <c r="M28" s="25">
        <v>3</v>
      </c>
      <c r="N28" s="25">
        <v>4</v>
      </c>
      <c r="O28" s="25">
        <v>0</v>
      </c>
      <c r="P28" s="34">
        <v>0</v>
      </c>
    </row>
    <row r="29" spans="1:16" x14ac:dyDescent="0.25">
      <c r="A29" t="s">
        <v>249</v>
      </c>
      <c r="B29" s="30">
        <v>1730</v>
      </c>
      <c r="C29" s="33">
        <v>1590</v>
      </c>
      <c r="D29" s="33">
        <v>1511</v>
      </c>
      <c r="E29" s="25">
        <v>78</v>
      </c>
      <c r="F29" s="24">
        <v>105</v>
      </c>
      <c r="G29" s="23">
        <v>35</v>
      </c>
      <c r="H29" s="25">
        <v>43</v>
      </c>
      <c r="I29" s="25">
        <v>160</v>
      </c>
      <c r="J29" s="25">
        <v>88</v>
      </c>
      <c r="K29" s="25">
        <v>127</v>
      </c>
      <c r="L29" s="25">
        <v>144</v>
      </c>
      <c r="M29" s="25">
        <v>237</v>
      </c>
      <c r="N29" s="25">
        <v>265</v>
      </c>
      <c r="O29" s="25">
        <v>346</v>
      </c>
      <c r="P29" s="34">
        <v>101</v>
      </c>
    </row>
    <row r="30" spans="1:16" x14ac:dyDescent="0.25">
      <c r="A30" t="s">
        <v>250</v>
      </c>
      <c r="B30" s="30">
        <v>1923</v>
      </c>
      <c r="C30" s="33">
        <v>1793</v>
      </c>
      <c r="D30" s="33">
        <v>1714</v>
      </c>
      <c r="E30" s="25">
        <v>76</v>
      </c>
      <c r="F30" s="24">
        <v>98</v>
      </c>
      <c r="G30" s="23">
        <v>32</v>
      </c>
      <c r="H30" s="25">
        <v>64</v>
      </c>
      <c r="I30" s="25">
        <v>216</v>
      </c>
      <c r="J30" s="25">
        <v>85</v>
      </c>
      <c r="K30" s="25">
        <v>124</v>
      </c>
      <c r="L30" s="25">
        <v>193</v>
      </c>
      <c r="M30" s="25">
        <v>276</v>
      </c>
      <c r="N30" s="25">
        <v>269</v>
      </c>
      <c r="O30" s="25">
        <v>349</v>
      </c>
      <c r="P30" s="34">
        <v>138</v>
      </c>
    </row>
    <row r="31" spans="1:16" x14ac:dyDescent="0.25">
      <c r="A31" t="s">
        <v>251</v>
      </c>
      <c r="B31" s="30">
        <v>1877</v>
      </c>
      <c r="C31" s="33">
        <v>1763</v>
      </c>
      <c r="D31" s="33">
        <v>1674</v>
      </c>
      <c r="E31" s="25">
        <v>87</v>
      </c>
      <c r="F31" s="24">
        <v>87</v>
      </c>
      <c r="G31" s="23">
        <v>27</v>
      </c>
      <c r="H31" s="25">
        <v>62</v>
      </c>
      <c r="I31" s="25">
        <v>169</v>
      </c>
      <c r="J31" s="25">
        <v>102</v>
      </c>
      <c r="K31" s="25">
        <v>119</v>
      </c>
      <c r="L31" s="25">
        <v>184</v>
      </c>
      <c r="M31" s="25">
        <v>270</v>
      </c>
      <c r="N31" s="25">
        <v>271</v>
      </c>
      <c r="O31" s="25">
        <v>352</v>
      </c>
      <c r="P31" s="34">
        <v>145</v>
      </c>
    </row>
    <row r="32" spans="1:16" x14ac:dyDescent="0.25">
      <c r="A32" t="s">
        <v>252</v>
      </c>
      <c r="B32" s="30">
        <v>1666</v>
      </c>
      <c r="C32" s="33">
        <v>1565</v>
      </c>
      <c r="D32" s="33">
        <v>1503</v>
      </c>
      <c r="E32" s="25">
        <v>60</v>
      </c>
      <c r="F32" s="24">
        <v>80</v>
      </c>
      <c r="G32" s="23">
        <v>21</v>
      </c>
      <c r="H32" s="25">
        <v>51</v>
      </c>
      <c r="I32" s="25">
        <v>176</v>
      </c>
      <c r="J32" s="25">
        <v>92</v>
      </c>
      <c r="K32" s="25">
        <v>123</v>
      </c>
      <c r="L32" s="25">
        <v>162</v>
      </c>
      <c r="M32" s="25">
        <v>228</v>
      </c>
      <c r="N32" s="25">
        <v>213</v>
      </c>
      <c r="O32" s="25">
        <v>316</v>
      </c>
      <c r="P32" s="34">
        <v>142</v>
      </c>
    </row>
    <row r="33" spans="1:16" x14ac:dyDescent="0.25">
      <c r="A33" t="s">
        <v>154</v>
      </c>
      <c r="B33" s="30">
        <v>1586</v>
      </c>
      <c r="C33" s="33">
        <v>1499</v>
      </c>
      <c r="D33" s="33">
        <v>1442</v>
      </c>
      <c r="E33" s="25">
        <v>56</v>
      </c>
      <c r="F33" s="24">
        <v>65</v>
      </c>
      <c r="G33" s="23">
        <v>22</v>
      </c>
      <c r="H33" s="25">
        <v>48</v>
      </c>
      <c r="I33" s="25">
        <v>167</v>
      </c>
      <c r="J33" s="25">
        <v>82</v>
      </c>
      <c r="K33" s="25">
        <v>116</v>
      </c>
      <c r="L33" s="25">
        <v>153</v>
      </c>
      <c r="M33" s="25">
        <v>223</v>
      </c>
      <c r="N33" s="25">
        <v>197</v>
      </c>
      <c r="O33" s="25">
        <v>313</v>
      </c>
      <c r="P33" s="34">
        <v>143</v>
      </c>
    </row>
    <row r="34" spans="1:16" x14ac:dyDescent="0.25">
      <c r="A34" t="s">
        <v>253</v>
      </c>
      <c r="B34" s="30">
        <v>179</v>
      </c>
      <c r="C34" s="25">
        <v>175</v>
      </c>
      <c r="D34" s="25">
        <v>171</v>
      </c>
      <c r="E34" s="25">
        <v>4</v>
      </c>
      <c r="F34" s="24">
        <v>4</v>
      </c>
      <c r="G34" s="23">
        <v>0</v>
      </c>
      <c r="H34" s="25">
        <v>1</v>
      </c>
      <c r="I34" s="25">
        <v>15</v>
      </c>
      <c r="J34" s="25">
        <v>9</v>
      </c>
      <c r="K34" s="25">
        <v>3</v>
      </c>
      <c r="L34" s="25">
        <v>49</v>
      </c>
      <c r="M34" s="25">
        <v>40</v>
      </c>
      <c r="N34" s="25">
        <v>27</v>
      </c>
      <c r="O34" s="25">
        <v>23</v>
      </c>
      <c r="P34" s="34">
        <v>4</v>
      </c>
    </row>
    <row r="35" spans="1:16" x14ac:dyDescent="0.25">
      <c r="A35" t="s">
        <v>254</v>
      </c>
      <c r="B35" s="30">
        <v>20</v>
      </c>
      <c r="C35" s="25">
        <v>15</v>
      </c>
      <c r="D35" s="25">
        <v>15</v>
      </c>
      <c r="E35" s="25">
        <v>0</v>
      </c>
      <c r="F35" s="24">
        <v>5</v>
      </c>
      <c r="G35" s="23">
        <v>0</v>
      </c>
      <c r="H35" s="25">
        <v>0</v>
      </c>
      <c r="I35" s="25">
        <v>3</v>
      </c>
      <c r="J35" s="25">
        <v>0</v>
      </c>
      <c r="K35" s="25">
        <v>0</v>
      </c>
      <c r="L35" s="25">
        <v>6</v>
      </c>
      <c r="M35" s="25">
        <v>1</v>
      </c>
      <c r="N35" s="25">
        <v>5</v>
      </c>
      <c r="O35" s="25">
        <v>0</v>
      </c>
      <c r="P35" s="34">
        <v>0</v>
      </c>
    </row>
    <row r="36" spans="1:16" x14ac:dyDescent="0.25">
      <c r="A36" t="s">
        <v>255</v>
      </c>
      <c r="B36" s="30">
        <v>1495</v>
      </c>
      <c r="C36" s="33">
        <v>1373</v>
      </c>
      <c r="D36" s="33">
        <v>1298</v>
      </c>
      <c r="E36" s="25">
        <v>71</v>
      </c>
      <c r="F36" s="24">
        <v>85</v>
      </c>
      <c r="G36" s="23">
        <v>37</v>
      </c>
      <c r="H36" s="25">
        <v>45</v>
      </c>
      <c r="I36" s="25">
        <v>154</v>
      </c>
      <c r="J36" s="25">
        <v>67</v>
      </c>
      <c r="K36" s="25">
        <v>99</v>
      </c>
      <c r="L36" s="25">
        <v>156</v>
      </c>
      <c r="M36" s="25">
        <v>194</v>
      </c>
      <c r="N36" s="25">
        <v>218</v>
      </c>
      <c r="O36" s="25">
        <v>256</v>
      </c>
      <c r="P36" s="34">
        <v>109</v>
      </c>
    </row>
    <row r="37" spans="1:16" x14ac:dyDescent="0.25">
      <c r="A37" t="s">
        <v>256</v>
      </c>
      <c r="B37" s="30">
        <v>1768</v>
      </c>
      <c r="C37" s="33">
        <v>1646</v>
      </c>
      <c r="D37" s="33">
        <v>1563</v>
      </c>
      <c r="E37" s="25">
        <v>79</v>
      </c>
      <c r="F37" s="24">
        <v>89</v>
      </c>
      <c r="G37" s="23">
        <v>33</v>
      </c>
      <c r="H37" s="25">
        <v>65</v>
      </c>
      <c r="I37" s="25">
        <v>224</v>
      </c>
      <c r="J37" s="25">
        <v>83</v>
      </c>
      <c r="K37" s="25">
        <v>119</v>
      </c>
      <c r="L37" s="25">
        <v>187</v>
      </c>
      <c r="M37" s="25">
        <v>240</v>
      </c>
      <c r="N37" s="25">
        <v>200</v>
      </c>
      <c r="O37" s="25">
        <v>295</v>
      </c>
      <c r="P37" s="34">
        <v>150</v>
      </c>
    </row>
    <row r="38" spans="1:16" x14ac:dyDescent="0.25">
      <c r="A38" t="s">
        <v>257</v>
      </c>
      <c r="B38" s="30">
        <v>1554</v>
      </c>
      <c r="C38" s="33">
        <v>1471</v>
      </c>
      <c r="D38" s="33">
        <v>1409</v>
      </c>
      <c r="E38" s="25">
        <v>60</v>
      </c>
      <c r="F38" s="24">
        <v>62</v>
      </c>
      <c r="G38" s="23">
        <v>21</v>
      </c>
      <c r="H38" s="25">
        <v>46</v>
      </c>
      <c r="I38" s="25">
        <v>164</v>
      </c>
      <c r="J38" s="25">
        <v>73</v>
      </c>
      <c r="K38" s="25">
        <v>113</v>
      </c>
      <c r="L38" s="25">
        <v>158</v>
      </c>
      <c r="M38" s="25">
        <v>242</v>
      </c>
      <c r="N38" s="25">
        <v>195</v>
      </c>
      <c r="O38" s="25">
        <v>312</v>
      </c>
      <c r="P38" s="34">
        <v>106</v>
      </c>
    </row>
    <row r="39" spans="1:16" x14ac:dyDescent="0.25">
      <c r="A39" t="s">
        <v>258</v>
      </c>
      <c r="B39" s="30">
        <v>1461</v>
      </c>
      <c r="C39" s="33">
        <v>1373</v>
      </c>
      <c r="D39" s="33">
        <v>1314</v>
      </c>
      <c r="E39" s="25">
        <v>57</v>
      </c>
      <c r="F39" s="24">
        <v>74</v>
      </c>
      <c r="G39" s="23">
        <v>14</v>
      </c>
      <c r="H39" s="25">
        <v>42</v>
      </c>
      <c r="I39" s="25">
        <v>165</v>
      </c>
      <c r="J39" s="25">
        <v>76</v>
      </c>
      <c r="K39" s="25">
        <v>120</v>
      </c>
      <c r="L39" s="25">
        <v>146</v>
      </c>
      <c r="M39" s="25">
        <v>203</v>
      </c>
      <c r="N39" s="25">
        <v>166</v>
      </c>
      <c r="O39" s="25">
        <v>281</v>
      </c>
      <c r="P39" s="34">
        <v>115</v>
      </c>
    </row>
    <row r="40" spans="1:16" x14ac:dyDescent="0.25">
      <c r="A40" t="s">
        <v>155</v>
      </c>
      <c r="B40" s="30">
        <v>1343</v>
      </c>
      <c r="C40" s="33">
        <v>1267</v>
      </c>
      <c r="D40" s="33">
        <v>1220</v>
      </c>
      <c r="E40" s="25">
        <v>43</v>
      </c>
      <c r="F40" s="24">
        <v>55</v>
      </c>
      <c r="G40" s="23">
        <v>21</v>
      </c>
      <c r="H40" s="25">
        <v>59</v>
      </c>
      <c r="I40" s="25">
        <v>145</v>
      </c>
      <c r="J40" s="25">
        <v>77</v>
      </c>
      <c r="K40" s="25">
        <v>110</v>
      </c>
      <c r="L40" s="25">
        <v>122</v>
      </c>
      <c r="M40" s="25">
        <v>178</v>
      </c>
      <c r="N40" s="25">
        <v>171</v>
      </c>
      <c r="O40" s="25">
        <v>248</v>
      </c>
      <c r="P40" s="34">
        <v>110</v>
      </c>
    </row>
    <row r="41" spans="1:16" x14ac:dyDescent="0.25">
      <c r="A41" t="s">
        <v>259</v>
      </c>
      <c r="B41" s="30">
        <v>137</v>
      </c>
      <c r="C41" s="25">
        <v>130</v>
      </c>
      <c r="D41" s="25">
        <v>127</v>
      </c>
      <c r="E41" s="25">
        <v>3</v>
      </c>
      <c r="F41" s="24">
        <v>7</v>
      </c>
      <c r="G41" s="23">
        <v>0</v>
      </c>
      <c r="H41" s="25">
        <v>2</v>
      </c>
      <c r="I41" s="25">
        <v>14</v>
      </c>
      <c r="J41" s="25">
        <v>12</v>
      </c>
      <c r="K41" s="25">
        <v>4</v>
      </c>
      <c r="L41" s="25">
        <v>29</v>
      </c>
      <c r="M41" s="25">
        <v>25</v>
      </c>
      <c r="N41" s="25">
        <v>20</v>
      </c>
      <c r="O41" s="25">
        <v>19</v>
      </c>
      <c r="P41" s="34">
        <v>2</v>
      </c>
    </row>
    <row r="42" spans="1:16" x14ac:dyDescent="0.25">
      <c r="A42" t="s">
        <v>260</v>
      </c>
      <c r="B42" s="30">
        <v>9</v>
      </c>
      <c r="C42" s="25">
        <v>4</v>
      </c>
      <c r="D42" s="25">
        <v>4</v>
      </c>
      <c r="E42" s="25">
        <v>0</v>
      </c>
      <c r="F42" s="24">
        <v>5</v>
      </c>
      <c r="G42" s="23">
        <v>0</v>
      </c>
      <c r="H42" s="25">
        <v>0</v>
      </c>
      <c r="I42" s="25">
        <v>0</v>
      </c>
      <c r="J42" s="25">
        <v>0</v>
      </c>
      <c r="K42" s="25">
        <v>0</v>
      </c>
      <c r="L42" s="25">
        <v>1</v>
      </c>
      <c r="M42" s="25">
        <v>1</v>
      </c>
      <c r="N42" s="25">
        <v>1</v>
      </c>
      <c r="O42" s="25">
        <v>1</v>
      </c>
      <c r="P42" s="34">
        <v>0</v>
      </c>
    </row>
    <row r="43" spans="1:16" x14ac:dyDescent="0.25">
      <c r="A43" t="s">
        <v>261</v>
      </c>
      <c r="B43" s="30">
        <v>1296</v>
      </c>
      <c r="C43" s="33">
        <v>1200</v>
      </c>
      <c r="D43" s="33">
        <v>1149</v>
      </c>
      <c r="E43" s="25">
        <v>51</v>
      </c>
      <c r="F43" s="24">
        <v>70</v>
      </c>
      <c r="G43" s="23">
        <v>26</v>
      </c>
      <c r="H43" s="25">
        <v>49</v>
      </c>
      <c r="I43" s="25">
        <v>144</v>
      </c>
      <c r="J43" s="25">
        <v>63</v>
      </c>
      <c r="K43" s="25">
        <v>104</v>
      </c>
      <c r="L43" s="25">
        <v>114</v>
      </c>
      <c r="M43" s="25">
        <v>178</v>
      </c>
      <c r="N43" s="25">
        <v>174</v>
      </c>
      <c r="O43" s="25">
        <v>220</v>
      </c>
      <c r="P43" s="34">
        <v>103</v>
      </c>
    </row>
    <row r="44" spans="1:16" x14ac:dyDescent="0.25">
      <c r="A44" t="s">
        <v>262</v>
      </c>
      <c r="B44" s="30">
        <v>1290</v>
      </c>
      <c r="C44" s="33">
        <v>1191</v>
      </c>
      <c r="D44" s="33">
        <v>1150</v>
      </c>
      <c r="E44" s="25">
        <v>39</v>
      </c>
      <c r="F44" s="24">
        <v>67</v>
      </c>
      <c r="G44" s="23">
        <v>32</v>
      </c>
      <c r="H44" s="25">
        <v>43</v>
      </c>
      <c r="I44" s="25">
        <v>169</v>
      </c>
      <c r="J44" s="25">
        <v>70</v>
      </c>
      <c r="K44" s="25">
        <v>120</v>
      </c>
      <c r="L44" s="25">
        <v>140</v>
      </c>
      <c r="M44" s="25">
        <v>153</v>
      </c>
      <c r="N44" s="25">
        <v>148</v>
      </c>
      <c r="O44" s="25">
        <v>213</v>
      </c>
      <c r="P44" s="34">
        <v>94</v>
      </c>
    </row>
    <row r="45" spans="1:16" x14ac:dyDescent="0.25">
      <c r="A45" t="s">
        <v>263</v>
      </c>
      <c r="B45" s="30">
        <v>1222</v>
      </c>
      <c r="C45" s="33">
        <v>1145</v>
      </c>
      <c r="D45" s="33">
        <v>1102</v>
      </c>
      <c r="E45" s="25">
        <v>36</v>
      </c>
      <c r="F45" s="24">
        <v>65</v>
      </c>
      <c r="G45" s="23">
        <v>12</v>
      </c>
      <c r="H45" s="25">
        <v>48</v>
      </c>
      <c r="I45" s="25">
        <v>133</v>
      </c>
      <c r="J45" s="25">
        <v>80</v>
      </c>
      <c r="K45" s="25">
        <v>128</v>
      </c>
      <c r="L45" s="25">
        <v>139</v>
      </c>
      <c r="M45" s="25">
        <v>161</v>
      </c>
      <c r="N45" s="25">
        <v>130</v>
      </c>
      <c r="O45" s="25">
        <v>176</v>
      </c>
      <c r="P45" s="34">
        <v>107</v>
      </c>
    </row>
    <row r="46" spans="1:16" x14ac:dyDescent="0.25">
      <c r="A46" t="s">
        <v>264</v>
      </c>
      <c r="B46" s="30">
        <v>1149</v>
      </c>
      <c r="C46" s="33">
        <v>1073</v>
      </c>
      <c r="D46" s="33">
        <v>1025</v>
      </c>
      <c r="E46" s="25">
        <v>47</v>
      </c>
      <c r="F46" s="24">
        <v>65</v>
      </c>
      <c r="G46" s="23">
        <v>11</v>
      </c>
      <c r="H46" s="25">
        <v>38</v>
      </c>
      <c r="I46" s="25">
        <v>121</v>
      </c>
      <c r="J46" s="25">
        <v>55</v>
      </c>
      <c r="K46" s="25">
        <v>108</v>
      </c>
      <c r="L46" s="25">
        <v>125</v>
      </c>
      <c r="M46" s="25">
        <v>157</v>
      </c>
      <c r="N46" s="25">
        <v>137</v>
      </c>
      <c r="O46" s="25">
        <v>189</v>
      </c>
      <c r="P46" s="34">
        <v>95</v>
      </c>
    </row>
    <row r="47" spans="1:16" x14ac:dyDescent="0.25">
      <c r="A47" t="s">
        <v>156</v>
      </c>
      <c r="B47" s="30">
        <v>1018</v>
      </c>
      <c r="C47" s="25">
        <v>948</v>
      </c>
      <c r="D47" s="25">
        <v>907</v>
      </c>
      <c r="E47" s="25">
        <v>40</v>
      </c>
      <c r="F47" s="24">
        <v>52</v>
      </c>
      <c r="G47" s="23">
        <v>18</v>
      </c>
      <c r="H47" s="25">
        <v>49</v>
      </c>
      <c r="I47" s="25">
        <v>117</v>
      </c>
      <c r="J47" s="25">
        <v>67</v>
      </c>
      <c r="K47" s="25">
        <v>93</v>
      </c>
      <c r="L47" s="25">
        <v>109</v>
      </c>
      <c r="M47" s="25">
        <v>133</v>
      </c>
      <c r="N47" s="25">
        <v>108</v>
      </c>
      <c r="O47" s="25">
        <v>156</v>
      </c>
      <c r="P47" s="34">
        <v>75</v>
      </c>
    </row>
    <row r="48" spans="1:16" x14ac:dyDescent="0.25">
      <c r="A48" t="s">
        <v>265</v>
      </c>
      <c r="B48" s="30">
        <v>108</v>
      </c>
      <c r="C48" s="25">
        <v>102</v>
      </c>
      <c r="D48" s="25">
        <v>96</v>
      </c>
      <c r="E48" s="25">
        <v>6</v>
      </c>
      <c r="F48" s="24">
        <v>6</v>
      </c>
      <c r="G48" s="23">
        <v>0</v>
      </c>
      <c r="H48" s="25">
        <v>1</v>
      </c>
      <c r="I48" s="25">
        <v>11</v>
      </c>
      <c r="J48" s="25">
        <v>13</v>
      </c>
      <c r="K48" s="25">
        <v>2</v>
      </c>
      <c r="L48" s="25">
        <v>18</v>
      </c>
      <c r="M48" s="25">
        <v>26</v>
      </c>
      <c r="N48" s="25">
        <v>12</v>
      </c>
      <c r="O48" s="25">
        <v>10</v>
      </c>
      <c r="P48" s="34">
        <v>3</v>
      </c>
    </row>
    <row r="49" spans="1:16" x14ac:dyDescent="0.25">
      <c r="A49" t="s">
        <v>266</v>
      </c>
      <c r="B49" s="30">
        <v>6</v>
      </c>
      <c r="C49" s="25">
        <v>6</v>
      </c>
      <c r="D49" s="25">
        <v>5</v>
      </c>
      <c r="E49" s="25">
        <v>1</v>
      </c>
      <c r="F49" s="24">
        <v>0</v>
      </c>
      <c r="G49" s="23">
        <v>0</v>
      </c>
      <c r="H49" s="25">
        <v>0</v>
      </c>
      <c r="I49" s="25">
        <v>4</v>
      </c>
      <c r="J49" s="25">
        <v>0</v>
      </c>
      <c r="K49" s="25">
        <v>1</v>
      </c>
      <c r="L49" s="25">
        <v>0</v>
      </c>
      <c r="M49" s="25">
        <v>0</v>
      </c>
      <c r="N49" s="25">
        <v>0</v>
      </c>
      <c r="O49" s="25">
        <v>0</v>
      </c>
      <c r="P49" s="34">
        <v>0</v>
      </c>
    </row>
    <row r="50" spans="1:16" x14ac:dyDescent="0.25">
      <c r="A50" t="s">
        <v>267</v>
      </c>
      <c r="B50" s="30">
        <v>936</v>
      </c>
      <c r="C50" s="25">
        <v>854</v>
      </c>
      <c r="D50" s="25">
        <v>819</v>
      </c>
      <c r="E50" s="25">
        <v>31</v>
      </c>
      <c r="F50" s="24">
        <v>62</v>
      </c>
      <c r="G50" s="23">
        <v>20</v>
      </c>
      <c r="H50" s="25">
        <v>26</v>
      </c>
      <c r="I50" s="25">
        <v>117</v>
      </c>
      <c r="J50" s="25">
        <v>63</v>
      </c>
      <c r="K50" s="25">
        <v>76</v>
      </c>
      <c r="L50" s="25">
        <v>108</v>
      </c>
      <c r="M50" s="25">
        <v>130</v>
      </c>
      <c r="N50" s="25">
        <v>98</v>
      </c>
      <c r="O50" s="25">
        <v>150</v>
      </c>
      <c r="P50" s="34">
        <v>51</v>
      </c>
    </row>
    <row r="51" spans="1:16" x14ac:dyDescent="0.25">
      <c r="A51" t="s">
        <v>268</v>
      </c>
      <c r="B51" s="30">
        <v>981</v>
      </c>
      <c r="C51" s="25">
        <v>883</v>
      </c>
      <c r="D51" s="25">
        <v>836</v>
      </c>
      <c r="E51" s="25">
        <v>45</v>
      </c>
      <c r="F51" s="24">
        <v>82</v>
      </c>
      <c r="G51" s="23">
        <v>16</v>
      </c>
      <c r="H51" s="25">
        <v>37</v>
      </c>
      <c r="I51" s="25">
        <v>128</v>
      </c>
      <c r="J51" s="25">
        <v>74</v>
      </c>
      <c r="K51" s="25">
        <v>86</v>
      </c>
      <c r="L51" s="25">
        <v>118</v>
      </c>
      <c r="M51" s="25">
        <v>122</v>
      </c>
      <c r="N51" s="25">
        <v>101</v>
      </c>
      <c r="O51" s="25">
        <v>117</v>
      </c>
      <c r="P51" s="34">
        <v>53</v>
      </c>
    </row>
    <row r="52" spans="1:16" x14ac:dyDescent="0.25">
      <c r="A52" t="s">
        <v>269</v>
      </c>
      <c r="B52" s="30">
        <v>885</v>
      </c>
      <c r="C52" s="25">
        <v>811</v>
      </c>
      <c r="D52" s="25">
        <v>774</v>
      </c>
      <c r="E52" s="25">
        <v>36</v>
      </c>
      <c r="F52" s="24">
        <v>61</v>
      </c>
      <c r="G52" s="23">
        <v>13</v>
      </c>
      <c r="H52" s="25">
        <v>42</v>
      </c>
      <c r="I52" s="25">
        <v>107</v>
      </c>
      <c r="J52" s="25">
        <v>58</v>
      </c>
      <c r="K52" s="25">
        <v>83</v>
      </c>
      <c r="L52" s="25">
        <v>106</v>
      </c>
      <c r="M52" s="25">
        <v>103</v>
      </c>
      <c r="N52" s="25">
        <v>92</v>
      </c>
      <c r="O52" s="25">
        <v>122</v>
      </c>
      <c r="P52" s="34">
        <v>61</v>
      </c>
    </row>
    <row r="53" spans="1:16" x14ac:dyDescent="0.25">
      <c r="A53" t="s">
        <v>270</v>
      </c>
      <c r="B53" s="30">
        <v>797</v>
      </c>
      <c r="C53" s="25">
        <v>742</v>
      </c>
      <c r="D53" s="25">
        <v>713</v>
      </c>
      <c r="E53" s="25">
        <v>27</v>
      </c>
      <c r="F53" s="24">
        <v>41</v>
      </c>
      <c r="G53" s="23">
        <v>14</v>
      </c>
      <c r="H53" s="25">
        <v>28</v>
      </c>
      <c r="I53" s="25">
        <v>107</v>
      </c>
      <c r="J53" s="25">
        <v>62</v>
      </c>
      <c r="K53" s="25">
        <v>70</v>
      </c>
      <c r="L53" s="25">
        <v>97</v>
      </c>
      <c r="M53" s="25">
        <v>98</v>
      </c>
      <c r="N53" s="25">
        <v>82</v>
      </c>
      <c r="O53" s="25">
        <v>119</v>
      </c>
      <c r="P53" s="34">
        <v>50</v>
      </c>
    </row>
    <row r="54" spans="1:16" x14ac:dyDescent="0.25">
      <c r="A54" t="s">
        <v>157</v>
      </c>
      <c r="B54" s="30">
        <v>736</v>
      </c>
      <c r="C54" s="25">
        <v>681</v>
      </c>
      <c r="D54" s="25">
        <v>648</v>
      </c>
      <c r="E54" s="25">
        <v>33</v>
      </c>
      <c r="F54" s="24">
        <v>40</v>
      </c>
      <c r="G54" s="23">
        <v>15</v>
      </c>
      <c r="H54" s="25">
        <v>31</v>
      </c>
      <c r="I54" s="25">
        <v>89</v>
      </c>
      <c r="J54" s="25">
        <v>50</v>
      </c>
      <c r="K54" s="25">
        <v>64</v>
      </c>
      <c r="L54" s="25">
        <v>83</v>
      </c>
      <c r="M54" s="25">
        <v>87</v>
      </c>
      <c r="N54" s="25">
        <v>76</v>
      </c>
      <c r="O54" s="25">
        <v>118</v>
      </c>
      <c r="P54" s="34">
        <v>50</v>
      </c>
    </row>
    <row r="55" spans="1:16" x14ac:dyDescent="0.25">
      <c r="A55" t="s">
        <v>271</v>
      </c>
      <c r="B55" s="30">
        <v>88</v>
      </c>
      <c r="C55" s="25">
        <v>83</v>
      </c>
      <c r="D55" s="25">
        <v>77</v>
      </c>
      <c r="E55" s="25">
        <v>6</v>
      </c>
      <c r="F55" s="24">
        <v>5</v>
      </c>
      <c r="G55" s="23">
        <v>0</v>
      </c>
      <c r="H55" s="25">
        <v>1</v>
      </c>
      <c r="I55" s="25">
        <v>10</v>
      </c>
      <c r="J55" s="25">
        <v>12</v>
      </c>
      <c r="K55" s="25">
        <v>1</v>
      </c>
      <c r="L55" s="25">
        <v>13</v>
      </c>
      <c r="M55" s="25">
        <v>14</v>
      </c>
      <c r="N55" s="25">
        <v>13</v>
      </c>
      <c r="O55" s="25">
        <v>10</v>
      </c>
      <c r="P55" s="34">
        <v>3</v>
      </c>
    </row>
    <row r="56" spans="1:16" x14ac:dyDescent="0.25">
      <c r="A56" t="s">
        <v>272</v>
      </c>
      <c r="B56" s="30">
        <v>4</v>
      </c>
      <c r="C56" s="25">
        <v>4</v>
      </c>
      <c r="D56" s="25">
        <v>4</v>
      </c>
      <c r="E56" s="25">
        <v>0</v>
      </c>
      <c r="F56" s="24">
        <v>0</v>
      </c>
      <c r="G56" s="23">
        <v>0</v>
      </c>
      <c r="H56" s="25">
        <v>1</v>
      </c>
      <c r="I56" s="25">
        <v>2</v>
      </c>
      <c r="J56" s="25">
        <v>0</v>
      </c>
      <c r="K56" s="25">
        <v>0</v>
      </c>
      <c r="L56" s="25">
        <v>0</v>
      </c>
      <c r="M56" s="25">
        <v>1</v>
      </c>
      <c r="N56" s="25">
        <v>0</v>
      </c>
      <c r="O56" s="25">
        <v>0</v>
      </c>
      <c r="P56" s="34">
        <v>0</v>
      </c>
    </row>
    <row r="57" spans="1:16" x14ac:dyDescent="0.25">
      <c r="A57" t="s">
        <v>273</v>
      </c>
      <c r="B57" s="30">
        <v>672</v>
      </c>
      <c r="C57" s="25">
        <v>590</v>
      </c>
      <c r="D57" s="25">
        <v>568</v>
      </c>
      <c r="E57" s="25">
        <v>22</v>
      </c>
      <c r="F57" s="24">
        <v>68</v>
      </c>
      <c r="G57" s="23">
        <v>14</v>
      </c>
      <c r="H57" s="25">
        <v>19</v>
      </c>
      <c r="I57" s="25">
        <v>80</v>
      </c>
      <c r="J57" s="25">
        <v>37</v>
      </c>
      <c r="K57" s="25">
        <v>64</v>
      </c>
      <c r="L57" s="25">
        <v>74</v>
      </c>
      <c r="M57" s="25">
        <v>68</v>
      </c>
      <c r="N57" s="25">
        <v>86</v>
      </c>
      <c r="O57" s="25">
        <v>105</v>
      </c>
      <c r="P57" s="34">
        <v>35</v>
      </c>
    </row>
    <row r="58" spans="1:16" x14ac:dyDescent="0.25">
      <c r="A58" t="s">
        <v>274</v>
      </c>
      <c r="B58" s="30">
        <v>731</v>
      </c>
      <c r="C58" s="25">
        <v>659</v>
      </c>
      <c r="D58" s="25">
        <v>634</v>
      </c>
      <c r="E58" s="25">
        <v>24</v>
      </c>
      <c r="F58" s="24">
        <v>57</v>
      </c>
      <c r="G58" s="23">
        <v>15</v>
      </c>
      <c r="H58" s="25">
        <v>23</v>
      </c>
      <c r="I58" s="25">
        <v>95</v>
      </c>
      <c r="J58" s="25">
        <v>60</v>
      </c>
      <c r="K58" s="25">
        <v>56</v>
      </c>
      <c r="L58" s="25">
        <v>88</v>
      </c>
      <c r="M58" s="25">
        <v>83</v>
      </c>
      <c r="N58" s="25">
        <v>75</v>
      </c>
      <c r="O58" s="25">
        <v>108</v>
      </c>
      <c r="P58" s="34">
        <v>46</v>
      </c>
    </row>
    <row r="59" spans="1:16" x14ac:dyDescent="0.25">
      <c r="A59" t="s">
        <v>275</v>
      </c>
      <c r="B59" s="30">
        <v>626</v>
      </c>
      <c r="C59" s="25">
        <v>580</v>
      </c>
      <c r="D59" s="25">
        <v>541</v>
      </c>
      <c r="E59" s="25">
        <v>37</v>
      </c>
      <c r="F59" s="24">
        <v>40</v>
      </c>
      <c r="G59" s="23">
        <v>6</v>
      </c>
      <c r="H59" s="25">
        <v>29</v>
      </c>
      <c r="I59" s="25">
        <v>75</v>
      </c>
      <c r="J59" s="25">
        <v>54</v>
      </c>
      <c r="K59" s="25">
        <v>55</v>
      </c>
      <c r="L59" s="25">
        <v>63</v>
      </c>
      <c r="M59" s="25">
        <v>72</v>
      </c>
      <c r="N59" s="25">
        <v>63</v>
      </c>
      <c r="O59" s="25">
        <v>103</v>
      </c>
      <c r="P59" s="34">
        <v>27</v>
      </c>
    </row>
    <row r="60" spans="1:16" x14ac:dyDescent="0.25">
      <c r="A60" t="s">
        <v>276</v>
      </c>
      <c r="B60" s="30">
        <v>567</v>
      </c>
      <c r="C60" s="25">
        <v>521</v>
      </c>
      <c r="D60" s="25">
        <v>497</v>
      </c>
      <c r="E60" s="25">
        <v>24</v>
      </c>
      <c r="F60" s="24">
        <v>35</v>
      </c>
      <c r="G60" s="23">
        <v>11</v>
      </c>
      <c r="H60" s="25">
        <v>12</v>
      </c>
      <c r="I60" s="25">
        <v>64</v>
      </c>
      <c r="J60" s="25">
        <v>41</v>
      </c>
      <c r="K60" s="25">
        <v>48</v>
      </c>
      <c r="L60" s="25">
        <v>85</v>
      </c>
      <c r="M60" s="25">
        <v>58</v>
      </c>
      <c r="N60" s="25">
        <v>58</v>
      </c>
      <c r="O60" s="25">
        <v>87</v>
      </c>
      <c r="P60" s="34">
        <v>44</v>
      </c>
    </row>
    <row r="61" spans="1:16" x14ac:dyDescent="0.25">
      <c r="A61" t="s">
        <v>158</v>
      </c>
      <c r="B61" s="30">
        <v>514</v>
      </c>
      <c r="C61" s="25">
        <v>477</v>
      </c>
      <c r="D61" s="25">
        <v>451</v>
      </c>
      <c r="E61" s="25">
        <v>25</v>
      </c>
      <c r="F61" s="24">
        <v>28</v>
      </c>
      <c r="G61" s="23">
        <v>9</v>
      </c>
      <c r="H61" s="25">
        <v>15</v>
      </c>
      <c r="I61" s="25">
        <v>70</v>
      </c>
      <c r="J61" s="25">
        <v>45</v>
      </c>
      <c r="K61" s="25">
        <v>53</v>
      </c>
      <c r="L61" s="25">
        <v>68</v>
      </c>
      <c r="M61" s="25">
        <v>41</v>
      </c>
      <c r="N61" s="25">
        <v>55</v>
      </c>
      <c r="O61" s="25">
        <v>68</v>
      </c>
      <c r="P61" s="34">
        <v>36</v>
      </c>
    </row>
    <row r="62" spans="1:16" x14ac:dyDescent="0.25">
      <c r="A62" t="s">
        <v>277</v>
      </c>
      <c r="B62" s="30">
        <v>44</v>
      </c>
      <c r="C62" s="25">
        <v>42</v>
      </c>
      <c r="D62" s="25">
        <v>41</v>
      </c>
      <c r="E62" s="25">
        <v>1</v>
      </c>
      <c r="F62" s="24">
        <v>2</v>
      </c>
      <c r="G62" s="23">
        <v>0</v>
      </c>
      <c r="H62" s="25">
        <v>0</v>
      </c>
      <c r="I62" s="25">
        <v>8</v>
      </c>
      <c r="J62" s="25">
        <v>4</v>
      </c>
      <c r="K62" s="25">
        <v>0</v>
      </c>
      <c r="L62" s="25">
        <v>4</v>
      </c>
      <c r="M62" s="25">
        <v>9</v>
      </c>
      <c r="N62" s="25">
        <v>9</v>
      </c>
      <c r="O62" s="25">
        <v>7</v>
      </c>
      <c r="P62" s="34">
        <v>0</v>
      </c>
    </row>
    <row r="63" spans="1:16" x14ac:dyDescent="0.25">
      <c r="A63" t="s">
        <v>278</v>
      </c>
      <c r="B63" s="30">
        <v>6</v>
      </c>
      <c r="C63" s="25">
        <v>6</v>
      </c>
      <c r="D63" s="25">
        <v>6</v>
      </c>
      <c r="E63" s="25">
        <v>0</v>
      </c>
      <c r="F63" s="24">
        <v>0</v>
      </c>
      <c r="G63" s="23">
        <v>0</v>
      </c>
      <c r="H63" s="25">
        <v>0</v>
      </c>
      <c r="I63" s="25">
        <v>3</v>
      </c>
      <c r="J63" s="25">
        <v>0</v>
      </c>
      <c r="K63" s="25">
        <v>0</v>
      </c>
      <c r="L63" s="25">
        <v>0</v>
      </c>
      <c r="M63" s="25">
        <v>1</v>
      </c>
      <c r="N63" s="25">
        <v>2</v>
      </c>
      <c r="O63" s="25">
        <v>0</v>
      </c>
      <c r="P63" s="34">
        <v>0</v>
      </c>
    </row>
    <row r="64" spans="1:16" x14ac:dyDescent="0.25">
      <c r="A64" t="s">
        <v>279</v>
      </c>
      <c r="B64" s="30">
        <v>500</v>
      </c>
      <c r="C64" s="25">
        <v>454</v>
      </c>
      <c r="D64" s="25">
        <v>427</v>
      </c>
      <c r="E64" s="25">
        <v>24</v>
      </c>
      <c r="F64" s="24">
        <v>38</v>
      </c>
      <c r="G64" s="23">
        <v>8</v>
      </c>
      <c r="H64" s="25">
        <v>21</v>
      </c>
      <c r="I64" s="25">
        <v>53</v>
      </c>
      <c r="J64" s="25">
        <v>41</v>
      </c>
      <c r="K64" s="25">
        <v>44</v>
      </c>
      <c r="L64" s="25">
        <v>58</v>
      </c>
      <c r="M64" s="25">
        <v>56</v>
      </c>
      <c r="N64" s="25">
        <v>55</v>
      </c>
      <c r="O64" s="25">
        <v>75</v>
      </c>
      <c r="P64" s="34">
        <v>24</v>
      </c>
    </row>
    <row r="65" spans="1:16" x14ac:dyDescent="0.25">
      <c r="A65" t="s">
        <v>280</v>
      </c>
      <c r="B65" s="30">
        <v>535</v>
      </c>
      <c r="C65" s="25">
        <v>490</v>
      </c>
      <c r="D65" s="25">
        <v>461</v>
      </c>
      <c r="E65" s="25">
        <v>29</v>
      </c>
      <c r="F65" s="24">
        <v>37</v>
      </c>
      <c r="G65" s="23">
        <v>8</v>
      </c>
      <c r="H65" s="25">
        <v>18</v>
      </c>
      <c r="I65" s="25">
        <v>78</v>
      </c>
      <c r="J65" s="25">
        <v>35</v>
      </c>
      <c r="K65" s="25">
        <v>63</v>
      </c>
      <c r="L65" s="25">
        <v>52</v>
      </c>
      <c r="M65" s="25">
        <v>68</v>
      </c>
      <c r="N65" s="25">
        <v>44</v>
      </c>
      <c r="O65" s="25">
        <v>68</v>
      </c>
      <c r="P65" s="34">
        <v>35</v>
      </c>
    </row>
    <row r="66" spans="1:16" x14ac:dyDescent="0.25">
      <c r="A66" t="s">
        <v>281</v>
      </c>
      <c r="B66" s="30">
        <v>439</v>
      </c>
      <c r="C66" s="25">
        <v>406</v>
      </c>
      <c r="D66" s="25">
        <v>392</v>
      </c>
      <c r="E66" s="25">
        <v>13</v>
      </c>
      <c r="F66" s="24">
        <v>29</v>
      </c>
      <c r="G66" s="23">
        <v>4</v>
      </c>
      <c r="H66" s="25">
        <v>18</v>
      </c>
      <c r="I66" s="25">
        <v>56</v>
      </c>
      <c r="J66" s="25">
        <v>44</v>
      </c>
      <c r="K66" s="25">
        <v>47</v>
      </c>
      <c r="L66" s="25">
        <v>52</v>
      </c>
      <c r="M66" s="25">
        <v>47</v>
      </c>
      <c r="N66" s="25">
        <v>33</v>
      </c>
      <c r="O66" s="25">
        <v>66</v>
      </c>
      <c r="P66" s="34">
        <v>29</v>
      </c>
    </row>
    <row r="67" spans="1:16" x14ac:dyDescent="0.25">
      <c r="A67" t="s">
        <v>282</v>
      </c>
      <c r="B67" s="30">
        <v>391</v>
      </c>
      <c r="C67" s="25">
        <v>364</v>
      </c>
      <c r="D67" s="25">
        <v>348</v>
      </c>
      <c r="E67" s="25">
        <v>14</v>
      </c>
      <c r="F67" s="24">
        <v>18</v>
      </c>
      <c r="G67" s="23">
        <v>9</v>
      </c>
      <c r="H67" s="25">
        <v>11</v>
      </c>
      <c r="I67" s="25">
        <v>52</v>
      </c>
      <c r="J67" s="25">
        <v>32</v>
      </c>
      <c r="K67" s="25">
        <v>34</v>
      </c>
      <c r="L67" s="25">
        <v>46</v>
      </c>
      <c r="M67" s="25">
        <v>47</v>
      </c>
      <c r="N67" s="25">
        <v>45</v>
      </c>
      <c r="O67" s="25">
        <v>57</v>
      </c>
      <c r="P67" s="34">
        <v>24</v>
      </c>
    </row>
    <row r="68" spans="1:16" x14ac:dyDescent="0.25">
      <c r="A68" t="s">
        <v>159</v>
      </c>
      <c r="B68" s="30">
        <v>366</v>
      </c>
      <c r="C68" s="25">
        <v>343</v>
      </c>
      <c r="D68" s="25">
        <v>319</v>
      </c>
      <c r="E68" s="25">
        <v>22</v>
      </c>
      <c r="F68" s="24">
        <v>19</v>
      </c>
      <c r="G68" s="23">
        <v>4</v>
      </c>
      <c r="H68" s="25">
        <v>18</v>
      </c>
      <c r="I68" s="25">
        <v>24</v>
      </c>
      <c r="J68" s="25">
        <v>31</v>
      </c>
      <c r="K68" s="25">
        <v>46</v>
      </c>
      <c r="L68" s="25">
        <v>33</v>
      </c>
      <c r="M68" s="25">
        <v>49</v>
      </c>
      <c r="N68" s="25">
        <v>38</v>
      </c>
      <c r="O68" s="25">
        <v>55</v>
      </c>
      <c r="P68" s="34">
        <v>25</v>
      </c>
    </row>
    <row r="69" spans="1:16" x14ac:dyDescent="0.25">
      <c r="A69" t="s">
        <v>283</v>
      </c>
      <c r="B69" s="30">
        <v>38</v>
      </c>
      <c r="C69" s="25">
        <v>38</v>
      </c>
      <c r="D69" s="25">
        <v>38</v>
      </c>
      <c r="E69" s="25">
        <v>0</v>
      </c>
      <c r="F69" s="24">
        <v>0</v>
      </c>
      <c r="G69" s="23">
        <v>0</v>
      </c>
      <c r="H69" s="25">
        <v>0</v>
      </c>
      <c r="I69" s="25">
        <v>4</v>
      </c>
      <c r="J69" s="25">
        <v>6</v>
      </c>
      <c r="K69" s="25">
        <v>0</v>
      </c>
      <c r="L69" s="25">
        <v>11</v>
      </c>
      <c r="M69" s="25">
        <v>7</v>
      </c>
      <c r="N69" s="25">
        <v>4</v>
      </c>
      <c r="O69" s="25">
        <v>5</v>
      </c>
      <c r="P69" s="34">
        <v>1</v>
      </c>
    </row>
    <row r="70" spans="1:16" x14ac:dyDescent="0.25">
      <c r="A70" t="s">
        <v>284</v>
      </c>
      <c r="B70" s="30">
        <v>4</v>
      </c>
      <c r="C70" s="25">
        <v>3</v>
      </c>
      <c r="D70" s="25">
        <v>3</v>
      </c>
      <c r="E70" s="25">
        <v>0</v>
      </c>
      <c r="F70" s="24">
        <v>1</v>
      </c>
      <c r="G70" s="23">
        <v>0</v>
      </c>
      <c r="H70" s="25">
        <v>0</v>
      </c>
      <c r="I70" s="25">
        <v>0</v>
      </c>
      <c r="J70" s="25">
        <v>0</v>
      </c>
      <c r="K70" s="25">
        <v>1</v>
      </c>
      <c r="L70" s="25">
        <v>0</v>
      </c>
      <c r="M70" s="25">
        <v>0</v>
      </c>
      <c r="N70" s="25">
        <v>2</v>
      </c>
      <c r="O70" s="25">
        <v>0</v>
      </c>
      <c r="P70" s="34">
        <v>0</v>
      </c>
    </row>
    <row r="71" spans="1:16" x14ac:dyDescent="0.25">
      <c r="A71" t="s">
        <v>285</v>
      </c>
      <c r="B71" s="30">
        <v>359</v>
      </c>
      <c r="C71" s="25">
        <v>329</v>
      </c>
      <c r="D71" s="25">
        <v>310</v>
      </c>
      <c r="E71" s="25">
        <v>17</v>
      </c>
      <c r="F71" s="24">
        <v>21</v>
      </c>
      <c r="G71" s="23">
        <v>9</v>
      </c>
      <c r="H71" s="25">
        <v>18</v>
      </c>
      <c r="I71" s="25">
        <v>41</v>
      </c>
      <c r="J71" s="25">
        <v>22</v>
      </c>
      <c r="K71" s="25">
        <v>41</v>
      </c>
      <c r="L71" s="25">
        <v>45</v>
      </c>
      <c r="M71" s="25">
        <v>30</v>
      </c>
      <c r="N71" s="25">
        <v>37</v>
      </c>
      <c r="O71" s="25">
        <v>58</v>
      </c>
      <c r="P71" s="34">
        <v>18</v>
      </c>
    </row>
    <row r="72" spans="1:16" x14ac:dyDescent="0.25">
      <c r="A72" t="s">
        <v>286</v>
      </c>
      <c r="B72" s="30">
        <v>377</v>
      </c>
      <c r="C72" s="25">
        <v>345</v>
      </c>
      <c r="D72" s="25">
        <v>332</v>
      </c>
      <c r="E72" s="25">
        <v>12</v>
      </c>
      <c r="F72" s="24">
        <v>29</v>
      </c>
      <c r="G72" s="23">
        <v>3</v>
      </c>
      <c r="H72" s="25">
        <v>13</v>
      </c>
      <c r="I72" s="25">
        <v>51</v>
      </c>
      <c r="J72" s="25">
        <v>41</v>
      </c>
      <c r="K72" s="25">
        <v>34</v>
      </c>
      <c r="L72" s="25">
        <v>34</v>
      </c>
      <c r="M72" s="25">
        <v>43</v>
      </c>
      <c r="N72" s="25">
        <v>40</v>
      </c>
      <c r="O72" s="25">
        <v>55</v>
      </c>
      <c r="P72" s="34">
        <v>21</v>
      </c>
    </row>
    <row r="73" spans="1:16" x14ac:dyDescent="0.25">
      <c r="A73" t="s">
        <v>287</v>
      </c>
      <c r="B73" s="30">
        <v>304</v>
      </c>
      <c r="C73" s="25">
        <v>279</v>
      </c>
      <c r="D73" s="25">
        <v>264</v>
      </c>
      <c r="E73" s="25">
        <v>15</v>
      </c>
      <c r="F73" s="24">
        <v>20</v>
      </c>
      <c r="G73" s="23">
        <v>5</v>
      </c>
      <c r="H73" s="25">
        <v>18</v>
      </c>
      <c r="I73" s="25">
        <v>42</v>
      </c>
      <c r="J73" s="25">
        <v>19</v>
      </c>
      <c r="K73" s="25">
        <v>34</v>
      </c>
      <c r="L73" s="25">
        <v>32</v>
      </c>
      <c r="M73" s="25">
        <v>33</v>
      </c>
      <c r="N73" s="25">
        <v>30</v>
      </c>
      <c r="O73" s="25">
        <v>37</v>
      </c>
      <c r="P73" s="34">
        <v>19</v>
      </c>
    </row>
    <row r="74" spans="1:16" x14ac:dyDescent="0.25">
      <c r="A74" t="s">
        <v>288</v>
      </c>
      <c r="B74" s="30">
        <v>308</v>
      </c>
      <c r="C74" s="25">
        <v>281</v>
      </c>
      <c r="D74" s="25">
        <v>266</v>
      </c>
      <c r="E74" s="25">
        <v>14</v>
      </c>
      <c r="F74" s="24">
        <v>20</v>
      </c>
      <c r="G74" s="23">
        <v>7</v>
      </c>
      <c r="H74" s="25">
        <v>11</v>
      </c>
      <c r="I74" s="25">
        <v>36</v>
      </c>
      <c r="J74" s="25">
        <v>25</v>
      </c>
      <c r="K74" s="25">
        <v>27</v>
      </c>
      <c r="L74" s="25">
        <v>35</v>
      </c>
      <c r="M74" s="25">
        <v>40</v>
      </c>
      <c r="N74" s="25">
        <v>24</v>
      </c>
      <c r="O74" s="25">
        <v>51</v>
      </c>
      <c r="P74" s="34">
        <v>17</v>
      </c>
    </row>
    <row r="75" spans="1:16" x14ac:dyDescent="0.25">
      <c r="A75" t="s">
        <v>160</v>
      </c>
      <c r="B75" s="30">
        <v>246</v>
      </c>
      <c r="C75" s="25">
        <v>226</v>
      </c>
      <c r="D75" s="25">
        <v>215</v>
      </c>
      <c r="E75" s="25">
        <v>10</v>
      </c>
      <c r="F75" s="24">
        <v>12</v>
      </c>
      <c r="G75" s="23">
        <v>8</v>
      </c>
      <c r="H75" s="25">
        <v>6</v>
      </c>
      <c r="I75" s="25">
        <v>29</v>
      </c>
      <c r="J75" s="25">
        <v>26</v>
      </c>
      <c r="K75" s="25">
        <v>25</v>
      </c>
      <c r="L75" s="25">
        <v>26</v>
      </c>
      <c r="M75" s="25">
        <v>29</v>
      </c>
      <c r="N75" s="25">
        <v>30</v>
      </c>
      <c r="O75" s="25">
        <v>29</v>
      </c>
      <c r="P75" s="34">
        <v>15</v>
      </c>
    </row>
    <row r="76" spans="1:16" x14ac:dyDescent="0.25">
      <c r="A76" t="s">
        <v>289</v>
      </c>
      <c r="B76" s="30">
        <v>23</v>
      </c>
      <c r="C76" s="25">
        <v>21</v>
      </c>
      <c r="D76" s="25">
        <v>21</v>
      </c>
      <c r="E76" s="25">
        <v>0</v>
      </c>
      <c r="F76" s="24">
        <v>2</v>
      </c>
      <c r="G76" s="23">
        <v>0</v>
      </c>
      <c r="H76" s="25">
        <v>0</v>
      </c>
      <c r="I76" s="25">
        <v>7</v>
      </c>
      <c r="J76" s="25">
        <v>5</v>
      </c>
      <c r="K76" s="25">
        <v>1</v>
      </c>
      <c r="L76" s="25">
        <v>1</v>
      </c>
      <c r="M76" s="25">
        <v>5</v>
      </c>
      <c r="N76" s="25">
        <v>2</v>
      </c>
      <c r="O76" s="25">
        <v>0</v>
      </c>
      <c r="P76" s="34">
        <v>0</v>
      </c>
    </row>
    <row r="77" spans="1:16" x14ac:dyDescent="0.25">
      <c r="A77" t="s">
        <v>290</v>
      </c>
      <c r="B77" s="30">
        <v>1</v>
      </c>
      <c r="C77" s="25">
        <v>1</v>
      </c>
      <c r="D77" s="25">
        <v>1</v>
      </c>
      <c r="E77" s="25">
        <v>0</v>
      </c>
      <c r="F77" s="24">
        <v>0</v>
      </c>
      <c r="G77" s="23">
        <v>0</v>
      </c>
      <c r="H77" s="25">
        <v>0</v>
      </c>
      <c r="I77" s="25">
        <v>0</v>
      </c>
      <c r="J77" s="25">
        <v>0</v>
      </c>
      <c r="K77" s="25">
        <v>1</v>
      </c>
      <c r="L77" s="25">
        <v>0</v>
      </c>
      <c r="M77" s="25">
        <v>0</v>
      </c>
      <c r="N77" s="25">
        <v>0</v>
      </c>
      <c r="O77" s="25">
        <v>0</v>
      </c>
      <c r="P77" s="34">
        <v>0</v>
      </c>
    </row>
    <row r="78" spans="1:16" x14ac:dyDescent="0.25">
      <c r="A78" t="s">
        <v>291</v>
      </c>
      <c r="B78" s="30">
        <v>192</v>
      </c>
      <c r="C78" s="25">
        <v>178</v>
      </c>
      <c r="D78" s="25">
        <v>170</v>
      </c>
      <c r="E78" s="25">
        <v>8</v>
      </c>
      <c r="F78" s="24">
        <v>10</v>
      </c>
      <c r="G78" s="23">
        <v>4</v>
      </c>
      <c r="H78" s="25">
        <v>6</v>
      </c>
      <c r="I78" s="25">
        <v>19</v>
      </c>
      <c r="J78" s="25">
        <v>23</v>
      </c>
      <c r="K78" s="25">
        <v>24</v>
      </c>
      <c r="L78" s="25">
        <v>16</v>
      </c>
      <c r="M78" s="25">
        <v>21</v>
      </c>
      <c r="N78" s="25">
        <v>20</v>
      </c>
      <c r="O78" s="25">
        <v>34</v>
      </c>
      <c r="P78" s="34">
        <v>7</v>
      </c>
    </row>
    <row r="79" spans="1:16" x14ac:dyDescent="0.25">
      <c r="A79" t="s">
        <v>292</v>
      </c>
      <c r="B79" s="30">
        <v>254</v>
      </c>
      <c r="C79" s="25">
        <v>232</v>
      </c>
      <c r="D79" s="25">
        <v>223</v>
      </c>
      <c r="E79" s="25">
        <v>9</v>
      </c>
      <c r="F79" s="24">
        <v>18</v>
      </c>
      <c r="G79" s="23">
        <v>4</v>
      </c>
      <c r="H79" s="25">
        <v>15</v>
      </c>
      <c r="I79" s="25">
        <v>40</v>
      </c>
      <c r="J79" s="25">
        <v>23</v>
      </c>
      <c r="K79" s="25">
        <v>28</v>
      </c>
      <c r="L79" s="25">
        <v>25</v>
      </c>
      <c r="M79" s="25">
        <v>31</v>
      </c>
      <c r="N79" s="25">
        <v>24</v>
      </c>
      <c r="O79" s="25">
        <v>27</v>
      </c>
      <c r="P79" s="34">
        <v>10</v>
      </c>
    </row>
    <row r="80" spans="1:16" x14ac:dyDescent="0.25">
      <c r="A80" t="s">
        <v>293</v>
      </c>
      <c r="B80" s="30">
        <v>204</v>
      </c>
      <c r="C80" s="25">
        <v>189</v>
      </c>
      <c r="D80" s="25">
        <v>179</v>
      </c>
      <c r="E80" s="25">
        <v>9</v>
      </c>
      <c r="F80" s="24">
        <v>15</v>
      </c>
      <c r="G80" s="23">
        <v>0</v>
      </c>
      <c r="H80" s="25">
        <v>9</v>
      </c>
      <c r="I80" s="25">
        <v>21</v>
      </c>
      <c r="J80" s="25">
        <v>20</v>
      </c>
      <c r="K80" s="25">
        <v>22</v>
      </c>
      <c r="L80" s="25">
        <v>26</v>
      </c>
      <c r="M80" s="25">
        <v>22</v>
      </c>
      <c r="N80" s="25">
        <v>22</v>
      </c>
      <c r="O80" s="25">
        <v>24</v>
      </c>
      <c r="P80" s="34">
        <v>13</v>
      </c>
    </row>
    <row r="81" spans="1:16" x14ac:dyDescent="0.25">
      <c r="A81" t="s">
        <v>294</v>
      </c>
      <c r="B81" s="30">
        <v>177</v>
      </c>
      <c r="C81" s="25">
        <v>163</v>
      </c>
      <c r="D81" s="25">
        <v>153</v>
      </c>
      <c r="E81" s="25">
        <v>10</v>
      </c>
      <c r="F81" s="24">
        <v>11</v>
      </c>
      <c r="G81" s="23">
        <v>3</v>
      </c>
      <c r="H81" s="25">
        <v>1</v>
      </c>
      <c r="I81" s="25">
        <v>24</v>
      </c>
      <c r="J81" s="25">
        <v>23</v>
      </c>
      <c r="K81" s="25">
        <v>11</v>
      </c>
      <c r="L81" s="25">
        <v>17</v>
      </c>
      <c r="M81" s="25">
        <v>21</v>
      </c>
      <c r="N81" s="25">
        <v>21</v>
      </c>
      <c r="O81" s="25">
        <v>26</v>
      </c>
      <c r="P81" s="34">
        <v>9</v>
      </c>
    </row>
    <row r="82" spans="1:16" x14ac:dyDescent="0.25">
      <c r="A82" t="s">
        <v>161</v>
      </c>
      <c r="B82" s="30">
        <v>195</v>
      </c>
      <c r="C82" s="25">
        <v>179</v>
      </c>
      <c r="D82" s="25">
        <v>165</v>
      </c>
      <c r="E82" s="25">
        <v>13</v>
      </c>
      <c r="F82" s="24">
        <v>12</v>
      </c>
      <c r="G82" s="23">
        <v>4</v>
      </c>
      <c r="H82" s="25">
        <v>7</v>
      </c>
      <c r="I82" s="25">
        <v>28</v>
      </c>
      <c r="J82" s="25">
        <v>16</v>
      </c>
      <c r="K82" s="25">
        <v>16</v>
      </c>
      <c r="L82" s="25">
        <v>22</v>
      </c>
      <c r="M82" s="25">
        <v>12</v>
      </c>
      <c r="N82" s="25">
        <v>27</v>
      </c>
      <c r="O82" s="25">
        <v>28</v>
      </c>
      <c r="P82" s="34">
        <v>9</v>
      </c>
    </row>
    <row r="83" spans="1:16" x14ac:dyDescent="0.25">
      <c r="A83" t="s">
        <v>295</v>
      </c>
      <c r="B83" s="30">
        <v>19</v>
      </c>
      <c r="C83" s="25">
        <v>18</v>
      </c>
      <c r="D83" s="25">
        <v>17</v>
      </c>
      <c r="E83" s="25">
        <v>1</v>
      </c>
      <c r="F83" s="24">
        <v>1</v>
      </c>
      <c r="G83" s="23">
        <v>0</v>
      </c>
      <c r="H83" s="25">
        <v>0</v>
      </c>
      <c r="I83" s="25">
        <v>3</v>
      </c>
      <c r="J83" s="25">
        <v>3</v>
      </c>
      <c r="K83" s="25">
        <v>3</v>
      </c>
      <c r="L83" s="25">
        <v>3</v>
      </c>
      <c r="M83" s="25">
        <v>2</v>
      </c>
      <c r="N83" s="25">
        <v>1</v>
      </c>
      <c r="O83" s="25">
        <v>1</v>
      </c>
      <c r="P83" s="34">
        <v>1</v>
      </c>
    </row>
    <row r="84" spans="1:16" x14ac:dyDescent="0.25">
      <c r="A84" t="s">
        <v>296</v>
      </c>
      <c r="B84" s="30">
        <v>3</v>
      </c>
      <c r="C84" s="25">
        <v>2</v>
      </c>
      <c r="D84" s="25">
        <v>2</v>
      </c>
      <c r="E84" s="25">
        <v>0</v>
      </c>
      <c r="F84" s="24">
        <v>1</v>
      </c>
      <c r="G84" s="23">
        <v>0</v>
      </c>
      <c r="H84" s="25">
        <v>0</v>
      </c>
      <c r="I84" s="25">
        <v>1</v>
      </c>
      <c r="J84" s="25">
        <v>0</v>
      </c>
      <c r="K84" s="25">
        <v>0</v>
      </c>
      <c r="L84" s="25">
        <v>0</v>
      </c>
      <c r="M84" s="25">
        <v>0</v>
      </c>
      <c r="N84" s="25">
        <v>1</v>
      </c>
      <c r="O84" s="25">
        <v>0</v>
      </c>
      <c r="P84" s="34">
        <v>0</v>
      </c>
    </row>
    <row r="85" spans="1:16" x14ac:dyDescent="0.25">
      <c r="A85" t="s">
        <v>297</v>
      </c>
      <c r="B85" s="30">
        <v>168</v>
      </c>
      <c r="C85" s="25">
        <v>146</v>
      </c>
      <c r="D85" s="25">
        <v>138</v>
      </c>
      <c r="E85" s="25">
        <v>8</v>
      </c>
      <c r="F85" s="24">
        <v>13</v>
      </c>
      <c r="G85" s="23">
        <v>9</v>
      </c>
      <c r="H85" s="25">
        <v>6</v>
      </c>
      <c r="I85" s="25">
        <v>23</v>
      </c>
      <c r="J85" s="25">
        <v>14</v>
      </c>
      <c r="K85" s="25">
        <v>14</v>
      </c>
      <c r="L85" s="25">
        <v>18</v>
      </c>
      <c r="M85" s="25">
        <v>13</v>
      </c>
      <c r="N85" s="25">
        <v>14</v>
      </c>
      <c r="O85" s="25">
        <v>30</v>
      </c>
      <c r="P85" s="34">
        <v>6</v>
      </c>
    </row>
    <row r="86" spans="1:16" x14ac:dyDescent="0.25">
      <c r="A86" t="s">
        <v>298</v>
      </c>
      <c r="B86" s="30">
        <v>168</v>
      </c>
      <c r="C86" s="25">
        <v>155</v>
      </c>
      <c r="D86" s="25">
        <v>149</v>
      </c>
      <c r="E86" s="25">
        <v>6</v>
      </c>
      <c r="F86" s="24">
        <v>10</v>
      </c>
      <c r="G86" s="23">
        <v>3</v>
      </c>
      <c r="H86" s="25">
        <v>5</v>
      </c>
      <c r="I86" s="25">
        <v>25</v>
      </c>
      <c r="J86" s="25">
        <v>10</v>
      </c>
      <c r="K86" s="25">
        <v>25</v>
      </c>
      <c r="L86" s="25">
        <v>19</v>
      </c>
      <c r="M86" s="25">
        <v>19</v>
      </c>
      <c r="N86" s="25">
        <v>15</v>
      </c>
      <c r="O86" s="25">
        <v>27</v>
      </c>
      <c r="P86" s="34">
        <v>4</v>
      </c>
    </row>
    <row r="87" spans="1:16" x14ac:dyDescent="0.25">
      <c r="A87" t="s">
        <v>299</v>
      </c>
      <c r="B87" s="30">
        <v>171</v>
      </c>
      <c r="C87" s="25">
        <v>151</v>
      </c>
      <c r="D87" s="25">
        <v>141</v>
      </c>
      <c r="E87" s="25">
        <v>10</v>
      </c>
      <c r="F87" s="24">
        <v>17</v>
      </c>
      <c r="G87" s="23">
        <v>3</v>
      </c>
      <c r="H87" s="25">
        <v>10</v>
      </c>
      <c r="I87" s="25">
        <v>24</v>
      </c>
      <c r="J87" s="25">
        <v>13</v>
      </c>
      <c r="K87" s="25">
        <v>19</v>
      </c>
      <c r="L87" s="25">
        <v>17</v>
      </c>
      <c r="M87" s="25">
        <v>15</v>
      </c>
      <c r="N87" s="25">
        <v>12</v>
      </c>
      <c r="O87" s="25">
        <v>23</v>
      </c>
      <c r="P87" s="34">
        <v>8</v>
      </c>
    </row>
    <row r="88" spans="1:16" x14ac:dyDescent="0.25">
      <c r="A88" t="s">
        <v>300</v>
      </c>
      <c r="B88" s="30">
        <v>140</v>
      </c>
      <c r="C88" s="25">
        <v>127</v>
      </c>
      <c r="D88" s="25">
        <v>123</v>
      </c>
      <c r="E88" s="25">
        <v>4</v>
      </c>
      <c r="F88" s="24">
        <v>10</v>
      </c>
      <c r="G88" s="23">
        <v>3</v>
      </c>
      <c r="H88" s="25">
        <v>10</v>
      </c>
      <c r="I88" s="25">
        <v>17</v>
      </c>
      <c r="J88" s="25">
        <v>14</v>
      </c>
      <c r="K88" s="25">
        <v>20</v>
      </c>
      <c r="L88" s="25">
        <v>13</v>
      </c>
      <c r="M88" s="25">
        <v>6</v>
      </c>
      <c r="N88" s="25">
        <v>22</v>
      </c>
      <c r="O88" s="25">
        <v>13</v>
      </c>
      <c r="P88" s="34">
        <v>8</v>
      </c>
    </row>
    <row r="89" spans="1:16" x14ac:dyDescent="0.25">
      <c r="A89" t="s">
        <v>162</v>
      </c>
      <c r="B89" s="30">
        <v>131</v>
      </c>
      <c r="C89" s="25">
        <v>120</v>
      </c>
      <c r="D89" s="25">
        <v>117</v>
      </c>
      <c r="E89" s="25">
        <v>3</v>
      </c>
      <c r="F89" s="24">
        <v>10</v>
      </c>
      <c r="G89" s="23">
        <v>1</v>
      </c>
      <c r="H89" s="25">
        <v>4</v>
      </c>
      <c r="I89" s="25">
        <v>13</v>
      </c>
      <c r="J89" s="25">
        <v>12</v>
      </c>
      <c r="K89" s="25">
        <v>19</v>
      </c>
      <c r="L89" s="25">
        <v>14</v>
      </c>
      <c r="M89" s="25">
        <v>13</v>
      </c>
      <c r="N89" s="25">
        <v>13</v>
      </c>
      <c r="O89" s="25">
        <v>22</v>
      </c>
      <c r="P89" s="34">
        <v>7</v>
      </c>
    </row>
    <row r="90" spans="1:16" x14ac:dyDescent="0.25">
      <c r="A90" t="s">
        <v>301</v>
      </c>
      <c r="B90" s="30">
        <v>9</v>
      </c>
      <c r="C90" s="25">
        <v>8</v>
      </c>
      <c r="D90" s="25">
        <v>7</v>
      </c>
      <c r="E90" s="25">
        <v>1</v>
      </c>
      <c r="F90" s="24">
        <v>1</v>
      </c>
      <c r="G90" s="23">
        <v>0</v>
      </c>
      <c r="H90" s="25">
        <v>0</v>
      </c>
      <c r="I90" s="25">
        <v>0</v>
      </c>
      <c r="J90" s="25">
        <v>2</v>
      </c>
      <c r="K90" s="25">
        <v>1</v>
      </c>
      <c r="L90" s="25">
        <v>1</v>
      </c>
      <c r="M90" s="25">
        <v>3</v>
      </c>
      <c r="N90" s="25">
        <v>0</v>
      </c>
      <c r="O90" s="25">
        <v>0</v>
      </c>
      <c r="P90" s="34">
        <v>0</v>
      </c>
    </row>
    <row r="91" spans="1:16" x14ac:dyDescent="0.25">
      <c r="A91" t="s">
        <v>302</v>
      </c>
      <c r="B91" s="30">
        <v>1</v>
      </c>
      <c r="C91" s="25">
        <v>0</v>
      </c>
      <c r="D91" s="25">
        <v>0</v>
      </c>
      <c r="E91" s="25">
        <v>0</v>
      </c>
      <c r="F91" s="24">
        <v>1</v>
      </c>
      <c r="G91" s="23">
        <v>0</v>
      </c>
      <c r="H91" s="25">
        <v>0</v>
      </c>
      <c r="I91" s="25">
        <v>0</v>
      </c>
      <c r="J91" s="25">
        <v>0</v>
      </c>
      <c r="K91" s="25">
        <v>0</v>
      </c>
      <c r="L91" s="25">
        <v>0</v>
      </c>
      <c r="M91" s="25">
        <v>0</v>
      </c>
      <c r="N91" s="25">
        <v>0</v>
      </c>
      <c r="O91" s="25">
        <v>0</v>
      </c>
      <c r="P91" s="34">
        <v>0</v>
      </c>
    </row>
    <row r="92" spans="1:16" x14ac:dyDescent="0.25">
      <c r="A92" t="s">
        <v>303</v>
      </c>
      <c r="B92" s="30">
        <v>117</v>
      </c>
      <c r="C92" s="25">
        <v>100</v>
      </c>
      <c r="D92" s="25">
        <v>95</v>
      </c>
      <c r="E92" s="25">
        <v>5</v>
      </c>
      <c r="F92" s="24">
        <v>14</v>
      </c>
      <c r="G92" s="23">
        <v>3</v>
      </c>
      <c r="H92" s="25">
        <v>0</v>
      </c>
      <c r="I92" s="25">
        <v>17</v>
      </c>
      <c r="J92" s="25">
        <v>13</v>
      </c>
      <c r="K92" s="25">
        <v>11</v>
      </c>
      <c r="L92" s="25">
        <v>10</v>
      </c>
      <c r="M92" s="25">
        <v>14</v>
      </c>
      <c r="N92" s="25">
        <v>8</v>
      </c>
      <c r="O92" s="25">
        <v>18</v>
      </c>
      <c r="P92" s="34">
        <v>4</v>
      </c>
    </row>
    <row r="93" spans="1:16" x14ac:dyDescent="0.25">
      <c r="A93" t="s">
        <v>304</v>
      </c>
      <c r="B93" s="30">
        <v>109</v>
      </c>
      <c r="C93" s="25">
        <v>98</v>
      </c>
      <c r="D93" s="25">
        <v>94</v>
      </c>
      <c r="E93" s="25">
        <v>4</v>
      </c>
      <c r="F93" s="24">
        <v>6</v>
      </c>
      <c r="G93" s="23">
        <v>5</v>
      </c>
      <c r="H93" s="25">
        <v>5</v>
      </c>
      <c r="I93" s="25">
        <v>15</v>
      </c>
      <c r="J93" s="25">
        <v>10</v>
      </c>
      <c r="K93" s="25">
        <v>12</v>
      </c>
      <c r="L93" s="25">
        <v>9</v>
      </c>
      <c r="M93" s="25">
        <v>10</v>
      </c>
      <c r="N93" s="25">
        <v>10</v>
      </c>
      <c r="O93" s="25">
        <v>20</v>
      </c>
      <c r="P93" s="34">
        <v>3</v>
      </c>
    </row>
    <row r="94" spans="1:16" x14ac:dyDescent="0.25">
      <c r="A94" t="s">
        <v>305</v>
      </c>
      <c r="B94" s="30">
        <v>83</v>
      </c>
      <c r="C94" s="25">
        <v>71</v>
      </c>
      <c r="D94" s="25">
        <v>68</v>
      </c>
      <c r="E94" s="25">
        <v>3</v>
      </c>
      <c r="F94" s="24">
        <v>11</v>
      </c>
      <c r="G94" s="23">
        <v>1</v>
      </c>
      <c r="H94" s="25">
        <v>5</v>
      </c>
      <c r="I94" s="25">
        <v>4</v>
      </c>
      <c r="J94" s="25">
        <v>2</v>
      </c>
      <c r="K94" s="25">
        <v>10</v>
      </c>
      <c r="L94" s="25">
        <v>8</v>
      </c>
      <c r="M94" s="25">
        <v>6</v>
      </c>
      <c r="N94" s="25">
        <v>18</v>
      </c>
      <c r="O94" s="25">
        <v>9</v>
      </c>
      <c r="P94" s="34">
        <v>6</v>
      </c>
    </row>
    <row r="95" spans="1:16" x14ac:dyDescent="0.25">
      <c r="A95" t="s">
        <v>306</v>
      </c>
      <c r="B95" s="30">
        <v>126</v>
      </c>
      <c r="C95" s="25">
        <v>117</v>
      </c>
      <c r="D95" s="25">
        <v>115</v>
      </c>
      <c r="E95" s="25">
        <v>2</v>
      </c>
      <c r="F95" s="24">
        <v>7</v>
      </c>
      <c r="G95" s="23">
        <v>2</v>
      </c>
      <c r="H95" s="25">
        <v>4</v>
      </c>
      <c r="I95" s="25">
        <v>28</v>
      </c>
      <c r="J95" s="25">
        <v>10</v>
      </c>
      <c r="K95" s="25">
        <v>13</v>
      </c>
      <c r="L95" s="25">
        <v>15</v>
      </c>
      <c r="M95" s="25">
        <v>9</v>
      </c>
      <c r="N95" s="25">
        <v>12</v>
      </c>
      <c r="O95" s="25">
        <v>18</v>
      </c>
      <c r="P95" s="34">
        <v>6</v>
      </c>
    </row>
    <row r="96" spans="1:16" x14ac:dyDescent="0.25">
      <c r="A96" t="s">
        <v>163</v>
      </c>
      <c r="B96" s="30">
        <v>7</v>
      </c>
      <c r="C96" s="25">
        <v>6</v>
      </c>
      <c r="D96" s="25">
        <v>6</v>
      </c>
      <c r="E96" s="25">
        <v>0</v>
      </c>
      <c r="F96" s="24">
        <v>0</v>
      </c>
      <c r="G96" s="23">
        <v>1</v>
      </c>
      <c r="H96" s="25">
        <v>2</v>
      </c>
      <c r="I96" s="25">
        <v>0</v>
      </c>
      <c r="J96" s="25">
        <v>0</v>
      </c>
      <c r="K96" s="25">
        <v>0</v>
      </c>
      <c r="L96" s="25">
        <v>3</v>
      </c>
      <c r="M96" s="25">
        <v>1</v>
      </c>
      <c r="N96" s="25">
        <v>0</v>
      </c>
      <c r="O96" s="25">
        <v>0</v>
      </c>
      <c r="P96" s="34">
        <v>0</v>
      </c>
    </row>
    <row r="97" spans="1:16" x14ac:dyDescent="0.25">
      <c r="A97" t="s">
        <v>307</v>
      </c>
      <c r="B97" s="30">
        <v>13</v>
      </c>
      <c r="C97" s="25">
        <v>13</v>
      </c>
      <c r="D97" s="25">
        <v>13</v>
      </c>
      <c r="E97" s="25">
        <v>0</v>
      </c>
      <c r="F97" s="24">
        <v>0</v>
      </c>
      <c r="G97" s="23">
        <v>0</v>
      </c>
      <c r="H97" s="25">
        <v>0</v>
      </c>
      <c r="I97" s="25">
        <v>1</v>
      </c>
      <c r="J97" s="25">
        <v>2</v>
      </c>
      <c r="K97" s="25">
        <v>2</v>
      </c>
      <c r="L97" s="25">
        <v>6</v>
      </c>
      <c r="M97" s="25">
        <v>0</v>
      </c>
      <c r="N97" s="25">
        <v>0</v>
      </c>
      <c r="O97" s="25">
        <v>1</v>
      </c>
      <c r="P97" s="34">
        <v>1</v>
      </c>
    </row>
    <row r="98" spans="1:16" x14ac:dyDescent="0.25">
      <c r="A98" t="s">
        <v>308</v>
      </c>
      <c r="B98" s="30">
        <v>1</v>
      </c>
      <c r="C98" s="25">
        <v>1</v>
      </c>
      <c r="D98" s="25">
        <v>1</v>
      </c>
      <c r="E98" s="25">
        <v>0</v>
      </c>
      <c r="F98" s="24">
        <v>0</v>
      </c>
      <c r="G98" s="23">
        <v>0</v>
      </c>
      <c r="H98" s="25">
        <v>0</v>
      </c>
      <c r="I98" s="25">
        <v>1</v>
      </c>
      <c r="J98" s="25">
        <v>0</v>
      </c>
      <c r="K98" s="25">
        <v>0</v>
      </c>
      <c r="L98" s="25">
        <v>0</v>
      </c>
      <c r="M98" s="25">
        <v>0</v>
      </c>
      <c r="N98" s="25">
        <v>0</v>
      </c>
      <c r="O98" s="25">
        <v>0</v>
      </c>
      <c r="P98" s="34">
        <v>0</v>
      </c>
    </row>
    <row r="99" spans="1:16" x14ac:dyDescent="0.25">
      <c r="A99" t="s">
        <v>309</v>
      </c>
      <c r="B99" s="30">
        <v>4</v>
      </c>
      <c r="C99" s="25">
        <v>2</v>
      </c>
      <c r="D99" s="25">
        <v>2</v>
      </c>
      <c r="E99" s="25">
        <v>0</v>
      </c>
      <c r="F99" s="24">
        <v>0</v>
      </c>
      <c r="G99" s="23">
        <v>2</v>
      </c>
      <c r="H99" s="25">
        <v>0</v>
      </c>
      <c r="I99" s="25">
        <v>1</v>
      </c>
      <c r="J99" s="25">
        <v>0</v>
      </c>
      <c r="K99" s="25">
        <v>0</v>
      </c>
      <c r="L99" s="25">
        <v>1</v>
      </c>
      <c r="M99" s="25">
        <v>0</v>
      </c>
      <c r="N99" s="25">
        <v>0</v>
      </c>
      <c r="O99" s="25">
        <v>0</v>
      </c>
      <c r="P99" s="34">
        <v>0</v>
      </c>
    </row>
    <row r="100" spans="1:16" x14ac:dyDescent="0.25">
      <c r="A100" t="s">
        <v>310</v>
      </c>
      <c r="B100" s="30">
        <v>99</v>
      </c>
      <c r="C100" s="25">
        <v>89</v>
      </c>
      <c r="D100" s="25">
        <v>85</v>
      </c>
      <c r="E100" s="25">
        <v>4</v>
      </c>
      <c r="F100" s="24">
        <v>10</v>
      </c>
      <c r="G100" s="23">
        <v>0</v>
      </c>
      <c r="H100" s="25">
        <v>4</v>
      </c>
      <c r="I100" s="25">
        <v>15</v>
      </c>
      <c r="J100" s="25">
        <v>15</v>
      </c>
      <c r="K100" s="25">
        <v>7</v>
      </c>
      <c r="L100" s="25">
        <v>7</v>
      </c>
      <c r="M100" s="25">
        <v>11</v>
      </c>
      <c r="N100" s="25">
        <v>9</v>
      </c>
      <c r="O100" s="25">
        <v>14</v>
      </c>
      <c r="P100" s="34">
        <v>3</v>
      </c>
    </row>
    <row r="101" spans="1:16" x14ac:dyDescent="0.25">
      <c r="A101" t="s">
        <v>311</v>
      </c>
      <c r="B101" s="30">
        <v>100</v>
      </c>
      <c r="C101" s="25">
        <v>90</v>
      </c>
      <c r="D101" s="25">
        <v>84</v>
      </c>
      <c r="E101" s="25">
        <v>6</v>
      </c>
      <c r="F101" s="24">
        <v>8</v>
      </c>
      <c r="G101" s="23">
        <v>2</v>
      </c>
      <c r="H101" s="25">
        <v>3</v>
      </c>
      <c r="I101" s="25">
        <v>12</v>
      </c>
      <c r="J101" s="25">
        <v>17</v>
      </c>
      <c r="K101" s="25">
        <v>10</v>
      </c>
      <c r="L101" s="25">
        <v>6</v>
      </c>
      <c r="M101" s="25">
        <v>5</v>
      </c>
      <c r="N101" s="25">
        <v>9</v>
      </c>
      <c r="O101" s="25">
        <v>18</v>
      </c>
      <c r="P101" s="34">
        <v>4</v>
      </c>
    </row>
    <row r="102" spans="1:16" x14ac:dyDescent="0.25">
      <c r="A102" t="s">
        <v>312</v>
      </c>
      <c r="B102" s="30">
        <v>98</v>
      </c>
      <c r="C102" s="25">
        <v>85</v>
      </c>
      <c r="D102" s="25">
        <v>80</v>
      </c>
      <c r="E102" s="25">
        <v>5</v>
      </c>
      <c r="F102" s="24">
        <v>9</v>
      </c>
      <c r="G102" s="23">
        <v>4</v>
      </c>
      <c r="H102" s="25">
        <v>6</v>
      </c>
      <c r="I102" s="25">
        <v>12</v>
      </c>
      <c r="J102" s="25">
        <v>7</v>
      </c>
      <c r="K102" s="25">
        <v>16</v>
      </c>
      <c r="L102" s="25">
        <v>13</v>
      </c>
      <c r="M102" s="25">
        <v>8</v>
      </c>
      <c r="N102" s="25">
        <v>6</v>
      </c>
      <c r="O102" s="25">
        <v>10</v>
      </c>
      <c r="P102" s="34">
        <v>2</v>
      </c>
    </row>
    <row r="103" spans="1:16" x14ac:dyDescent="0.25">
      <c r="A103" t="s">
        <v>164</v>
      </c>
      <c r="B103" s="30">
        <v>107</v>
      </c>
      <c r="C103" s="25">
        <v>99</v>
      </c>
      <c r="D103" s="25">
        <v>95</v>
      </c>
      <c r="E103" s="25">
        <v>4</v>
      </c>
      <c r="F103" s="24">
        <v>7</v>
      </c>
      <c r="G103" s="23">
        <v>1</v>
      </c>
      <c r="H103" s="25">
        <v>4</v>
      </c>
      <c r="I103" s="25">
        <v>7</v>
      </c>
      <c r="J103" s="25">
        <v>11</v>
      </c>
      <c r="K103" s="25">
        <v>9</v>
      </c>
      <c r="L103" s="25">
        <v>12</v>
      </c>
      <c r="M103" s="25">
        <v>16</v>
      </c>
      <c r="N103" s="25">
        <v>14</v>
      </c>
      <c r="O103" s="25">
        <v>16</v>
      </c>
      <c r="P103" s="34">
        <v>6</v>
      </c>
    </row>
    <row r="104" spans="1:16" x14ac:dyDescent="0.25">
      <c r="A104" t="s">
        <v>313</v>
      </c>
      <c r="B104" s="30">
        <v>7</v>
      </c>
      <c r="C104" s="23">
        <v>7</v>
      </c>
      <c r="D104" s="23">
        <v>7</v>
      </c>
      <c r="E104" s="23">
        <v>0</v>
      </c>
      <c r="F104" s="24">
        <v>0</v>
      </c>
      <c r="G104" s="23">
        <v>0</v>
      </c>
      <c r="H104" s="23">
        <v>0</v>
      </c>
      <c r="I104" s="23">
        <v>1</v>
      </c>
      <c r="J104" s="23">
        <v>1</v>
      </c>
      <c r="K104" s="23">
        <v>0</v>
      </c>
      <c r="L104" s="23">
        <v>0</v>
      </c>
      <c r="M104" s="23">
        <v>2</v>
      </c>
      <c r="N104" s="23">
        <v>2</v>
      </c>
      <c r="O104" s="23">
        <v>1</v>
      </c>
      <c r="P104" s="31">
        <v>0</v>
      </c>
    </row>
    <row r="105" spans="1:16" x14ac:dyDescent="0.25">
      <c r="A105" t="s">
        <v>314</v>
      </c>
      <c r="B105" s="30">
        <v>0</v>
      </c>
      <c r="C105" s="23">
        <v>0</v>
      </c>
      <c r="D105" s="23">
        <v>0</v>
      </c>
      <c r="E105" s="23">
        <v>0</v>
      </c>
      <c r="F105" s="24">
        <v>0</v>
      </c>
      <c r="G105" s="23">
        <v>0</v>
      </c>
      <c r="H105" s="23">
        <v>0</v>
      </c>
      <c r="I105" s="23">
        <v>0</v>
      </c>
      <c r="J105" s="23">
        <v>0</v>
      </c>
      <c r="K105" s="23">
        <v>0</v>
      </c>
      <c r="L105" s="23">
        <v>0</v>
      </c>
      <c r="M105" s="23">
        <v>0</v>
      </c>
      <c r="N105" s="23">
        <v>0</v>
      </c>
      <c r="O105" s="23">
        <v>0</v>
      </c>
      <c r="P105" s="31">
        <v>0</v>
      </c>
    </row>
    <row r="106" spans="1:16" x14ac:dyDescent="0.25">
      <c r="A106" t="s">
        <v>315</v>
      </c>
      <c r="B106" s="30">
        <v>83</v>
      </c>
      <c r="C106" s="23">
        <v>72</v>
      </c>
      <c r="D106" s="23">
        <v>67</v>
      </c>
      <c r="E106" s="23">
        <v>5</v>
      </c>
      <c r="F106" s="24">
        <v>5</v>
      </c>
      <c r="G106" s="23">
        <v>6</v>
      </c>
      <c r="H106" s="23">
        <v>6</v>
      </c>
      <c r="I106" s="23">
        <v>15</v>
      </c>
      <c r="J106" s="23">
        <v>7</v>
      </c>
      <c r="K106" s="23">
        <v>8</v>
      </c>
      <c r="L106" s="23">
        <v>10</v>
      </c>
      <c r="M106" s="23">
        <v>3</v>
      </c>
      <c r="N106" s="23">
        <v>8</v>
      </c>
      <c r="O106" s="23">
        <v>7</v>
      </c>
      <c r="P106" s="31">
        <v>3</v>
      </c>
    </row>
    <row r="107" spans="1:16" x14ac:dyDescent="0.25">
      <c r="A107" t="s">
        <v>316</v>
      </c>
      <c r="B107" s="30">
        <v>103</v>
      </c>
      <c r="C107" s="23">
        <v>94</v>
      </c>
      <c r="D107" s="23">
        <v>92</v>
      </c>
      <c r="E107" s="23">
        <v>1</v>
      </c>
      <c r="F107" s="24">
        <v>4</v>
      </c>
      <c r="G107" s="23">
        <v>5</v>
      </c>
      <c r="H107" s="23">
        <v>4</v>
      </c>
      <c r="I107" s="23">
        <v>12</v>
      </c>
      <c r="J107" s="23">
        <v>12</v>
      </c>
      <c r="K107" s="23">
        <v>10</v>
      </c>
      <c r="L107" s="23">
        <v>10</v>
      </c>
      <c r="M107" s="23">
        <v>11</v>
      </c>
      <c r="N107" s="23">
        <v>16</v>
      </c>
      <c r="O107" s="23">
        <v>9</v>
      </c>
      <c r="P107" s="31">
        <v>8</v>
      </c>
    </row>
    <row r="108" spans="1:16" x14ac:dyDescent="0.25">
      <c r="A108" t="s">
        <v>317</v>
      </c>
      <c r="B108" s="30">
        <v>67</v>
      </c>
      <c r="C108" s="23">
        <v>62</v>
      </c>
      <c r="D108" s="23">
        <v>60</v>
      </c>
      <c r="E108" s="23">
        <v>2</v>
      </c>
      <c r="F108" s="24">
        <v>3</v>
      </c>
      <c r="G108" s="23">
        <v>2</v>
      </c>
      <c r="H108" s="23">
        <v>1</v>
      </c>
      <c r="I108" s="23">
        <v>8</v>
      </c>
      <c r="J108" s="23">
        <v>3</v>
      </c>
      <c r="K108" s="23">
        <v>8</v>
      </c>
      <c r="L108" s="23">
        <v>9</v>
      </c>
      <c r="M108" s="23">
        <v>5</v>
      </c>
      <c r="N108" s="23">
        <v>13</v>
      </c>
      <c r="O108" s="23">
        <v>10</v>
      </c>
      <c r="P108" s="31">
        <v>3</v>
      </c>
    </row>
    <row r="109" spans="1:16" x14ac:dyDescent="0.25">
      <c r="A109" t="s">
        <v>318</v>
      </c>
      <c r="B109" s="30">
        <v>83</v>
      </c>
      <c r="C109" s="23">
        <v>73</v>
      </c>
      <c r="D109" s="23">
        <v>70</v>
      </c>
      <c r="E109" s="23">
        <v>3</v>
      </c>
      <c r="F109" s="24">
        <v>8</v>
      </c>
      <c r="G109" s="23">
        <v>2</v>
      </c>
      <c r="H109" s="23">
        <v>0</v>
      </c>
      <c r="I109" s="23">
        <v>10</v>
      </c>
      <c r="J109" s="23">
        <v>11</v>
      </c>
      <c r="K109" s="23">
        <v>6</v>
      </c>
      <c r="L109" s="23">
        <v>13</v>
      </c>
      <c r="M109" s="23">
        <v>7</v>
      </c>
      <c r="N109" s="23">
        <v>12</v>
      </c>
      <c r="O109" s="23">
        <v>6</v>
      </c>
      <c r="P109" s="31">
        <v>5</v>
      </c>
    </row>
    <row r="110" spans="1:16" x14ac:dyDescent="0.25">
      <c r="A110" t="s">
        <v>165</v>
      </c>
      <c r="B110" s="30">
        <v>59</v>
      </c>
      <c r="C110" s="23">
        <v>54</v>
      </c>
      <c r="D110" s="23">
        <v>50</v>
      </c>
      <c r="E110" s="23">
        <v>3</v>
      </c>
      <c r="F110" s="24">
        <v>4</v>
      </c>
      <c r="G110" s="23">
        <v>1</v>
      </c>
      <c r="H110" s="23">
        <v>3</v>
      </c>
      <c r="I110" s="23">
        <v>5</v>
      </c>
      <c r="J110" s="23">
        <v>5</v>
      </c>
      <c r="K110" s="23">
        <v>4</v>
      </c>
      <c r="L110" s="23">
        <v>6</v>
      </c>
      <c r="M110" s="23">
        <v>5</v>
      </c>
      <c r="N110" s="23">
        <v>5</v>
      </c>
      <c r="O110" s="23">
        <v>10</v>
      </c>
      <c r="P110" s="31">
        <v>7</v>
      </c>
    </row>
    <row r="111" spans="1:16" x14ac:dyDescent="0.25">
      <c r="A111" t="s">
        <v>319</v>
      </c>
      <c r="B111" s="30">
        <v>8</v>
      </c>
      <c r="C111" s="23">
        <v>8</v>
      </c>
      <c r="D111" s="23">
        <v>8</v>
      </c>
      <c r="E111" s="23">
        <v>0</v>
      </c>
      <c r="F111" s="24">
        <v>0</v>
      </c>
      <c r="G111" s="23">
        <v>0</v>
      </c>
      <c r="H111" s="23">
        <v>0</v>
      </c>
      <c r="I111" s="23">
        <v>0</v>
      </c>
      <c r="J111" s="23">
        <v>0</v>
      </c>
      <c r="K111" s="23">
        <v>1</v>
      </c>
      <c r="L111" s="23">
        <v>4</v>
      </c>
      <c r="M111" s="23">
        <v>2</v>
      </c>
      <c r="N111" s="23">
        <v>0</v>
      </c>
      <c r="O111" s="23">
        <v>0</v>
      </c>
      <c r="P111" s="31">
        <v>1</v>
      </c>
    </row>
    <row r="112" spans="1:16" x14ac:dyDescent="0.25">
      <c r="A112" t="s">
        <v>320</v>
      </c>
      <c r="B112" s="30">
        <v>1</v>
      </c>
      <c r="C112" s="23">
        <v>1</v>
      </c>
      <c r="D112" s="23">
        <v>1</v>
      </c>
      <c r="E112" s="23">
        <v>0</v>
      </c>
      <c r="F112" s="24">
        <v>0</v>
      </c>
      <c r="G112" s="23">
        <v>0</v>
      </c>
      <c r="H112" s="23">
        <v>0</v>
      </c>
      <c r="I112" s="23">
        <v>0</v>
      </c>
      <c r="J112" s="23">
        <v>0</v>
      </c>
      <c r="K112" s="23">
        <v>1</v>
      </c>
      <c r="L112" s="23">
        <v>0</v>
      </c>
      <c r="M112" s="23">
        <v>0</v>
      </c>
      <c r="N112" s="23">
        <v>0</v>
      </c>
      <c r="O112" s="23">
        <v>0</v>
      </c>
      <c r="P112" s="31">
        <v>0</v>
      </c>
    </row>
    <row r="113" spans="1:16" x14ac:dyDescent="0.25">
      <c r="A113" t="s">
        <v>321</v>
      </c>
      <c r="B113" s="30">
        <v>47</v>
      </c>
      <c r="C113" s="23">
        <v>43</v>
      </c>
      <c r="D113" s="23">
        <v>39</v>
      </c>
      <c r="E113" s="23">
        <v>4</v>
      </c>
      <c r="F113" s="24">
        <v>2</v>
      </c>
      <c r="G113" s="23">
        <v>2</v>
      </c>
      <c r="H113" s="23">
        <v>3</v>
      </c>
      <c r="I113" s="23">
        <v>8</v>
      </c>
      <c r="J113" s="23">
        <v>5</v>
      </c>
      <c r="K113" s="23">
        <v>1</v>
      </c>
      <c r="L113" s="23">
        <v>5</v>
      </c>
      <c r="M113" s="23">
        <v>1</v>
      </c>
      <c r="N113" s="23">
        <v>10</v>
      </c>
      <c r="O113" s="23">
        <v>4</v>
      </c>
      <c r="P113" s="31">
        <v>2</v>
      </c>
    </row>
    <row r="114" spans="1:16" x14ac:dyDescent="0.25">
      <c r="A114" t="s">
        <v>322</v>
      </c>
      <c r="B114" s="30">
        <v>73</v>
      </c>
      <c r="C114" s="23">
        <v>66</v>
      </c>
      <c r="D114" s="23">
        <v>62</v>
      </c>
      <c r="E114" s="23">
        <v>3</v>
      </c>
      <c r="F114" s="24">
        <v>3</v>
      </c>
      <c r="G114" s="23">
        <v>4</v>
      </c>
      <c r="H114" s="23">
        <v>2</v>
      </c>
      <c r="I114" s="23">
        <v>8</v>
      </c>
      <c r="J114" s="23">
        <v>12</v>
      </c>
      <c r="K114" s="23">
        <v>5</v>
      </c>
      <c r="L114" s="23">
        <v>4</v>
      </c>
      <c r="M114" s="23">
        <v>8</v>
      </c>
      <c r="N114" s="23">
        <v>14</v>
      </c>
      <c r="O114" s="23">
        <v>9</v>
      </c>
      <c r="P114" s="31">
        <v>0</v>
      </c>
    </row>
    <row r="115" spans="1:16" x14ac:dyDescent="0.25">
      <c r="A115" t="s">
        <v>323</v>
      </c>
      <c r="B115" s="30">
        <v>56</v>
      </c>
      <c r="C115" s="23">
        <v>50</v>
      </c>
      <c r="D115" s="23">
        <v>45</v>
      </c>
      <c r="E115" s="23">
        <v>4</v>
      </c>
      <c r="F115" s="24">
        <v>6</v>
      </c>
      <c r="G115" s="23">
        <v>0</v>
      </c>
      <c r="H115" s="23">
        <v>0</v>
      </c>
      <c r="I115" s="23">
        <v>4</v>
      </c>
      <c r="J115" s="23">
        <v>14</v>
      </c>
      <c r="K115" s="23">
        <v>7</v>
      </c>
      <c r="L115" s="23">
        <v>7</v>
      </c>
      <c r="M115" s="23">
        <v>7</v>
      </c>
      <c r="N115" s="23">
        <v>2</v>
      </c>
      <c r="O115" s="23">
        <v>4</v>
      </c>
      <c r="P115" s="31">
        <v>0</v>
      </c>
    </row>
    <row r="116" spans="1:16" x14ac:dyDescent="0.25">
      <c r="A116" t="s">
        <v>324</v>
      </c>
      <c r="B116" s="30">
        <v>43</v>
      </c>
      <c r="C116" s="23">
        <v>41</v>
      </c>
      <c r="D116" s="23">
        <v>39</v>
      </c>
      <c r="E116" s="23">
        <v>2</v>
      </c>
      <c r="F116" s="24">
        <v>1</v>
      </c>
      <c r="G116" s="23">
        <v>1</v>
      </c>
      <c r="H116" s="23">
        <v>1</v>
      </c>
      <c r="I116" s="23">
        <v>4</v>
      </c>
      <c r="J116" s="23">
        <v>6</v>
      </c>
      <c r="K116" s="23">
        <v>3</v>
      </c>
      <c r="L116" s="23">
        <v>2</v>
      </c>
      <c r="M116" s="23">
        <v>9</v>
      </c>
      <c r="N116" s="23">
        <v>5</v>
      </c>
      <c r="O116" s="23">
        <v>7</v>
      </c>
      <c r="P116" s="31">
        <v>2</v>
      </c>
    </row>
    <row r="117" spans="1:16" x14ac:dyDescent="0.25">
      <c r="A117" t="s">
        <v>166</v>
      </c>
      <c r="B117" s="30">
        <v>61</v>
      </c>
      <c r="C117" s="23">
        <v>51</v>
      </c>
      <c r="D117" s="23">
        <v>50</v>
      </c>
      <c r="E117" s="23">
        <v>1</v>
      </c>
      <c r="F117" s="24">
        <v>10</v>
      </c>
      <c r="G117" s="23">
        <v>0</v>
      </c>
      <c r="H117" s="23">
        <v>0</v>
      </c>
      <c r="I117" s="23">
        <v>5</v>
      </c>
      <c r="J117" s="23">
        <v>12</v>
      </c>
      <c r="K117" s="23">
        <v>2</v>
      </c>
      <c r="L117" s="23">
        <v>8</v>
      </c>
      <c r="M117" s="23">
        <v>6</v>
      </c>
      <c r="N117" s="23">
        <v>8</v>
      </c>
      <c r="O117" s="23">
        <v>8</v>
      </c>
      <c r="P117" s="31">
        <v>1</v>
      </c>
    </row>
    <row r="118" spans="1:16" x14ac:dyDescent="0.25">
      <c r="A118" t="s">
        <v>325</v>
      </c>
      <c r="B118" s="30">
        <v>6</v>
      </c>
      <c r="C118" s="23">
        <v>5</v>
      </c>
      <c r="D118" s="23">
        <v>5</v>
      </c>
      <c r="E118" s="23">
        <v>0</v>
      </c>
      <c r="F118" s="24">
        <v>1</v>
      </c>
      <c r="G118" s="23">
        <v>0</v>
      </c>
      <c r="H118" s="23">
        <v>0</v>
      </c>
      <c r="I118" s="23">
        <v>1</v>
      </c>
      <c r="J118" s="23">
        <v>1</v>
      </c>
      <c r="K118" s="23">
        <v>0</v>
      </c>
      <c r="L118" s="23">
        <v>2</v>
      </c>
      <c r="M118" s="23">
        <v>0</v>
      </c>
      <c r="N118" s="23">
        <v>0</v>
      </c>
      <c r="O118" s="23">
        <v>1</v>
      </c>
      <c r="P118" s="31">
        <v>0</v>
      </c>
    </row>
    <row r="119" spans="1:16" x14ac:dyDescent="0.25">
      <c r="A119" t="s">
        <v>326</v>
      </c>
      <c r="B119" s="30">
        <v>1</v>
      </c>
      <c r="C119" s="23">
        <v>1</v>
      </c>
      <c r="D119" s="23">
        <v>1</v>
      </c>
      <c r="E119" s="23">
        <v>0</v>
      </c>
      <c r="F119" s="24">
        <v>0</v>
      </c>
      <c r="G119" s="23">
        <v>0</v>
      </c>
      <c r="H119" s="23">
        <v>0</v>
      </c>
      <c r="I119" s="23">
        <v>1</v>
      </c>
      <c r="J119" s="23">
        <v>0</v>
      </c>
      <c r="K119" s="23">
        <v>0</v>
      </c>
      <c r="L119" s="23">
        <v>0</v>
      </c>
      <c r="M119" s="23">
        <v>0</v>
      </c>
      <c r="N119" s="23">
        <v>0</v>
      </c>
      <c r="O119" s="23">
        <v>0</v>
      </c>
      <c r="P119" s="31">
        <v>0</v>
      </c>
    </row>
    <row r="120" spans="1:16" x14ac:dyDescent="0.25">
      <c r="A120" t="s">
        <v>327</v>
      </c>
      <c r="B120" s="30">
        <v>50</v>
      </c>
      <c r="C120" s="23">
        <v>41</v>
      </c>
      <c r="D120" s="23">
        <v>38</v>
      </c>
      <c r="E120" s="23">
        <v>3</v>
      </c>
      <c r="F120" s="24">
        <v>7</v>
      </c>
      <c r="G120" s="23">
        <v>2</v>
      </c>
      <c r="H120" s="23">
        <v>3</v>
      </c>
      <c r="I120" s="23">
        <v>2</v>
      </c>
      <c r="J120" s="23">
        <v>5</v>
      </c>
      <c r="K120" s="23">
        <v>3</v>
      </c>
      <c r="L120" s="23">
        <v>3</v>
      </c>
      <c r="M120" s="23">
        <v>5</v>
      </c>
      <c r="N120" s="23">
        <v>10</v>
      </c>
      <c r="O120" s="23">
        <v>4</v>
      </c>
      <c r="P120" s="31">
        <v>3</v>
      </c>
    </row>
    <row r="121" spans="1:16" x14ac:dyDescent="0.25">
      <c r="A121" t="s">
        <v>328</v>
      </c>
      <c r="B121" s="30">
        <v>43</v>
      </c>
      <c r="C121" s="23">
        <v>40</v>
      </c>
      <c r="D121" s="23">
        <v>38</v>
      </c>
      <c r="E121" s="23">
        <v>2</v>
      </c>
      <c r="F121" s="24">
        <v>2</v>
      </c>
      <c r="G121" s="23">
        <v>1</v>
      </c>
      <c r="H121" s="23">
        <v>1</v>
      </c>
      <c r="I121" s="23">
        <v>8</v>
      </c>
      <c r="J121" s="23">
        <v>5</v>
      </c>
      <c r="K121" s="23">
        <v>4</v>
      </c>
      <c r="L121" s="23">
        <v>7</v>
      </c>
      <c r="M121" s="23">
        <v>0</v>
      </c>
      <c r="N121" s="23">
        <v>2</v>
      </c>
      <c r="O121" s="23">
        <v>10</v>
      </c>
      <c r="P121" s="31">
        <v>1</v>
      </c>
    </row>
    <row r="122" spans="1:16" x14ac:dyDescent="0.25">
      <c r="A122" t="s">
        <v>329</v>
      </c>
      <c r="B122" s="30">
        <v>52</v>
      </c>
      <c r="C122" s="23">
        <v>42</v>
      </c>
      <c r="D122" s="23">
        <v>41</v>
      </c>
      <c r="E122" s="23">
        <v>1</v>
      </c>
      <c r="F122" s="24">
        <v>7</v>
      </c>
      <c r="G122" s="23">
        <v>3</v>
      </c>
      <c r="H122" s="23">
        <v>2</v>
      </c>
      <c r="I122" s="23">
        <v>4</v>
      </c>
      <c r="J122" s="23">
        <v>6</v>
      </c>
      <c r="K122" s="23">
        <v>8</v>
      </c>
      <c r="L122" s="23">
        <v>8</v>
      </c>
      <c r="M122" s="23">
        <v>6</v>
      </c>
      <c r="N122" s="23">
        <v>4</v>
      </c>
      <c r="O122" s="23">
        <v>3</v>
      </c>
      <c r="P122" s="31">
        <v>0</v>
      </c>
    </row>
    <row r="123" spans="1:16" x14ac:dyDescent="0.25">
      <c r="A123" t="s">
        <v>330</v>
      </c>
      <c r="B123" s="30">
        <v>32</v>
      </c>
      <c r="C123" s="23">
        <v>32</v>
      </c>
      <c r="D123" s="23">
        <v>32</v>
      </c>
      <c r="E123" s="23">
        <v>0</v>
      </c>
      <c r="F123" s="24">
        <v>0</v>
      </c>
      <c r="G123" s="23">
        <v>0</v>
      </c>
      <c r="H123" s="23">
        <v>3</v>
      </c>
      <c r="I123" s="23">
        <v>5</v>
      </c>
      <c r="J123" s="23">
        <v>0</v>
      </c>
      <c r="K123" s="23">
        <v>4</v>
      </c>
      <c r="L123" s="23">
        <v>3</v>
      </c>
      <c r="M123" s="23">
        <v>3</v>
      </c>
      <c r="N123" s="23">
        <v>8</v>
      </c>
      <c r="O123" s="23">
        <v>4</v>
      </c>
      <c r="P123" s="31">
        <v>2</v>
      </c>
    </row>
    <row r="124" spans="1:16" x14ac:dyDescent="0.25">
      <c r="A124" t="s">
        <v>167</v>
      </c>
      <c r="B124" s="30">
        <v>49</v>
      </c>
      <c r="C124" s="23">
        <v>44</v>
      </c>
      <c r="D124" s="23">
        <v>43</v>
      </c>
      <c r="E124" s="23">
        <v>1</v>
      </c>
      <c r="F124" s="24">
        <v>3</v>
      </c>
      <c r="G124" s="23">
        <v>2</v>
      </c>
      <c r="H124" s="23">
        <v>4</v>
      </c>
      <c r="I124" s="23">
        <v>7</v>
      </c>
      <c r="J124" s="23">
        <v>3</v>
      </c>
      <c r="K124" s="23">
        <v>2</v>
      </c>
      <c r="L124" s="23">
        <v>1</v>
      </c>
      <c r="M124" s="23">
        <v>6</v>
      </c>
      <c r="N124" s="23">
        <v>9</v>
      </c>
      <c r="O124" s="23">
        <v>7</v>
      </c>
      <c r="P124" s="31">
        <v>4</v>
      </c>
    </row>
    <row r="125" spans="1:16" x14ac:dyDescent="0.25">
      <c r="A125" t="s">
        <v>331</v>
      </c>
      <c r="B125" s="30">
        <v>5</v>
      </c>
      <c r="C125" s="23">
        <v>5</v>
      </c>
      <c r="D125" s="23">
        <v>5</v>
      </c>
      <c r="E125" s="23">
        <v>0</v>
      </c>
      <c r="F125" s="24">
        <v>0</v>
      </c>
      <c r="G125" s="23">
        <v>0</v>
      </c>
      <c r="H125" s="23">
        <v>0</v>
      </c>
      <c r="I125" s="23">
        <v>1</v>
      </c>
      <c r="J125" s="23">
        <v>0</v>
      </c>
      <c r="K125" s="23">
        <v>1</v>
      </c>
      <c r="L125" s="23">
        <v>1</v>
      </c>
      <c r="M125" s="23">
        <v>2</v>
      </c>
      <c r="N125" s="23">
        <v>0</v>
      </c>
      <c r="O125" s="23">
        <v>0</v>
      </c>
      <c r="P125" s="31">
        <v>0</v>
      </c>
    </row>
    <row r="126" spans="1:16" x14ac:dyDescent="0.25">
      <c r="A126" t="s">
        <v>332</v>
      </c>
      <c r="B126" s="30">
        <v>0</v>
      </c>
      <c r="C126" s="23">
        <v>0</v>
      </c>
      <c r="D126" s="23">
        <v>0</v>
      </c>
      <c r="E126" s="23">
        <v>0</v>
      </c>
      <c r="F126" s="24">
        <v>0</v>
      </c>
      <c r="G126" s="23">
        <v>0</v>
      </c>
      <c r="H126" s="23">
        <v>0</v>
      </c>
      <c r="I126" s="23">
        <v>0</v>
      </c>
      <c r="J126" s="23">
        <v>0</v>
      </c>
      <c r="K126" s="23">
        <v>0</v>
      </c>
      <c r="L126" s="23">
        <v>0</v>
      </c>
      <c r="M126" s="23">
        <v>0</v>
      </c>
      <c r="N126" s="23">
        <v>0</v>
      </c>
      <c r="O126" s="23">
        <v>0</v>
      </c>
      <c r="P126" s="31">
        <v>0</v>
      </c>
    </row>
    <row r="127" spans="1:16" x14ac:dyDescent="0.25">
      <c r="A127" t="s">
        <v>333</v>
      </c>
      <c r="B127" s="30">
        <v>0</v>
      </c>
      <c r="C127" s="23">
        <v>0</v>
      </c>
      <c r="D127" s="23">
        <v>0</v>
      </c>
      <c r="E127" s="23">
        <v>0</v>
      </c>
      <c r="F127" s="24">
        <v>0</v>
      </c>
      <c r="G127" s="23">
        <v>0</v>
      </c>
      <c r="H127" s="23">
        <v>0</v>
      </c>
      <c r="I127" s="23">
        <v>0</v>
      </c>
      <c r="J127" s="23">
        <v>0</v>
      </c>
      <c r="K127" s="23">
        <v>0</v>
      </c>
      <c r="L127" s="23">
        <v>0</v>
      </c>
      <c r="M127" s="23">
        <v>0</v>
      </c>
      <c r="N127" s="23">
        <v>0</v>
      </c>
      <c r="O127" s="23">
        <v>0</v>
      </c>
      <c r="P127" s="31">
        <v>0</v>
      </c>
    </row>
    <row r="128" spans="1:16" x14ac:dyDescent="0.25">
      <c r="A128" t="s">
        <v>334</v>
      </c>
      <c r="B128" s="30">
        <v>26</v>
      </c>
      <c r="C128" s="23">
        <v>26</v>
      </c>
      <c r="D128" s="23">
        <v>24</v>
      </c>
      <c r="E128" s="23">
        <v>2</v>
      </c>
      <c r="F128" s="24">
        <v>0</v>
      </c>
      <c r="G128" s="23">
        <v>0</v>
      </c>
      <c r="H128" s="23">
        <v>0</v>
      </c>
      <c r="I128" s="23">
        <v>2</v>
      </c>
      <c r="J128" s="23">
        <v>2</v>
      </c>
      <c r="K128" s="23">
        <v>2</v>
      </c>
      <c r="L128" s="23">
        <v>3</v>
      </c>
      <c r="M128" s="23">
        <v>3</v>
      </c>
      <c r="N128" s="23">
        <v>6</v>
      </c>
      <c r="O128" s="23">
        <v>3</v>
      </c>
      <c r="P128" s="31">
        <v>3</v>
      </c>
    </row>
    <row r="129" spans="1:16" x14ac:dyDescent="0.25">
      <c r="A129" t="s">
        <v>335</v>
      </c>
      <c r="B129" s="30">
        <v>38</v>
      </c>
      <c r="C129" s="23">
        <v>33</v>
      </c>
      <c r="D129" s="23">
        <v>32</v>
      </c>
      <c r="E129" s="23">
        <v>1</v>
      </c>
      <c r="F129" s="24">
        <v>4</v>
      </c>
      <c r="G129" s="23">
        <v>1</v>
      </c>
      <c r="H129" s="23">
        <v>1</v>
      </c>
      <c r="I129" s="23">
        <v>3</v>
      </c>
      <c r="J129" s="23">
        <v>5</v>
      </c>
      <c r="K129" s="23">
        <v>3</v>
      </c>
      <c r="L129" s="23">
        <v>2</v>
      </c>
      <c r="M129" s="23">
        <v>2</v>
      </c>
      <c r="N129" s="23">
        <v>9</v>
      </c>
      <c r="O129" s="23">
        <v>4</v>
      </c>
      <c r="P129" s="31">
        <v>3</v>
      </c>
    </row>
    <row r="130" spans="1:16" x14ac:dyDescent="0.25">
      <c r="A130" t="s">
        <v>336</v>
      </c>
      <c r="B130" s="30">
        <v>43</v>
      </c>
      <c r="C130" s="23">
        <v>41</v>
      </c>
      <c r="D130" s="23">
        <v>39</v>
      </c>
      <c r="E130" s="23">
        <v>2</v>
      </c>
      <c r="F130" s="24">
        <v>1</v>
      </c>
      <c r="G130" s="23">
        <v>1</v>
      </c>
      <c r="H130" s="23">
        <v>1</v>
      </c>
      <c r="I130" s="23">
        <v>1</v>
      </c>
      <c r="J130" s="23">
        <v>3</v>
      </c>
      <c r="K130" s="23">
        <v>2</v>
      </c>
      <c r="L130" s="23">
        <v>3</v>
      </c>
      <c r="M130" s="23">
        <v>5</v>
      </c>
      <c r="N130" s="23">
        <v>11</v>
      </c>
      <c r="O130" s="23">
        <v>7</v>
      </c>
      <c r="P130" s="31">
        <v>6</v>
      </c>
    </row>
    <row r="131" spans="1:16" x14ac:dyDescent="0.25">
      <c r="A131" t="s">
        <v>168</v>
      </c>
      <c r="B131" s="30">
        <v>26</v>
      </c>
      <c r="C131" s="23">
        <v>24</v>
      </c>
      <c r="D131" s="23">
        <v>24</v>
      </c>
      <c r="E131" s="23">
        <v>0</v>
      </c>
      <c r="F131" s="24">
        <v>1</v>
      </c>
      <c r="G131" s="23">
        <v>1</v>
      </c>
      <c r="H131" s="23">
        <v>1</v>
      </c>
      <c r="I131" s="23">
        <v>9</v>
      </c>
      <c r="J131" s="23">
        <v>2</v>
      </c>
      <c r="K131" s="23">
        <v>2</v>
      </c>
      <c r="L131" s="23">
        <v>2</v>
      </c>
      <c r="M131" s="23">
        <v>1</v>
      </c>
      <c r="N131" s="23">
        <v>1</v>
      </c>
      <c r="O131" s="23">
        <v>3</v>
      </c>
      <c r="P131" s="31">
        <v>3</v>
      </c>
    </row>
    <row r="132" spans="1:16" x14ac:dyDescent="0.25">
      <c r="A132" t="s">
        <v>337</v>
      </c>
      <c r="B132" s="30">
        <v>3</v>
      </c>
      <c r="C132" s="23">
        <v>2</v>
      </c>
      <c r="D132" s="23">
        <v>2</v>
      </c>
      <c r="E132" s="23">
        <v>0</v>
      </c>
      <c r="F132" s="24">
        <v>1</v>
      </c>
      <c r="G132" s="23">
        <v>0</v>
      </c>
      <c r="H132" s="23">
        <v>0</v>
      </c>
      <c r="I132" s="23">
        <v>0</v>
      </c>
      <c r="J132" s="23">
        <v>1</v>
      </c>
      <c r="K132" s="23">
        <v>1</v>
      </c>
      <c r="L132" s="23">
        <v>0</v>
      </c>
      <c r="M132" s="23">
        <v>0</v>
      </c>
      <c r="N132" s="23">
        <v>0</v>
      </c>
      <c r="O132" s="23">
        <v>0</v>
      </c>
      <c r="P132" s="31">
        <v>0</v>
      </c>
    </row>
    <row r="133" spans="1:16" x14ac:dyDescent="0.25">
      <c r="A133" t="s">
        <v>338</v>
      </c>
      <c r="B133" s="30">
        <v>2</v>
      </c>
      <c r="C133" s="23">
        <v>2</v>
      </c>
      <c r="D133" s="23">
        <v>2</v>
      </c>
      <c r="E133" s="23">
        <v>0</v>
      </c>
      <c r="F133" s="24">
        <v>0</v>
      </c>
      <c r="G133" s="23">
        <v>0</v>
      </c>
      <c r="H133" s="23">
        <v>0</v>
      </c>
      <c r="I133" s="23">
        <v>0</v>
      </c>
      <c r="J133" s="23">
        <v>1</v>
      </c>
      <c r="K133" s="23">
        <v>0</v>
      </c>
      <c r="L133" s="23">
        <v>0</v>
      </c>
      <c r="M133" s="23">
        <v>1</v>
      </c>
      <c r="N133" s="23">
        <v>0</v>
      </c>
      <c r="O133" s="23">
        <v>0</v>
      </c>
      <c r="P133" s="31">
        <v>0</v>
      </c>
    </row>
    <row r="134" spans="1:16" x14ac:dyDescent="0.25">
      <c r="A134" t="s">
        <v>339</v>
      </c>
      <c r="B134" s="30">
        <v>31</v>
      </c>
      <c r="C134" s="23">
        <v>30</v>
      </c>
      <c r="D134" s="23">
        <v>30</v>
      </c>
      <c r="E134" s="23">
        <v>0</v>
      </c>
      <c r="F134" s="24">
        <v>0</v>
      </c>
      <c r="G134" s="23">
        <v>1</v>
      </c>
      <c r="H134" s="23">
        <v>1</v>
      </c>
      <c r="I134" s="23">
        <v>1</v>
      </c>
      <c r="J134" s="23">
        <v>8</v>
      </c>
      <c r="K134" s="23">
        <v>4</v>
      </c>
      <c r="L134" s="23">
        <v>1</v>
      </c>
      <c r="M134" s="23">
        <v>0</v>
      </c>
      <c r="N134" s="23">
        <v>4</v>
      </c>
      <c r="O134" s="23">
        <v>7</v>
      </c>
      <c r="P134" s="31">
        <v>4</v>
      </c>
    </row>
    <row r="135" spans="1:16" x14ac:dyDescent="0.25">
      <c r="A135" t="s">
        <v>340</v>
      </c>
      <c r="B135" s="30">
        <v>37</v>
      </c>
      <c r="C135" s="23">
        <v>35</v>
      </c>
      <c r="D135" s="23">
        <v>32</v>
      </c>
      <c r="E135" s="23">
        <v>3</v>
      </c>
      <c r="F135" s="24">
        <v>0</v>
      </c>
      <c r="G135" s="23">
        <v>2</v>
      </c>
      <c r="H135" s="23">
        <v>2</v>
      </c>
      <c r="I135" s="23">
        <v>2</v>
      </c>
      <c r="J135" s="23">
        <v>5</v>
      </c>
      <c r="K135" s="23">
        <v>3</v>
      </c>
      <c r="L135" s="23">
        <v>6</v>
      </c>
      <c r="M135" s="23">
        <v>7</v>
      </c>
      <c r="N135" s="23">
        <v>4</v>
      </c>
      <c r="O135" s="23">
        <v>0</v>
      </c>
      <c r="P135" s="31">
        <v>3</v>
      </c>
    </row>
    <row r="136" spans="1:16" x14ac:dyDescent="0.25">
      <c r="A136" t="s">
        <v>341</v>
      </c>
      <c r="B136" s="30">
        <v>33</v>
      </c>
      <c r="C136" s="23">
        <v>31</v>
      </c>
      <c r="D136" s="23">
        <v>30</v>
      </c>
      <c r="E136" s="23">
        <v>1</v>
      </c>
      <c r="F136" s="24">
        <v>1</v>
      </c>
      <c r="G136" s="23">
        <v>1</v>
      </c>
      <c r="H136" s="23">
        <v>0</v>
      </c>
      <c r="I136" s="23">
        <v>3</v>
      </c>
      <c r="J136" s="23">
        <v>4</v>
      </c>
      <c r="K136" s="23">
        <v>4</v>
      </c>
      <c r="L136" s="23">
        <v>5</v>
      </c>
      <c r="M136" s="23">
        <v>5</v>
      </c>
      <c r="N136" s="23">
        <v>4</v>
      </c>
      <c r="O136" s="23">
        <v>4</v>
      </c>
      <c r="P136" s="31">
        <v>1</v>
      </c>
    </row>
    <row r="137" spans="1:16" x14ac:dyDescent="0.25">
      <c r="A137" t="s">
        <v>342</v>
      </c>
      <c r="B137" s="30">
        <v>29</v>
      </c>
      <c r="C137" s="23">
        <v>26</v>
      </c>
      <c r="D137" s="23">
        <v>25</v>
      </c>
      <c r="E137" s="23">
        <v>1</v>
      </c>
      <c r="F137" s="24">
        <v>3</v>
      </c>
      <c r="G137" s="23">
        <v>0</v>
      </c>
      <c r="H137" s="23">
        <v>0</v>
      </c>
      <c r="I137" s="23">
        <v>4</v>
      </c>
      <c r="J137" s="23">
        <v>4</v>
      </c>
      <c r="K137" s="23">
        <v>1</v>
      </c>
      <c r="L137" s="23">
        <v>1</v>
      </c>
      <c r="M137" s="23">
        <v>4</v>
      </c>
      <c r="N137" s="23">
        <v>4</v>
      </c>
      <c r="O137" s="23">
        <v>3</v>
      </c>
      <c r="P137" s="31">
        <v>4</v>
      </c>
    </row>
    <row r="138" spans="1:16" x14ac:dyDescent="0.25">
      <c r="A138" t="s">
        <v>169</v>
      </c>
      <c r="B138" s="30">
        <v>30</v>
      </c>
      <c r="C138" s="23">
        <v>25</v>
      </c>
      <c r="D138" s="23">
        <v>24</v>
      </c>
      <c r="E138" s="23">
        <v>1</v>
      </c>
      <c r="F138" s="24">
        <v>2</v>
      </c>
      <c r="G138" s="23">
        <v>3</v>
      </c>
      <c r="H138" s="23">
        <v>3</v>
      </c>
      <c r="I138" s="23">
        <v>5</v>
      </c>
      <c r="J138" s="23">
        <v>6</v>
      </c>
      <c r="K138" s="23">
        <v>1</v>
      </c>
      <c r="L138" s="23">
        <v>1</v>
      </c>
      <c r="M138" s="23">
        <v>3</v>
      </c>
      <c r="N138" s="23">
        <v>3</v>
      </c>
      <c r="O138" s="23">
        <v>1</v>
      </c>
      <c r="P138" s="31">
        <v>1</v>
      </c>
    </row>
    <row r="139" spans="1:16" x14ac:dyDescent="0.25">
      <c r="A139" t="s">
        <v>343</v>
      </c>
      <c r="B139" s="30">
        <v>3</v>
      </c>
      <c r="C139" s="23">
        <v>3</v>
      </c>
      <c r="D139" s="23">
        <v>3</v>
      </c>
      <c r="E139" s="23">
        <v>0</v>
      </c>
      <c r="F139" s="24">
        <v>0</v>
      </c>
      <c r="G139" s="23">
        <v>0</v>
      </c>
      <c r="H139" s="23">
        <v>0</v>
      </c>
      <c r="I139" s="23">
        <v>0</v>
      </c>
      <c r="J139" s="23">
        <v>1</v>
      </c>
      <c r="K139" s="23">
        <v>0</v>
      </c>
      <c r="L139" s="23">
        <v>0</v>
      </c>
      <c r="M139" s="23">
        <v>1</v>
      </c>
      <c r="N139" s="23">
        <v>1</v>
      </c>
      <c r="O139" s="23">
        <v>0</v>
      </c>
      <c r="P139" s="31">
        <v>0</v>
      </c>
    </row>
    <row r="140" spans="1:16" x14ac:dyDescent="0.25">
      <c r="A140" t="s">
        <v>344</v>
      </c>
      <c r="B140" s="30">
        <v>0</v>
      </c>
      <c r="C140" s="23">
        <v>0</v>
      </c>
      <c r="D140" s="23">
        <v>0</v>
      </c>
      <c r="E140" s="23">
        <v>0</v>
      </c>
      <c r="F140" s="24">
        <v>0</v>
      </c>
      <c r="G140" s="23">
        <v>0</v>
      </c>
      <c r="H140" s="23">
        <v>0</v>
      </c>
      <c r="I140" s="23">
        <v>0</v>
      </c>
      <c r="J140" s="23">
        <v>0</v>
      </c>
      <c r="K140" s="23">
        <v>0</v>
      </c>
      <c r="L140" s="23">
        <v>0</v>
      </c>
      <c r="M140" s="23">
        <v>0</v>
      </c>
      <c r="N140" s="23">
        <v>0</v>
      </c>
      <c r="O140" s="23">
        <v>0</v>
      </c>
      <c r="P140" s="31">
        <v>0</v>
      </c>
    </row>
    <row r="141" spans="1:16" x14ac:dyDescent="0.25">
      <c r="A141" t="s">
        <v>345</v>
      </c>
      <c r="B141" s="30">
        <v>26</v>
      </c>
      <c r="C141" s="23">
        <v>24</v>
      </c>
      <c r="D141" s="23">
        <v>24</v>
      </c>
      <c r="E141" s="23">
        <v>0</v>
      </c>
      <c r="F141" s="24">
        <v>1</v>
      </c>
      <c r="G141" s="23">
        <v>1</v>
      </c>
      <c r="H141" s="23">
        <v>3</v>
      </c>
      <c r="I141" s="23">
        <v>1</v>
      </c>
      <c r="J141" s="23">
        <v>0</v>
      </c>
      <c r="K141" s="23">
        <v>1</v>
      </c>
      <c r="L141" s="23">
        <v>7</v>
      </c>
      <c r="M141" s="23">
        <v>5</v>
      </c>
      <c r="N141" s="23">
        <v>4</v>
      </c>
      <c r="O141" s="23">
        <v>3</v>
      </c>
      <c r="P141" s="31">
        <v>0</v>
      </c>
    </row>
    <row r="142" spans="1:16" x14ac:dyDescent="0.25">
      <c r="A142" t="s">
        <v>346</v>
      </c>
      <c r="B142" s="30">
        <v>17</v>
      </c>
      <c r="C142" s="23">
        <v>16</v>
      </c>
      <c r="D142" s="23">
        <v>15</v>
      </c>
      <c r="E142" s="23">
        <v>1</v>
      </c>
      <c r="F142" s="24">
        <v>0</v>
      </c>
      <c r="G142" s="23">
        <v>1</v>
      </c>
      <c r="H142" s="23">
        <v>0</v>
      </c>
      <c r="I142" s="23">
        <v>1</v>
      </c>
      <c r="J142" s="23">
        <v>1</v>
      </c>
      <c r="K142" s="23">
        <v>3</v>
      </c>
      <c r="L142" s="23">
        <v>4</v>
      </c>
      <c r="M142" s="23">
        <v>1</v>
      </c>
      <c r="N142" s="23">
        <v>0</v>
      </c>
      <c r="O142" s="23">
        <v>4</v>
      </c>
      <c r="P142" s="31">
        <v>1</v>
      </c>
    </row>
    <row r="143" spans="1:16" x14ac:dyDescent="0.25">
      <c r="A143" t="s">
        <v>347</v>
      </c>
      <c r="B143" s="30">
        <v>29</v>
      </c>
      <c r="C143" s="23">
        <v>27</v>
      </c>
      <c r="D143" s="23">
        <v>23</v>
      </c>
      <c r="E143" s="23">
        <v>4</v>
      </c>
      <c r="F143" s="24">
        <v>1</v>
      </c>
      <c r="G143" s="23">
        <v>1</v>
      </c>
      <c r="H143" s="23">
        <v>3</v>
      </c>
      <c r="I143" s="23">
        <v>3</v>
      </c>
      <c r="J143" s="23">
        <v>5</v>
      </c>
      <c r="K143" s="23">
        <v>0</v>
      </c>
      <c r="L143" s="23">
        <v>3</v>
      </c>
      <c r="M143" s="23">
        <v>1</v>
      </c>
      <c r="N143" s="23">
        <v>3</v>
      </c>
      <c r="O143" s="23">
        <v>5</v>
      </c>
      <c r="P143" s="31">
        <v>0</v>
      </c>
    </row>
    <row r="144" spans="1:16" x14ac:dyDescent="0.25">
      <c r="A144" t="s">
        <v>348</v>
      </c>
      <c r="B144" s="30">
        <v>20</v>
      </c>
      <c r="C144" s="23">
        <v>19</v>
      </c>
      <c r="D144" s="23">
        <v>18</v>
      </c>
      <c r="E144" s="23">
        <v>1</v>
      </c>
      <c r="F144" s="24">
        <v>0</v>
      </c>
      <c r="G144" s="23">
        <v>1</v>
      </c>
      <c r="H144" s="23">
        <v>0</v>
      </c>
      <c r="I144" s="23">
        <v>2</v>
      </c>
      <c r="J144" s="23">
        <v>2</v>
      </c>
      <c r="K144" s="23">
        <v>2</v>
      </c>
      <c r="L144" s="23">
        <v>0</v>
      </c>
      <c r="M144" s="23">
        <v>3</v>
      </c>
      <c r="N144" s="23">
        <v>4</v>
      </c>
      <c r="O144" s="23">
        <v>3</v>
      </c>
      <c r="P144" s="31">
        <v>2</v>
      </c>
    </row>
    <row r="145" spans="1:16" x14ac:dyDescent="0.25">
      <c r="A145" t="s">
        <v>170</v>
      </c>
      <c r="B145" s="30">
        <v>19</v>
      </c>
      <c r="C145" s="23">
        <v>18</v>
      </c>
      <c r="D145" s="23">
        <v>17</v>
      </c>
      <c r="E145" s="23">
        <v>1</v>
      </c>
      <c r="F145" s="24">
        <v>1</v>
      </c>
      <c r="G145" s="23">
        <v>0</v>
      </c>
      <c r="H145" s="23">
        <v>1</v>
      </c>
      <c r="I145" s="23">
        <v>1</v>
      </c>
      <c r="J145" s="23">
        <v>1</v>
      </c>
      <c r="K145" s="23">
        <v>1</v>
      </c>
      <c r="L145" s="23">
        <v>2</v>
      </c>
      <c r="M145" s="23">
        <v>1</v>
      </c>
      <c r="N145" s="23">
        <v>2</v>
      </c>
      <c r="O145" s="23">
        <v>7</v>
      </c>
      <c r="P145" s="31">
        <v>1</v>
      </c>
    </row>
    <row r="146" spans="1:16" x14ac:dyDescent="0.25">
      <c r="A146" t="s">
        <v>349</v>
      </c>
      <c r="B146" s="30">
        <v>1</v>
      </c>
      <c r="C146" s="23">
        <v>0</v>
      </c>
      <c r="D146" s="23">
        <v>0</v>
      </c>
      <c r="E146" s="23">
        <v>0</v>
      </c>
      <c r="F146" s="24">
        <v>1</v>
      </c>
      <c r="G146" s="23">
        <v>0</v>
      </c>
      <c r="H146" s="23">
        <v>0</v>
      </c>
      <c r="I146" s="23">
        <v>0</v>
      </c>
      <c r="J146" s="23">
        <v>0</v>
      </c>
      <c r="K146" s="23">
        <v>0</v>
      </c>
      <c r="L146" s="23">
        <v>0</v>
      </c>
      <c r="M146" s="23">
        <v>0</v>
      </c>
      <c r="N146" s="23">
        <v>0</v>
      </c>
      <c r="O146" s="23">
        <v>0</v>
      </c>
      <c r="P146" s="31">
        <v>0</v>
      </c>
    </row>
    <row r="147" spans="1:16" x14ac:dyDescent="0.25">
      <c r="A147" t="s">
        <v>350</v>
      </c>
      <c r="B147" s="30">
        <v>0</v>
      </c>
      <c r="C147" s="23">
        <v>0</v>
      </c>
      <c r="D147" s="23">
        <v>0</v>
      </c>
      <c r="E147" s="23">
        <v>0</v>
      </c>
      <c r="F147" s="24">
        <v>0</v>
      </c>
      <c r="G147" s="23">
        <v>0</v>
      </c>
      <c r="H147" s="23">
        <v>0</v>
      </c>
      <c r="I147" s="23">
        <v>0</v>
      </c>
      <c r="J147" s="23">
        <v>0</v>
      </c>
      <c r="K147" s="23">
        <v>0</v>
      </c>
      <c r="L147" s="23">
        <v>0</v>
      </c>
      <c r="M147" s="23">
        <v>0</v>
      </c>
      <c r="N147" s="23">
        <v>0</v>
      </c>
      <c r="O147" s="23">
        <v>0</v>
      </c>
      <c r="P147" s="31">
        <v>0</v>
      </c>
    </row>
    <row r="148" spans="1:16" x14ac:dyDescent="0.25">
      <c r="A148" t="s">
        <v>351</v>
      </c>
      <c r="B148" s="30">
        <v>24</v>
      </c>
      <c r="C148" s="23">
        <v>22</v>
      </c>
      <c r="D148" s="23">
        <v>21</v>
      </c>
      <c r="E148" s="23">
        <v>1</v>
      </c>
      <c r="F148" s="24">
        <v>2</v>
      </c>
      <c r="G148" s="23">
        <v>0</v>
      </c>
      <c r="H148" s="23">
        <v>0</v>
      </c>
      <c r="I148" s="23">
        <v>3</v>
      </c>
      <c r="J148" s="23">
        <v>3</v>
      </c>
      <c r="K148" s="23">
        <v>0</v>
      </c>
      <c r="L148" s="23">
        <v>2</v>
      </c>
      <c r="M148" s="23">
        <v>2</v>
      </c>
      <c r="N148" s="23">
        <v>1</v>
      </c>
      <c r="O148" s="23">
        <v>8</v>
      </c>
      <c r="P148" s="31">
        <v>2</v>
      </c>
    </row>
    <row r="149" spans="1:16" x14ac:dyDescent="0.25">
      <c r="A149" t="s">
        <v>352</v>
      </c>
      <c r="B149" s="30">
        <v>18</v>
      </c>
      <c r="C149" s="23">
        <v>16</v>
      </c>
      <c r="D149" s="23">
        <v>16</v>
      </c>
      <c r="E149" s="23">
        <v>0</v>
      </c>
      <c r="F149" s="24">
        <v>0</v>
      </c>
      <c r="G149" s="23">
        <v>2</v>
      </c>
      <c r="H149" s="23">
        <v>0</v>
      </c>
      <c r="I149" s="23">
        <v>1</v>
      </c>
      <c r="J149" s="23">
        <v>1</v>
      </c>
      <c r="K149" s="23">
        <v>1</v>
      </c>
      <c r="L149" s="23">
        <v>1</v>
      </c>
      <c r="M149" s="23">
        <v>2</v>
      </c>
      <c r="N149" s="23">
        <v>6</v>
      </c>
      <c r="O149" s="23">
        <v>3</v>
      </c>
      <c r="P149" s="31">
        <v>1</v>
      </c>
    </row>
    <row r="150" spans="1:16" x14ac:dyDescent="0.25">
      <c r="A150" t="s">
        <v>353</v>
      </c>
      <c r="B150" s="30">
        <v>19</v>
      </c>
      <c r="C150" s="23">
        <v>15</v>
      </c>
      <c r="D150" s="23">
        <v>15</v>
      </c>
      <c r="E150" s="23">
        <v>0</v>
      </c>
      <c r="F150" s="24">
        <v>3</v>
      </c>
      <c r="G150" s="23">
        <v>1</v>
      </c>
      <c r="H150" s="23">
        <v>1</v>
      </c>
      <c r="I150" s="23">
        <v>4</v>
      </c>
      <c r="J150" s="23">
        <v>0</v>
      </c>
      <c r="K150" s="23">
        <v>0</v>
      </c>
      <c r="L150" s="23">
        <v>2</v>
      </c>
      <c r="M150" s="23">
        <v>3</v>
      </c>
      <c r="N150" s="23">
        <v>3</v>
      </c>
      <c r="O150" s="23">
        <v>2</v>
      </c>
      <c r="P150" s="31">
        <v>0</v>
      </c>
    </row>
    <row r="151" spans="1:16" x14ac:dyDescent="0.25">
      <c r="A151" t="s">
        <v>354</v>
      </c>
      <c r="B151" s="30">
        <v>24</v>
      </c>
      <c r="C151" s="23">
        <v>22</v>
      </c>
      <c r="D151" s="23">
        <v>21</v>
      </c>
      <c r="E151" s="23">
        <v>1</v>
      </c>
      <c r="F151" s="24">
        <v>2</v>
      </c>
      <c r="G151" s="23">
        <v>0</v>
      </c>
      <c r="H151" s="23">
        <v>0</v>
      </c>
      <c r="I151" s="23">
        <v>5</v>
      </c>
      <c r="J151" s="23">
        <v>3</v>
      </c>
      <c r="K151" s="23">
        <v>1</v>
      </c>
      <c r="L151" s="23">
        <v>1</v>
      </c>
      <c r="M151" s="23">
        <v>0</v>
      </c>
      <c r="N151" s="23">
        <v>9</v>
      </c>
      <c r="O151" s="23">
        <v>2</v>
      </c>
      <c r="P151" s="31">
        <v>0</v>
      </c>
    </row>
    <row r="152" spans="1:16" x14ac:dyDescent="0.25">
      <c r="A152" t="s">
        <v>171</v>
      </c>
      <c r="B152" s="30">
        <v>20</v>
      </c>
      <c r="C152" s="23">
        <v>20</v>
      </c>
      <c r="D152" s="23">
        <v>19</v>
      </c>
      <c r="E152" s="23">
        <v>1</v>
      </c>
      <c r="F152" s="24">
        <v>0</v>
      </c>
      <c r="G152" s="23">
        <v>0</v>
      </c>
      <c r="H152" s="23">
        <v>0</v>
      </c>
      <c r="I152" s="23">
        <v>1</v>
      </c>
      <c r="J152" s="23">
        <v>2</v>
      </c>
      <c r="K152" s="23">
        <v>2</v>
      </c>
      <c r="L152" s="23">
        <v>4</v>
      </c>
      <c r="M152" s="23">
        <v>4</v>
      </c>
      <c r="N152" s="23">
        <v>3</v>
      </c>
      <c r="O152" s="23">
        <v>3</v>
      </c>
      <c r="P152" s="31">
        <v>0</v>
      </c>
    </row>
    <row r="153" spans="1:16" x14ac:dyDescent="0.25">
      <c r="A153" t="s">
        <v>355</v>
      </c>
      <c r="B153" s="30">
        <v>0</v>
      </c>
      <c r="C153" s="23">
        <v>0</v>
      </c>
      <c r="D153" s="23">
        <v>0</v>
      </c>
      <c r="E153" s="23">
        <v>0</v>
      </c>
      <c r="F153" s="24">
        <v>0</v>
      </c>
      <c r="G153" s="23">
        <v>0</v>
      </c>
      <c r="H153" s="23">
        <v>0</v>
      </c>
      <c r="I153" s="23">
        <v>0</v>
      </c>
      <c r="J153" s="23">
        <v>0</v>
      </c>
      <c r="K153" s="23">
        <v>0</v>
      </c>
      <c r="L153" s="23">
        <v>0</v>
      </c>
      <c r="M153" s="23">
        <v>0</v>
      </c>
      <c r="N153" s="23">
        <v>0</v>
      </c>
      <c r="O153" s="23">
        <v>0</v>
      </c>
      <c r="P153" s="31">
        <v>0</v>
      </c>
    </row>
    <row r="154" spans="1:16" x14ac:dyDescent="0.25">
      <c r="A154" t="s">
        <v>356</v>
      </c>
      <c r="B154" s="30">
        <v>1</v>
      </c>
      <c r="C154" s="23">
        <v>0</v>
      </c>
      <c r="D154" s="23">
        <v>0</v>
      </c>
      <c r="E154" s="23">
        <v>0</v>
      </c>
      <c r="F154" s="24">
        <v>1</v>
      </c>
      <c r="G154" s="23">
        <v>0</v>
      </c>
      <c r="H154" s="23">
        <v>0</v>
      </c>
      <c r="I154" s="23">
        <v>0</v>
      </c>
      <c r="J154" s="23">
        <v>0</v>
      </c>
      <c r="K154" s="23">
        <v>0</v>
      </c>
      <c r="L154" s="23">
        <v>0</v>
      </c>
      <c r="M154" s="23">
        <v>0</v>
      </c>
      <c r="N154" s="23">
        <v>0</v>
      </c>
      <c r="O154" s="23">
        <v>0</v>
      </c>
      <c r="P154" s="31">
        <v>0</v>
      </c>
    </row>
    <row r="155" spans="1:16" x14ac:dyDescent="0.25">
      <c r="A155" t="s">
        <v>357</v>
      </c>
      <c r="B155" s="30">
        <v>3</v>
      </c>
      <c r="C155" s="23">
        <v>3</v>
      </c>
      <c r="D155" s="23">
        <v>3</v>
      </c>
      <c r="E155" s="23">
        <v>0</v>
      </c>
      <c r="F155" s="24">
        <v>0</v>
      </c>
      <c r="G155" s="23">
        <v>0</v>
      </c>
      <c r="H155" s="23">
        <v>0</v>
      </c>
      <c r="I155" s="23">
        <v>1</v>
      </c>
      <c r="J155" s="23">
        <v>0</v>
      </c>
      <c r="K155" s="23">
        <v>0</v>
      </c>
      <c r="L155" s="23">
        <v>0</v>
      </c>
      <c r="M155" s="23">
        <v>0</v>
      </c>
      <c r="N155" s="23">
        <v>2</v>
      </c>
      <c r="O155" s="23">
        <v>0</v>
      </c>
      <c r="P155" s="31">
        <v>0</v>
      </c>
    </row>
    <row r="156" spans="1:16" x14ac:dyDescent="0.25">
      <c r="A156" t="s">
        <v>358</v>
      </c>
      <c r="B156" s="30">
        <v>24</v>
      </c>
      <c r="C156" s="23">
        <v>24</v>
      </c>
      <c r="D156" s="23">
        <v>24</v>
      </c>
      <c r="E156" s="23">
        <v>0</v>
      </c>
      <c r="F156" s="24">
        <v>0</v>
      </c>
      <c r="G156" s="23">
        <v>0</v>
      </c>
      <c r="H156" s="23">
        <v>1</v>
      </c>
      <c r="I156" s="23">
        <v>3</v>
      </c>
      <c r="J156" s="23">
        <v>5</v>
      </c>
      <c r="K156" s="23">
        <v>3</v>
      </c>
      <c r="L156" s="23">
        <v>3</v>
      </c>
      <c r="M156" s="23">
        <v>2</v>
      </c>
      <c r="N156" s="23">
        <v>2</v>
      </c>
      <c r="O156" s="23">
        <v>5</v>
      </c>
      <c r="P156" s="31">
        <v>0</v>
      </c>
    </row>
    <row r="157" spans="1:16" x14ac:dyDescent="0.25">
      <c r="A157" t="s">
        <v>359</v>
      </c>
      <c r="B157" s="30">
        <v>31</v>
      </c>
      <c r="C157" s="23">
        <v>25</v>
      </c>
      <c r="D157" s="23">
        <v>23</v>
      </c>
      <c r="E157" s="23">
        <v>2</v>
      </c>
      <c r="F157" s="24">
        <v>4</v>
      </c>
      <c r="G157" s="23">
        <v>2</v>
      </c>
      <c r="H157" s="23">
        <v>1</v>
      </c>
      <c r="I157" s="23">
        <v>7</v>
      </c>
      <c r="J157" s="23">
        <v>2</v>
      </c>
      <c r="K157" s="23">
        <v>2</v>
      </c>
      <c r="L157" s="23">
        <v>4</v>
      </c>
      <c r="M157" s="23">
        <v>1</v>
      </c>
      <c r="N157" s="23">
        <v>5</v>
      </c>
      <c r="O157" s="23">
        <v>1</v>
      </c>
      <c r="P157" s="31">
        <v>0</v>
      </c>
    </row>
    <row r="158" spans="1:16" x14ac:dyDescent="0.25">
      <c r="A158" t="s">
        <v>360</v>
      </c>
      <c r="B158" s="30">
        <v>22</v>
      </c>
      <c r="C158" s="23">
        <v>20</v>
      </c>
      <c r="D158" s="23">
        <v>20</v>
      </c>
      <c r="E158" s="23">
        <v>0</v>
      </c>
      <c r="F158" s="24">
        <v>2</v>
      </c>
      <c r="G158" s="23">
        <v>0</v>
      </c>
      <c r="H158" s="23">
        <v>0</v>
      </c>
      <c r="I158" s="23">
        <v>7</v>
      </c>
      <c r="J158" s="23">
        <v>2</v>
      </c>
      <c r="K158" s="23">
        <v>4</v>
      </c>
      <c r="L158" s="23">
        <v>0</v>
      </c>
      <c r="M158" s="23">
        <v>1</v>
      </c>
      <c r="N158" s="23">
        <v>2</v>
      </c>
      <c r="O158" s="23">
        <v>4</v>
      </c>
      <c r="P158" s="31">
        <v>0</v>
      </c>
    </row>
    <row r="159" spans="1:16" x14ac:dyDescent="0.25">
      <c r="A159" t="s">
        <v>172</v>
      </c>
      <c r="B159" s="30">
        <v>28</v>
      </c>
      <c r="C159" s="23">
        <v>26</v>
      </c>
      <c r="D159" s="23">
        <v>26</v>
      </c>
      <c r="E159" s="23">
        <v>0</v>
      </c>
      <c r="F159" s="24">
        <v>2</v>
      </c>
      <c r="G159" s="23">
        <v>0</v>
      </c>
      <c r="H159" s="23">
        <v>0</v>
      </c>
      <c r="I159" s="23">
        <v>10</v>
      </c>
      <c r="J159" s="23">
        <v>2</v>
      </c>
      <c r="K159" s="23">
        <v>1</v>
      </c>
      <c r="L159" s="23">
        <v>7</v>
      </c>
      <c r="M159" s="23">
        <v>1</v>
      </c>
      <c r="N159" s="23">
        <v>2</v>
      </c>
      <c r="O159" s="23">
        <v>3</v>
      </c>
      <c r="P159" s="31">
        <v>0</v>
      </c>
    </row>
    <row r="160" spans="1:16" x14ac:dyDescent="0.25">
      <c r="A160" t="s">
        <v>361</v>
      </c>
      <c r="B160" s="30">
        <v>2</v>
      </c>
      <c r="C160" s="23">
        <v>2</v>
      </c>
      <c r="D160" s="23">
        <v>2</v>
      </c>
      <c r="E160" s="23">
        <v>0</v>
      </c>
      <c r="F160" s="24">
        <v>0</v>
      </c>
      <c r="G160" s="23">
        <v>0</v>
      </c>
      <c r="H160" s="23">
        <v>0</v>
      </c>
      <c r="I160" s="23">
        <v>0</v>
      </c>
      <c r="J160" s="23">
        <v>0</v>
      </c>
      <c r="K160" s="23">
        <v>0</v>
      </c>
      <c r="L160" s="23">
        <v>1</v>
      </c>
      <c r="M160" s="23">
        <v>0</v>
      </c>
      <c r="N160" s="23">
        <v>0</v>
      </c>
      <c r="O160" s="23">
        <v>0</v>
      </c>
      <c r="P160" s="31">
        <v>1</v>
      </c>
    </row>
    <row r="161" spans="1:16" x14ac:dyDescent="0.25">
      <c r="A161" t="s">
        <v>362</v>
      </c>
      <c r="B161" s="30">
        <v>1</v>
      </c>
      <c r="C161" s="23">
        <v>1</v>
      </c>
      <c r="D161" s="23">
        <v>0</v>
      </c>
      <c r="E161" s="23">
        <v>1</v>
      </c>
      <c r="F161" s="24">
        <v>0</v>
      </c>
      <c r="G161" s="23">
        <v>0</v>
      </c>
      <c r="H161" s="23">
        <v>0</v>
      </c>
      <c r="I161" s="23">
        <v>0</v>
      </c>
      <c r="J161" s="23">
        <v>0</v>
      </c>
      <c r="K161" s="23">
        <v>0</v>
      </c>
      <c r="L161" s="23">
        <v>0</v>
      </c>
      <c r="M161" s="23">
        <v>0</v>
      </c>
      <c r="N161" s="23">
        <v>0</v>
      </c>
      <c r="O161" s="23">
        <v>0</v>
      </c>
      <c r="P161" s="31">
        <v>0</v>
      </c>
    </row>
    <row r="162" spans="1:16" x14ac:dyDescent="0.25">
      <c r="A162" t="s">
        <v>363</v>
      </c>
      <c r="B162" s="30">
        <v>10</v>
      </c>
      <c r="C162" s="23">
        <v>10</v>
      </c>
      <c r="D162" s="23">
        <v>10</v>
      </c>
      <c r="E162" s="23">
        <v>0</v>
      </c>
      <c r="F162" s="24">
        <v>0</v>
      </c>
      <c r="G162" s="23">
        <v>0</v>
      </c>
      <c r="H162" s="23">
        <v>1</v>
      </c>
      <c r="I162" s="23">
        <v>1</v>
      </c>
      <c r="J162" s="23">
        <v>2</v>
      </c>
      <c r="K162" s="23">
        <v>1</v>
      </c>
      <c r="L162" s="23">
        <v>2</v>
      </c>
      <c r="M162" s="23">
        <v>0</v>
      </c>
      <c r="N162" s="23">
        <v>2</v>
      </c>
      <c r="O162" s="23">
        <v>0</v>
      </c>
      <c r="P162" s="31">
        <v>1</v>
      </c>
    </row>
    <row r="163" spans="1:16" x14ac:dyDescent="0.25">
      <c r="A163" t="s">
        <v>364</v>
      </c>
      <c r="B163" s="30">
        <v>16</v>
      </c>
      <c r="C163" s="23">
        <v>15</v>
      </c>
      <c r="D163" s="23">
        <v>15</v>
      </c>
      <c r="E163" s="23">
        <v>0</v>
      </c>
      <c r="F163" s="24">
        <v>1</v>
      </c>
      <c r="G163" s="23">
        <v>0</v>
      </c>
      <c r="H163" s="23">
        <v>1</v>
      </c>
      <c r="I163" s="23">
        <v>3</v>
      </c>
      <c r="J163" s="23">
        <v>1</v>
      </c>
      <c r="K163" s="23">
        <v>1</v>
      </c>
      <c r="L163" s="23">
        <v>0</v>
      </c>
      <c r="M163" s="23">
        <v>2</v>
      </c>
      <c r="N163" s="23">
        <v>5</v>
      </c>
      <c r="O163" s="23">
        <v>2</v>
      </c>
      <c r="P163" s="31">
        <v>0</v>
      </c>
    </row>
    <row r="164" spans="1:16" x14ac:dyDescent="0.25">
      <c r="A164" t="s">
        <v>365</v>
      </c>
      <c r="B164" s="30">
        <v>28</v>
      </c>
      <c r="C164" s="23">
        <v>24</v>
      </c>
      <c r="D164" s="23">
        <v>24</v>
      </c>
      <c r="E164" s="23">
        <v>0</v>
      </c>
      <c r="F164" s="24">
        <v>4</v>
      </c>
      <c r="G164" s="23">
        <v>0</v>
      </c>
      <c r="H164" s="23">
        <v>1</v>
      </c>
      <c r="I164" s="23">
        <v>4</v>
      </c>
      <c r="J164" s="23">
        <v>2</v>
      </c>
      <c r="K164" s="23">
        <v>3</v>
      </c>
      <c r="L164" s="23">
        <v>1</v>
      </c>
      <c r="M164" s="23">
        <v>5</v>
      </c>
      <c r="N164" s="23">
        <v>5</v>
      </c>
      <c r="O164" s="23">
        <v>3</v>
      </c>
      <c r="P164" s="31">
        <v>0</v>
      </c>
    </row>
    <row r="165" spans="1:16" x14ac:dyDescent="0.25">
      <c r="A165" t="s">
        <v>366</v>
      </c>
      <c r="B165" s="30">
        <v>11</v>
      </c>
      <c r="C165" s="23">
        <v>10</v>
      </c>
      <c r="D165" s="23">
        <v>10</v>
      </c>
      <c r="E165" s="23">
        <v>0</v>
      </c>
      <c r="F165" s="24">
        <v>0</v>
      </c>
      <c r="G165" s="23">
        <v>1</v>
      </c>
      <c r="H165" s="23">
        <v>0</v>
      </c>
      <c r="I165" s="23">
        <v>2</v>
      </c>
      <c r="J165" s="23">
        <v>1</v>
      </c>
      <c r="K165" s="23">
        <v>3</v>
      </c>
      <c r="L165" s="23">
        <v>0</v>
      </c>
      <c r="M165" s="23">
        <v>0</v>
      </c>
      <c r="N165" s="23">
        <v>2</v>
      </c>
      <c r="O165" s="23">
        <v>1</v>
      </c>
      <c r="P165" s="31">
        <v>1</v>
      </c>
    </row>
    <row r="166" spans="1:16" x14ac:dyDescent="0.25">
      <c r="A166" t="s">
        <v>173</v>
      </c>
      <c r="B166" s="30">
        <v>25</v>
      </c>
      <c r="C166" s="23">
        <v>22</v>
      </c>
      <c r="D166" s="23">
        <v>22</v>
      </c>
      <c r="E166" s="23">
        <v>0</v>
      </c>
      <c r="F166" s="24">
        <v>2</v>
      </c>
      <c r="G166" s="23">
        <v>1</v>
      </c>
      <c r="H166" s="23">
        <v>0</v>
      </c>
      <c r="I166" s="23">
        <v>4</v>
      </c>
      <c r="J166" s="23">
        <v>0</v>
      </c>
      <c r="K166" s="23">
        <v>2</v>
      </c>
      <c r="L166" s="23">
        <v>3</v>
      </c>
      <c r="M166" s="23">
        <v>2</v>
      </c>
      <c r="N166" s="23">
        <v>5</v>
      </c>
      <c r="O166" s="23">
        <v>6</v>
      </c>
      <c r="P166" s="31">
        <v>0</v>
      </c>
    </row>
    <row r="167" spans="1:16" x14ac:dyDescent="0.25">
      <c r="A167" t="s">
        <v>367</v>
      </c>
      <c r="B167" s="30">
        <v>2</v>
      </c>
      <c r="C167" s="23">
        <v>2</v>
      </c>
      <c r="D167" s="23">
        <v>2</v>
      </c>
      <c r="E167" s="23">
        <v>0</v>
      </c>
      <c r="F167" s="24">
        <v>0</v>
      </c>
      <c r="G167" s="23">
        <v>0</v>
      </c>
      <c r="H167" s="23">
        <v>0</v>
      </c>
      <c r="I167" s="23">
        <v>0</v>
      </c>
      <c r="J167" s="23">
        <v>1</v>
      </c>
      <c r="K167" s="23">
        <v>1</v>
      </c>
      <c r="L167" s="23">
        <v>0</v>
      </c>
      <c r="M167" s="23">
        <v>0</v>
      </c>
      <c r="N167" s="23">
        <v>0</v>
      </c>
      <c r="O167" s="23">
        <v>0</v>
      </c>
      <c r="P167" s="31">
        <v>0</v>
      </c>
    </row>
    <row r="168" spans="1:16" x14ac:dyDescent="0.25">
      <c r="A168" t="s">
        <v>368</v>
      </c>
      <c r="B168" s="30">
        <v>0</v>
      </c>
      <c r="C168" s="23">
        <v>0</v>
      </c>
      <c r="D168" s="23">
        <v>0</v>
      </c>
      <c r="E168" s="23">
        <v>0</v>
      </c>
      <c r="F168" s="24">
        <v>0</v>
      </c>
      <c r="G168" s="23">
        <v>0</v>
      </c>
      <c r="H168" s="23">
        <v>0</v>
      </c>
      <c r="I168" s="23">
        <v>0</v>
      </c>
      <c r="J168" s="23">
        <v>0</v>
      </c>
      <c r="K168" s="23">
        <v>0</v>
      </c>
      <c r="L168" s="23">
        <v>0</v>
      </c>
      <c r="M168" s="23">
        <v>0</v>
      </c>
      <c r="N168" s="23">
        <v>0</v>
      </c>
      <c r="O168" s="23">
        <v>0</v>
      </c>
      <c r="P168" s="31">
        <v>0</v>
      </c>
    </row>
    <row r="169" spans="1:16" x14ac:dyDescent="0.25">
      <c r="A169" t="s">
        <v>369</v>
      </c>
      <c r="B169" s="30">
        <v>20</v>
      </c>
      <c r="C169" s="23">
        <v>19</v>
      </c>
      <c r="D169" s="23">
        <v>19</v>
      </c>
      <c r="E169" s="23">
        <v>0</v>
      </c>
      <c r="F169" s="24">
        <v>1</v>
      </c>
      <c r="G169" s="23">
        <v>0</v>
      </c>
      <c r="H169" s="23">
        <v>0</v>
      </c>
      <c r="I169" s="23">
        <v>3</v>
      </c>
      <c r="J169" s="23">
        <v>2</v>
      </c>
      <c r="K169" s="23">
        <v>2</v>
      </c>
      <c r="L169" s="23">
        <v>2</v>
      </c>
      <c r="M169" s="23">
        <v>1</v>
      </c>
      <c r="N169" s="23">
        <v>3</v>
      </c>
      <c r="O169" s="23">
        <v>6</v>
      </c>
      <c r="P169" s="31">
        <v>0</v>
      </c>
    </row>
    <row r="170" spans="1:16" x14ac:dyDescent="0.25">
      <c r="A170" t="s">
        <v>370</v>
      </c>
      <c r="B170" s="30">
        <v>22</v>
      </c>
      <c r="C170" s="23">
        <v>20</v>
      </c>
      <c r="D170" s="23">
        <v>20</v>
      </c>
      <c r="E170" s="23">
        <v>0</v>
      </c>
      <c r="F170" s="24">
        <v>1</v>
      </c>
      <c r="G170" s="23">
        <v>1</v>
      </c>
      <c r="H170" s="23">
        <v>1</v>
      </c>
      <c r="I170" s="23">
        <v>4</v>
      </c>
      <c r="J170" s="23">
        <v>4</v>
      </c>
      <c r="K170" s="23">
        <v>1</v>
      </c>
      <c r="L170" s="23">
        <v>1</v>
      </c>
      <c r="M170" s="23">
        <v>3</v>
      </c>
      <c r="N170" s="23">
        <v>1</v>
      </c>
      <c r="O170" s="23">
        <v>5</v>
      </c>
      <c r="P170" s="31">
        <v>0</v>
      </c>
    </row>
    <row r="171" spans="1:16" x14ac:dyDescent="0.25">
      <c r="A171" t="s">
        <v>371</v>
      </c>
      <c r="B171" s="30">
        <v>27</v>
      </c>
      <c r="C171" s="23">
        <v>23</v>
      </c>
      <c r="D171" s="23">
        <v>23</v>
      </c>
      <c r="E171" s="23">
        <v>0</v>
      </c>
      <c r="F171" s="24">
        <v>4</v>
      </c>
      <c r="G171" s="23">
        <v>0</v>
      </c>
      <c r="H171" s="23">
        <v>1</v>
      </c>
      <c r="I171" s="23">
        <v>3</v>
      </c>
      <c r="J171" s="23">
        <v>3</v>
      </c>
      <c r="K171" s="23">
        <v>1</v>
      </c>
      <c r="L171" s="23">
        <v>1</v>
      </c>
      <c r="M171" s="23">
        <v>2</v>
      </c>
      <c r="N171" s="23">
        <v>9</v>
      </c>
      <c r="O171" s="23">
        <v>1</v>
      </c>
      <c r="P171" s="31">
        <v>2</v>
      </c>
    </row>
    <row r="172" spans="1:16" x14ac:dyDescent="0.25">
      <c r="A172" t="s">
        <v>372</v>
      </c>
      <c r="B172" s="30">
        <v>23</v>
      </c>
      <c r="C172" s="23">
        <v>21</v>
      </c>
      <c r="D172" s="23">
        <v>21</v>
      </c>
      <c r="E172" s="23">
        <v>0</v>
      </c>
      <c r="F172" s="24">
        <v>2</v>
      </c>
      <c r="G172" s="23">
        <v>0</v>
      </c>
      <c r="H172" s="23">
        <v>0</v>
      </c>
      <c r="I172" s="23">
        <v>6</v>
      </c>
      <c r="J172" s="23">
        <v>2</v>
      </c>
      <c r="K172" s="23">
        <v>3</v>
      </c>
      <c r="L172" s="23">
        <v>2</v>
      </c>
      <c r="M172" s="23">
        <v>1</v>
      </c>
      <c r="N172" s="23">
        <v>5</v>
      </c>
      <c r="O172" s="23">
        <v>2</v>
      </c>
      <c r="P172" s="31">
        <v>0</v>
      </c>
    </row>
    <row r="173" spans="1:16" x14ac:dyDescent="0.25">
      <c r="A173" t="s">
        <v>174</v>
      </c>
      <c r="B173" s="30">
        <v>22</v>
      </c>
      <c r="C173" s="23">
        <v>17</v>
      </c>
      <c r="D173" s="23">
        <v>17</v>
      </c>
      <c r="E173" s="23">
        <v>0</v>
      </c>
      <c r="F173" s="24">
        <v>5</v>
      </c>
      <c r="G173" s="23">
        <v>0</v>
      </c>
      <c r="H173" s="23">
        <v>1</v>
      </c>
      <c r="I173" s="23">
        <v>5</v>
      </c>
      <c r="J173" s="23">
        <v>0</v>
      </c>
      <c r="K173" s="23">
        <v>3</v>
      </c>
      <c r="L173" s="23">
        <v>2</v>
      </c>
      <c r="M173" s="23">
        <v>2</v>
      </c>
      <c r="N173" s="23">
        <v>1</v>
      </c>
      <c r="O173" s="23">
        <v>2</v>
      </c>
      <c r="P173" s="31">
        <v>1</v>
      </c>
    </row>
    <row r="174" spans="1:16" x14ac:dyDescent="0.25">
      <c r="A174" t="s">
        <v>373</v>
      </c>
      <c r="B174" s="30">
        <v>2</v>
      </c>
      <c r="C174" s="23">
        <v>2</v>
      </c>
      <c r="D174" s="23">
        <v>2</v>
      </c>
      <c r="E174" s="23">
        <v>0</v>
      </c>
      <c r="F174" s="24">
        <v>0</v>
      </c>
      <c r="G174" s="23">
        <v>0</v>
      </c>
      <c r="H174" s="23">
        <v>1</v>
      </c>
      <c r="I174" s="23">
        <v>0</v>
      </c>
      <c r="J174" s="23">
        <v>0</v>
      </c>
      <c r="K174" s="23">
        <v>0</v>
      </c>
      <c r="L174" s="23">
        <v>1</v>
      </c>
      <c r="M174" s="23">
        <v>0</v>
      </c>
      <c r="N174" s="23">
        <v>0</v>
      </c>
      <c r="O174" s="23">
        <v>0</v>
      </c>
      <c r="P174" s="31">
        <v>0</v>
      </c>
    </row>
    <row r="175" spans="1:16" x14ac:dyDescent="0.25">
      <c r="A175" t="s">
        <v>374</v>
      </c>
      <c r="B175" s="30">
        <v>0</v>
      </c>
      <c r="C175" s="23">
        <v>0</v>
      </c>
      <c r="D175" s="23">
        <v>0</v>
      </c>
      <c r="E175" s="23">
        <v>0</v>
      </c>
      <c r="F175" s="24">
        <v>0</v>
      </c>
      <c r="G175" s="23">
        <v>0</v>
      </c>
      <c r="H175" s="23">
        <v>0</v>
      </c>
      <c r="I175" s="23">
        <v>0</v>
      </c>
      <c r="J175" s="23">
        <v>0</v>
      </c>
      <c r="K175" s="23">
        <v>0</v>
      </c>
      <c r="L175" s="23">
        <v>0</v>
      </c>
      <c r="M175" s="23">
        <v>0</v>
      </c>
      <c r="N175" s="23">
        <v>0</v>
      </c>
      <c r="O175" s="23">
        <v>0</v>
      </c>
      <c r="P175" s="31">
        <v>0</v>
      </c>
    </row>
    <row r="176" spans="1:16" x14ac:dyDescent="0.25">
      <c r="A176" t="s">
        <v>375</v>
      </c>
      <c r="B176" s="30">
        <v>25</v>
      </c>
      <c r="C176" s="23">
        <v>22</v>
      </c>
      <c r="D176" s="23">
        <v>22</v>
      </c>
      <c r="E176" s="23">
        <v>0</v>
      </c>
      <c r="F176" s="24">
        <v>3</v>
      </c>
      <c r="G176" s="23">
        <v>0</v>
      </c>
      <c r="H176" s="23">
        <v>0</v>
      </c>
      <c r="I176" s="23">
        <v>4</v>
      </c>
      <c r="J176" s="23">
        <v>1</v>
      </c>
      <c r="K176" s="23">
        <v>4</v>
      </c>
      <c r="L176" s="23">
        <v>2</v>
      </c>
      <c r="M176" s="23">
        <v>1</v>
      </c>
      <c r="N176" s="23">
        <v>4</v>
      </c>
      <c r="O176" s="23">
        <v>5</v>
      </c>
      <c r="P176" s="31">
        <v>1</v>
      </c>
    </row>
    <row r="177" spans="1:16" x14ac:dyDescent="0.25">
      <c r="A177" t="s">
        <v>376</v>
      </c>
      <c r="B177" s="30">
        <v>35</v>
      </c>
      <c r="C177" s="23">
        <v>28</v>
      </c>
      <c r="D177" s="23">
        <v>28</v>
      </c>
      <c r="E177" s="23">
        <v>0</v>
      </c>
      <c r="F177" s="24">
        <v>6</v>
      </c>
      <c r="G177" s="23">
        <v>1</v>
      </c>
      <c r="H177" s="23">
        <v>0</v>
      </c>
      <c r="I177" s="23">
        <v>13</v>
      </c>
      <c r="J177" s="23">
        <v>3</v>
      </c>
      <c r="K177" s="23">
        <v>2</v>
      </c>
      <c r="L177" s="23">
        <v>3</v>
      </c>
      <c r="M177" s="23">
        <v>1</v>
      </c>
      <c r="N177" s="23">
        <v>3</v>
      </c>
      <c r="O177" s="23">
        <v>3</v>
      </c>
      <c r="P177" s="31">
        <v>0</v>
      </c>
    </row>
    <row r="178" spans="1:16" x14ac:dyDescent="0.25">
      <c r="A178" t="s">
        <v>377</v>
      </c>
      <c r="B178" s="30">
        <v>22</v>
      </c>
      <c r="C178" s="23">
        <v>20</v>
      </c>
      <c r="D178" s="23">
        <v>20</v>
      </c>
      <c r="E178" s="23">
        <v>0</v>
      </c>
      <c r="F178" s="24">
        <v>2</v>
      </c>
      <c r="G178" s="23">
        <v>0</v>
      </c>
      <c r="H178" s="23">
        <v>1</v>
      </c>
      <c r="I178" s="23">
        <v>7</v>
      </c>
      <c r="J178" s="23">
        <v>0</v>
      </c>
      <c r="K178" s="23">
        <v>0</v>
      </c>
      <c r="L178" s="23">
        <v>3</v>
      </c>
      <c r="M178" s="23">
        <v>1</v>
      </c>
      <c r="N178" s="23">
        <v>4</v>
      </c>
      <c r="O178" s="23">
        <v>3</v>
      </c>
      <c r="P178" s="31">
        <v>1</v>
      </c>
    </row>
    <row r="179" spans="1:16" x14ac:dyDescent="0.25">
      <c r="A179" t="s">
        <v>378</v>
      </c>
      <c r="B179" s="30">
        <v>15</v>
      </c>
      <c r="C179" s="23">
        <v>12</v>
      </c>
      <c r="D179" s="23">
        <v>12</v>
      </c>
      <c r="E179" s="23">
        <v>0</v>
      </c>
      <c r="F179" s="24">
        <v>2</v>
      </c>
      <c r="G179" s="23">
        <v>1</v>
      </c>
      <c r="H179" s="23">
        <v>0</v>
      </c>
      <c r="I179" s="23">
        <v>5</v>
      </c>
      <c r="J179" s="23">
        <v>3</v>
      </c>
      <c r="K179" s="23">
        <v>0</v>
      </c>
      <c r="L179" s="23">
        <v>1</v>
      </c>
      <c r="M179" s="23">
        <v>1</v>
      </c>
      <c r="N179" s="23">
        <v>2</v>
      </c>
      <c r="O179" s="23">
        <v>0</v>
      </c>
      <c r="P179" s="31">
        <v>0</v>
      </c>
    </row>
    <row r="180" spans="1:16" x14ac:dyDescent="0.25">
      <c r="A180" t="s">
        <v>175</v>
      </c>
      <c r="B180" s="30">
        <v>18</v>
      </c>
      <c r="C180" s="23">
        <v>15</v>
      </c>
      <c r="D180" s="23">
        <v>13</v>
      </c>
      <c r="E180" s="23">
        <v>1</v>
      </c>
      <c r="F180" s="24">
        <v>3</v>
      </c>
      <c r="G180" s="23">
        <v>0</v>
      </c>
      <c r="H180" s="23">
        <v>0</v>
      </c>
      <c r="I180" s="23">
        <v>4</v>
      </c>
      <c r="J180" s="23">
        <v>0</v>
      </c>
      <c r="K180" s="23">
        <v>2</v>
      </c>
      <c r="L180" s="23">
        <v>1</v>
      </c>
      <c r="M180" s="23">
        <v>1</v>
      </c>
      <c r="N180" s="23">
        <v>3</v>
      </c>
      <c r="O180" s="23">
        <v>0</v>
      </c>
      <c r="P180" s="31">
        <v>2</v>
      </c>
    </row>
    <row r="181" spans="1:16" x14ac:dyDescent="0.25">
      <c r="A181" t="s">
        <v>379</v>
      </c>
      <c r="B181" s="30">
        <v>3</v>
      </c>
      <c r="C181" s="23">
        <v>2</v>
      </c>
      <c r="D181" s="23">
        <v>2</v>
      </c>
      <c r="E181" s="23">
        <v>0</v>
      </c>
      <c r="F181" s="24">
        <v>1</v>
      </c>
      <c r="G181" s="23">
        <v>0</v>
      </c>
      <c r="H181" s="23">
        <v>0</v>
      </c>
      <c r="I181" s="23">
        <v>0</v>
      </c>
      <c r="J181" s="23">
        <v>0</v>
      </c>
      <c r="K181" s="23">
        <v>0</v>
      </c>
      <c r="L181" s="23">
        <v>0</v>
      </c>
      <c r="M181" s="23">
        <v>1</v>
      </c>
      <c r="N181" s="23">
        <v>1</v>
      </c>
      <c r="O181" s="23">
        <v>0</v>
      </c>
      <c r="P181" s="31">
        <v>0</v>
      </c>
    </row>
    <row r="182" spans="1:16" x14ac:dyDescent="0.25">
      <c r="A182" t="s">
        <v>380</v>
      </c>
      <c r="B182" s="30">
        <v>0</v>
      </c>
      <c r="C182" s="23">
        <v>0</v>
      </c>
      <c r="D182" s="23">
        <v>0</v>
      </c>
      <c r="E182" s="23">
        <v>0</v>
      </c>
      <c r="F182" s="24">
        <v>0</v>
      </c>
      <c r="G182" s="23">
        <v>0</v>
      </c>
      <c r="H182" s="23">
        <v>0</v>
      </c>
      <c r="I182" s="23">
        <v>0</v>
      </c>
      <c r="J182" s="23">
        <v>0</v>
      </c>
      <c r="K182" s="23">
        <v>0</v>
      </c>
      <c r="L182" s="23">
        <v>0</v>
      </c>
      <c r="M182" s="23">
        <v>0</v>
      </c>
      <c r="N182" s="23">
        <v>0</v>
      </c>
      <c r="O182" s="23">
        <v>0</v>
      </c>
      <c r="P182" s="31">
        <v>0</v>
      </c>
    </row>
    <row r="183" spans="1:16" x14ac:dyDescent="0.25">
      <c r="A183" t="s">
        <v>381</v>
      </c>
      <c r="B183" s="30">
        <v>26</v>
      </c>
      <c r="C183" s="23">
        <v>24</v>
      </c>
      <c r="D183" s="23">
        <v>23</v>
      </c>
      <c r="E183" s="23">
        <v>1</v>
      </c>
      <c r="F183" s="24">
        <v>2</v>
      </c>
      <c r="G183" s="23">
        <v>0</v>
      </c>
      <c r="H183" s="23">
        <v>1</v>
      </c>
      <c r="I183" s="23">
        <v>10</v>
      </c>
      <c r="J183" s="23">
        <v>2</v>
      </c>
      <c r="K183" s="23">
        <v>1</v>
      </c>
      <c r="L183" s="23">
        <v>1</v>
      </c>
      <c r="M183" s="23">
        <v>2</v>
      </c>
      <c r="N183" s="23">
        <v>3</v>
      </c>
      <c r="O183" s="23">
        <v>3</v>
      </c>
      <c r="P183" s="31">
        <v>0</v>
      </c>
    </row>
    <row r="184" spans="1:16" x14ac:dyDescent="0.25">
      <c r="A184" t="s">
        <v>382</v>
      </c>
      <c r="B184" s="30">
        <v>22</v>
      </c>
      <c r="C184" s="23">
        <v>20</v>
      </c>
      <c r="D184" s="23">
        <v>20</v>
      </c>
      <c r="E184" s="23">
        <v>0</v>
      </c>
      <c r="F184" s="24">
        <v>2</v>
      </c>
      <c r="G184" s="23">
        <v>0</v>
      </c>
      <c r="H184" s="23">
        <v>0</v>
      </c>
      <c r="I184" s="23">
        <v>7</v>
      </c>
      <c r="J184" s="23">
        <v>2</v>
      </c>
      <c r="K184" s="23">
        <v>1</v>
      </c>
      <c r="L184" s="23">
        <v>3</v>
      </c>
      <c r="M184" s="23">
        <v>1</v>
      </c>
      <c r="N184" s="23">
        <v>2</v>
      </c>
      <c r="O184" s="23">
        <v>3</v>
      </c>
      <c r="P184" s="31">
        <v>1</v>
      </c>
    </row>
    <row r="185" spans="1:16" x14ac:dyDescent="0.25">
      <c r="A185" t="s">
        <v>383</v>
      </c>
      <c r="B185" s="30">
        <v>32</v>
      </c>
      <c r="C185" s="23">
        <v>23</v>
      </c>
      <c r="D185" s="23">
        <v>23</v>
      </c>
      <c r="E185" s="23">
        <v>0</v>
      </c>
      <c r="F185" s="24">
        <v>9</v>
      </c>
      <c r="G185" s="23">
        <v>0</v>
      </c>
      <c r="H185" s="23">
        <v>2</v>
      </c>
      <c r="I185" s="23">
        <v>8</v>
      </c>
      <c r="J185" s="23">
        <v>3</v>
      </c>
      <c r="K185" s="23">
        <v>0</v>
      </c>
      <c r="L185" s="23">
        <v>4</v>
      </c>
      <c r="M185" s="23">
        <v>1</v>
      </c>
      <c r="N185" s="23">
        <v>3</v>
      </c>
      <c r="O185" s="23">
        <v>2</v>
      </c>
      <c r="P185" s="31">
        <v>0</v>
      </c>
    </row>
    <row r="186" spans="1:16" x14ac:dyDescent="0.25">
      <c r="A186" t="s">
        <v>384</v>
      </c>
      <c r="B186" s="30">
        <v>22</v>
      </c>
      <c r="C186" s="23">
        <v>18</v>
      </c>
      <c r="D186" s="23">
        <v>17</v>
      </c>
      <c r="E186" s="23">
        <v>1</v>
      </c>
      <c r="F186" s="24">
        <v>4</v>
      </c>
      <c r="G186" s="23">
        <v>0</v>
      </c>
      <c r="H186" s="23">
        <v>0</v>
      </c>
      <c r="I186" s="23">
        <v>7</v>
      </c>
      <c r="J186" s="23">
        <v>2</v>
      </c>
      <c r="K186" s="23">
        <v>2</v>
      </c>
      <c r="L186" s="23">
        <v>1</v>
      </c>
      <c r="M186" s="23">
        <v>1</v>
      </c>
      <c r="N186" s="23">
        <v>4</v>
      </c>
      <c r="O186" s="23">
        <v>0</v>
      </c>
      <c r="P186" s="31">
        <v>0</v>
      </c>
    </row>
    <row r="187" spans="1:16" x14ac:dyDescent="0.25">
      <c r="A187" t="s">
        <v>176</v>
      </c>
      <c r="B187" s="30">
        <v>27</v>
      </c>
      <c r="C187" s="23">
        <v>22</v>
      </c>
      <c r="D187" s="23">
        <v>21</v>
      </c>
      <c r="E187" s="23">
        <v>1</v>
      </c>
      <c r="F187" s="24">
        <v>4</v>
      </c>
      <c r="G187" s="23">
        <v>1</v>
      </c>
      <c r="H187" s="23">
        <v>2</v>
      </c>
      <c r="I187" s="23">
        <v>9</v>
      </c>
      <c r="J187" s="23">
        <v>1</v>
      </c>
      <c r="K187" s="23">
        <v>0</v>
      </c>
      <c r="L187" s="23">
        <v>0</v>
      </c>
      <c r="M187" s="23">
        <v>0</v>
      </c>
      <c r="N187" s="23">
        <v>5</v>
      </c>
      <c r="O187" s="23">
        <v>3</v>
      </c>
      <c r="P187" s="31">
        <v>1</v>
      </c>
    </row>
    <row r="188" spans="1:16" x14ac:dyDescent="0.25">
      <c r="A188" t="s">
        <v>385</v>
      </c>
      <c r="B188" s="30">
        <v>3</v>
      </c>
      <c r="C188" s="23">
        <v>2</v>
      </c>
      <c r="D188" s="23">
        <v>2</v>
      </c>
      <c r="E188" s="23">
        <v>0</v>
      </c>
      <c r="F188" s="24">
        <v>1</v>
      </c>
      <c r="G188" s="23">
        <v>0</v>
      </c>
      <c r="H188" s="23">
        <v>0</v>
      </c>
      <c r="I188" s="23">
        <v>1</v>
      </c>
      <c r="J188" s="23">
        <v>0</v>
      </c>
      <c r="K188" s="23">
        <v>0</v>
      </c>
      <c r="L188" s="23">
        <v>1</v>
      </c>
      <c r="M188" s="23">
        <v>0</v>
      </c>
      <c r="N188" s="23">
        <v>0</v>
      </c>
      <c r="O188" s="23">
        <v>0</v>
      </c>
      <c r="P188" s="31">
        <v>0</v>
      </c>
    </row>
    <row r="189" spans="1:16" x14ac:dyDescent="0.25">
      <c r="A189" t="s">
        <v>386</v>
      </c>
      <c r="B189" s="30">
        <v>0</v>
      </c>
      <c r="C189" s="23">
        <v>0</v>
      </c>
      <c r="D189" s="23">
        <v>0</v>
      </c>
      <c r="E189" s="23">
        <v>0</v>
      </c>
      <c r="F189" s="24">
        <v>0</v>
      </c>
      <c r="G189" s="23">
        <v>0</v>
      </c>
      <c r="H189" s="23">
        <v>0</v>
      </c>
      <c r="I189" s="23">
        <v>0</v>
      </c>
      <c r="J189" s="23">
        <v>0</v>
      </c>
      <c r="K189" s="23">
        <v>0</v>
      </c>
      <c r="L189" s="23">
        <v>0</v>
      </c>
      <c r="M189" s="23">
        <v>0</v>
      </c>
      <c r="N189" s="23">
        <v>0</v>
      </c>
      <c r="O189" s="23">
        <v>0</v>
      </c>
      <c r="P189" s="31">
        <v>0</v>
      </c>
    </row>
    <row r="190" spans="1:16" x14ac:dyDescent="0.25">
      <c r="A190" t="s">
        <v>387</v>
      </c>
      <c r="B190" s="30">
        <v>34</v>
      </c>
      <c r="C190" s="23">
        <v>26</v>
      </c>
      <c r="D190" s="23">
        <v>26</v>
      </c>
      <c r="E190" s="23">
        <v>0</v>
      </c>
      <c r="F190" s="24">
        <v>7</v>
      </c>
      <c r="G190" s="23">
        <v>1</v>
      </c>
      <c r="H190" s="23">
        <v>0</v>
      </c>
      <c r="I190" s="23">
        <v>7</v>
      </c>
      <c r="J190" s="23">
        <v>3</v>
      </c>
      <c r="K190" s="23">
        <v>2</v>
      </c>
      <c r="L190" s="23">
        <v>5</v>
      </c>
      <c r="M190" s="23">
        <v>2</v>
      </c>
      <c r="N190" s="23">
        <v>4</v>
      </c>
      <c r="O190" s="23">
        <v>2</v>
      </c>
      <c r="P190" s="31">
        <v>1</v>
      </c>
    </row>
    <row r="191" spans="1:16" x14ac:dyDescent="0.25">
      <c r="A191" t="s">
        <v>388</v>
      </c>
      <c r="B191" s="30">
        <v>42</v>
      </c>
      <c r="C191" s="23">
        <v>37</v>
      </c>
      <c r="D191" s="23">
        <v>35</v>
      </c>
      <c r="E191" s="23">
        <v>0</v>
      </c>
      <c r="F191" s="24">
        <v>3</v>
      </c>
      <c r="G191" s="23">
        <v>2</v>
      </c>
      <c r="H191" s="23">
        <v>4</v>
      </c>
      <c r="I191" s="23">
        <v>12</v>
      </c>
      <c r="J191" s="23">
        <v>5</v>
      </c>
      <c r="K191" s="23">
        <v>2</v>
      </c>
      <c r="L191" s="23">
        <v>2</v>
      </c>
      <c r="M191" s="23">
        <v>4</v>
      </c>
      <c r="N191" s="23">
        <v>3</v>
      </c>
      <c r="O191" s="23">
        <v>2</v>
      </c>
      <c r="P191" s="31">
        <v>1</v>
      </c>
    </row>
    <row r="192" spans="1:16" x14ac:dyDescent="0.25">
      <c r="A192" t="s">
        <v>389</v>
      </c>
      <c r="B192" s="30">
        <v>51</v>
      </c>
      <c r="C192" s="23">
        <v>46</v>
      </c>
      <c r="D192" s="23">
        <v>46</v>
      </c>
      <c r="E192" s="23">
        <v>0</v>
      </c>
      <c r="F192" s="24">
        <v>5</v>
      </c>
      <c r="G192" s="23">
        <v>0</v>
      </c>
      <c r="H192" s="23">
        <v>2</v>
      </c>
      <c r="I192" s="23">
        <v>17</v>
      </c>
      <c r="J192" s="23">
        <v>6</v>
      </c>
      <c r="K192" s="23">
        <v>3</v>
      </c>
      <c r="L192" s="23">
        <v>3</v>
      </c>
      <c r="M192" s="23">
        <v>1</v>
      </c>
      <c r="N192" s="23">
        <v>7</v>
      </c>
      <c r="O192" s="23">
        <v>6</v>
      </c>
      <c r="P192" s="31">
        <v>1</v>
      </c>
    </row>
    <row r="193" spans="1:16" x14ac:dyDescent="0.25">
      <c r="A193" t="s">
        <v>390</v>
      </c>
      <c r="B193" s="30">
        <v>46</v>
      </c>
      <c r="C193" s="23">
        <v>40</v>
      </c>
      <c r="D193" s="23">
        <v>36</v>
      </c>
      <c r="E193" s="23">
        <v>2</v>
      </c>
      <c r="F193" s="24">
        <v>6</v>
      </c>
      <c r="G193" s="23">
        <v>0</v>
      </c>
      <c r="H193" s="23">
        <v>1</v>
      </c>
      <c r="I193" s="23">
        <v>15</v>
      </c>
      <c r="J193" s="23">
        <v>0</v>
      </c>
      <c r="K193" s="23">
        <v>4</v>
      </c>
      <c r="L193" s="23">
        <v>7</v>
      </c>
      <c r="M193" s="23">
        <v>1</v>
      </c>
      <c r="N193" s="23">
        <v>0</v>
      </c>
      <c r="O193" s="23">
        <v>2</v>
      </c>
      <c r="P193" s="31">
        <v>6</v>
      </c>
    </row>
    <row r="194" spans="1:16" x14ac:dyDescent="0.25">
      <c r="A194" t="s">
        <v>177</v>
      </c>
      <c r="B194" s="30">
        <v>41</v>
      </c>
      <c r="C194" s="23">
        <v>32</v>
      </c>
      <c r="D194" s="23">
        <v>31</v>
      </c>
      <c r="E194" s="23">
        <v>1</v>
      </c>
      <c r="F194" s="24">
        <v>9</v>
      </c>
      <c r="G194" s="23">
        <v>0</v>
      </c>
      <c r="H194" s="23">
        <v>1</v>
      </c>
      <c r="I194" s="23">
        <v>14</v>
      </c>
      <c r="J194" s="23">
        <v>1</v>
      </c>
      <c r="K194" s="23">
        <v>1</v>
      </c>
      <c r="L194" s="23">
        <v>2</v>
      </c>
      <c r="M194" s="23">
        <v>3</v>
      </c>
      <c r="N194" s="23">
        <v>6</v>
      </c>
      <c r="O194" s="23">
        <v>1</v>
      </c>
      <c r="P194" s="31">
        <v>2</v>
      </c>
    </row>
    <row r="195" spans="1:16" x14ac:dyDescent="0.25">
      <c r="A195" t="s">
        <v>391</v>
      </c>
      <c r="B195" s="30">
        <v>4</v>
      </c>
      <c r="C195" s="23">
        <v>4</v>
      </c>
      <c r="D195" s="23">
        <v>4</v>
      </c>
      <c r="E195" s="23">
        <v>0</v>
      </c>
      <c r="F195" s="24">
        <v>0</v>
      </c>
      <c r="G195" s="23">
        <v>0</v>
      </c>
      <c r="H195" s="23">
        <v>0</v>
      </c>
      <c r="I195" s="23">
        <v>2</v>
      </c>
      <c r="J195" s="23">
        <v>1</v>
      </c>
      <c r="K195" s="23">
        <v>1</v>
      </c>
      <c r="L195" s="23">
        <v>0</v>
      </c>
      <c r="M195" s="23">
        <v>0</v>
      </c>
      <c r="N195" s="23">
        <v>0</v>
      </c>
      <c r="O195" s="23">
        <v>0</v>
      </c>
      <c r="P195" s="31">
        <v>0</v>
      </c>
    </row>
    <row r="196" spans="1:16" x14ac:dyDescent="0.25">
      <c r="A196" t="s">
        <v>392</v>
      </c>
      <c r="B196" s="30">
        <v>3</v>
      </c>
      <c r="C196" s="23">
        <v>2</v>
      </c>
      <c r="D196" s="23">
        <v>2</v>
      </c>
      <c r="E196" s="23">
        <v>0</v>
      </c>
      <c r="F196" s="24">
        <v>1</v>
      </c>
      <c r="G196" s="23">
        <v>0</v>
      </c>
      <c r="H196" s="23">
        <v>0</v>
      </c>
      <c r="I196" s="23">
        <v>2</v>
      </c>
      <c r="J196" s="23">
        <v>0</v>
      </c>
      <c r="K196" s="23">
        <v>0</v>
      </c>
      <c r="L196" s="23">
        <v>0</v>
      </c>
      <c r="M196" s="23">
        <v>0</v>
      </c>
      <c r="N196" s="23">
        <v>0</v>
      </c>
      <c r="O196" s="23">
        <v>0</v>
      </c>
      <c r="P196" s="31">
        <v>0</v>
      </c>
    </row>
    <row r="197" spans="1:16" x14ac:dyDescent="0.25">
      <c r="A197" t="s">
        <v>393</v>
      </c>
      <c r="B197" s="30">
        <v>37</v>
      </c>
      <c r="C197" s="23">
        <v>31</v>
      </c>
      <c r="D197" s="23">
        <v>30</v>
      </c>
      <c r="E197" s="23">
        <v>1</v>
      </c>
      <c r="F197" s="24">
        <v>6</v>
      </c>
      <c r="G197" s="23">
        <v>0</v>
      </c>
      <c r="H197" s="23">
        <v>6</v>
      </c>
      <c r="I197" s="23">
        <v>7</v>
      </c>
      <c r="J197" s="23">
        <v>2</v>
      </c>
      <c r="K197" s="23">
        <v>3</v>
      </c>
      <c r="L197" s="23">
        <v>7</v>
      </c>
      <c r="M197" s="23">
        <v>1</v>
      </c>
      <c r="N197" s="23">
        <v>0</v>
      </c>
      <c r="O197" s="23">
        <v>3</v>
      </c>
      <c r="P197" s="31">
        <v>1</v>
      </c>
    </row>
    <row r="198" spans="1:16" x14ac:dyDescent="0.25">
      <c r="A198" t="s">
        <v>394</v>
      </c>
      <c r="B198" s="30">
        <v>55</v>
      </c>
      <c r="C198" s="23">
        <v>44</v>
      </c>
      <c r="D198" s="23">
        <v>44</v>
      </c>
      <c r="E198" s="23">
        <v>0</v>
      </c>
      <c r="F198" s="24">
        <v>11</v>
      </c>
      <c r="G198" s="23">
        <v>0</v>
      </c>
      <c r="H198" s="23">
        <v>4</v>
      </c>
      <c r="I198" s="23">
        <v>16</v>
      </c>
      <c r="J198" s="23">
        <v>3</v>
      </c>
      <c r="K198" s="23">
        <v>2</v>
      </c>
      <c r="L198" s="23">
        <v>4</v>
      </c>
      <c r="M198" s="23">
        <v>5</v>
      </c>
      <c r="N198" s="23">
        <v>3</v>
      </c>
      <c r="O198" s="23">
        <v>7</v>
      </c>
      <c r="P198" s="31">
        <v>0</v>
      </c>
    </row>
    <row r="199" spans="1:16" x14ac:dyDescent="0.25">
      <c r="A199" t="s">
        <v>395</v>
      </c>
      <c r="B199" s="30">
        <v>66</v>
      </c>
      <c r="C199" s="23">
        <v>48</v>
      </c>
      <c r="D199" s="23">
        <v>47</v>
      </c>
      <c r="E199" s="23">
        <v>1</v>
      </c>
      <c r="F199" s="24">
        <v>17</v>
      </c>
      <c r="G199" s="23">
        <v>1</v>
      </c>
      <c r="H199" s="23">
        <v>5</v>
      </c>
      <c r="I199" s="23">
        <v>18</v>
      </c>
      <c r="J199" s="23">
        <v>2</v>
      </c>
      <c r="K199" s="23">
        <v>1</v>
      </c>
      <c r="L199" s="23">
        <v>10</v>
      </c>
      <c r="M199" s="23">
        <v>0</v>
      </c>
      <c r="N199" s="23">
        <v>3</v>
      </c>
      <c r="O199" s="23">
        <v>6</v>
      </c>
      <c r="P199" s="31">
        <v>2</v>
      </c>
    </row>
    <row r="200" spans="1:16" x14ac:dyDescent="0.25">
      <c r="A200" t="s">
        <v>396</v>
      </c>
      <c r="B200" s="30">
        <v>56</v>
      </c>
      <c r="C200" s="23">
        <v>51</v>
      </c>
      <c r="D200" s="23">
        <v>50</v>
      </c>
      <c r="E200" s="23">
        <v>0</v>
      </c>
      <c r="F200" s="24">
        <v>5</v>
      </c>
      <c r="G200" s="23">
        <v>0</v>
      </c>
      <c r="H200" s="23">
        <v>5</v>
      </c>
      <c r="I200" s="23">
        <v>14</v>
      </c>
      <c r="J200" s="23">
        <v>4</v>
      </c>
      <c r="K200" s="23">
        <v>1</v>
      </c>
      <c r="L200" s="23">
        <v>8</v>
      </c>
      <c r="M200" s="23">
        <v>3</v>
      </c>
      <c r="N200" s="23">
        <v>9</v>
      </c>
      <c r="O200" s="23">
        <v>4</v>
      </c>
      <c r="P200" s="31">
        <v>2</v>
      </c>
    </row>
    <row r="201" spans="1:16" x14ac:dyDescent="0.25">
      <c r="A201" t="s">
        <v>178</v>
      </c>
      <c r="B201" s="30">
        <v>47</v>
      </c>
      <c r="C201" s="23">
        <v>38</v>
      </c>
      <c r="D201" s="23">
        <v>36</v>
      </c>
      <c r="E201" s="23">
        <v>2</v>
      </c>
      <c r="F201" s="24">
        <v>7</v>
      </c>
      <c r="G201" s="23">
        <v>2</v>
      </c>
      <c r="H201" s="23">
        <v>4</v>
      </c>
      <c r="I201" s="23">
        <v>12</v>
      </c>
      <c r="J201" s="23">
        <v>3</v>
      </c>
      <c r="K201" s="23">
        <v>1</v>
      </c>
      <c r="L201" s="23">
        <v>0</v>
      </c>
      <c r="M201" s="23">
        <v>3</v>
      </c>
      <c r="N201" s="23">
        <v>5</v>
      </c>
      <c r="O201" s="23">
        <v>1</v>
      </c>
      <c r="P201" s="31">
        <v>7</v>
      </c>
    </row>
    <row r="202" spans="1:16" x14ac:dyDescent="0.25">
      <c r="A202" t="s">
        <v>397</v>
      </c>
      <c r="B202" s="30">
        <v>7</v>
      </c>
      <c r="C202" s="23">
        <v>7</v>
      </c>
      <c r="D202" s="23">
        <v>7</v>
      </c>
      <c r="E202" s="23">
        <v>0</v>
      </c>
      <c r="F202" s="24">
        <v>0</v>
      </c>
      <c r="G202" s="23">
        <v>0</v>
      </c>
      <c r="H202" s="23">
        <v>1</v>
      </c>
      <c r="I202" s="23">
        <v>0</v>
      </c>
      <c r="J202" s="23">
        <v>1</v>
      </c>
      <c r="K202" s="23">
        <v>0</v>
      </c>
      <c r="L202" s="23">
        <v>4</v>
      </c>
      <c r="M202" s="23">
        <v>1</v>
      </c>
      <c r="N202" s="23">
        <v>0</v>
      </c>
      <c r="O202" s="23">
        <v>0</v>
      </c>
      <c r="P202" s="31">
        <v>0</v>
      </c>
    </row>
    <row r="203" spans="1:16" x14ac:dyDescent="0.25">
      <c r="A203" t="s">
        <v>398</v>
      </c>
      <c r="B203" s="30">
        <v>1</v>
      </c>
      <c r="C203" s="23">
        <v>0</v>
      </c>
      <c r="D203" s="23">
        <v>0</v>
      </c>
      <c r="E203" s="23">
        <v>0</v>
      </c>
      <c r="F203" s="24">
        <v>1</v>
      </c>
      <c r="G203" s="23">
        <v>0</v>
      </c>
      <c r="H203" s="23">
        <v>0</v>
      </c>
      <c r="I203" s="23">
        <v>0</v>
      </c>
      <c r="J203" s="23">
        <v>0</v>
      </c>
      <c r="K203" s="23">
        <v>0</v>
      </c>
      <c r="L203" s="23">
        <v>0</v>
      </c>
      <c r="M203" s="23">
        <v>0</v>
      </c>
      <c r="N203" s="23">
        <v>0</v>
      </c>
      <c r="O203" s="23">
        <v>0</v>
      </c>
      <c r="P203" s="31">
        <v>0</v>
      </c>
    </row>
    <row r="204" spans="1:16" x14ac:dyDescent="0.25">
      <c r="A204" t="s">
        <v>399</v>
      </c>
      <c r="B204" s="30">
        <v>69</v>
      </c>
      <c r="C204" s="23">
        <v>58</v>
      </c>
      <c r="D204" s="23">
        <v>57</v>
      </c>
      <c r="E204" s="23">
        <v>1</v>
      </c>
      <c r="F204" s="24">
        <v>11</v>
      </c>
      <c r="G204" s="23">
        <v>0</v>
      </c>
      <c r="H204" s="23">
        <v>6</v>
      </c>
      <c r="I204" s="23">
        <v>19</v>
      </c>
      <c r="J204" s="23">
        <v>5</v>
      </c>
      <c r="K204" s="23">
        <v>4</v>
      </c>
      <c r="L204" s="23">
        <v>6</v>
      </c>
      <c r="M204" s="23">
        <v>5</v>
      </c>
      <c r="N204" s="23">
        <v>6</v>
      </c>
      <c r="O204" s="23">
        <v>4</v>
      </c>
      <c r="P204" s="31">
        <v>2</v>
      </c>
    </row>
    <row r="205" spans="1:16" x14ac:dyDescent="0.25">
      <c r="A205" t="s">
        <v>400</v>
      </c>
      <c r="B205" s="30">
        <v>61</v>
      </c>
      <c r="C205" s="23">
        <v>53</v>
      </c>
      <c r="D205" s="23">
        <v>48</v>
      </c>
      <c r="E205" s="23">
        <v>4</v>
      </c>
      <c r="F205" s="24">
        <v>6</v>
      </c>
      <c r="G205" s="23">
        <v>2</v>
      </c>
      <c r="H205" s="23">
        <v>5</v>
      </c>
      <c r="I205" s="23">
        <v>13</v>
      </c>
      <c r="J205" s="23">
        <v>4</v>
      </c>
      <c r="K205" s="23">
        <v>4</v>
      </c>
      <c r="L205" s="23">
        <v>4</v>
      </c>
      <c r="M205" s="23">
        <v>4</v>
      </c>
      <c r="N205" s="23">
        <v>9</v>
      </c>
      <c r="O205" s="23">
        <v>2</v>
      </c>
      <c r="P205" s="31">
        <v>3</v>
      </c>
    </row>
    <row r="206" spans="1:16" x14ac:dyDescent="0.25">
      <c r="A206" t="s">
        <v>401</v>
      </c>
      <c r="B206" s="30">
        <v>99</v>
      </c>
      <c r="C206" s="23">
        <v>77</v>
      </c>
      <c r="D206" s="23">
        <v>71</v>
      </c>
      <c r="E206" s="23">
        <v>5</v>
      </c>
      <c r="F206" s="24">
        <v>20</v>
      </c>
      <c r="G206" s="23">
        <v>2</v>
      </c>
      <c r="H206" s="23">
        <v>0</v>
      </c>
      <c r="I206" s="23">
        <v>25</v>
      </c>
      <c r="J206" s="23">
        <v>10</v>
      </c>
      <c r="K206" s="23">
        <v>3</v>
      </c>
      <c r="L206" s="23">
        <v>9</v>
      </c>
      <c r="M206" s="23">
        <v>6</v>
      </c>
      <c r="N206" s="23">
        <v>7</v>
      </c>
      <c r="O206" s="23">
        <v>9</v>
      </c>
      <c r="P206" s="31">
        <v>2</v>
      </c>
    </row>
    <row r="207" spans="1:16" x14ac:dyDescent="0.25">
      <c r="A207" t="s">
        <v>402</v>
      </c>
      <c r="B207" s="30">
        <v>74</v>
      </c>
      <c r="C207" s="23">
        <v>63</v>
      </c>
      <c r="D207" s="23">
        <v>60</v>
      </c>
      <c r="E207" s="23">
        <v>2</v>
      </c>
      <c r="F207" s="24">
        <v>7</v>
      </c>
      <c r="G207" s="23">
        <v>4</v>
      </c>
      <c r="H207" s="23">
        <v>4</v>
      </c>
      <c r="I207" s="23">
        <v>19</v>
      </c>
      <c r="J207" s="23">
        <v>9</v>
      </c>
      <c r="K207" s="23">
        <v>4</v>
      </c>
      <c r="L207" s="23">
        <v>8</v>
      </c>
      <c r="M207" s="23">
        <v>2</v>
      </c>
      <c r="N207" s="23">
        <v>8</v>
      </c>
      <c r="O207" s="23">
        <v>5</v>
      </c>
      <c r="P207" s="31">
        <v>1</v>
      </c>
    </row>
    <row r="208" spans="1:16" x14ac:dyDescent="0.25">
      <c r="A208" t="s">
        <v>179</v>
      </c>
      <c r="B208" s="30">
        <v>82</v>
      </c>
      <c r="C208" s="23">
        <v>69</v>
      </c>
      <c r="D208" s="23">
        <v>65</v>
      </c>
      <c r="E208" s="23">
        <v>4</v>
      </c>
      <c r="F208" s="24">
        <v>12</v>
      </c>
      <c r="G208" s="23">
        <v>1</v>
      </c>
      <c r="H208" s="23">
        <v>8</v>
      </c>
      <c r="I208" s="23">
        <v>21</v>
      </c>
      <c r="J208" s="23">
        <v>6</v>
      </c>
      <c r="K208" s="23">
        <v>3</v>
      </c>
      <c r="L208" s="23">
        <v>5</v>
      </c>
      <c r="M208" s="23">
        <v>3</v>
      </c>
      <c r="N208" s="23">
        <v>5</v>
      </c>
      <c r="O208" s="23">
        <v>9</v>
      </c>
      <c r="P208" s="31">
        <v>5</v>
      </c>
    </row>
    <row r="209" spans="1:16" x14ac:dyDescent="0.25">
      <c r="A209" t="s">
        <v>403</v>
      </c>
      <c r="B209" s="30">
        <v>5</v>
      </c>
      <c r="C209" s="23">
        <v>5</v>
      </c>
      <c r="D209" s="23">
        <v>5</v>
      </c>
      <c r="E209" s="23">
        <v>0</v>
      </c>
      <c r="F209" s="24">
        <v>0</v>
      </c>
      <c r="G209" s="23">
        <v>0</v>
      </c>
      <c r="H209" s="23">
        <v>0</v>
      </c>
      <c r="I209" s="23">
        <v>1</v>
      </c>
      <c r="J209" s="23">
        <v>2</v>
      </c>
      <c r="K209" s="23">
        <v>1</v>
      </c>
      <c r="L209" s="23">
        <v>1</v>
      </c>
      <c r="M209" s="23">
        <v>0</v>
      </c>
      <c r="N209" s="23">
        <v>0</v>
      </c>
      <c r="O209" s="23">
        <v>0</v>
      </c>
      <c r="P209" s="31">
        <v>0</v>
      </c>
    </row>
    <row r="210" spans="1:16" x14ac:dyDescent="0.25">
      <c r="A210" t="s">
        <v>404</v>
      </c>
      <c r="B210" s="30">
        <v>0</v>
      </c>
      <c r="C210" s="23">
        <v>0</v>
      </c>
      <c r="D210" s="23">
        <v>0</v>
      </c>
      <c r="E210" s="23">
        <v>0</v>
      </c>
      <c r="F210" s="24">
        <v>0</v>
      </c>
      <c r="G210" s="23">
        <v>0</v>
      </c>
      <c r="H210" s="23">
        <v>0</v>
      </c>
      <c r="I210" s="23">
        <v>0</v>
      </c>
      <c r="J210" s="23">
        <v>0</v>
      </c>
      <c r="K210" s="23">
        <v>0</v>
      </c>
      <c r="L210" s="23">
        <v>0</v>
      </c>
      <c r="M210" s="23">
        <v>0</v>
      </c>
      <c r="N210" s="23">
        <v>0</v>
      </c>
      <c r="O210" s="23">
        <v>0</v>
      </c>
      <c r="P210" s="31">
        <v>0</v>
      </c>
    </row>
    <row r="211" spans="1:16" x14ac:dyDescent="0.25">
      <c r="A211" t="s">
        <v>405</v>
      </c>
      <c r="B211" s="30">
        <v>88</v>
      </c>
      <c r="C211" s="23">
        <v>73</v>
      </c>
      <c r="D211" s="23">
        <v>69</v>
      </c>
      <c r="E211" s="23">
        <v>2</v>
      </c>
      <c r="F211" s="24">
        <v>9</v>
      </c>
      <c r="G211" s="23">
        <v>6</v>
      </c>
      <c r="H211" s="23">
        <v>9</v>
      </c>
      <c r="I211" s="23">
        <v>17</v>
      </c>
      <c r="J211" s="23">
        <v>9</v>
      </c>
      <c r="K211" s="23">
        <v>5</v>
      </c>
      <c r="L211" s="23">
        <v>5</v>
      </c>
      <c r="M211" s="23">
        <v>2</v>
      </c>
      <c r="N211" s="23">
        <v>13</v>
      </c>
      <c r="O211" s="23">
        <v>3</v>
      </c>
      <c r="P211" s="31">
        <v>6</v>
      </c>
    </row>
    <row r="212" spans="1:16" x14ac:dyDescent="0.25">
      <c r="A212" t="s">
        <v>406</v>
      </c>
      <c r="B212" s="30">
        <v>101</v>
      </c>
      <c r="C212" s="23">
        <v>87</v>
      </c>
      <c r="D212" s="23">
        <v>85</v>
      </c>
      <c r="E212" s="23">
        <v>2</v>
      </c>
      <c r="F212" s="24">
        <v>11</v>
      </c>
      <c r="G212" s="23">
        <v>3</v>
      </c>
      <c r="H212" s="23">
        <v>7</v>
      </c>
      <c r="I212" s="23">
        <v>22</v>
      </c>
      <c r="J212" s="23">
        <v>18</v>
      </c>
      <c r="K212" s="23">
        <v>7</v>
      </c>
      <c r="L212" s="23">
        <v>8</v>
      </c>
      <c r="M212" s="23">
        <v>6</v>
      </c>
      <c r="N212" s="23">
        <v>9</v>
      </c>
      <c r="O212" s="23">
        <v>5</v>
      </c>
      <c r="P212" s="31">
        <v>3</v>
      </c>
    </row>
    <row r="213" spans="1:16" x14ac:dyDescent="0.25">
      <c r="A213" t="s">
        <v>407</v>
      </c>
      <c r="B213" s="30">
        <v>101</v>
      </c>
      <c r="C213" s="23">
        <v>90</v>
      </c>
      <c r="D213" s="23">
        <v>85</v>
      </c>
      <c r="E213" s="23">
        <v>5</v>
      </c>
      <c r="F213" s="24">
        <v>8</v>
      </c>
      <c r="G213" s="23">
        <v>3</v>
      </c>
      <c r="H213" s="23">
        <v>11</v>
      </c>
      <c r="I213" s="23">
        <v>18</v>
      </c>
      <c r="J213" s="23">
        <v>12</v>
      </c>
      <c r="K213" s="23">
        <v>6</v>
      </c>
      <c r="L213" s="23">
        <v>12</v>
      </c>
      <c r="M213" s="23">
        <v>5</v>
      </c>
      <c r="N213" s="23">
        <v>8</v>
      </c>
      <c r="O213" s="23">
        <v>7</v>
      </c>
      <c r="P213" s="31">
        <v>6</v>
      </c>
    </row>
    <row r="214" spans="1:16" x14ac:dyDescent="0.25">
      <c r="A214" t="s">
        <v>408</v>
      </c>
      <c r="B214" s="30">
        <v>75</v>
      </c>
      <c r="C214" s="23">
        <v>67</v>
      </c>
      <c r="D214" s="23">
        <v>65</v>
      </c>
      <c r="E214" s="23">
        <v>2</v>
      </c>
      <c r="F214" s="24">
        <v>5</v>
      </c>
      <c r="G214" s="23">
        <v>3</v>
      </c>
      <c r="H214" s="23">
        <v>8</v>
      </c>
      <c r="I214" s="23">
        <v>14</v>
      </c>
      <c r="J214" s="23">
        <v>10</v>
      </c>
      <c r="K214" s="23">
        <v>3</v>
      </c>
      <c r="L214" s="23">
        <v>6</v>
      </c>
      <c r="M214" s="23">
        <v>2</v>
      </c>
      <c r="N214" s="23">
        <v>13</v>
      </c>
      <c r="O214" s="23">
        <v>5</v>
      </c>
      <c r="P214" s="31">
        <v>4</v>
      </c>
    </row>
    <row r="215" spans="1:16" x14ac:dyDescent="0.25">
      <c r="A215" t="s">
        <v>180</v>
      </c>
      <c r="B215" s="30">
        <v>94</v>
      </c>
      <c r="C215" s="23">
        <v>82</v>
      </c>
      <c r="D215" s="23">
        <v>80</v>
      </c>
      <c r="E215" s="23">
        <v>2</v>
      </c>
      <c r="F215" s="24">
        <v>9</v>
      </c>
      <c r="G215" s="23">
        <v>3</v>
      </c>
      <c r="H215" s="23">
        <v>11</v>
      </c>
      <c r="I215" s="23">
        <v>21</v>
      </c>
      <c r="J215" s="23">
        <v>14</v>
      </c>
      <c r="K215" s="23">
        <v>1</v>
      </c>
      <c r="L215" s="23">
        <v>6</v>
      </c>
      <c r="M215" s="23">
        <v>10</v>
      </c>
      <c r="N215" s="23">
        <v>7</v>
      </c>
      <c r="O215" s="23">
        <v>5</v>
      </c>
      <c r="P215" s="31">
        <v>5</v>
      </c>
    </row>
    <row r="216" spans="1:16" x14ac:dyDescent="0.25">
      <c r="A216" t="s">
        <v>409</v>
      </c>
      <c r="B216" s="30">
        <v>11</v>
      </c>
      <c r="C216" s="23">
        <v>8</v>
      </c>
      <c r="D216" s="23">
        <v>6</v>
      </c>
      <c r="E216" s="23">
        <v>2</v>
      </c>
      <c r="F216" s="24">
        <v>3</v>
      </c>
      <c r="G216" s="23">
        <v>0</v>
      </c>
      <c r="H216" s="23">
        <v>0</v>
      </c>
      <c r="I216" s="23">
        <v>2</v>
      </c>
      <c r="J216" s="23">
        <v>2</v>
      </c>
      <c r="K216" s="23">
        <v>1</v>
      </c>
      <c r="L216" s="23">
        <v>0</v>
      </c>
      <c r="M216" s="23">
        <v>1</v>
      </c>
      <c r="N216" s="23">
        <v>0</v>
      </c>
      <c r="O216" s="23">
        <v>0</v>
      </c>
      <c r="P216" s="31">
        <v>0</v>
      </c>
    </row>
    <row r="217" spans="1:16" x14ac:dyDescent="0.25">
      <c r="A217" t="s">
        <v>410</v>
      </c>
      <c r="B217" s="30">
        <v>3</v>
      </c>
      <c r="C217" s="23">
        <v>2</v>
      </c>
      <c r="D217" s="23">
        <v>1</v>
      </c>
      <c r="E217" s="23">
        <v>1</v>
      </c>
      <c r="F217" s="24">
        <v>1</v>
      </c>
      <c r="G217" s="23">
        <v>0</v>
      </c>
      <c r="H217" s="23">
        <v>0</v>
      </c>
      <c r="I217" s="23">
        <v>1</v>
      </c>
      <c r="J217" s="23">
        <v>0</v>
      </c>
      <c r="K217" s="23">
        <v>0</v>
      </c>
      <c r="L217" s="23">
        <v>0</v>
      </c>
      <c r="M217" s="23">
        <v>0</v>
      </c>
      <c r="N217" s="23">
        <v>0</v>
      </c>
      <c r="O217" s="23">
        <v>0</v>
      </c>
      <c r="P217" s="31">
        <v>0</v>
      </c>
    </row>
    <row r="218" spans="1:16" x14ac:dyDescent="0.25">
      <c r="A218" t="s">
        <v>411</v>
      </c>
      <c r="B218" s="30">
        <v>110</v>
      </c>
      <c r="C218" s="23">
        <v>94</v>
      </c>
      <c r="D218" s="23">
        <v>91</v>
      </c>
      <c r="E218" s="23">
        <v>3</v>
      </c>
      <c r="F218" s="24">
        <v>12</v>
      </c>
      <c r="G218" s="23">
        <v>4</v>
      </c>
      <c r="H218" s="23">
        <v>9</v>
      </c>
      <c r="I218" s="23">
        <v>21</v>
      </c>
      <c r="J218" s="23">
        <v>11</v>
      </c>
      <c r="K218" s="23">
        <v>6</v>
      </c>
      <c r="L218" s="23">
        <v>10</v>
      </c>
      <c r="M218" s="23">
        <v>4</v>
      </c>
      <c r="N218" s="23">
        <v>7</v>
      </c>
      <c r="O218" s="23">
        <v>13</v>
      </c>
      <c r="P218" s="31">
        <v>10</v>
      </c>
    </row>
    <row r="219" spans="1:16" x14ac:dyDescent="0.25">
      <c r="A219" t="s">
        <v>412</v>
      </c>
      <c r="B219" s="30">
        <v>131</v>
      </c>
      <c r="C219" s="23">
        <v>108</v>
      </c>
      <c r="D219" s="23">
        <v>104</v>
      </c>
      <c r="E219" s="23">
        <v>2</v>
      </c>
      <c r="F219" s="24">
        <v>13</v>
      </c>
      <c r="G219" s="23">
        <v>10</v>
      </c>
      <c r="H219" s="23">
        <v>11</v>
      </c>
      <c r="I219" s="23">
        <v>18</v>
      </c>
      <c r="J219" s="23">
        <v>14</v>
      </c>
      <c r="K219" s="23">
        <v>11</v>
      </c>
      <c r="L219" s="23">
        <v>16</v>
      </c>
      <c r="M219" s="23">
        <v>9</v>
      </c>
      <c r="N219" s="23">
        <v>17</v>
      </c>
      <c r="O219" s="23">
        <v>6</v>
      </c>
      <c r="P219" s="31">
        <v>2</v>
      </c>
    </row>
    <row r="220" spans="1:16" x14ac:dyDescent="0.25">
      <c r="A220" t="s">
        <v>413</v>
      </c>
      <c r="B220" s="30">
        <v>136</v>
      </c>
      <c r="C220" s="23">
        <v>116</v>
      </c>
      <c r="D220" s="23">
        <v>107</v>
      </c>
      <c r="E220" s="23">
        <v>9</v>
      </c>
      <c r="F220" s="24">
        <v>12</v>
      </c>
      <c r="G220" s="23">
        <v>8</v>
      </c>
      <c r="H220" s="23">
        <v>13</v>
      </c>
      <c r="I220" s="23">
        <v>21</v>
      </c>
      <c r="J220" s="23">
        <v>9</v>
      </c>
      <c r="K220" s="23">
        <v>10</v>
      </c>
      <c r="L220" s="23">
        <v>16</v>
      </c>
      <c r="M220" s="23">
        <v>7</v>
      </c>
      <c r="N220" s="23">
        <v>15</v>
      </c>
      <c r="O220" s="23">
        <v>10</v>
      </c>
      <c r="P220" s="31">
        <v>6</v>
      </c>
    </row>
    <row r="221" spans="1:16" x14ac:dyDescent="0.25">
      <c r="A221" t="s">
        <v>414</v>
      </c>
      <c r="B221" s="30">
        <v>99</v>
      </c>
      <c r="C221" s="23">
        <v>89</v>
      </c>
      <c r="D221" s="23">
        <v>86</v>
      </c>
      <c r="E221" s="23">
        <v>3</v>
      </c>
      <c r="F221" s="24">
        <v>6</v>
      </c>
      <c r="G221" s="23">
        <v>4</v>
      </c>
      <c r="H221" s="23">
        <v>8</v>
      </c>
      <c r="I221" s="23">
        <v>15</v>
      </c>
      <c r="J221" s="23">
        <v>11</v>
      </c>
      <c r="K221" s="23">
        <v>5</v>
      </c>
      <c r="L221" s="23">
        <v>8</v>
      </c>
      <c r="M221" s="23">
        <v>6</v>
      </c>
      <c r="N221" s="23">
        <v>13</v>
      </c>
      <c r="O221" s="23">
        <v>15</v>
      </c>
      <c r="P221" s="31">
        <v>5</v>
      </c>
    </row>
    <row r="222" spans="1:16" x14ac:dyDescent="0.25">
      <c r="A222" t="s">
        <v>181</v>
      </c>
      <c r="B222" s="30">
        <v>126</v>
      </c>
      <c r="C222" s="23">
        <v>110</v>
      </c>
      <c r="D222" s="23">
        <v>107</v>
      </c>
      <c r="E222" s="23">
        <v>2</v>
      </c>
      <c r="F222" s="24">
        <v>11</v>
      </c>
      <c r="G222" s="23">
        <v>5</v>
      </c>
      <c r="H222" s="23">
        <v>14</v>
      </c>
      <c r="I222" s="23">
        <v>21</v>
      </c>
      <c r="J222" s="23">
        <v>10</v>
      </c>
      <c r="K222" s="23">
        <v>4</v>
      </c>
      <c r="L222" s="23">
        <v>16</v>
      </c>
      <c r="M222" s="23">
        <v>6</v>
      </c>
      <c r="N222" s="23">
        <v>18</v>
      </c>
      <c r="O222" s="23">
        <v>12</v>
      </c>
      <c r="P222" s="31">
        <v>6</v>
      </c>
    </row>
    <row r="223" spans="1:16" x14ac:dyDescent="0.25">
      <c r="A223" t="s">
        <v>415</v>
      </c>
      <c r="B223" s="30">
        <v>11</v>
      </c>
      <c r="C223" s="23">
        <v>11</v>
      </c>
      <c r="D223" s="23">
        <v>11</v>
      </c>
      <c r="E223" s="23">
        <v>0</v>
      </c>
      <c r="F223" s="24">
        <v>0</v>
      </c>
      <c r="G223" s="23">
        <v>0</v>
      </c>
      <c r="H223" s="23">
        <v>0</v>
      </c>
      <c r="I223" s="23">
        <v>1</v>
      </c>
      <c r="J223" s="23">
        <v>1</v>
      </c>
      <c r="K223" s="23">
        <v>1</v>
      </c>
      <c r="L223" s="23">
        <v>3</v>
      </c>
      <c r="M223" s="23">
        <v>1</v>
      </c>
      <c r="N223" s="23">
        <v>2</v>
      </c>
      <c r="O223" s="23">
        <v>2</v>
      </c>
      <c r="P223" s="31">
        <v>0</v>
      </c>
    </row>
    <row r="224" spans="1:16" x14ac:dyDescent="0.25">
      <c r="A224" t="s">
        <v>416</v>
      </c>
      <c r="B224" s="30">
        <v>2</v>
      </c>
      <c r="C224" s="23">
        <v>2</v>
      </c>
      <c r="D224" s="23">
        <v>2</v>
      </c>
      <c r="E224" s="23">
        <v>0</v>
      </c>
      <c r="F224" s="24">
        <v>0</v>
      </c>
      <c r="G224" s="23">
        <v>0</v>
      </c>
      <c r="H224" s="23">
        <v>0</v>
      </c>
      <c r="I224" s="23">
        <v>1</v>
      </c>
      <c r="J224" s="23">
        <v>0</v>
      </c>
      <c r="K224" s="23">
        <v>0</v>
      </c>
      <c r="L224" s="23">
        <v>1</v>
      </c>
      <c r="M224" s="23">
        <v>0</v>
      </c>
      <c r="N224" s="23">
        <v>0</v>
      </c>
      <c r="O224" s="23">
        <v>0</v>
      </c>
      <c r="P224" s="31">
        <v>0</v>
      </c>
    </row>
    <row r="225" spans="1:16" x14ac:dyDescent="0.25">
      <c r="A225" t="s">
        <v>417</v>
      </c>
      <c r="B225" s="30">
        <v>124</v>
      </c>
      <c r="C225" s="23">
        <v>105</v>
      </c>
      <c r="D225" s="23">
        <v>96</v>
      </c>
      <c r="E225" s="23">
        <v>8</v>
      </c>
      <c r="F225" s="24">
        <v>10</v>
      </c>
      <c r="G225" s="23">
        <v>9</v>
      </c>
      <c r="H225" s="23">
        <v>13</v>
      </c>
      <c r="I225" s="23">
        <v>17</v>
      </c>
      <c r="J225" s="23">
        <v>11</v>
      </c>
      <c r="K225" s="23">
        <v>9</v>
      </c>
      <c r="L225" s="23">
        <v>11</v>
      </c>
      <c r="M225" s="23">
        <v>7</v>
      </c>
      <c r="N225" s="23">
        <v>13</v>
      </c>
      <c r="O225" s="23">
        <v>8</v>
      </c>
      <c r="P225" s="31">
        <v>7</v>
      </c>
    </row>
    <row r="226" spans="1:16" x14ac:dyDescent="0.25">
      <c r="A226" t="s">
        <v>418</v>
      </c>
      <c r="B226" s="30">
        <v>134</v>
      </c>
      <c r="C226" s="23">
        <v>117</v>
      </c>
      <c r="D226" s="23">
        <v>112</v>
      </c>
      <c r="E226" s="23">
        <v>5</v>
      </c>
      <c r="F226" s="24">
        <v>10</v>
      </c>
      <c r="G226" s="23">
        <v>7</v>
      </c>
      <c r="H226" s="23">
        <v>3</v>
      </c>
      <c r="I226" s="23">
        <v>24</v>
      </c>
      <c r="J226" s="23">
        <v>16</v>
      </c>
      <c r="K226" s="23">
        <v>15</v>
      </c>
      <c r="L226" s="23">
        <v>12</v>
      </c>
      <c r="M226" s="23">
        <v>8</v>
      </c>
      <c r="N226" s="23">
        <v>14</v>
      </c>
      <c r="O226" s="23">
        <v>10</v>
      </c>
      <c r="P226" s="31">
        <v>10</v>
      </c>
    </row>
    <row r="227" spans="1:16" x14ac:dyDescent="0.25">
      <c r="A227" t="s">
        <v>419</v>
      </c>
      <c r="B227" s="30">
        <v>124</v>
      </c>
      <c r="C227" s="23">
        <v>109</v>
      </c>
      <c r="D227" s="23">
        <v>106</v>
      </c>
      <c r="E227" s="23">
        <v>2</v>
      </c>
      <c r="F227" s="24">
        <v>7</v>
      </c>
      <c r="G227" s="23">
        <v>8</v>
      </c>
      <c r="H227" s="23">
        <v>9</v>
      </c>
      <c r="I227" s="23">
        <v>10</v>
      </c>
      <c r="J227" s="23">
        <v>18</v>
      </c>
      <c r="K227" s="23">
        <v>9</v>
      </c>
      <c r="L227" s="23">
        <v>18</v>
      </c>
      <c r="M227" s="23">
        <v>5</v>
      </c>
      <c r="N227" s="23">
        <v>16</v>
      </c>
      <c r="O227" s="23">
        <v>15</v>
      </c>
      <c r="P227" s="31">
        <v>6</v>
      </c>
    </row>
    <row r="228" spans="1:16" x14ac:dyDescent="0.25">
      <c r="A228" t="s">
        <v>420</v>
      </c>
      <c r="B228" s="30">
        <v>138</v>
      </c>
      <c r="C228" s="23">
        <v>120</v>
      </c>
      <c r="D228" s="23">
        <v>116</v>
      </c>
      <c r="E228" s="23">
        <v>4</v>
      </c>
      <c r="F228" s="24">
        <v>11</v>
      </c>
      <c r="G228" s="23">
        <v>7</v>
      </c>
      <c r="H228" s="23">
        <v>17</v>
      </c>
      <c r="I228" s="23">
        <v>25</v>
      </c>
      <c r="J228" s="23">
        <v>15</v>
      </c>
      <c r="K228" s="23">
        <v>5</v>
      </c>
      <c r="L228" s="23">
        <v>6</v>
      </c>
      <c r="M228" s="23">
        <v>13</v>
      </c>
      <c r="N228" s="23">
        <v>14</v>
      </c>
      <c r="O228" s="23">
        <v>11</v>
      </c>
      <c r="P228" s="31">
        <v>10</v>
      </c>
    </row>
    <row r="229" spans="1:16" x14ac:dyDescent="0.25">
      <c r="A229" t="s">
        <v>182</v>
      </c>
      <c r="B229" s="30">
        <v>119</v>
      </c>
      <c r="C229" s="23">
        <v>107</v>
      </c>
      <c r="D229" s="23">
        <v>107</v>
      </c>
      <c r="E229" s="23">
        <v>0</v>
      </c>
      <c r="F229" s="24">
        <v>3</v>
      </c>
      <c r="G229" s="23">
        <v>9</v>
      </c>
      <c r="H229" s="23">
        <v>9</v>
      </c>
      <c r="I229" s="23">
        <v>23</v>
      </c>
      <c r="J229" s="23">
        <v>17</v>
      </c>
      <c r="K229" s="23">
        <v>7</v>
      </c>
      <c r="L229" s="23">
        <v>9</v>
      </c>
      <c r="M229" s="23">
        <v>11</v>
      </c>
      <c r="N229" s="23">
        <v>13</v>
      </c>
      <c r="O229" s="23">
        <v>11</v>
      </c>
      <c r="P229" s="31">
        <v>7</v>
      </c>
    </row>
    <row r="230" spans="1:16" x14ac:dyDescent="0.25">
      <c r="A230" t="s">
        <v>421</v>
      </c>
      <c r="B230" s="30">
        <v>9</v>
      </c>
      <c r="C230" s="23">
        <v>9</v>
      </c>
      <c r="D230" s="23">
        <v>9</v>
      </c>
      <c r="E230" s="23">
        <v>0</v>
      </c>
      <c r="F230" s="24">
        <v>0</v>
      </c>
      <c r="G230" s="23">
        <v>0</v>
      </c>
      <c r="H230" s="23">
        <v>0</v>
      </c>
      <c r="I230" s="23">
        <v>0</v>
      </c>
      <c r="J230" s="23">
        <v>3</v>
      </c>
      <c r="K230" s="23">
        <v>2</v>
      </c>
      <c r="L230" s="23">
        <v>2</v>
      </c>
      <c r="M230" s="23">
        <v>1</v>
      </c>
      <c r="N230" s="23">
        <v>0</v>
      </c>
      <c r="O230" s="23">
        <v>1</v>
      </c>
      <c r="P230" s="31">
        <v>0</v>
      </c>
    </row>
    <row r="231" spans="1:16" x14ac:dyDescent="0.25">
      <c r="A231" t="s">
        <v>422</v>
      </c>
      <c r="B231" s="30">
        <v>3</v>
      </c>
      <c r="C231" s="23">
        <v>3</v>
      </c>
      <c r="D231" s="23">
        <v>2</v>
      </c>
      <c r="E231" s="23">
        <v>1</v>
      </c>
      <c r="F231" s="24">
        <v>0</v>
      </c>
      <c r="G231" s="23">
        <v>0</v>
      </c>
      <c r="H231" s="23">
        <v>0</v>
      </c>
      <c r="I231" s="23">
        <v>0</v>
      </c>
      <c r="J231" s="23">
        <v>0</v>
      </c>
      <c r="K231" s="23">
        <v>0</v>
      </c>
      <c r="L231" s="23">
        <v>0</v>
      </c>
      <c r="M231" s="23">
        <v>1</v>
      </c>
      <c r="N231" s="23">
        <v>1</v>
      </c>
      <c r="O231" s="23">
        <v>0</v>
      </c>
      <c r="P231" s="31">
        <v>0</v>
      </c>
    </row>
    <row r="232" spans="1:16" x14ac:dyDescent="0.25">
      <c r="A232" t="s">
        <v>423</v>
      </c>
      <c r="B232" s="30">
        <v>108</v>
      </c>
      <c r="C232" s="23">
        <v>93</v>
      </c>
      <c r="D232" s="23">
        <v>87</v>
      </c>
      <c r="E232" s="23">
        <v>5</v>
      </c>
      <c r="F232" s="24">
        <v>9</v>
      </c>
      <c r="G232" s="23">
        <v>6</v>
      </c>
      <c r="H232" s="23">
        <v>5</v>
      </c>
      <c r="I232" s="23">
        <v>17</v>
      </c>
      <c r="J232" s="23">
        <v>16</v>
      </c>
      <c r="K232" s="23">
        <v>4</v>
      </c>
      <c r="L232" s="23">
        <v>10</v>
      </c>
      <c r="M232" s="23">
        <v>6</v>
      </c>
      <c r="N232" s="23">
        <v>12</v>
      </c>
      <c r="O232" s="23">
        <v>9</v>
      </c>
      <c r="P232" s="31">
        <v>8</v>
      </c>
    </row>
    <row r="233" spans="1:16" x14ac:dyDescent="0.25">
      <c r="A233" t="s">
        <v>424</v>
      </c>
      <c r="B233" s="30">
        <v>144</v>
      </c>
      <c r="C233" s="23">
        <v>124</v>
      </c>
      <c r="D233" s="23">
        <v>123</v>
      </c>
      <c r="E233" s="23">
        <v>1</v>
      </c>
      <c r="F233" s="24">
        <v>9</v>
      </c>
      <c r="G233" s="23">
        <v>11</v>
      </c>
      <c r="H233" s="23">
        <v>7</v>
      </c>
      <c r="I233" s="23">
        <v>21</v>
      </c>
      <c r="J233" s="23">
        <v>26</v>
      </c>
      <c r="K233" s="23">
        <v>5</v>
      </c>
      <c r="L233" s="23">
        <v>24</v>
      </c>
      <c r="M233" s="23">
        <v>10</v>
      </c>
      <c r="N233" s="23">
        <v>16</v>
      </c>
      <c r="O233" s="23">
        <v>8</v>
      </c>
      <c r="P233" s="31">
        <v>6</v>
      </c>
    </row>
    <row r="234" spans="1:16" x14ac:dyDescent="0.25">
      <c r="A234" t="s">
        <v>425</v>
      </c>
      <c r="B234" s="30">
        <v>121</v>
      </c>
      <c r="C234" s="23">
        <v>106</v>
      </c>
      <c r="D234" s="23">
        <v>105</v>
      </c>
      <c r="E234" s="23">
        <v>1</v>
      </c>
      <c r="F234" s="24">
        <v>7</v>
      </c>
      <c r="G234" s="23">
        <v>8</v>
      </c>
      <c r="H234" s="23">
        <v>6</v>
      </c>
      <c r="I234" s="23">
        <v>18</v>
      </c>
      <c r="J234" s="23">
        <v>18</v>
      </c>
      <c r="K234" s="23">
        <v>14</v>
      </c>
      <c r="L234" s="23">
        <v>21</v>
      </c>
      <c r="M234" s="23">
        <v>5</v>
      </c>
      <c r="N234" s="23">
        <v>11</v>
      </c>
      <c r="O234" s="23">
        <v>7</v>
      </c>
      <c r="P234" s="31">
        <v>5</v>
      </c>
    </row>
    <row r="235" spans="1:16" x14ac:dyDescent="0.25">
      <c r="A235" t="s">
        <v>426</v>
      </c>
      <c r="B235" s="30">
        <v>137</v>
      </c>
      <c r="C235" s="23">
        <v>118</v>
      </c>
      <c r="D235" s="23">
        <v>115</v>
      </c>
      <c r="E235" s="23">
        <v>3</v>
      </c>
      <c r="F235" s="24">
        <v>12</v>
      </c>
      <c r="G235" s="23">
        <v>7</v>
      </c>
      <c r="H235" s="23">
        <v>5</v>
      </c>
      <c r="I235" s="23">
        <v>20</v>
      </c>
      <c r="J235" s="23">
        <v>15</v>
      </c>
      <c r="K235" s="23">
        <v>10</v>
      </c>
      <c r="L235" s="23">
        <v>12</v>
      </c>
      <c r="M235" s="23">
        <v>12</v>
      </c>
      <c r="N235" s="23">
        <v>23</v>
      </c>
      <c r="O235" s="23">
        <v>12</v>
      </c>
      <c r="P235" s="31">
        <v>6</v>
      </c>
    </row>
    <row r="236" spans="1:16" x14ac:dyDescent="0.25">
      <c r="A236" t="s">
        <v>183</v>
      </c>
      <c r="B236" s="30">
        <v>132</v>
      </c>
      <c r="C236" s="23">
        <v>117</v>
      </c>
      <c r="D236" s="23">
        <v>110</v>
      </c>
      <c r="E236" s="23">
        <v>7</v>
      </c>
      <c r="F236" s="24">
        <v>4</v>
      </c>
      <c r="G236" s="23">
        <v>11</v>
      </c>
      <c r="H236" s="23">
        <v>7</v>
      </c>
      <c r="I236" s="23">
        <v>14</v>
      </c>
      <c r="J236" s="23">
        <v>22</v>
      </c>
      <c r="K236" s="23">
        <v>14</v>
      </c>
      <c r="L236" s="23">
        <v>13</v>
      </c>
      <c r="M236" s="23">
        <v>7</v>
      </c>
      <c r="N236" s="23">
        <v>18</v>
      </c>
      <c r="O236" s="23">
        <v>7</v>
      </c>
      <c r="P236" s="31">
        <v>8</v>
      </c>
    </row>
    <row r="237" spans="1:16" x14ac:dyDescent="0.25">
      <c r="A237" t="s">
        <v>427</v>
      </c>
      <c r="B237" s="30">
        <v>11</v>
      </c>
      <c r="C237" s="23">
        <v>11</v>
      </c>
      <c r="D237" s="23">
        <v>11</v>
      </c>
      <c r="E237" s="23">
        <v>0</v>
      </c>
      <c r="F237" s="24">
        <v>0</v>
      </c>
      <c r="G237" s="23">
        <v>0</v>
      </c>
      <c r="H237" s="23">
        <v>0</v>
      </c>
      <c r="I237" s="23">
        <v>0</v>
      </c>
      <c r="J237" s="23">
        <v>2</v>
      </c>
      <c r="K237" s="23">
        <v>4</v>
      </c>
      <c r="L237" s="23">
        <v>2</v>
      </c>
      <c r="M237" s="23">
        <v>2</v>
      </c>
      <c r="N237" s="23">
        <v>1</v>
      </c>
      <c r="O237" s="23">
        <v>0</v>
      </c>
      <c r="P237" s="31">
        <v>0</v>
      </c>
    </row>
    <row r="238" spans="1:16" x14ac:dyDescent="0.25">
      <c r="A238" t="s">
        <v>428</v>
      </c>
      <c r="B238" s="30">
        <v>6</v>
      </c>
      <c r="C238" s="23">
        <v>6</v>
      </c>
      <c r="D238" s="23">
        <v>6</v>
      </c>
      <c r="E238" s="23">
        <v>0</v>
      </c>
      <c r="F238" s="24">
        <v>0</v>
      </c>
      <c r="G238" s="23">
        <v>0</v>
      </c>
      <c r="H238" s="23">
        <v>0</v>
      </c>
      <c r="I238" s="23">
        <v>1</v>
      </c>
      <c r="J238" s="23">
        <v>0</v>
      </c>
      <c r="K238" s="23">
        <v>1</v>
      </c>
      <c r="L238" s="23">
        <v>3</v>
      </c>
      <c r="M238" s="23">
        <v>0</v>
      </c>
      <c r="N238" s="23">
        <v>1</v>
      </c>
      <c r="O238" s="23">
        <v>0</v>
      </c>
      <c r="P238" s="31">
        <v>0</v>
      </c>
    </row>
    <row r="239" spans="1:16" x14ac:dyDescent="0.25">
      <c r="A239" t="s">
        <v>429</v>
      </c>
      <c r="B239" s="30">
        <v>138</v>
      </c>
      <c r="C239" s="23">
        <v>112</v>
      </c>
      <c r="D239" s="23">
        <v>108</v>
      </c>
      <c r="E239" s="23">
        <v>2</v>
      </c>
      <c r="F239" s="24">
        <v>12</v>
      </c>
      <c r="G239" s="23">
        <v>14</v>
      </c>
      <c r="H239" s="23">
        <v>13</v>
      </c>
      <c r="I239" s="23">
        <v>18</v>
      </c>
      <c r="J239" s="23">
        <v>14</v>
      </c>
      <c r="K239" s="23">
        <v>7</v>
      </c>
      <c r="L239" s="23">
        <v>16</v>
      </c>
      <c r="M239" s="23">
        <v>9</v>
      </c>
      <c r="N239" s="23">
        <v>12</v>
      </c>
      <c r="O239" s="23">
        <v>9</v>
      </c>
      <c r="P239" s="31">
        <v>10</v>
      </c>
    </row>
    <row r="240" spans="1:16" x14ac:dyDescent="0.25">
      <c r="A240" t="s">
        <v>430</v>
      </c>
      <c r="B240" s="30">
        <v>136</v>
      </c>
      <c r="C240" s="23">
        <v>122</v>
      </c>
      <c r="D240" s="23">
        <v>118</v>
      </c>
      <c r="E240" s="23">
        <v>3</v>
      </c>
      <c r="F240" s="24">
        <v>8</v>
      </c>
      <c r="G240" s="23">
        <v>6</v>
      </c>
      <c r="H240" s="23">
        <v>6</v>
      </c>
      <c r="I240" s="23">
        <v>20</v>
      </c>
      <c r="J240" s="23">
        <v>10</v>
      </c>
      <c r="K240" s="23">
        <v>14</v>
      </c>
      <c r="L240" s="23">
        <v>11</v>
      </c>
      <c r="M240" s="23">
        <v>9</v>
      </c>
      <c r="N240" s="23">
        <v>28</v>
      </c>
      <c r="O240" s="23">
        <v>10</v>
      </c>
      <c r="P240" s="31">
        <v>10</v>
      </c>
    </row>
    <row r="241" spans="1:16" x14ac:dyDescent="0.25">
      <c r="A241" t="s">
        <v>431</v>
      </c>
      <c r="B241" s="30">
        <v>139</v>
      </c>
      <c r="C241" s="23">
        <v>125</v>
      </c>
      <c r="D241" s="23">
        <v>123</v>
      </c>
      <c r="E241" s="23">
        <v>2</v>
      </c>
      <c r="F241" s="24">
        <v>10</v>
      </c>
      <c r="G241" s="23">
        <v>4</v>
      </c>
      <c r="H241" s="23">
        <v>11</v>
      </c>
      <c r="I241" s="23">
        <v>14</v>
      </c>
      <c r="J241" s="23">
        <v>25</v>
      </c>
      <c r="K241" s="23">
        <v>8</v>
      </c>
      <c r="L241" s="23">
        <v>10</v>
      </c>
      <c r="M241" s="23">
        <v>10</v>
      </c>
      <c r="N241" s="23">
        <v>19</v>
      </c>
      <c r="O241" s="23">
        <v>18</v>
      </c>
      <c r="P241" s="31">
        <v>8</v>
      </c>
    </row>
    <row r="242" spans="1:16" x14ac:dyDescent="0.25">
      <c r="A242" t="s">
        <v>432</v>
      </c>
      <c r="B242" s="30">
        <v>172</v>
      </c>
      <c r="C242" s="23">
        <v>149</v>
      </c>
      <c r="D242" s="23">
        <v>145</v>
      </c>
      <c r="E242" s="23">
        <v>4</v>
      </c>
      <c r="F242" s="24">
        <v>7</v>
      </c>
      <c r="G242" s="23">
        <v>16</v>
      </c>
      <c r="H242" s="23">
        <v>6</v>
      </c>
      <c r="I242" s="23">
        <v>28</v>
      </c>
      <c r="J242" s="23">
        <v>11</v>
      </c>
      <c r="K242" s="23">
        <v>16</v>
      </c>
      <c r="L242" s="23">
        <v>16</v>
      </c>
      <c r="M242" s="23">
        <v>13</v>
      </c>
      <c r="N242" s="23">
        <v>24</v>
      </c>
      <c r="O242" s="23">
        <v>19</v>
      </c>
      <c r="P242" s="31">
        <v>12</v>
      </c>
    </row>
    <row r="243" spans="1:16" x14ac:dyDescent="0.25">
      <c r="A243" t="s">
        <v>184</v>
      </c>
      <c r="B243" s="30">
        <v>167</v>
      </c>
      <c r="C243" s="23">
        <v>143</v>
      </c>
      <c r="D243" s="23">
        <v>138</v>
      </c>
      <c r="E243" s="23">
        <v>5</v>
      </c>
      <c r="F243" s="24">
        <v>11</v>
      </c>
      <c r="G243" s="23">
        <v>13</v>
      </c>
      <c r="H243" s="23">
        <v>9</v>
      </c>
      <c r="I243" s="23">
        <v>20</v>
      </c>
      <c r="J243" s="23">
        <v>21</v>
      </c>
      <c r="K243" s="23">
        <v>10</v>
      </c>
      <c r="L243" s="23">
        <v>17</v>
      </c>
      <c r="M243" s="23">
        <v>8</v>
      </c>
      <c r="N243" s="23">
        <v>22</v>
      </c>
      <c r="O243" s="23">
        <v>17</v>
      </c>
      <c r="P243" s="31">
        <v>14</v>
      </c>
    </row>
    <row r="244" spans="1:16" x14ac:dyDescent="0.25">
      <c r="A244" t="s">
        <v>433</v>
      </c>
      <c r="B244" s="30">
        <v>15</v>
      </c>
      <c r="C244" s="23">
        <v>14</v>
      </c>
      <c r="D244" s="23">
        <v>13</v>
      </c>
      <c r="E244" s="23">
        <v>1</v>
      </c>
      <c r="F244" s="24">
        <v>1</v>
      </c>
      <c r="G244" s="23">
        <v>0</v>
      </c>
      <c r="H244" s="23">
        <v>0</v>
      </c>
      <c r="I244" s="23">
        <v>6</v>
      </c>
      <c r="J244" s="23">
        <v>0</v>
      </c>
      <c r="K244" s="23">
        <v>2</v>
      </c>
      <c r="L244" s="23">
        <v>2</v>
      </c>
      <c r="M244" s="23">
        <v>2</v>
      </c>
      <c r="N244" s="23">
        <v>0</v>
      </c>
      <c r="O244" s="23">
        <v>1</v>
      </c>
      <c r="P244" s="31">
        <v>0</v>
      </c>
    </row>
    <row r="245" spans="1:16" x14ac:dyDescent="0.25">
      <c r="A245" t="s">
        <v>434</v>
      </c>
      <c r="B245" s="30">
        <v>3</v>
      </c>
      <c r="C245" s="23">
        <v>3</v>
      </c>
      <c r="D245" s="23">
        <v>3</v>
      </c>
      <c r="E245" s="23">
        <v>0</v>
      </c>
      <c r="F245" s="24">
        <v>0</v>
      </c>
      <c r="G245" s="23">
        <v>0</v>
      </c>
      <c r="H245" s="23">
        <v>0</v>
      </c>
      <c r="I245" s="23">
        <v>0</v>
      </c>
      <c r="J245" s="23">
        <v>0</v>
      </c>
      <c r="K245" s="23">
        <v>0</v>
      </c>
      <c r="L245" s="23">
        <v>2</v>
      </c>
      <c r="M245" s="23">
        <v>0</v>
      </c>
      <c r="N245" s="23">
        <v>1</v>
      </c>
      <c r="O245" s="23">
        <v>0</v>
      </c>
      <c r="P245" s="31">
        <v>0</v>
      </c>
    </row>
    <row r="246" spans="1:16" x14ac:dyDescent="0.25">
      <c r="A246" t="s">
        <v>435</v>
      </c>
      <c r="B246" s="30">
        <v>14</v>
      </c>
      <c r="C246" s="23">
        <v>4</v>
      </c>
      <c r="D246" s="23">
        <v>4</v>
      </c>
      <c r="E246" s="23">
        <v>0</v>
      </c>
      <c r="F246" s="24">
        <v>10</v>
      </c>
      <c r="G246" s="23">
        <v>0</v>
      </c>
      <c r="H246" s="23">
        <v>0</v>
      </c>
      <c r="I246" s="23">
        <v>0</v>
      </c>
      <c r="J246" s="23">
        <v>0</v>
      </c>
      <c r="K246" s="23">
        <v>0</v>
      </c>
      <c r="L246" s="23">
        <v>1</v>
      </c>
      <c r="M246" s="23">
        <v>3</v>
      </c>
      <c r="N246" s="23">
        <v>0</v>
      </c>
      <c r="O246" s="23">
        <v>0</v>
      </c>
      <c r="P246" s="31">
        <v>0</v>
      </c>
    </row>
    <row r="247" spans="1:16" x14ac:dyDescent="0.25">
      <c r="A247" t="s">
        <v>436</v>
      </c>
      <c r="B247" s="30">
        <v>190</v>
      </c>
      <c r="C247" s="23">
        <v>158</v>
      </c>
      <c r="D247" s="23">
        <v>156</v>
      </c>
      <c r="E247" s="23">
        <v>2</v>
      </c>
      <c r="F247" s="24">
        <v>10</v>
      </c>
      <c r="G247" s="23">
        <v>22</v>
      </c>
      <c r="H247" s="23">
        <v>11</v>
      </c>
      <c r="I247" s="23">
        <v>25</v>
      </c>
      <c r="J247" s="23">
        <v>15</v>
      </c>
      <c r="K247" s="23">
        <v>13</v>
      </c>
      <c r="L247" s="23">
        <v>15</v>
      </c>
      <c r="M247" s="23">
        <v>13</v>
      </c>
      <c r="N247" s="23">
        <v>28</v>
      </c>
      <c r="O247" s="23">
        <v>18</v>
      </c>
      <c r="P247" s="31">
        <v>18</v>
      </c>
    </row>
    <row r="248" spans="1:16" x14ac:dyDescent="0.25">
      <c r="A248" t="s">
        <v>437</v>
      </c>
      <c r="B248" s="30">
        <v>179</v>
      </c>
      <c r="C248" s="23">
        <v>155</v>
      </c>
      <c r="D248" s="23">
        <v>148</v>
      </c>
      <c r="E248" s="23">
        <v>6</v>
      </c>
      <c r="F248" s="24">
        <v>14</v>
      </c>
      <c r="G248" s="23">
        <v>10</v>
      </c>
      <c r="H248" s="23">
        <v>9</v>
      </c>
      <c r="I248" s="23">
        <v>21</v>
      </c>
      <c r="J248" s="23">
        <v>17</v>
      </c>
      <c r="K248" s="23">
        <v>21</v>
      </c>
      <c r="L248" s="23">
        <v>22</v>
      </c>
      <c r="M248" s="23">
        <v>17</v>
      </c>
      <c r="N248" s="23">
        <v>16</v>
      </c>
      <c r="O248" s="23">
        <v>13</v>
      </c>
      <c r="P248" s="31">
        <v>12</v>
      </c>
    </row>
    <row r="249" spans="1:16" x14ac:dyDescent="0.25">
      <c r="A249" t="s">
        <v>438</v>
      </c>
      <c r="B249" s="30">
        <v>194</v>
      </c>
      <c r="C249" s="23">
        <v>166</v>
      </c>
      <c r="D249" s="23">
        <v>156</v>
      </c>
      <c r="E249" s="23">
        <v>9</v>
      </c>
      <c r="F249" s="24">
        <v>13</v>
      </c>
      <c r="G249" s="23">
        <v>15</v>
      </c>
      <c r="H249" s="23">
        <v>8</v>
      </c>
      <c r="I249" s="23">
        <v>25</v>
      </c>
      <c r="J249" s="23">
        <v>27</v>
      </c>
      <c r="K249" s="23">
        <v>19</v>
      </c>
      <c r="L249" s="23">
        <v>15</v>
      </c>
      <c r="M249" s="23">
        <v>15</v>
      </c>
      <c r="N249" s="23">
        <v>12</v>
      </c>
      <c r="O249" s="23">
        <v>18</v>
      </c>
      <c r="P249" s="31">
        <v>17</v>
      </c>
    </row>
    <row r="250" spans="1:16" x14ac:dyDescent="0.25">
      <c r="A250" t="s">
        <v>185</v>
      </c>
      <c r="B250" s="30">
        <v>186</v>
      </c>
      <c r="C250" s="23">
        <v>159</v>
      </c>
      <c r="D250" s="23">
        <v>152</v>
      </c>
      <c r="E250" s="23">
        <v>7</v>
      </c>
      <c r="F250" s="24">
        <v>10</v>
      </c>
      <c r="G250" s="23">
        <v>17</v>
      </c>
      <c r="H250" s="23">
        <v>10</v>
      </c>
      <c r="I250" s="23">
        <v>15</v>
      </c>
      <c r="J250" s="23">
        <v>28</v>
      </c>
      <c r="K250" s="23">
        <v>23</v>
      </c>
      <c r="L250" s="23">
        <v>20</v>
      </c>
      <c r="M250" s="23">
        <v>15</v>
      </c>
      <c r="N250" s="23">
        <v>19</v>
      </c>
      <c r="O250" s="23">
        <v>12</v>
      </c>
      <c r="P250" s="31">
        <v>10</v>
      </c>
    </row>
    <row r="251" spans="1:16" x14ac:dyDescent="0.25">
      <c r="A251" t="s">
        <v>439</v>
      </c>
      <c r="B251" s="30">
        <v>15</v>
      </c>
      <c r="C251" s="23">
        <v>15</v>
      </c>
      <c r="D251" s="23">
        <v>15</v>
      </c>
      <c r="E251" s="23">
        <v>0</v>
      </c>
      <c r="F251" s="24">
        <v>0</v>
      </c>
      <c r="G251" s="23">
        <v>0</v>
      </c>
      <c r="H251" s="23">
        <v>2</v>
      </c>
      <c r="I251" s="23">
        <v>2</v>
      </c>
      <c r="J251" s="23">
        <v>1</v>
      </c>
      <c r="K251" s="23">
        <v>2</v>
      </c>
      <c r="L251" s="23">
        <v>4</v>
      </c>
      <c r="M251" s="23">
        <v>1</v>
      </c>
      <c r="N251" s="23">
        <v>3</v>
      </c>
      <c r="O251" s="23">
        <v>0</v>
      </c>
      <c r="P251" s="31">
        <v>0</v>
      </c>
    </row>
    <row r="252" spans="1:16" x14ac:dyDescent="0.25">
      <c r="A252" t="s">
        <v>440</v>
      </c>
      <c r="B252" s="30">
        <v>4</v>
      </c>
      <c r="C252" s="23">
        <v>3</v>
      </c>
      <c r="D252" s="23">
        <v>3</v>
      </c>
      <c r="E252" s="23">
        <v>0</v>
      </c>
      <c r="F252" s="24">
        <v>1</v>
      </c>
      <c r="G252" s="23">
        <v>0</v>
      </c>
      <c r="H252" s="23">
        <v>0</v>
      </c>
      <c r="I252" s="23">
        <v>1</v>
      </c>
      <c r="J252" s="23">
        <v>0</v>
      </c>
      <c r="K252" s="23">
        <v>0</v>
      </c>
      <c r="L252" s="23">
        <v>2</v>
      </c>
      <c r="M252" s="23">
        <v>0</v>
      </c>
      <c r="N252" s="23">
        <v>0</v>
      </c>
      <c r="O252" s="23">
        <v>0</v>
      </c>
      <c r="P252" s="31">
        <v>0</v>
      </c>
    </row>
    <row r="253" spans="1:16" x14ac:dyDescent="0.25">
      <c r="A253" t="s">
        <v>441</v>
      </c>
      <c r="B253" s="30">
        <v>179</v>
      </c>
      <c r="C253" s="23">
        <v>145</v>
      </c>
      <c r="D253" s="23">
        <v>134</v>
      </c>
      <c r="E253" s="23">
        <v>10</v>
      </c>
      <c r="F253" s="24">
        <v>16</v>
      </c>
      <c r="G253" s="23">
        <v>18</v>
      </c>
      <c r="H253" s="23">
        <v>11</v>
      </c>
      <c r="I253" s="23">
        <v>26</v>
      </c>
      <c r="J253" s="23">
        <v>17</v>
      </c>
      <c r="K253" s="23">
        <v>10</v>
      </c>
      <c r="L253" s="23">
        <v>16</v>
      </c>
      <c r="M253" s="23">
        <v>10</v>
      </c>
      <c r="N253" s="23">
        <v>14</v>
      </c>
      <c r="O253" s="23">
        <v>12</v>
      </c>
      <c r="P253" s="31">
        <v>18</v>
      </c>
    </row>
    <row r="254" spans="1:16" x14ac:dyDescent="0.25">
      <c r="A254" t="s">
        <v>442</v>
      </c>
      <c r="B254" s="30">
        <v>218</v>
      </c>
      <c r="C254" s="23">
        <v>185</v>
      </c>
      <c r="D254" s="23">
        <v>170</v>
      </c>
      <c r="E254" s="23">
        <v>14</v>
      </c>
      <c r="F254" s="24">
        <v>18</v>
      </c>
      <c r="G254" s="23">
        <v>15</v>
      </c>
      <c r="H254" s="23">
        <v>9</v>
      </c>
      <c r="I254" s="23">
        <v>22</v>
      </c>
      <c r="J254" s="23">
        <v>18</v>
      </c>
      <c r="K254" s="23">
        <v>17</v>
      </c>
      <c r="L254" s="23">
        <v>26</v>
      </c>
      <c r="M254" s="23">
        <v>18</v>
      </c>
      <c r="N254" s="23">
        <v>22</v>
      </c>
      <c r="O254" s="23">
        <v>23</v>
      </c>
      <c r="P254" s="31">
        <v>15</v>
      </c>
    </row>
    <row r="255" spans="1:16" x14ac:dyDescent="0.25">
      <c r="A255" t="s">
        <v>443</v>
      </c>
      <c r="B255" s="30">
        <v>177</v>
      </c>
      <c r="C255" s="23">
        <v>159</v>
      </c>
      <c r="D255" s="23">
        <v>145</v>
      </c>
      <c r="E255" s="23">
        <v>13</v>
      </c>
      <c r="F255" s="24">
        <v>12</v>
      </c>
      <c r="G255" s="23">
        <v>6</v>
      </c>
      <c r="H255" s="23">
        <v>9</v>
      </c>
      <c r="I255" s="23">
        <v>17</v>
      </c>
      <c r="J255" s="23">
        <v>23</v>
      </c>
      <c r="K255" s="23">
        <v>12</v>
      </c>
      <c r="L255" s="23">
        <v>17</v>
      </c>
      <c r="M255" s="23">
        <v>13</v>
      </c>
      <c r="N255" s="23">
        <v>21</v>
      </c>
      <c r="O255" s="23">
        <v>17</v>
      </c>
      <c r="P255" s="31">
        <v>16</v>
      </c>
    </row>
    <row r="256" spans="1:16" x14ac:dyDescent="0.25">
      <c r="A256" t="s">
        <v>444</v>
      </c>
      <c r="B256" s="30">
        <v>206</v>
      </c>
      <c r="C256" s="23">
        <v>176</v>
      </c>
      <c r="D256" s="23">
        <v>158</v>
      </c>
      <c r="E256" s="23">
        <v>16</v>
      </c>
      <c r="F256" s="24">
        <v>20</v>
      </c>
      <c r="G256" s="23">
        <v>10</v>
      </c>
      <c r="H256" s="23">
        <v>8</v>
      </c>
      <c r="I256" s="23">
        <v>21</v>
      </c>
      <c r="J256" s="23">
        <v>24</v>
      </c>
      <c r="K256" s="23">
        <v>16</v>
      </c>
      <c r="L256" s="23">
        <v>13</v>
      </c>
      <c r="M256" s="23">
        <v>15</v>
      </c>
      <c r="N256" s="23">
        <v>21</v>
      </c>
      <c r="O256" s="23">
        <v>21</v>
      </c>
      <c r="P256" s="31">
        <v>19</v>
      </c>
    </row>
    <row r="257" spans="1:16" x14ac:dyDescent="0.25">
      <c r="A257" t="s">
        <v>186</v>
      </c>
      <c r="B257" s="30">
        <v>200</v>
      </c>
      <c r="C257" s="23">
        <v>174</v>
      </c>
      <c r="D257" s="23">
        <v>161</v>
      </c>
      <c r="E257" s="23">
        <v>12</v>
      </c>
      <c r="F257" s="24">
        <v>14</v>
      </c>
      <c r="G257" s="23">
        <v>12</v>
      </c>
      <c r="H257" s="23">
        <v>8</v>
      </c>
      <c r="I257" s="23">
        <v>27</v>
      </c>
      <c r="J257" s="23">
        <v>24</v>
      </c>
      <c r="K257" s="23">
        <v>20</v>
      </c>
      <c r="L257" s="23">
        <v>30</v>
      </c>
      <c r="M257" s="23">
        <v>13</v>
      </c>
      <c r="N257" s="23">
        <v>14</v>
      </c>
      <c r="O257" s="23">
        <v>14</v>
      </c>
      <c r="P257" s="31">
        <v>11</v>
      </c>
    </row>
    <row r="258" spans="1:16" x14ac:dyDescent="0.25">
      <c r="A258" t="s">
        <v>445</v>
      </c>
      <c r="B258" s="30">
        <v>19</v>
      </c>
      <c r="C258" s="23">
        <v>19</v>
      </c>
      <c r="D258" s="23">
        <v>18</v>
      </c>
      <c r="E258" s="23">
        <v>1</v>
      </c>
      <c r="F258" s="24">
        <v>0</v>
      </c>
      <c r="G258" s="23">
        <v>0</v>
      </c>
      <c r="H258" s="23">
        <v>0</v>
      </c>
      <c r="I258" s="23">
        <v>0</v>
      </c>
      <c r="J258" s="23">
        <v>1</v>
      </c>
      <c r="K258" s="23">
        <v>1</v>
      </c>
      <c r="L258" s="23">
        <v>9</v>
      </c>
      <c r="M258" s="23">
        <v>4</v>
      </c>
      <c r="N258" s="23">
        <v>2</v>
      </c>
      <c r="O258" s="23">
        <v>0</v>
      </c>
      <c r="P258" s="31">
        <v>1</v>
      </c>
    </row>
    <row r="259" spans="1:16" x14ac:dyDescent="0.25">
      <c r="A259" t="s">
        <v>446</v>
      </c>
      <c r="B259" s="30">
        <v>1</v>
      </c>
      <c r="C259" s="23">
        <v>1</v>
      </c>
      <c r="D259" s="23">
        <v>1</v>
      </c>
      <c r="E259" s="23">
        <v>0</v>
      </c>
      <c r="F259" s="24">
        <v>0</v>
      </c>
      <c r="G259" s="23">
        <v>0</v>
      </c>
      <c r="H259" s="23">
        <v>0</v>
      </c>
      <c r="I259" s="23">
        <v>1</v>
      </c>
      <c r="J259" s="23">
        <v>0</v>
      </c>
      <c r="K259" s="23">
        <v>0</v>
      </c>
      <c r="L259" s="23">
        <v>0</v>
      </c>
      <c r="M259" s="23">
        <v>0</v>
      </c>
      <c r="N259" s="23">
        <v>0</v>
      </c>
      <c r="O259" s="23">
        <v>0</v>
      </c>
      <c r="P259" s="31">
        <v>0</v>
      </c>
    </row>
    <row r="260" spans="1:16" x14ac:dyDescent="0.25">
      <c r="A260" t="s">
        <v>447</v>
      </c>
      <c r="B260" s="30">
        <v>193</v>
      </c>
      <c r="C260" s="23">
        <v>158</v>
      </c>
      <c r="D260" s="23">
        <v>145</v>
      </c>
      <c r="E260" s="23">
        <v>12</v>
      </c>
      <c r="F260" s="24">
        <v>22</v>
      </c>
      <c r="G260" s="23">
        <v>13</v>
      </c>
      <c r="H260" s="23">
        <v>7</v>
      </c>
      <c r="I260" s="23">
        <v>25</v>
      </c>
      <c r="J260" s="23">
        <v>21</v>
      </c>
      <c r="K260" s="23">
        <v>17</v>
      </c>
      <c r="L260" s="23">
        <v>15</v>
      </c>
      <c r="M260" s="23">
        <v>14</v>
      </c>
      <c r="N260" s="23">
        <v>14</v>
      </c>
      <c r="O260" s="23">
        <v>18</v>
      </c>
      <c r="P260" s="31">
        <v>14</v>
      </c>
    </row>
    <row r="261" spans="1:16" x14ac:dyDescent="0.25">
      <c r="A261" t="s">
        <v>448</v>
      </c>
      <c r="B261" s="30">
        <v>217</v>
      </c>
      <c r="C261" s="23">
        <v>175</v>
      </c>
      <c r="D261" s="23">
        <v>166</v>
      </c>
      <c r="E261" s="23">
        <v>9</v>
      </c>
      <c r="F261" s="24">
        <v>30</v>
      </c>
      <c r="G261" s="23">
        <v>12</v>
      </c>
      <c r="H261" s="23">
        <v>11</v>
      </c>
      <c r="I261" s="23">
        <v>38</v>
      </c>
      <c r="J261" s="23">
        <v>26</v>
      </c>
      <c r="K261" s="23">
        <v>11</v>
      </c>
      <c r="L261" s="23">
        <v>20</v>
      </c>
      <c r="M261" s="23">
        <v>11</v>
      </c>
      <c r="N261" s="23">
        <v>19</v>
      </c>
      <c r="O261" s="23">
        <v>18</v>
      </c>
      <c r="P261" s="31">
        <v>12</v>
      </c>
    </row>
    <row r="262" spans="1:16" x14ac:dyDescent="0.25">
      <c r="A262" t="s">
        <v>449</v>
      </c>
      <c r="B262" s="30">
        <v>222</v>
      </c>
      <c r="C262" s="23">
        <v>178</v>
      </c>
      <c r="D262" s="23">
        <v>166</v>
      </c>
      <c r="E262" s="23">
        <v>12</v>
      </c>
      <c r="F262" s="24">
        <v>29</v>
      </c>
      <c r="G262" s="23">
        <v>15</v>
      </c>
      <c r="H262" s="23">
        <v>6</v>
      </c>
      <c r="I262" s="23">
        <v>32</v>
      </c>
      <c r="J262" s="23">
        <v>25</v>
      </c>
      <c r="K262" s="23">
        <v>15</v>
      </c>
      <c r="L262" s="23">
        <v>24</v>
      </c>
      <c r="M262" s="23">
        <v>19</v>
      </c>
      <c r="N262" s="23">
        <v>15</v>
      </c>
      <c r="O262" s="23">
        <v>18</v>
      </c>
      <c r="P262" s="31">
        <v>12</v>
      </c>
    </row>
    <row r="263" spans="1:16" x14ac:dyDescent="0.25">
      <c r="A263" t="s">
        <v>450</v>
      </c>
      <c r="B263" s="30">
        <v>207</v>
      </c>
      <c r="C263" s="23">
        <v>171</v>
      </c>
      <c r="D263" s="23">
        <v>157</v>
      </c>
      <c r="E263" s="23">
        <v>14</v>
      </c>
      <c r="F263" s="24">
        <v>25</v>
      </c>
      <c r="G263" s="23">
        <v>11</v>
      </c>
      <c r="H263" s="23">
        <v>12</v>
      </c>
      <c r="I263" s="23">
        <v>22</v>
      </c>
      <c r="J263" s="23">
        <v>22</v>
      </c>
      <c r="K263" s="23">
        <v>16</v>
      </c>
      <c r="L263" s="23">
        <v>16</v>
      </c>
      <c r="M263" s="23">
        <v>13</v>
      </c>
      <c r="N263" s="23">
        <v>20</v>
      </c>
      <c r="O263" s="23">
        <v>24</v>
      </c>
      <c r="P263" s="31">
        <v>12</v>
      </c>
    </row>
    <row r="264" spans="1:16" x14ac:dyDescent="0.25">
      <c r="A264" t="s">
        <v>187</v>
      </c>
      <c r="B264" s="30">
        <v>189</v>
      </c>
      <c r="C264" s="23">
        <v>149</v>
      </c>
      <c r="D264" s="23">
        <v>130</v>
      </c>
      <c r="E264" s="23">
        <v>18</v>
      </c>
      <c r="F264" s="24">
        <v>28</v>
      </c>
      <c r="G264" s="23">
        <v>12</v>
      </c>
      <c r="H264" s="23">
        <v>10</v>
      </c>
      <c r="I264" s="23">
        <v>25</v>
      </c>
      <c r="J264" s="23">
        <v>18</v>
      </c>
      <c r="K264" s="23">
        <v>9</v>
      </c>
      <c r="L264" s="23">
        <v>24</v>
      </c>
      <c r="M264" s="23">
        <v>7</v>
      </c>
      <c r="N264" s="23">
        <v>13</v>
      </c>
      <c r="O264" s="23">
        <v>18</v>
      </c>
      <c r="P264" s="31">
        <v>6</v>
      </c>
    </row>
    <row r="265" spans="1:16" x14ac:dyDescent="0.25">
      <c r="A265" t="s">
        <v>451</v>
      </c>
      <c r="B265" s="30">
        <v>19</v>
      </c>
      <c r="C265" s="23">
        <v>18</v>
      </c>
      <c r="D265" s="23">
        <v>18</v>
      </c>
      <c r="E265" s="23">
        <v>0</v>
      </c>
      <c r="F265" s="24">
        <v>1</v>
      </c>
      <c r="G265" s="23">
        <v>0</v>
      </c>
      <c r="H265" s="23">
        <v>1</v>
      </c>
      <c r="I265" s="23">
        <v>3</v>
      </c>
      <c r="J265" s="23">
        <v>2</v>
      </c>
      <c r="K265" s="23">
        <v>5</v>
      </c>
      <c r="L265" s="23">
        <v>1</v>
      </c>
      <c r="M265" s="23">
        <v>4</v>
      </c>
      <c r="N265" s="23">
        <v>0</v>
      </c>
      <c r="O265" s="23">
        <v>1</v>
      </c>
      <c r="P265" s="31">
        <v>1</v>
      </c>
    </row>
    <row r="266" spans="1:16" x14ac:dyDescent="0.25">
      <c r="A266" t="s">
        <v>452</v>
      </c>
      <c r="B266" s="30">
        <v>6</v>
      </c>
      <c r="C266" s="23">
        <v>6</v>
      </c>
      <c r="D266" s="23">
        <v>5</v>
      </c>
      <c r="E266" s="23">
        <v>1</v>
      </c>
      <c r="F266" s="24">
        <v>0</v>
      </c>
      <c r="G266" s="23">
        <v>0</v>
      </c>
      <c r="H266" s="23">
        <v>0</v>
      </c>
      <c r="I266" s="23">
        <v>3</v>
      </c>
      <c r="J266" s="23">
        <v>0</v>
      </c>
      <c r="K266" s="23">
        <v>0</v>
      </c>
      <c r="L266" s="23">
        <v>1</v>
      </c>
      <c r="M266" s="23">
        <v>0</v>
      </c>
      <c r="N266" s="23">
        <v>1</v>
      </c>
      <c r="O266" s="23">
        <v>0</v>
      </c>
      <c r="P266" s="31">
        <v>0</v>
      </c>
    </row>
    <row r="267" spans="1:16" x14ac:dyDescent="0.25">
      <c r="A267" t="s">
        <v>453</v>
      </c>
      <c r="B267" s="30">
        <v>208</v>
      </c>
      <c r="C267" s="23">
        <v>175</v>
      </c>
      <c r="D267" s="23">
        <v>156</v>
      </c>
      <c r="E267" s="23">
        <v>19</v>
      </c>
      <c r="F267" s="24">
        <v>19</v>
      </c>
      <c r="G267" s="23">
        <v>14</v>
      </c>
      <c r="H267" s="23">
        <v>17</v>
      </c>
      <c r="I267" s="23">
        <v>27</v>
      </c>
      <c r="J267" s="23">
        <v>23</v>
      </c>
      <c r="K267" s="23">
        <v>15</v>
      </c>
      <c r="L267" s="23">
        <v>21</v>
      </c>
      <c r="M267" s="23">
        <v>18</v>
      </c>
      <c r="N267" s="23">
        <v>15</v>
      </c>
      <c r="O267" s="23">
        <v>10</v>
      </c>
      <c r="P267" s="31">
        <v>10</v>
      </c>
    </row>
    <row r="268" spans="1:16" x14ac:dyDescent="0.25">
      <c r="A268" t="s">
        <v>454</v>
      </c>
      <c r="B268" s="30">
        <v>244</v>
      </c>
      <c r="C268" s="23">
        <v>195</v>
      </c>
      <c r="D268" s="23">
        <v>173</v>
      </c>
      <c r="E268" s="23">
        <v>22</v>
      </c>
      <c r="F268" s="24">
        <v>34</v>
      </c>
      <c r="G268" s="23">
        <v>15</v>
      </c>
      <c r="H268" s="23">
        <v>15</v>
      </c>
      <c r="I268" s="23">
        <v>38</v>
      </c>
      <c r="J268" s="23">
        <v>20</v>
      </c>
      <c r="K268" s="23">
        <v>21</v>
      </c>
      <c r="L268" s="23">
        <v>18</v>
      </c>
      <c r="M268" s="23">
        <v>17</v>
      </c>
      <c r="N268" s="23">
        <v>17</v>
      </c>
      <c r="O268" s="23">
        <v>13</v>
      </c>
      <c r="P268" s="31">
        <v>14</v>
      </c>
    </row>
    <row r="269" spans="1:16" x14ac:dyDescent="0.25">
      <c r="A269" t="s">
        <v>455</v>
      </c>
      <c r="B269" s="30">
        <v>228</v>
      </c>
      <c r="C269" s="23">
        <v>175</v>
      </c>
      <c r="D269" s="23">
        <v>162</v>
      </c>
      <c r="E269" s="23">
        <v>13</v>
      </c>
      <c r="F269" s="24">
        <v>45</v>
      </c>
      <c r="G269" s="23">
        <v>8</v>
      </c>
      <c r="H269" s="23">
        <v>5</v>
      </c>
      <c r="I269" s="23">
        <v>29</v>
      </c>
      <c r="J269" s="23">
        <v>22</v>
      </c>
      <c r="K269" s="23">
        <v>21</v>
      </c>
      <c r="L269" s="23">
        <v>17</v>
      </c>
      <c r="M269" s="23">
        <v>19</v>
      </c>
      <c r="N269" s="23">
        <v>19</v>
      </c>
      <c r="O269" s="23">
        <v>16</v>
      </c>
      <c r="P269" s="31">
        <v>14</v>
      </c>
    </row>
    <row r="270" spans="1:16" x14ac:dyDescent="0.25">
      <c r="A270" t="s">
        <v>456</v>
      </c>
      <c r="B270" s="30">
        <v>234</v>
      </c>
      <c r="C270" s="23">
        <v>178</v>
      </c>
      <c r="D270" s="23">
        <v>159</v>
      </c>
      <c r="E270" s="23">
        <v>18</v>
      </c>
      <c r="F270" s="24">
        <v>47</v>
      </c>
      <c r="G270" s="23">
        <v>9</v>
      </c>
      <c r="H270" s="23">
        <v>18</v>
      </c>
      <c r="I270" s="23">
        <v>22</v>
      </c>
      <c r="J270" s="23">
        <v>18</v>
      </c>
      <c r="K270" s="23">
        <v>15</v>
      </c>
      <c r="L270" s="23">
        <v>27</v>
      </c>
      <c r="M270" s="23">
        <v>10</v>
      </c>
      <c r="N270" s="23">
        <v>14</v>
      </c>
      <c r="O270" s="23">
        <v>20</v>
      </c>
      <c r="P270" s="31">
        <v>15</v>
      </c>
    </row>
    <row r="271" spans="1:16" x14ac:dyDescent="0.25">
      <c r="A271" t="s">
        <v>188</v>
      </c>
      <c r="B271" s="30">
        <v>170</v>
      </c>
      <c r="C271" s="23">
        <v>141</v>
      </c>
      <c r="D271" s="23">
        <v>126</v>
      </c>
      <c r="E271" s="23">
        <v>15</v>
      </c>
      <c r="F271" s="24">
        <v>20</v>
      </c>
      <c r="G271" s="23">
        <v>9</v>
      </c>
      <c r="H271" s="23">
        <v>12</v>
      </c>
      <c r="I271" s="23">
        <v>15</v>
      </c>
      <c r="J271" s="23">
        <v>14</v>
      </c>
      <c r="K271" s="23">
        <v>16</v>
      </c>
      <c r="L271" s="23">
        <v>19</v>
      </c>
      <c r="M271" s="23">
        <v>13</v>
      </c>
      <c r="N271" s="23">
        <v>12</v>
      </c>
      <c r="O271" s="23">
        <v>16</v>
      </c>
      <c r="P271" s="31">
        <v>9</v>
      </c>
    </row>
    <row r="272" spans="1:16" x14ac:dyDescent="0.25">
      <c r="A272" t="s">
        <v>457</v>
      </c>
      <c r="B272" s="30">
        <v>12</v>
      </c>
      <c r="C272" s="23">
        <v>10</v>
      </c>
      <c r="D272" s="23">
        <v>10</v>
      </c>
      <c r="E272" s="23">
        <v>0</v>
      </c>
      <c r="F272" s="24">
        <v>2</v>
      </c>
      <c r="G272" s="23">
        <v>0</v>
      </c>
      <c r="H272" s="23">
        <v>2</v>
      </c>
      <c r="I272" s="23">
        <v>0</v>
      </c>
      <c r="J272" s="23">
        <v>0</v>
      </c>
      <c r="K272" s="23">
        <v>3</v>
      </c>
      <c r="L272" s="23">
        <v>1</v>
      </c>
      <c r="M272" s="23">
        <v>0</v>
      </c>
      <c r="N272" s="23">
        <v>0</v>
      </c>
      <c r="O272" s="23">
        <v>4</v>
      </c>
      <c r="P272" s="31">
        <v>0</v>
      </c>
    </row>
    <row r="273" spans="1:16" x14ac:dyDescent="0.25">
      <c r="A273" t="s">
        <v>458</v>
      </c>
      <c r="B273" s="30">
        <v>1</v>
      </c>
      <c r="C273" s="23">
        <v>1</v>
      </c>
      <c r="D273" s="23">
        <v>1</v>
      </c>
      <c r="E273" s="23">
        <v>0</v>
      </c>
      <c r="F273" s="24">
        <v>0</v>
      </c>
      <c r="G273" s="23">
        <v>0</v>
      </c>
      <c r="H273" s="23">
        <v>0</v>
      </c>
      <c r="I273" s="23">
        <v>0</v>
      </c>
      <c r="J273" s="23">
        <v>0</v>
      </c>
      <c r="K273" s="23">
        <v>0</v>
      </c>
      <c r="L273" s="23">
        <v>0</v>
      </c>
      <c r="M273" s="23">
        <v>0</v>
      </c>
      <c r="N273" s="23">
        <v>1</v>
      </c>
      <c r="O273" s="23">
        <v>0</v>
      </c>
      <c r="P273" s="31">
        <v>0</v>
      </c>
    </row>
    <row r="274" spans="1:16" x14ac:dyDescent="0.25">
      <c r="A274" t="s">
        <v>459</v>
      </c>
      <c r="B274" s="30">
        <v>199</v>
      </c>
      <c r="C274" s="23">
        <v>166</v>
      </c>
      <c r="D274" s="23">
        <v>154</v>
      </c>
      <c r="E274" s="23">
        <v>11</v>
      </c>
      <c r="F274" s="24">
        <v>16</v>
      </c>
      <c r="G274" s="23">
        <v>17</v>
      </c>
      <c r="H274" s="23">
        <v>11</v>
      </c>
      <c r="I274" s="23">
        <v>20</v>
      </c>
      <c r="J274" s="23">
        <v>15</v>
      </c>
      <c r="K274" s="23">
        <v>8</v>
      </c>
      <c r="L274" s="23">
        <v>19</v>
      </c>
      <c r="M274" s="23">
        <v>17</v>
      </c>
      <c r="N274" s="23">
        <v>22</v>
      </c>
      <c r="O274" s="23">
        <v>23</v>
      </c>
      <c r="P274" s="31">
        <v>19</v>
      </c>
    </row>
    <row r="275" spans="1:16" x14ac:dyDescent="0.25">
      <c r="A275" t="s">
        <v>460</v>
      </c>
      <c r="B275" s="30">
        <v>220</v>
      </c>
      <c r="C275" s="23">
        <v>181</v>
      </c>
      <c r="D275" s="23">
        <v>167</v>
      </c>
      <c r="E275" s="23">
        <v>13</v>
      </c>
      <c r="F275" s="24">
        <v>32</v>
      </c>
      <c r="G275" s="23">
        <v>7</v>
      </c>
      <c r="H275" s="23">
        <v>14</v>
      </c>
      <c r="I275" s="23">
        <v>27</v>
      </c>
      <c r="J275" s="23">
        <v>25</v>
      </c>
      <c r="K275" s="23">
        <v>19</v>
      </c>
      <c r="L275" s="23">
        <v>14</v>
      </c>
      <c r="M275" s="23">
        <v>16</v>
      </c>
      <c r="N275" s="23">
        <v>23</v>
      </c>
      <c r="O275" s="23">
        <v>16</v>
      </c>
      <c r="P275" s="31">
        <v>13</v>
      </c>
    </row>
    <row r="276" spans="1:16" x14ac:dyDescent="0.25">
      <c r="A276" t="s">
        <v>461</v>
      </c>
      <c r="B276" s="30">
        <v>202</v>
      </c>
      <c r="C276" s="23">
        <v>158</v>
      </c>
      <c r="D276" s="23">
        <v>144</v>
      </c>
      <c r="E276" s="23">
        <v>14</v>
      </c>
      <c r="F276" s="24">
        <v>39</v>
      </c>
      <c r="G276" s="23">
        <v>5</v>
      </c>
      <c r="H276" s="23">
        <v>13</v>
      </c>
      <c r="I276" s="23">
        <v>16</v>
      </c>
      <c r="J276" s="23">
        <v>19</v>
      </c>
      <c r="K276" s="23">
        <v>18</v>
      </c>
      <c r="L276" s="23">
        <v>15</v>
      </c>
      <c r="M276" s="23">
        <v>12</v>
      </c>
      <c r="N276" s="23">
        <v>21</v>
      </c>
      <c r="O276" s="23">
        <v>14</v>
      </c>
      <c r="P276" s="31">
        <v>16</v>
      </c>
    </row>
    <row r="277" spans="1:16" x14ac:dyDescent="0.25">
      <c r="A277" t="s">
        <v>462</v>
      </c>
      <c r="B277" s="30">
        <v>164</v>
      </c>
      <c r="C277" s="23">
        <v>124</v>
      </c>
      <c r="D277" s="23">
        <v>113</v>
      </c>
      <c r="E277" s="23">
        <v>10</v>
      </c>
      <c r="F277" s="24">
        <v>33</v>
      </c>
      <c r="G277" s="23">
        <v>7</v>
      </c>
      <c r="H277" s="23">
        <v>9</v>
      </c>
      <c r="I277" s="23">
        <v>11</v>
      </c>
      <c r="J277" s="23">
        <v>19</v>
      </c>
      <c r="K277" s="23">
        <v>7</v>
      </c>
      <c r="L277" s="23">
        <v>11</v>
      </c>
      <c r="M277" s="23">
        <v>12</v>
      </c>
      <c r="N277" s="23">
        <v>17</v>
      </c>
      <c r="O277" s="23">
        <v>13</v>
      </c>
      <c r="P277" s="31">
        <v>14</v>
      </c>
    </row>
    <row r="278" spans="1:16" x14ac:dyDescent="0.25">
      <c r="A278" t="s">
        <v>189</v>
      </c>
      <c r="B278" s="30">
        <v>177</v>
      </c>
      <c r="C278" s="23">
        <v>143</v>
      </c>
      <c r="D278" s="23">
        <v>126</v>
      </c>
      <c r="E278" s="23">
        <v>16</v>
      </c>
      <c r="F278" s="24">
        <v>22</v>
      </c>
      <c r="G278" s="23">
        <v>12</v>
      </c>
      <c r="H278" s="23">
        <v>12</v>
      </c>
      <c r="I278" s="23">
        <v>18</v>
      </c>
      <c r="J278" s="23">
        <v>22</v>
      </c>
      <c r="K278" s="23">
        <v>15</v>
      </c>
      <c r="L278" s="23">
        <v>12</v>
      </c>
      <c r="M278" s="23">
        <v>5</v>
      </c>
      <c r="N278" s="23">
        <v>23</v>
      </c>
      <c r="O278" s="23">
        <v>10</v>
      </c>
      <c r="P278" s="31">
        <v>9</v>
      </c>
    </row>
    <row r="279" spans="1:16" x14ac:dyDescent="0.25">
      <c r="A279" t="s">
        <v>463</v>
      </c>
      <c r="B279" s="30">
        <v>12</v>
      </c>
      <c r="C279" s="23">
        <v>11</v>
      </c>
      <c r="D279" s="23">
        <v>11</v>
      </c>
      <c r="E279" s="23">
        <v>0</v>
      </c>
      <c r="F279" s="24">
        <v>1</v>
      </c>
      <c r="G279" s="23">
        <v>0</v>
      </c>
      <c r="H279" s="23">
        <v>0</v>
      </c>
      <c r="I279" s="23">
        <v>1</v>
      </c>
      <c r="J279" s="23">
        <v>1</v>
      </c>
      <c r="K279" s="23">
        <v>2</v>
      </c>
      <c r="L279" s="23">
        <v>2</v>
      </c>
      <c r="M279" s="23">
        <v>0</v>
      </c>
      <c r="N279" s="23">
        <v>3</v>
      </c>
      <c r="O279" s="23">
        <v>2</v>
      </c>
      <c r="P279" s="31">
        <v>0</v>
      </c>
    </row>
    <row r="280" spans="1:16" x14ac:dyDescent="0.25">
      <c r="A280" t="s">
        <v>464</v>
      </c>
      <c r="B280" s="30">
        <v>2</v>
      </c>
      <c r="C280" s="23">
        <v>2</v>
      </c>
      <c r="D280" s="23">
        <v>2</v>
      </c>
      <c r="E280" s="23">
        <v>0</v>
      </c>
      <c r="F280" s="24">
        <v>0</v>
      </c>
      <c r="G280" s="23">
        <v>0</v>
      </c>
      <c r="H280" s="23">
        <v>0</v>
      </c>
      <c r="I280" s="23">
        <v>0</v>
      </c>
      <c r="J280" s="23">
        <v>0</v>
      </c>
      <c r="K280" s="23">
        <v>0</v>
      </c>
      <c r="L280" s="23">
        <v>2</v>
      </c>
      <c r="M280" s="23">
        <v>0</v>
      </c>
      <c r="N280" s="23">
        <v>0</v>
      </c>
      <c r="O280" s="23">
        <v>0</v>
      </c>
      <c r="P280" s="31">
        <v>0</v>
      </c>
    </row>
    <row r="281" spans="1:16" x14ac:dyDescent="0.25">
      <c r="A281" t="s">
        <v>465</v>
      </c>
      <c r="B281" s="30">
        <v>156</v>
      </c>
      <c r="C281" s="23">
        <v>125</v>
      </c>
      <c r="D281" s="23">
        <v>104</v>
      </c>
      <c r="E281" s="23">
        <v>19</v>
      </c>
      <c r="F281" s="24">
        <v>24</v>
      </c>
      <c r="G281" s="23">
        <v>7</v>
      </c>
      <c r="H281" s="23">
        <v>5</v>
      </c>
      <c r="I281" s="23">
        <v>14</v>
      </c>
      <c r="J281" s="23">
        <v>16</v>
      </c>
      <c r="K281" s="23">
        <v>13</v>
      </c>
      <c r="L281" s="23">
        <v>8</v>
      </c>
      <c r="M281" s="23">
        <v>6</v>
      </c>
      <c r="N281" s="23">
        <v>14</v>
      </c>
      <c r="O281" s="23">
        <v>12</v>
      </c>
      <c r="P281" s="31">
        <v>16</v>
      </c>
    </row>
    <row r="282" spans="1:16" x14ac:dyDescent="0.25">
      <c r="A282" t="s">
        <v>466</v>
      </c>
      <c r="B282" s="30">
        <v>181</v>
      </c>
      <c r="C282" s="23">
        <v>140</v>
      </c>
      <c r="D282" s="23">
        <v>128</v>
      </c>
      <c r="E282" s="23">
        <v>11</v>
      </c>
      <c r="F282" s="24">
        <v>35</v>
      </c>
      <c r="G282" s="23">
        <v>6</v>
      </c>
      <c r="H282" s="23">
        <v>7</v>
      </c>
      <c r="I282" s="23">
        <v>17</v>
      </c>
      <c r="J282" s="23">
        <v>19</v>
      </c>
      <c r="K282" s="23">
        <v>12</v>
      </c>
      <c r="L282" s="23">
        <v>17</v>
      </c>
      <c r="M282" s="23">
        <v>10</v>
      </c>
      <c r="N282" s="23">
        <v>25</v>
      </c>
      <c r="O282" s="23">
        <v>12</v>
      </c>
      <c r="P282" s="31">
        <v>9</v>
      </c>
    </row>
    <row r="283" spans="1:16" x14ac:dyDescent="0.25">
      <c r="A283" t="s">
        <v>467</v>
      </c>
      <c r="B283" s="30">
        <v>165</v>
      </c>
      <c r="C283" s="23">
        <v>137</v>
      </c>
      <c r="D283" s="23">
        <v>115</v>
      </c>
      <c r="E283" s="23">
        <v>22</v>
      </c>
      <c r="F283" s="24">
        <v>28</v>
      </c>
      <c r="G283" s="23">
        <v>0</v>
      </c>
      <c r="H283" s="23">
        <v>7</v>
      </c>
      <c r="I283" s="23">
        <v>22</v>
      </c>
      <c r="J283" s="23">
        <v>12</v>
      </c>
      <c r="K283" s="23">
        <v>12</v>
      </c>
      <c r="L283" s="23">
        <v>12</v>
      </c>
      <c r="M283" s="23">
        <v>8</v>
      </c>
      <c r="N283" s="23">
        <v>12</v>
      </c>
      <c r="O283" s="23">
        <v>14</v>
      </c>
      <c r="P283" s="31">
        <v>16</v>
      </c>
    </row>
    <row r="284" spans="1:16" x14ac:dyDescent="0.25">
      <c r="A284" t="s">
        <v>468</v>
      </c>
      <c r="B284" s="30">
        <v>160</v>
      </c>
      <c r="C284" s="23">
        <v>133</v>
      </c>
      <c r="D284" s="23">
        <v>119</v>
      </c>
      <c r="E284" s="23">
        <v>14</v>
      </c>
      <c r="F284" s="24">
        <v>19</v>
      </c>
      <c r="G284" s="23">
        <v>8</v>
      </c>
      <c r="H284" s="23">
        <v>10</v>
      </c>
      <c r="I284" s="23">
        <v>22</v>
      </c>
      <c r="J284" s="23">
        <v>14</v>
      </c>
      <c r="K284" s="23">
        <v>9</v>
      </c>
      <c r="L284" s="23">
        <v>7</v>
      </c>
      <c r="M284" s="23">
        <v>9</v>
      </c>
      <c r="N284" s="23">
        <v>19</v>
      </c>
      <c r="O284" s="23">
        <v>17</v>
      </c>
      <c r="P284" s="31">
        <v>12</v>
      </c>
    </row>
    <row r="285" spans="1:16" x14ac:dyDescent="0.25">
      <c r="A285" t="s">
        <v>190</v>
      </c>
      <c r="B285" s="30">
        <v>149</v>
      </c>
      <c r="C285" s="23">
        <v>118</v>
      </c>
      <c r="D285" s="23">
        <v>103</v>
      </c>
      <c r="E285" s="23">
        <v>15</v>
      </c>
      <c r="F285" s="24">
        <v>24</v>
      </c>
      <c r="G285" s="23">
        <v>7</v>
      </c>
      <c r="H285" s="23">
        <v>12</v>
      </c>
      <c r="I285" s="23">
        <v>14</v>
      </c>
      <c r="J285" s="23">
        <v>13</v>
      </c>
      <c r="K285" s="23">
        <v>17</v>
      </c>
      <c r="L285" s="23">
        <v>12</v>
      </c>
      <c r="M285" s="23">
        <v>5</v>
      </c>
      <c r="N285" s="23">
        <v>11</v>
      </c>
      <c r="O285" s="23">
        <v>12</v>
      </c>
      <c r="P285" s="31">
        <v>7</v>
      </c>
    </row>
    <row r="286" spans="1:16" x14ac:dyDescent="0.25">
      <c r="A286" t="s">
        <v>469</v>
      </c>
      <c r="B286" s="30">
        <v>8</v>
      </c>
      <c r="C286" s="23">
        <v>7</v>
      </c>
      <c r="D286" s="23">
        <v>7</v>
      </c>
      <c r="E286" s="23">
        <v>0</v>
      </c>
      <c r="F286" s="24">
        <v>1</v>
      </c>
      <c r="G286" s="23">
        <v>0</v>
      </c>
      <c r="H286" s="23">
        <v>1</v>
      </c>
      <c r="I286" s="23">
        <v>0</v>
      </c>
      <c r="J286" s="23">
        <v>0</v>
      </c>
      <c r="K286" s="23">
        <v>1</v>
      </c>
      <c r="L286" s="23">
        <v>1</v>
      </c>
      <c r="M286" s="23">
        <v>1</v>
      </c>
      <c r="N286" s="23">
        <v>3</v>
      </c>
      <c r="O286" s="23">
        <v>0</v>
      </c>
      <c r="P286" s="31">
        <v>0</v>
      </c>
    </row>
    <row r="287" spans="1:16" x14ac:dyDescent="0.25">
      <c r="A287" t="s">
        <v>470</v>
      </c>
      <c r="B287" s="30">
        <v>0</v>
      </c>
      <c r="C287" s="23">
        <v>0</v>
      </c>
      <c r="D287" s="23">
        <v>0</v>
      </c>
      <c r="E287" s="23">
        <v>0</v>
      </c>
      <c r="F287" s="24">
        <v>0</v>
      </c>
      <c r="G287" s="23">
        <v>0</v>
      </c>
      <c r="H287" s="23">
        <v>0</v>
      </c>
      <c r="I287" s="23">
        <v>0</v>
      </c>
      <c r="J287" s="23">
        <v>0</v>
      </c>
      <c r="K287" s="23">
        <v>0</v>
      </c>
      <c r="L287" s="23">
        <v>0</v>
      </c>
      <c r="M287" s="23">
        <v>0</v>
      </c>
      <c r="N287" s="23">
        <v>0</v>
      </c>
      <c r="O287" s="23">
        <v>0</v>
      </c>
      <c r="P287" s="31">
        <v>0</v>
      </c>
    </row>
    <row r="288" spans="1:16" x14ac:dyDescent="0.25">
      <c r="A288" t="s">
        <v>471</v>
      </c>
      <c r="B288" s="30">
        <v>165</v>
      </c>
      <c r="C288" s="23">
        <v>123</v>
      </c>
      <c r="D288" s="23">
        <v>106</v>
      </c>
      <c r="E288" s="23">
        <v>16</v>
      </c>
      <c r="F288" s="24">
        <v>34</v>
      </c>
      <c r="G288" s="23">
        <v>8</v>
      </c>
      <c r="H288" s="23">
        <v>6</v>
      </c>
      <c r="I288" s="23">
        <v>16</v>
      </c>
      <c r="J288" s="23">
        <v>12</v>
      </c>
      <c r="K288" s="23">
        <v>10</v>
      </c>
      <c r="L288" s="23">
        <v>17</v>
      </c>
      <c r="M288" s="23">
        <v>9</v>
      </c>
      <c r="N288" s="23">
        <v>14</v>
      </c>
      <c r="O288" s="23">
        <v>12</v>
      </c>
      <c r="P288" s="31">
        <v>10</v>
      </c>
    </row>
    <row r="289" spans="1:16" x14ac:dyDescent="0.25">
      <c r="A289" t="s">
        <v>472</v>
      </c>
      <c r="B289" s="30">
        <v>194</v>
      </c>
      <c r="C289" s="23">
        <v>160</v>
      </c>
      <c r="D289" s="23">
        <v>146</v>
      </c>
      <c r="E289" s="23">
        <v>13</v>
      </c>
      <c r="F289" s="24">
        <v>26</v>
      </c>
      <c r="G289" s="23">
        <v>8</v>
      </c>
      <c r="H289" s="23">
        <v>9</v>
      </c>
      <c r="I289" s="23">
        <v>30</v>
      </c>
      <c r="J289" s="23">
        <v>14</v>
      </c>
      <c r="K289" s="23">
        <v>11</v>
      </c>
      <c r="L289" s="23">
        <v>20</v>
      </c>
      <c r="M289" s="23">
        <v>15</v>
      </c>
      <c r="N289" s="23">
        <v>18</v>
      </c>
      <c r="O289" s="23">
        <v>19</v>
      </c>
      <c r="P289" s="31">
        <v>10</v>
      </c>
    </row>
    <row r="290" spans="1:16" x14ac:dyDescent="0.25">
      <c r="A290" t="s">
        <v>473</v>
      </c>
      <c r="B290" s="30">
        <v>193</v>
      </c>
      <c r="C290" s="23">
        <v>159</v>
      </c>
      <c r="D290" s="23">
        <v>145</v>
      </c>
      <c r="E290" s="23">
        <v>14</v>
      </c>
      <c r="F290" s="24">
        <v>26</v>
      </c>
      <c r="G290" s="23">
        <v>8</v>
      </c>
      <c r="H290" s="23">
        <v>10</v>
      </c>
      <c r="I290" s="23">
        <v>20</v>
      </c>
      <c r="J290" s="23">
        <v>19</v>
      </c>
      <c r="K290" s="23">
        <v>21</v>
      </c>
      <c r="L290" s="23">
        <v>18</v>
      </c>
      <c r="M290" s="23">
        <v>7</v>
      </c>
      <c r="N290" s="23">
        <v>20</v>
      </c>
      <c r="O290" s="23">
        <v>20</v>
      </c>
      <c r="P290" s="31">
        <v>10</v>
      </c>
    </row>
    <row r="291" spans="1:16" x14ac:dyDescent="0.25">
      <c r="A291" t="s">
        <v>474</v>
      </c>
      <c r="B291" s="30">
        <v>173</v>
      </c>
      <c r="C291" s="23">
        <v>134</v>
      </c>
      <c r="D291" s="23">
        <v>124</v>
      </c>
      <c r="E291" s="23">
        <v>10</v>
      </c>
      <c r="F291" s="24">
        <v>29</v>
      </c>
      <c r="G291" s="23">
        <v>10</v>
      </c>
      <c r="H291" s="23">
        <v>7</v>
      </c>
      <c r="I291" s="23">
        <v>23</v>
      </c>
      <c r="J291" s="23">
        <v>11</v>
      </c>
      <c r="K291" s="23">
        <v>14</v>
      </c>
      <c r="L291" s="23">
        <v>16</v>
      </c>
      <c r="M291" s="23">
        <v>7</v>
      </c>
      <c r="N291" s="23">
        <v>19</v>
      </c>
      <c r="O291" s="23">
        <v>14</v>
      </c>
      <c r="P291" s="31">
        <v>13</v>
      </c>
    </row>
    <row r="292" spans="1:16" x14ac:dyDescent="0.25">
      <c r="A292" t="s">
        <v>191</v>
      </c>
      <c r="B292" s="30">
        <v>159</v>
      </c>
      <c r="C292" s="23">
        <v>130</v>
      </c>
      <c r="D292" s="23">
        <v>112</v>
      </c>
      <c r="E292" s="23">
        <v>18</v>
      </c>
      <c r="F292" s="24">
        <v>25</v>
      </c>
      <c r="G292" s="23">
        <v>4</v>
      </c>
      <c r="H292" s="23">
        <v>12</v>
      </c>
      <c r="I292" s="23">
        <v>16</v>
      </c>
      <c r="J292" s="23">
        <v>22</v>
      </c>
      <c r="K292" s="23">
        <v>11</v>
      </c>
      <c r="L292" s="23">
        <v>11</v>
      </c>
      <c r="M292" s="23">
        <v>13</v>
      </c>
      <c r="N292" s="23">
        <v>12</v>
      </c>
      <c r="O292" s="23">
        <v>8</v>
      </c>
      <c r="P292" s="31">
        <v>7</v>
      </c>
    </row>
    <row r="293" spans="1:16" x14ac:dyDescent="0.25">
      <c r="A293" t="s">
        <v>475</v>
      </c>
      <c r="B293" s="30">
        <v>11</v>
      </c>
      <c r="C293" s="23">
        <v>10</v>
      </c>
      <c r="D293" s="23">
        <v>10</v>
      </c>
      <c r="E293" s="23">
        <v>0</v>
      </c>
      <c r="F293" s="24">
        <v>1</v>
      </c>
      <c r="G293" s="23">
        <v>0</v>
      </c>
      <c r="H293" s="23">
        <v>0</v>
      </c>
      <c r="I293" s="23">
        <v>2</v>
      </c>
      <c r="J293" s="23">
        <v>2</v>
      </c>
      <c r="K293" s="23">
        <v>1</v>
      </c>
      <c r="L293" s="23">
        <v>5</v>
      </c>
      <c r="M293" s="23">
        <v>0</v>
      </c>
      <c r="N293" s="23">
        <v>0</v>
      </c>
      <c r="O293" s="23">
        <v>0</v>
      </c>
      <c r="P293" s="31">
        <v>0</v>
      </c>
    </row>
    <row r="294" spans="1:16" x14ac:dyDescent="0.25">
      <c r="A294" t="s">
        <v>476</v>
      </c>
      <c r="B294" s="30">
        <v>0</v>
      </c>
      <c r="C294" s="23">
        <v>0</v>
      </c>
      <c r="D294" s="23">
        <v>0</v>
      </c>
      <c r="E294" s="23">
        <v>0</v>
      </c>
      <c r="F294" s="24">
        <v>0</v>
      </c>
      <c r="G294" s="23">
        <v>0</v>
      </c>
      <c r="H294" s="23">
        <v>0</v>
      </c>
      <c r="I294" s="23">
        <v>0</v>
      </c>
      <c r="J294" s="23">
        <v>0</v>
      </c>
      <c r="K294" s="23">
        <v>0</v>
      </c>
      <c r="L294" s="23">
        <v>0</v>
      </c>
      <c r="M294" s="23">
        <v>0</v>
      </c>
      <c r="N294" s="23">
        <v>0</v>
      </c>
      <c r="O294" s="23">
        <v>0</v>
      </c>
      <c r="P294" s="31">
        <v>0</v>
      </c>
    </row>
    <row r="295" spans="1:16" x14ac:dyDescent="0.25">
      <c r="A295" t="s">
        <v>477</v>
      </c>
      <c r="B295" s="30">
        <v>190</v>
      </c>
      <c r="C295" s="23">
        <v>149</v>
      </c>
      <c r="D295" s="23">
        <v>136</v>
      </c>
      <c r="E295" s="23">
        <v>13</v>
      </c>
      <c r="F295" s="24">
        <v>30</v>
      </c>
      <c r="G295" s="23">
        <v>11</v>
      </c>
      <c r="H295" s="23">
        <v>6</v>
      </c>
      <c r="I295" s="23">
        <v>20</v>
      </c>
      <c r="J295" s="23">
        <v>24</v>
      </c>
      <c r="K295" s="23">
        <v>14</v>
      </c>
      <c r="L295" s="23">
        <v>18</v>
      </c>
      <c r="M295" s="23">
        <v>12</v>
      </c>
      <c r="N295" s="23">
        <v>15</v>
      </c>
      <c r="O295" s="23">
        <v>13</v>
      </c>
      <c r="P295" s="31">
        <v>14</v>
      </c>
    </row>
    <row r="296" spans="1:16" x14ac:dyDescent="0.25">
      <c r="A296" t="s">
        <v>478</v>
      </c>
      <c r="B296" s="30">
        <v>185</v>
      </c>
      <c r="C296" s="23">
        <v>149</v>
      </c>
      <c r="D296" s="23">
        <v>134</v>
      </c>
      <c r="E296" s="23">
        <v>14</v>
      </c>
      <c r="F296" s="24">
        <v>28</v>
      </c>
      <c r="G296" s="23">
        <v>8</v>
      </c>
      <c r="H296" s="23">
        <v>7</v>
      </c>
      <c r="I296" s="23">
        <v>20</v>
      </c>
      <c r="J296" s="23">
        <v>28</v>
      </c>
      <c r="K296" s="23">
        <v>12</v>
      </c>
      <c r="L296" s="23">
        <v>19</v>
      </c>
      <c r="M296" s="23">
        <v>14</v>
      </c>
      <c r="N296" s="23">
        <v>14</v>
      </c>
      <c r="O296" s="23">
        <v>9</v>
      </c>
      <c r="P296" s="31">
        <v>11</v>
      </c>
    </row>
    <row r="297" spans="1:16" x14ac:dyDescent="0.25">
      <c r="A297" t="s">
        <v>479</v>
      </c>
      <c r="B297" s="30">
        <v>213</v>
      </c>
      <c r="C297" s="23">
        <v>171</v>
      </c>
      <c r="D297" s="23">
        <v>152</v>
      </c>
      <c r="E297" s="23">
        <v>17</v>
      </c>
      <c r="F297" s="24">
        <v>27</v>
      </c>
      <c r="G297" s="23">
        <v>15</v>
      </c>
      <c r="H297" s="23">
        <v>7</v>
      </c>
      <c r="I297" s="23">
        <v>28</v>
      </c>
      <c r="J297" s="23">
        <v>26</v>
      </c>
      <c r="K297" s="23">
        <v>17</v>
      </c>
      <c r="L297" s="23">
        <v>18</v>
      </c>
      <c r="M297" s="23">
        <v>11</v>
      </c>
      <c r="N297" s="23">
        <v>16</v>
      </c>
      <c r="O297" s="23">
        <v>14</v>
      </c>
      <c r="P297" s="31">
        <v>15</v>
      </c>
    </row>
    <row r="298" spans="1:16" x14ac:dyDescent="0.25">
      <c r="A298" t="s">
        <v>480</v>
      </c>
      <c r="B298" s="30">
        <v>188</v>
      </c>
      <c r="C298" s="23">
        <v>157</v>
      </c>
      <c r="D298" s="23">
        <v>141</v>
      </c>
      <c r="E298" s="23">
        <v>16</v>
      </c>
      <c r="F298" s="24">
        <v>22</v>
      </c>
      <c r="G298" s="23">
        <v>9</v>
      </c>
      <c r="H298" s="23">
        <v>9</v>
      </c>
      <c r="I298" s="23">
        <v>39</v>
      </c>
      <c r="J298" s="23">
        <v>21</v>
      </c>
      <c r="K298" s="23">
        <v>8</v>
      </c>
      <c r="L298" s="23">
        <v>11</v>
      </c>
      <c r="M298" s="23">
        <v>7</v>
      </c>
      <c r="N298" s="23">
        <v>13</v>
      </c>
      <c r="O298" s="23">
        <v>16</v>
      </c>
      <c r="P298" s="31">
        <v>17</v>
      </c>
    </row>
    <row r="299" spans="1:16" x14ac:dyDescent="0.25">
      <c r="A299" t="s">
        <v>192</v>
      </c>
      <c r="B299" s="30">
        <v>188</v>
      </c>
      <c r="C299" s="23">
        <v>156</v>
      </c>
      <c r="D299" s="23">
        <v>135</v>
      </c>
      <c r="E299" s="23">
        <v>21</v>
      </c>
      <c r="F299" s="24">
        <v>23</v>
      </c>
      <c r="G299" s="23">
        <v>9</v>
      </c>
      <c r="H299" s="23">
        <v>11</v>
      </c>
      <c r="I299" s="23">
        <v>20</v>
      </c>
      <c r="J299" s="23">
        <v>12</v>
      </c>
      <c r="K299" s="23">
        <v>18</v>
      </c>
      <c r="L299" s="23">
        <v>23</v>
      </c>
      <c r="M299" s="23">
        <v>7</v>
      </c>
      <c r="N299" s="23">
        <v>16</v>
      </c>
      <c r="O299" s="23">
        <v>14</v>
      </c>
      <c r="P299" s="31">
        <v>14</v>
      </c>
    </row>
    <row r="300" spans="1:16" x14ac:dyDescent="0.25">
      <c r="A300" t="s">
        <v>481</v>
      </c>
      <c r="B300" s="30">
        <v>9</v>
      </c>
      <c r="C300" s="23">
        <v>8</v>
      </c>
      <c r="D300" s="23">
        <v>8</v>
      </c>
      <c r="E300" s="23">
        <v>0</v>
      </c>
      <c r="F300" s="24">
        <v>1</v>
      </c>
      <c r="G300" s="23">
        <v>0</v>
      </c>
      <c r="H300" s="23">
        <v>1</v>
      </c>
      <c r="I300" s="23">
        <v>1</v>
      </c>
      <c r="J300" s="23">
        <v>1</v>
      </c>
      <c r="K300" s="23">
        <v>4</v>
      </c>
      <c r="L300" s="23">
        <v>1</v>
      </c>
      <c r="M300" s="23">
        <v>0</v>
      </c>
      <c r="N300" s="23">
        <v>0</v>
      </c>
      <c r="O300" s="23">
        <v>0</v>
      </c>
      <c r="P300" s="31">
        <v>0</v>
      </c>
    </row>
    <row r="301" spans="1:16" x14ac:dyDescent="0.25">
      <c r="A301" t="s">
        <v>482</v>
      </c>
      <c r="B301" s="30">
        <v>2</v>
      </c>
      <c r="C301" s="23">
        <v>2</v>
      </c>
      <c r="D301" s="23">
        <v>2</v>
      </c>
      <c r="E301" s="23">
        <v>0</v>
      </c>
      <c r="F301" s="24">
        <v>0</v>
      </c>
      <c r="G301" s="23">
        <v>0</v>
      </c>
      <c r="H301" s="23">
        <v>0</v>
      </c>
      <c r="I301" s="23">
        <v>0</v>
      </c>
      <c r="J301" s="23">
        <v>0</v>
      </c>
      <c r="K301" s="23">
        <v>1</v>
      </c>
      <c r="L301" s="23">
        <v>1</v>
      </c>
      <c r="M301" s="23">
        <v>0</v>
      </c>
      <c r="N301" s="23">
        <v>0</v>
      </c>
      <c r="O301" s="23">
        <v>0</v>
      </c>
      <c r="P301" s="31">
        <v>0</v>
      </c>
    </row>
    <row r="302" spans="1:16" x14ac:dyDescent="0.25">
      <c r="A302" t="s">
        <v>483</v>
      </c>
      <c r="B302" s="30">
        <v>174</v>
      </c>
      <c r="C302" s="23">
        <v>136</v>
      </c>
      <c r="D302" s="23">
        <v>118</v>
      </c>
      <c r="E302" s="23">
        <v>18</v>
      </c>
      <c r="F302" s="24">
        <v>24</v>
      </c>
      <c r="G302" s="23">
        <v>14</v>
      </c>
      <c r="H302" s="23">
        <v>10</v>
      </c>
      <c r="I302" s="23">
        <v>22</v>
      </c>
      <c r="J302" s="23">
        <v>15</v>
      </c>
      <c r="K302" s="23">
        <v>9</v>
      </c>
      <c r="L302" s="23">
        <v>23</v>
      </c>
      <c r="M302" s="23">
        <v>9</v>
      </c>
      <c r="N302" s="23">
        <v>12</v>
      </c>
      <c r="O302" s="23">
        <v>12</v>
      </c>
      <c r="P302" s="31">
        <v>6</v>
      </c>
    </row>
    <row r="303" spans="1:16" x14ac:dyDescent="0.25">
      <c r="A303" t="s">
        <v>484</v>
      </c>
      <c r="B303" s="30">
        <v>225</v>
      </c>
      <c r="C303" s="23">
        <v>181</v>
      </c>
      <c r="D303" s="23">
        <v>163</v>
      </c>
      <c r="E303" s="23">
        <v>18</v>
      </c>
      <c r="F303" s="24">
        <v>34</v>
      </c>
      <c r="G303" s="23">
        <v>10</v>
      </c>
      <c r="H303" s="23">
        <v>15</v>
      </c>
      <c r="I303" s="23">
        <v>30</v>
      </c>
      <c r="J303" s="23">
        <v>25</v>
      </c>
      <c r="K303" s="23">
        <v>14</v>
      </c>
      <c r="L303" s="23">
        <v>19</v>
      </c>
      <c r="M303" s="23">
        <v>15</v>
      </c>
      <c r="N303" s="23">
        <v>16</v>
      </c>
      <c r="O303" s="23">
        <v>15</v>
      </c>
      <c r="P303" s="31">
        <v>14</v>
      </c>
    </row>
    <row r="304" spans="1:16" x14ac:dyDescent="0.25">
      <c r="A304" t="s">
        <v>485</v>
      </c>
      <c r="B304" s="30">
        <v>231</v>
      </c>
      <c r="C304" s="23">
        <v>193</v>
      </c>
      <c r="D304" s="23">
        <v>172</v>
      </c>
      <c r="E304" s="23">
        <v>21</v>
      </c>
      <c r="F304" s="24">
        <v>24</v>
      </c>
      <c r="G304" s="23">
        <v>14</v>
      </c>
      <c r="H304" s="23">
        <v>6</v>
      </c>
      <c r="I304" s="23">
        <v>32</v>
      </c>
      <c r="J304" s="23">
        <v>20</v>
      </c>
      <c r="K304" s="23">
        <v>20</v>
      </c>
      <c r="L304" s="23">
        <v>14</v>
      </c>
      <c r="M304" s="23">
        <v>18</v>
      </c>
      <c r="N304" s="23">
        <v>20</v>
      </c>
      <c r="O304" s="23">
        <v>24</v>
      </c>
      <c r="P304" s="31">
        <v>18</v>
      </c>
    </row>
    <row r="305" spans="1:16" x14ac:dyDescent="0.25">
      <c r="A305" t="s">
        <v>486</v>
      </c>
      <c r="B305" s="30">
        <v>201</v>
      </c>
      <c r="C305" s="23">
        <v>169</v>
      </c>
      <c r="D305" s="23">
        <v>159</v>
      </c>
      <c r="E305" s="23">
        <v>9</v>
      </c>
      <c r="F305" s="24">
        <v>27</v>
      </c>
      <c r="G305" s="23">
        <v>5</v>
      </c>
      <c r="H305" s="23">
        <v>10</v>
      </c>
      <c r="I305" s="23">
        <v>33</v>
      </c>
      <c r="J305" s="23">
        <v>21</v>
      </c>
      <c r="K305" s="23">
        <v>9</v>
      </c>
      <c r="L305" s="23">
        <v>19</v>
      </c>
      <c r="M305" s="23">
        <v>19</v>
      </c>
      <c r="N305" s="23">
        <v>20</v>
      </c>
      <c r="O305" s="23">
        <v>11</v>
      </c>
      <c r="P305" s="31">
        <v>17</v>
      </c>
    </row>
    <row r="306" spans="1:16" x14ac:dyDescent="0.25">
      <c r="A306" t="s">
        <v>193</v>
      </c>
      <c r="B306" s="30">
        <v>203</v>
      </c>
      <c r="C306" s="23">
        <v>170</v>
      </c>
      <c r="D306" s="23">
        <v>155</v>
      </c>
      <c r="E306" s="23">
        <v>15</v>
      </c>
      <c r="F306" s="24">
        <v>26</v>
      </c>
      <c r="G306" s="23">
        <v>7</v>
      </c>
      <c r="H306" s="23">
        <v>11</v>
      </c>
      <c r="I306" s="23">
        <v>24</v>
      </c>
      <c r="J306" s="23">
        <v>13</v>
      </c>
      <c r="K306" s="23">
        <v>15</v>
      </c>
      <c r="L306" s="23">
        <v>21</v>
      </c>
      <c r="M306" s="23">
        <v>23</v>
      </c>
      <c r="N306" s="23">
        <v>12</v>
      </c>
      <c r="O306" s="23">
        <v>15</v>
      </c>
      <c r="P306" s="31">
        <v>21</v>
      </c>
    </row>
    <row r="307" spans="1:16" x14ac:dyDescent="0.25">
      <c r="A307" t="s">
        <v>487</v>
      </c>
      <c r="B307" s="30">
        <v>11</v>
      </c>
      <c r="C307" s="23">
        <v>11</v>
      </c>
      <c r="D307" s="23">
        <v>11</v>
      </c>
      <c r="E307" s="23">
        <v>0</v>
      </c>
      <c r="F307" s="24">
        <v>0</v>
      </c>
      <c r="G307" s="23">
        <v>0</v>
      </c>
      <c r="H307" s="23">
        <v>0</v>
      </c>
      <c r="I307" s="23">
        <v>1</v>
      </c>
      <c r="J307" s="23">
        <v>4</v>
      </c>
      <c r="K307" s="23">
        <v>3</v>
      </c>
      <c r="L307" s="23">
        <v>1</v>
      </c>
      <c r="M307" s="23">
        <v>0</v>
      </c>
      <c r="N307" s="23">
        <v>0</v>
      </c>
      <c r="O307" s="23">
        <v>1</v>
      </c>
      <c r="P307" s="31">
        <v>1</v>
      </c>
    </row>
    <row r="308" spans="1:16" x14ac:dyDescent="0.25">
      <c r="A308" t="s">
        <v>488</v>
      </c>
      <c r="B308" s="30">
        <v>1</v>
      </c>
      <c r="C308" s="23">
        <v>1</v>
      </c>
      <c r="D308" s="23">
        <v>1</v>
      </c>
      <c r="E308" s="23">
        <v>0</v>
      </c>
      <c r="F308" s="24">
        <v>0</v>
      </c>
      <c r="G308" s="23">
        <v>0</v>
      </c>
      <c r="H308" s="23">
        <v>0</v>
      </c>
      <c r="I308" s="23">
        <v>1</v>
      </c>
      <c r="J308" s="23">
        <v>0</v>
      </c>
      <c r="K308" s="23">
        <v>0</v>
      </c>
      <c r="L308" s="23">
        <v>0</v>
      </c>
      <c r="M308" s="23">
        <v>0</v>
      </c>
      <c r="N308" s="23">
        <v>0</v>
      </c>
      <c r="O308" s="23">
        <v>0</v>
      </c>
      <c r="P308" s="31">
        <v>0</v>
      </c>
    </row>
    <row r="309" spans="1:16" x14ac:dyDescent="0.25">
      <c r="A309" t="s">
        <v>489</v>
      </c>
      <c r="B309" s="30">
        <v>219</v>
      </c>
      <c r="C309" s="23">
        <v>173</v>
      </c>
      <c r="D309" s="23">
        <v>157</v>
      </c>
      <c r="E309" s="23">
        <v>16</v>
      </c>
      <c r="F309" s="24">
        <v>28</v>
      </c>
      <c r="G309" s="23">
        <v>18</v>
      </c>
      <c r="H309" s="23">
        <v>8</v>
      </c>
      <c r="I309" s="23">
        <v>29</v>
      </c>
      <c r="J309" s="23">
        <v>16</v>
      </c>
      <c r="K309" s="23">
        <v>16</v>
      </c>
      <c r="L309" s="23">
        <v>24</v>
      </c>
      <c r="M309" s="23">
        <v>12</v>
      </c>
      <c r="N309" s="23">
        <v>22</v>
      </c>
      <c r="O309" s="23">
        <v>18</v>
      </c>
      <c r="P309" s="31">
        <v>12</v>
      </c>
    </row>
    <row r="310" spans="1:16" x14ac:dyDescent="0.25">
      <c r="A310" t="s">
        <v>490</v>
      </c>
      <c r="B310" s="30">
        <v>244</v>
      </c>
      <c r="C310" s="23">
        <v>202</v>
      </c>
      <c r="D310" s="23">
        <v>190</v>
      </c>
      <c r="E310" s="23">
        <v>12</v>
      </c>
      <c r="F310" s="24">
        <v>26</v>
      </c>
      <c r="G310" s="23">
        <v>16</v>
      </c>
      <c r="H310" s="23">
        <v>19</v>
      </c>
      <c r="I310" s="23">
        <v>26</v>
      </c>
      <c r="J310" s="23">
        <v>33</v>
      </c>
      <c r="K310" s="23">
        <v>12</v>
      </c>
      <c r="L310" s="23">
        <v>20</v>
      </c>
      <c r="M310" s="23">
        <v>23</v>
      </c>
      <c r="N310" s="23">
        <v>13</v>
      </c>
      <c r="O310" s="23">
        <v>23</v>
      </c>
      <c r="P310" s="31">
        <v>21</v>
      </c>
    </row>
    <row r="311" spans="1:16" x14ac:dyDescent="0.25">
      <c r="A311" t="s">
        <v>491</v>
      </c>
      <c r="B311" s="30">
        <v>265</v>
      </c>
      <c r="C311" s="23">
        <v>225</v>
      </c>
      <c r="D311" s="23">
        <v>192</v>
      </c>
      <c r="E311" s="23">
        <v>31</v>
      </c>
      <c r="F311" s="24">
        <v>32</v>
      </c>
      <c r="G311" s="23">
        <v>8</v>
      </c>
      <c r="H311" s="23">
        <v>10</v>
      </c>
      <c r="I311" s="23">
        <v>34</v>
      </c>
      <c r="J311" s="23">
        <v>23</v>
      </c>
      <c r="K311" s="23">
        <v>21</v>
      </c>
      <c r="L311" s="23">
        <v>16</v>
      </c>
      <c r="M311" s="23">
        <v>26</v>
      </c>
      <c r="N311" s="23">
        <v>13</v>
      </c>
      <c r="O311" s="23">
        <v>31</v>
      </c>
      <c r="P311" s="31">
        <v>18</v>
      </c>
    </row>
    <row r="312" spans="1:16" x14ac:dyDescent="0.25">
      <c r="A312" t="s">
        <v>492</v>
      </c>
      <c r="B312" s="30">
        <v>236</v>
      </c>
      <c r="C312" s="23">
        <v>202</v>
      </c>
      <c r="D312" s="23">
        <v>178</v>
      </c>
      <c r="E312" s="23">
        <v>22</v>
      </c>
      <c r="F312" s="24">
        <v>26</v>
      </c>
      <c r="G312" s="23">
        <v>8</v>
      </c>
      <c r="H312" s="23">
        <v>14</v>
      </c>
      <c r="I312" s="23">
        <v>24</v>
      </c>
      <c r="J312" s="23">
        <v>20</v>
      </c>
      <c r="K312" s="23">
        <v>18</v>
      </c>
      <c r="L312" s="23">
        <v>19</v>
      </c>
      <c r="M312" s="23">
        <v>18</v>
      </c>
      <c r="N312" s="23">
        <v>19</v>
      </c>
      <c r="O312" s="23">
        <v>29</v>
      </c>
      <c r="P312" s="31">
        <v>17</v>
      </c>
    </row>
    <row r="313" spans="1:16" x14ac:dyDescent="0.25">
      <c r="A313" t="s">
        <v>194</v>
      </c>
      <c r="B313" s="30">
        <v>218</v>
      </c>
      <c r="C313" s="23">
        <v>181</v>
      </c>
      <c r="D313" s="23">
        <v>163</v>
      </c>
      <c r="E313" s="23">
        <v>17</v>
      </c>
      <c r="F313" s="24">
        <v>28</v>
      </c>
      <c r="G313" s="23">
        <v>9</v>
      </c>
      <c r="H313" s="23">
        <v>13</v>
      </c>
      <c r="I313" s="23">
        <v>23</v>
      </c>
      <c r="J313" s="23">
        <v>24</v>
      </c>
      <c r="K313" s="23">
        <v>12</v>
      </c>
      <c r="L313" s="23">
        <v>17</v>
      </c>
      <c r="M313" s="23">
        <v>18</v>
      </c>
      <c r="N313" s="23">
        <v>17</v>
      </c>
      <c r="O313" s="23">
        <v>23</v>
      </c>
      <c r="P313" s="31">
        <v>16</v>
      </c>
    </row>
    <row r="314" spans="1:16" x14ac:dyDescent="0.25">
      <c r="A314" t="s">
        <v>493</v>
      </c>
      <c r="B314" s="30">
        <v>15</v>
      </c>
      <c r="C314" s="23">
        <v>15</v>
      </c>
      <c r="D314" s="23">
        <v>15</v>
      </c>
      <c r="E314" s="23">
        <v>0</v>
      </c>
      <c r="F314" s="24">
        <v>0</v>
      </c>
      <c r="G314" s="23">
        <v>0</v>
      </c>
      <c r="H314" s="23">
        <v>1</v>
      </c>
      <c r="I314" s="23">
        <v>1</v>
      </c>
      <c r="J314" s="23">
        <v>5</v>
      </c>
      <c r="K314" s="23">
        <v>4</v>
      </c>
      <c r="L314" s="23">
        <v>2</v>
      </c>
      <c r="M314" s="23">
        <v>1</v>
      </c>
      <c r="N314" s="23">
        <v>1</v>
      </c>
      <c r="O314" s="23">
        <v>0</v>
      </c>
      <c r="P314" s="31">
        <v>0</v>
      </c>
    </row>
    <row r="315" spans="1:16" x14ac:dyDescent="0.25">
      <c r="A315" t="s">
        <v>494</v>
      </c>
      <c r="B315" s="30">
        <v>0</v>
      </c>
      <c r="C315" s="23">
        <v>0</v>
      </c>
      <c r="D315" s="23">
        <v>0</v>
      </c>
      <c r="E315" s="23">
        <v>0</v>
      </c>
      <c r="F315" s="24">
        <v>0</v>
      </c>
      <c r="G315" s="23">
        <v>0</v>
      </c>
      <c r="H315" s="23">
        <v>0</v>
      </c>
      <c r="I315" s="23">
        <v>0</v>
      </c>
      <c r="J315" s="23">
        <v>0</v>
      </c>
      <c r="K315" s="23">
        <v>0</v>
      </c>
      <c r="L315" s="23">
        <v>0</v>
      </c>
      <c r="M315" s="23">
        <v>0</v>
      </c>
      <c r="N315" s="23">
        <v>0</v>
      </c>
      <c r="O315" s="23">
        <v>0</v>
      </c>
      <c r="P315" s="31">
        <v>0</v>
      </c>
    </row>
    <row r="316" spans="1:16" x14ac:dyDescent="0.25">
      <c r="A316" t="s">
        <v>495</v>
      </c>
      <c r="B316" s="30">
        <v>209</v>
      </c>
      <c r="C316" s="23">
        <v>166</v>
      </c>
      <c r="D316" s="23">
        <v>157</v>
      </c>
      <c r="E316" s="23">
        <v>8</v>
      </c>
      <c r="F316" s="24">
        <v>25</v>
      </c>
      <c r="G316" s="23">
        <v>18</v>
      </c>
      <c r="H316" s="23">
        <v>12</v>
      </c>
      <c r="I316" s="23">
        <v>22</v>
      </c>
      <c r="J316" s="23">
        <v>28</v>
      </c>
      <c r="K316" s="23">
        <v>9</v>
      </c>
      <c r="L316" s="23">
        <v>15</v>
      </c>
      <c r="M316" s="23">
        <v>22</v>
      </c>
      <c r="N316" s="23">
        <v>16</v>
      </c>
      <c r="O316" s="23">
        <v>20</v>
      </c>
      <c r="P316" s="31">
        <v>13</v>
      </c>
    </row>
    <row r="317" spans="1:16" x14ac:dyDescent="0.25">
      <c r="A317" t="s">
        <v>496</v>
      </c>
      <c r="B317" s="30">
        <v>271</v>
      </c>
      <c r="C317" s="23">
        <v>232</v>
      </c>
      <c r="D317" s="23">
        <v>208</v>
      </c>
      <c r="E317" s="23">
        <v>24</v>
      </c>
      <c r="F317" s="24">
        <v>27</v>
      </c>
      <c r="G317" s="23">
        <v>12</v>
      </c>
      <c r="H317" s="23">
        <v>11</v>
      </c>
      <c r="I317" s="23">
        <v>29</v>
      </c>
      <c r="J317" s="23">
        <v>26</v>
      </c>
      <c r="K317" s="23">
        <v>22</v>
      </c>
      <c r="L317" s="23">
        <v>24</v>
      </c>
      <c r="M317" s="23">
        <v>25</v>
      </c>
      <c r="N317" s="23">
        <v>24</v>
      </c>
      <c r="O317" s="23">
        <v>27</v>
      </c>
      <c r="P317" s="31">
        <v>20</v>
      </c>
    </row>
    <row r="318" spans="1:16" x14ac:dyDescent="0.25">
      <c r="A318" t="s">
        <v>497</v>
      </c>
      <c r="B318" s="30">
        <v>261</v>
      </c>
      <c r="C318" s="23">
        <v>226</v>
      </c>
      <c r="D318" s="23">
        <v>207</v>
      </c>
      <c r="E318" s="23">
        <v>18</v>
      </c>
      <c r="F318" s="24">
        <v>23</v>
      </c>
      <c r="G318" s="23">
        <v>12</v>
      </c>
      <c r="H318" s="23">
        <v>15</v>
      </c>
      <c r="I318" s="23">
        <v>38</v>
      </c>
      <c r="J318" s="23">
        <v>26</v>
      </c>
      <c r="K318" s="23">
        <v>21</v>
      </c>
      <c r="L318" s="23">
        <v>22</v>
      </c>
      <c r="M318" s="23">
        <v>17</v>
      </c>
      <c r="N318" s="23">
        <v>18</v>
      </c>
      <c r="O318" s="23">
        <v>30</v>
      </c>
      <c r="P318" s="31">
        <v>20</v>
      </c>
    </row>
    <row r="319" spans="1:16" x14ac:dyDescent="0.25">
      <c r="A319" t="s">
        <v>498</v>
      </c>
      <c r="B319" s="30">
        <v>215</v>
      </c>
      <c r="C319" s="23">
        <v>187</v>
      </c>
      <c r="D319" s="23">
        <v>172</v>
      </c>
      <c r="E319" s="23">
        <v>15</v>
      </c>
      <c r="F319" s="24">
        <v>19</v>
      </c>
      <c r="G319" s="23">
        <v>9</v>
      </c>
      <c r="H319" s="23">
        <v>16</v>
      </c>
      <c r="I319" s="23">
        <v>24</v>
      </c>
      <c r="J319" s="23">
        <v>21</v>
      </c>
      <c r="K319" s="23">
        <v>11</v>
      </c>
      <c r="L319" s="23">
        <v>19</v>
      </c>
      <c r="M319" s="23">
        <v>13</v>
      </c>
      <c r="N319" s="23">
        <v>20</v>
      </c>
      <c r="O319" s="23">
        <v>26</v>
      </c>
      <c r="P319" s="31">
        <v>22</v>
      </c>
    </row>
    <row r="320" spans="1:16" x14ac:dyDescent="0.25">
      <c r="A320" t="s">
        <v>195</v>
      </c>
      <c r="B320" s="30">
        <v>227</v>
      </c>
      <c r="C320" s="23">
        <v>194</v>
      </c>
      <c r="D320" s="23">
        <v>184</v>
      </c>
      <c r="E320" s="23">
        <v>10</v>
      </c>
      <c r="F320" s="24">
        <v>22</v>
      </c>
      <c r="G320" s="23">
        <v>11</v>
      </c>
      <c r="H320" s="23">
        <v>9</v>
      </c>
      <c r="I320" s="23">
        <v>22</v>
      </c>
      <c r="J320" s="23">
        <v>26</v>
      </c>
      <c r="K320" s="23">
        <v>16</v>
      </c>
      <c r="L320" s="23">
        <v>24</v>
      </c>
      <c r="M320" s="23">
        <v>19</v>
      </c>
      <c r="N320" s="23">
        <v>14</v>
      </c>
      <c r="O320" s="23">
        <v>30</v>
      </c>
      <c r="P320" s="31">
        <v>24</v>
      </c>
    </row>
    <row r="321" spans="1:16" x14ac:dyDescent="0.25">
      <c r="A321" t="s">
        <v>499</v>
      </c>
      <c r="B321" s="30">
        <v>21</v>
      </c>
      <c r="C321" s="23">
        <v>21</v>
      </c>
      <c r="D321" s="23">
        <v>20</v>
      </c>
      <c r="E321" s="23">
        <v>1</v>
      </c>
      <c r="F321" s="24">
        <v>0</v>
      </c>
      <c r="G321" s="23">
        <v>0</v>
      </c>
      <c r="H321" s="23">
        <v>1</v>
      </c>
      <c r="I321" s="23">
        <v>1</v>
      </c>
      <c r="J321" s="23">
        <v>3</v>
      </c>
      <c r="K321" s="23">
        <v>6</v>
      </c>
      <c r="L321" s="23">
        <v>5</v>
      </c>
      <c r="M321" s="23">
        <v>1</v>
      </c>
      <c r="N321" s="23">
        <v>3</v>
      </c>
      <c r="O321" s="23">
        <v>0</v>
      </c>
      <c r="P321" s="31">
        <v>0</v>
      </c>
    </row>
    <row r="322" spans="1:16" x14ac:dyDescent="0.25">
      <c r="A322" t="s">
        <v>500</v>
      </c>
      <c r="B322" s="30">
        <v>2</v>
      </c>
      <c r="C322" s="23">
        <v>2</v>
      </c>
      <c r="D322" s="23">
        <v>2</v>
      </c>
      <c r="E322" s="23">
        <v>0</v>
      </c>
      <c r="F322" s="24">
        <v>0</v>
      </c>
      <c r="G322" s="23">
        <v>0</v>
      </c>
      <c r="H322" s="23">
        <v>0</v>
      </c>
      <c r="I322" s="23">
        <v>0</v>
      </c>
      <c r="J322" s="23">
        <v>0</v>
      </c>
      <c r="K322" s="23">
        <v>0</v>
      </c>
      <c r="L322" s="23">
        <v>1</v>
      </c>
      <c r="M322" s="23">
        <v>0</v>
      </c>
      <c r="N322" s="23">
        <v>1</v>
      </c>
      <c r="O322" s="23">
        <v>0</v>
      </c>
      <c r="P322" s="31">
        <v>0</v>
      </c>
    </row>
    <row r="323" spans="1:16" x14ac:dyDescent="0.25">
      <c r="A323" t="s">
        <v>501</v>
      </c>
      <c r="B323" s="30">
        <v>197</v>
      </c>
      <c r="C323" s="23">
        <v>165</v>
      </c>
      <c r="D323" s="23">
        <v>153</v>
      </c>
      <c r="E323" s="23">
        <v>12</v>
      </c>
      <c r="F323" s="24">
        <v>18</v>
      </c>
      <c r="G323" s="23">
        <v>14</v>
      </c>
      <c r="H323" s="23">
        <v>11</v>
      </c>
      <c r="I323" s="23">
        <v>29</v>
      </c>
      <c r="J323" s="23">
        <v>22</v>
      </c>
      <c r="K323" s="23">
        <v>12</v>
      </c>
      <c r="L323" s="23">
        <v>20</v>
      </c>
      <c r="M323" s="23">
        <v>13</v>
      </c>
      <c r="N323" s="23">
        <v>15</v>
      </c>
      <c r="O323" s="23">
        <v>21</v>
      </c>
      <c r="P323" s="31">
        <v>10</v>
      </c>
    </row>
    <row r="324" spans="1:16" x14ac:dyDescent="0.25">
      <c r="A324" t="s">
        <v>502</v>
      </c>
      <c r="B324" s="30">
        <v>230</v>
      </c>
      <c r="C324" s="23">
        <v>203</v>
      </c>
      <c r="D324" s="23">
        <v>187</v>
      </c>
      <c r="E324" s="23">
        <v>15</v>
      </c>
      <c r="F324" s="24">
        <v>18</v>
      </c>
      <c r="G324" s="23">
        <v>9</v>
      </c>
      <c r="H324" s="23">
        <v>16</v>
      </c>
      <c r="I324" s="23">
        <v>30</v>
      </c>
      <c r="J324" s="23">
        <v>29</v>
      </c>
      <c r="K324" s="23">
        <v>19</v>
      </c>
      <c r="L324" s="23">
        <v>26</v>
      </c>
      <c r="M324" s="23">
        <v>19</v>
      </c>
      <c r="N324" s="23">
        <v>15</v>
      </c>
      <c r="O324" s="23">
        <v>13</v>
      </c>
      <c r="P324" s="31">
        <v>20</v>
      </c>
    </row>
    <row r="325" spans="1:16" x14ac:dyDescent="0.25">
      <c r="A325" t="s">
        <v>503</v>
      </c>
      <c r="B325" s="30">
        <v>238</v>
      </c>
      <c r="C325" s="23">
        <v>203</v>
      </c>
      <c r="D325" s="23">
        <v>179</v>
      </c>
      <c r="E325" s="23">
        <v>24</v>
      </c>
      <c r="F325" s="24">
        <v>25</v>
      </c>
      <c r="G325" s="23">
        <v>10</v>
      </c>
      <c r="H325" s="23">
        <v>10</v>
      </c>
      <c r="I325" s="23">
        <v>29</v>
      </c>
      <c r="J325" s="23">
        <v>15</v>
      </c>
      <c r="K325" s="23">
        <v>25</v>
      </c>
      <c r="L325" s="23">
        <v>23</v>
      </c>
      <c r="M325" s="23">
        <v>23</v>
      </c>
      <c r="N325" s="23">
        <v>16</v>
      </c>
      <c r="O325" s="23">
        <v>23</v>
      </c>
      <c r="P325" s="31">
        <v>15</v>
      </c>
    </row>
    <row r="326" spans="1:16" x14ac:dyDescent="0.25">
      <c r="A326" t="s">
        <v>504</v>
      </c>
      <c r="B326" s="30">
        <v>213</v>
      </c>
      <c r="C326" s="23">
        <v>190</v>
      </c>
      <c r="D326" s="23">
        <v>166</v>
      </c>
      <c r="E326" s="23">
        <v>24</v>
      </c>
      <c r="F326" s="24">
        <v>19</v>
      </c>
      <c r="G326" s="23">
        <v>4</v>
      </c>
      <c r="H326" s="23">
        <v>7</v>
      </c>
      <c r="I326" s="23">
        <v>25</v>
      </c>
      <c r="J326" s="23">
        <v>22</v>
      </c>
      <c r="K326" s="23">
        <v>23</v>
      </c>
      <c r="L326" s="23">
        <v>21</v>
      </c>
      <c r="M326" s="23">
        <v>12</v>
      </c>
      <c r="N326" s="23">
        <v>15</v>
      </c>
      <c r="O326" s="23">
        <v>26</v>
      </c>
      <c r="P326" s="31">
        <v>15</v>
      </c>
    </row>
    <row r="327" spans="1:16" x14ac:dyDescent="0.25">
      <c r="A327" t="s">
        <v>196</v>
      </c>
      <c r="B327" s="30">
        <v>189</v>
      </c>
      <c r="C327" s="23">
        <v>168</v>
      </c>
      <c r="D327" s="23">
        <v>158</v>
      </c>
      <c r="E327" s="23">
        <v>8</v>
      </c>
      <c r="F327" s="24">
        <v>16</v>
      </c>
      <c r="G327" s="23">
        <v>5</v>
      </c>
      <c r="H327" s="23">
        <v>4</v>
      </c>
      <c r="I327" s="23">
        <v>31</v>
      </c>
      <c r="J327" s="23">
        <v>15</v>
      </c>
      <c r="K327" s="23">
        <v>19</v>
      </c>
      <c r="L327" s="23">
        <v>9</v>
      </c>
      <c r="M327" s="23">
        <v>18</v>
      </c>
      <c r="N327" s="23">
        <v>21</v>
      </c>
      <c r="O327" s="23">
        <v>24</v>
      </c>
      <c r="P327" s="31">
        <v>17</v>
      </c>
    </row>
    <row r="328" spans="1:16" x14ac:dyDescent="0.25">
      <c r="A328" t="s">
        <v>505</v>
      </c>
      <c r="B328" s="30">
        <v>18</v>
      </c>
      <c r="C328" s="23">
        <v>18</v>
      </c>
      <c r="D328" s="23">
        <v>17</v>
      </c>
      <c r="E328" s="23">
        <v>1</v>
      </c>
      <c r="F328" s="24">
        <v>0</v>
      </c>
      <c r="G328" s="23">
        <v>0</v>
      </c>
      <c r="H328" s="23">
        <v>1</v>
      </c>
      <c r="I328" s="23">
        <v>0</v>
      </c>
      <c r="J328" s="23">
        <v>3</v>
      </c>
      <c r="K328" s="23">
        <v>6</v>
      </c>
      <c r="L328" s="23">
        <v>1</v>
      </c>
      <c r="M328" s="23">
        <v>6</v>
      </c>
      <c r="N328" s="23">
        <v>0</v>
      </c>
      <c r="O328" s="23">
        <v>0</v>
      </c>
      <c r="P328" s="31">
        <v>0</v>
      </c>
    </row>
    <row r="329" spans="1:16" x14ac:dyDescent="0.25">
      <c r="A329" t="s">
        <v>506</v>
      </c>
      <c r="B329" s="30">
        <v>4</v>
      </c>
      <c r="C329" s="23">
        <v>4</v>
      </c>
      <c r="D329" s="23">
        <v>2</v>
      </c>
      <c r="E329" s="23">
        <v>2</v>
      </c>
      <c r="F329" s="24">
        <v>0</v>
      </c>
      <c r="G329" s="23">
        <v>0</v>
      </c>
      <c r="H329" s="23">
        <v>0</v>
      </c>
      <c r="I329" s="23">
        <v>0</v>
      </c>
      <c r="J329" s="23">
        <v>0</v>
      </c>
      <c r="K329" s="23">
        <v>0</v>
      </c>
      <c r="L329" s="23">
        <v>0</v>
      </c>
      <c r="M329" s="23">
        <v>0</v>
      </c>
      <c r="N329" s="23">
        <v>2</v>
      </c>
      <c r="O329" s="23">
        <v>0</v>
      </c>
      <c r="P329" s="31">
        <v>0</v>
      </c>
    </row>
    <row r="330" spans="1:16" x14ac:dyDescent="0.25">
      <c r="A330" t="s">
        <v>507</v>
      </c>
      <c r="B330" s="30">
        <v>175</v>
      </c>
      <c r="C330" s="23">
        <v>139</v>
      </c>
      <c r="D330" s="23">
        <v>130</v>
      </c>
      <c r="E330" s="23">
        <v>9</v>
      </c>
      <c r="F330" s="24">
        <v>21</v>
      </c>
      <c r="G330" s="23">
        <v>15</v>
      </c>
      <c r="H330" s="23">
        <v>4</v>
      </c>
      <c r="I330" s="23">
        <v>31</v>
      </c>
      <c r="J330" s="23">
        <v>15</v>
      </c>
      <c r="K330" s="23">
        <v>17</v>
      </c>
      <c r="L330" s="23">
        <v>5</v>
      </c>
      <c r="M330" s="23">
        <v>13</v>
      </c>
      <c r="N330" s="23">
        <v>7</v>
      </c>
      <c r="O330" s="23">
        <v>20</v>
      </c>
      <c r="P330" s="31">
        <v>18</v>
      </c>
    </row>
    <row r="331" spans="1:16" x14ac:dyDescent="0.25">
      <c r="A331" t="s">
        <v>508</v>
      </c>
      <c r="B331" s="30">
        <v>217</v>
      </c>
      <c r="C331" s="23">
        <v>186</v>
      </c>
      <c r="D331" s="23">
        <v>172</v>
      </c>
      <c r="E331" s="23">
        <v>14</v>
      </c>
      <c r="F331" s="24">
        <v>15</v>
      </c>
      <c r="G331" s="23">
        <v>16</v>
      </c>
      <c r="H331" s="23">
        <v>5</v>
      </c>
      <c r="I331" s="23">
        <v>30</v>
      </c>
      <c r="J331" s="23">
        <v>31</v>
      </c>
      <c r="K331" s="23">
        <v>14</v>
      </c>
      <c r="L331" s="23">
        <v>27</v>
      </c>
      <c r="M331" s="23">
        <v>14</v>
      </c>
      <c r="N331" s="23">
        <v>11</v>
      </c>
      <c r="O331" s="23">
        <v>20</v>
      </c>
      <c r="P331" s="31">
        <v>20</v>
      </c>
    </row>
    <row r="332" spans="1:16" x14ac:dyDescent="0.25">
      <c r="A332" t="s">
        <v>509</v>
      </c>
      <c r="B332" s="30">
        <v>198</v>
      </c>
      <c r="C332" s="23">
        <v>168</v>
      </c>
      <c r="D332" s="23">
        <v>144</v>
      </c>
      <c r="E332" s="23">
        <v>23</v>
      </c>
      <c r="F332" s="24">
        <v>19</v>
      </c>
      <c r="G332" s="23">
        <v>11</v>
      </c>
      <c r="H332" s="23">
        <v>7</v>
      </c>
      <c r="I332" s="23">
        <v>24</v>
      </c>
      <c r="J332" s="23">
        <v>16</v>
      </c>
      <c r="K332" s="23">
        <v>18</v>
      </c>
      <c r="L332" s="23">
        <v>20</v>
      </c>
      <c r="M332" s="23">
        <v>15</v>
      </c>
      <c r="N332" s="23">
        <v>11</v>
      </c>
      <c r="O332" s="23">
        <v>19</v>
      </c>
      <c r="P332" s="31">
        <v>14</v>
      </c>
    </row>
    <row r="333" spans="1:16" x14ac:dyDescent="0.25">
      <c r="A333" t="s">
        <v>510</v>
      </c>
      <c r="B333" s="30">
        <v>182</v>
      </c>
      <c r="C333" s="23">
        <v>149</v>
      </c>
      <c r="D333" s="23">
        <v>139</v>
      </c>
      <c r="E333" s="23">
        <v>10</v>
      </c>
      <c r="F333" s="24">
        <v>23</v>
      </c>
      <c r="G333" s="23">
        <v>10</v>
      </c>
      <c r="H333" s="23">
        <v>11</v>
      </c>
      <c r="I333" s="23">
        <v>10</v>
      </c>
      <c r="J333" s="23">
        <v>16</v>
      </c>
      <c r="K333" s="23">
        <v>14</v>
      </c>
      <c r="L333" s="23">
        <v>21</v>
      </c>
      <c r="M333" s="23">
        <v>22</v>
      </c>
      <c r="N333" s="23">
        <v>18</v>
      </c>
      <c r="O333" s="23">
        <v>17</v>
      </c>
      <c r="P333" s="31">
        <v>10</v>
      </c>
    </row>
    <row r="334" spans="1:16" x14ac:dyDescent="0.25">
      <c r="A334" t="s">
        <v>197</v>
      </c>
      <c r="B334" s="30">
        <v>186</v>
      </c>
      <c r="C334" s="23">
        <v>153</v>
      </c>
      <c r="D334" s="23">
        <v>134</v>
      </c>
      <c r="E334" s="23">
        <v>18</v>
      </c>
      <c r="F334" s="24">
        <v>20</v>
      </c>
      <c r="G334" s="23">
        <v>13</v>
      </c>
      <c r="H334" s="23">
        <v>6</v>
      </c>
      <c r="I334" s="23">
        <v>14</v>
      </c>
      <c r="J334" s="23">
        <v>13</v>
      </c>
      <c r="K334" s="23">
        <v>19</v>
      </c>
      <c r="L334" s="23">
        <v>14</v>
      </c>
      <c r="M334" s="23">
        <v>18</v>
      </c>
      <c r="N334" s="23">
        <v>21</v>
      </c>
      <c r="O334" s="23">
        <v>16</v>
      </c>
      <c r="P334" s="31">
        <v>13</v>
      </c>
    </row>
    <row r="335" spans="1:16" x14ac:dyDescent="0.25">
      <c r="A335" t="s">
        <v>511</v>
      </c>
      <c r="B335" s="30">
        <v>26</v>
      </c>
      <c r="C335" s="23">
        <v>26</v>
      </c>
      <c r="D335" s="23">
        <v>26</v>
      </c>
      <c r="E335" s="23">
        <v>0</v>
      </c>
      <c r="F335" s="24">
        <v>0</v>
      </c>
      <c r="G335" s="23">
        <v>0</v>
      </c>
      <c r="H335" s="23">
        <v>1</v>
      </c>
      <c r="I335" s="23">
        <v>2</v>
      </c>
      <c r="J335" s="23">
        <v>3</v>
      </c>
      <c r="K335" s="23">
        <v>6</v>
      </c>
      <c r="L335" s="23">
        <v>8</v>
      </c>
      <c r="M335" s="23">
        <v>4</v>
      </c>
      <c r="N335" s="23">
        <v>0</v>
      </c>
      <c r="O335" s="23">
        <v>2</v>
      </c>
      <c r="P335" s="31">
        <v>0</v>
      </c>
    </row>
    <row r="336" spans="1:16" x14ac:dyDescent="0.25">
      <c r="A336" t="s">
        <v>512</v>
      </c>
      <c r="B336" s="30">
        <v>3</v>
      </c>
      <c r="C336" s="23">
        <v>3</v>
      </c>
      <c r="D336" s="23">
        <v>3</v>
      </c>
      <c r="E336" s="23">
        <v>0</v>
      </c>
      <c r="F336" s="24">
        <v>0</v>
      </c>
      <c r="G336" s="23">
        <v>0</v>
      </c>
      <c r="H336" s="23">
        <v>0</v>
      </c>
      <c r="I336" s="23">
        <v>0</v>
      </c>
      <c r="J336" s="23">
        <v>0</v>
      </c>
      <c r="K336" s="23">
        <v>0</v>
      </c>
      <c r="L336" s="23">
        <v>0</v>
      </c>
      <c r="M336" s="23">
        <v>0</v>
      </c>
      <c r="N336" s="23">
        <v>2</v>
      </c>
      <c r="O336" s="23">
        <v>1</v>
      </c>
      <c r="P336" s="31">
        <v>0</v>
      </c>
    </row>
    <row r="337" spans="1:16" x14ac:dyDescent="0.25">
      <c r="A337" t="s">
        <v>513</v>
      </c>
      <c r="B337" s="30">
        <v>151</v>
      </c>
      <c r="C337" s="23">
        <v>132</v>
      </c>
      <c r="D337" s="23">
        <v>119</v>
      </c>
      <c r="E337" s="23">
        <v>13</v>
      </c>
      <c r="F337" s="24">
        <v>13</v>
      </c>
      <c r="G337" s="23">
        <v>6</v>
      </c>
      <c r="H337" s="23">
        <v>8</v>
      </c>
      <c r="I337" s="23">
        <v>18</v>
      </c>
      <c r="J337" s="23">
        <v>20</v>
      </c>
      <c r="K337" s="23">
        <v>10</v>
      </c>
      <c r="L337" s="23">
        <v>18</v>
      </c>
      <c r="M337" s="23">
        <v>6</v>
      </c>
      <c r="N337" s="23">
        <v>13</v>
      </c>
      <c r="O337" s="23">
        <v>13</v>
      </c>
      <c r="P337" s="31">
        <v>13</v>
      </c>
    </row>
    <row r="338" spans="1:16" x14ac:dyDescent="0.25">
      <c r="A338" t="s">
        <v>514</v>
      </c>
      <c r="B338" s="30">
        <v>194</v>
      </c>
      <c r="C338" s="23">
        <v>164</v>
      </c>
      <c r="D338" s="23">
        <v>153</v>
      </c>
      <c r="E338" s="23">
        <v>11</v>
      </c>
      <c r="F338" s="24">
        <v>21</v>
      </c>
      <c r="G338" s="23">
        <v>9</v>
      </c>
      <c r="H338" s="23">
        <v>14</v>
      </c>
      <c r="I338" s="23">
        <v>24</v>
      </c>
      <c r="J338" s="23">
        <v>17</v>
      </c>
      <c r="K338" s="23">
        <v>14</v>
      </c>
      <c r="L338" s="23">
        <v>17</v>
      </c>
      <c r="M338" s="23">
        <v>10</v>
      </c>
      <c r="N338" s="23">
        <v>13</v>
      </c>
      <c r="O338" s="23">
        <v>23</v>
      </c>
      <c r="P338" s="31">
        <v>21</v>
      </c>
    </row>
    <row r="339" spans="1:16" x14ac:dyDescent="0.25">
      <c r="A339" t="s">
        <v>515</v>
      </c>
      <c r="B339" s="30">
        <v>187</v>
      </c>
      <c r="C339" s="23">
        <v>164</v>
      </c>
      <c r="D339" s="23">
        <v>151</v>
      </c>
      <c r="E339" s="23">
        <v>12</v>
      </c>
      <c r="F339" s="24">
        <v>17</v>
      </c>
      <c r="G339" s="23">
        <v>6</v>
      </c>
      <c r="H339" s="23">
        <v>6</v>
      </c>
      <c r="I339" s="23">
        <v>30</v>
      </c>
      <c r="J339" s="23">
        <v>17</v>
      </c>
      <c r="K339" s="23">
        <v>25</v>
      </c>
      <c r="L339" s="23">
        <v>19</v>
      </c>
      <c r="M339" s="23">
        <v>15</v>
      </c>
      <c r="N339" s="23">
        <v>13</v>
      </c>
      <c r="O339" s="23">
        <v>14</v>
      </c>
      <c r="P339" s="31">
        <v>12</v>
      </c>
    </row>
    <row r="340" spans="1:16" x14ac:dyDescent="0.25">
      <c r="A340" t="s">
        <v>516</v>
      </c>
      <c r="B340" s="30">
        <v>192</v>
      </c>
      <c r="C340" s="23">
        <v>167</v>
      </c>
      <c r="D340" s="23">
        <v>151</v>
      </c>
      <c r="E340" s="23">
        <v>15</v>
      </c>
      <c r="F340" s="24">
        <v>20</v>
      </c>
      <c r="G340" s="23">
        <v>5</v>
      </c>
      <c r="H340" s="23">
        <v>7</v>
      </c>
      <c r="I340" s="23">
        <v>17</v>
      </c>
      <c r="J340" s="23">
        <v>19</v>
      </c>
      <c r="K340" s="23">
        <v>17</v>
      </c>
      <c r="L340" s="23">
        <v>16</v>
      </c>
      <c r="M340" s="23">
        <v>14</v>
      </c>
      <c r="N340" s="23">
        <v>20</v>
      </c>
      <c r="O340" s="23">
        <v>20</v>
      </c>
      <c r="P340" s="31">
        <v>21</v>
      </c>
    </row>
    <row r="341" spans="1:16" x14ac:dyDescent="0.25">
      <c r="A341" t="s">
        <v>198</v>
      </c>
      <c r="B341" s="30">
        <v>158</v>
      </c>
      <c r="C341" s="23">
        <v>136</v>
      </c>
      <c r="D341" s="23">
        <v>126</v>
      </c>
      <c r="E341" s="23">
        <v>10</v>
      </c>
      <c r="F341" s="24">
        <v>19</v>
      </c>
      <c r="G341" s="23">
        <v>3</v>
      </c>
      <c r="H341" s="23">
        <v>6</v>
      </c>
      <c r="I341" s="23">
        <v>28</v>
      </c>
      <c r="J341" s="23">
        <v>12</v>
      </c>
      <c r="K341" s="23">
        <v>11</v>
      </c>
      <c r="L341" s="23">
        <v>11</v>
      </c>
      <c r="M341" s="23">
        <v>14</v>
      </c>
      <c r="N341" s="23">
        <v>15</v>
      </c>
      <c r="O341" s="23">
        <v>21</v>
      </c>
      <c r="P341" s="31">
        <v>8</v>
      </c>
    </row>
    <row r="342" spans="1:16" x14ac:dyDescent="0.25">
      <c r="A342" t="s">
        <v>517</v>
      </c>
      <c r="B342" s="30">
        <v>16</v>
      </c>
      <c r="C342" s="23">
        <v>15</v>
      </c>
      <c r="D342" s="23">
        <v>15</v>
      </c>
      <c r="E342" s="23">
        <v>0</v>
      </c>
      <c r="F342" s="24">
        <v>1</v>
      </c>
      <c r="G342" s="23">
        <v>0</v>
      </c>
      <c r="H342" s="23">
        <v>2</v>
      </c>
      <c r="I342" s="23">
        <v>1</v>
      </c>
      <c r="J342" s="23">
        <v>1</v>
      </c>
      <c r="K342" s="23">
        <v>3</v>
      </c>
      <c r="L342" s="23">
        <v>3</v>
      </c>
      <c r="M342" s="23">
        <v>1</v>
      </c>
      <c r="N342" s="23">
        <v>2</v>
      </c>
      <c r="O342" s="23">
        <v>2</v>
      </c>
      <c r="P342" s="31">
        <v>0</v>
      </c>
    </row>
    <row r="343" spans="1:16" x14ac:dyDescent="0.25">
      <c r="A343" t="s">
        <v>518</v>
      </c>
      <c r="B343" s="30">
        <v>1</v>
      </c>
      <c r="C343" s="23">
        <v>1</v>
      </c>
      <c r="D343" s="23">
        <v>1</v>
      </c>
      <c r="E343" s="23">
        <v>0</v>
      </c>
      <c r="F343" s="24">
        <v>0</v>
      </c>
      <c r="G343" s="23">
        <v>0</v>
      </c>
      <c r="H343" s="23">
        <v>0</v>
      </c>
      <c r="I343" s="23">
        <v>1</v>
      </c>
      <c r="J343" s="23">
        <v>0</v>
      </c>
      <c r="K343" s="23">
        <v>0</v>
      </c>
      <c r="L343" s="23">
        <v>0</v>
      </c>
      <c r="M343" s="23">
        <v>0</v>
      </c>
      <c r="N343" s="23">
        <v>0</v>
      </c>
      <c r="O343" s="23">
        <v>0</v>
      </c>
      <c r="P343" s="31">
        <v>0</v>
      </c>
    </row>
    <row r="344" spans="1:16" x14ac:dyDescent="0.25">
      <c r="A344" t="s">
        <v>519</v>
      </c>
      <c r="B344" s="30">
        <v>173</v>
      </c>
      <c r="C344" s="23">
        <v>145</v>
      </c>
      <c r="D344" s="23">
        <v>137</v>
      </c>
      <c r="E344" s="23">
        <v>8</v>
      </c>
      <c r="F344" s="24">
        <v>15</v>
      </c>
      <c r="G344" s="23">
        <v>13</v>
      </c>
      <c r="H344" s="23">
        <v>13</v>
      </c>
      <c r="I344" s="23">
        <v>13</v>
      </c>
      <c r="J344" s="23">
        <v>13</v>
      </c>
      <c r="K344" s="23">
        <v>21</v>
      </c>
      <c r="L344" s="23">
        <v>18</v>
      </c>
      <c r="M344" s="23">
        <v>12</v>
      </c>
      <c r="N344" s="23">
        <v>20</v>
      </c>
      <c r="O344" s="23">
        <v>20</v>
      </c>
      <c r="P344" s="31">
        <v>7</v>
      </c>
    </row>
    <row r="345" spans="1:16" x14ac:dyDescent="0.25">
      <c r="A345" t="s">
        <v>520</v>
      </c>
      <c r="B345" s="30">
        <v>162</v>
      </c>
      <c r="C345" s="23">
        <v>137</v>
      </c>
      <c r="D345" s="23">
        <v>130</v>
      </c>
      <c r="E345" s="23">
        <v>7</v>
      </c>
      <c r="F345" s="24">
        <v>18</v>
      </c>
      <c r="G345" s="23">
        <v>7</v>
      </c>
      <c r="H345" s="23">
        <v>5</v>
      </c>
      <c r="I345" s="23">
        <v>18</v>
      </c>
      <c r="J345" s="23">
        <v>14</v>
      </c>
      <c r="K345" s="23">
        <v>15</v>
      </c>
      <c r="L345" s="23">
        <v>20</v>
      </c>
      <c r="M345" s="23">
        <v>21</v>
      </c>
      <c r="N345" s="23">
        <v>10</v>
      </c>
      <c r="O345" s="23">
        <v>19</v>
      </c>
      <c r="P345" s="31">
        <v>8</v>
      </c>
    </row>
    <row r="346" spans="1:16" x14ac:dyDescent="0.25">
      <c r="A346" t="s">
        <v>521</v>
      </c>
      <c r="B346" s="30">
        <v>198</v>
      </c>
      <c r="C346" s="23">
        <v>179</v>
      </c>
      <c r="D346" s="23">
        <v>167</v>
      </c>
      <c r="E346" s="23">
        <v>11</v>
      </c>
      <c r="F346" s="24">
        <v>13</v>
      </c>
      <c r="G346" s="23">
        <v>6</v>
      </c>
      <c r="H346" s="23">
        <v>6</v>
      </c>
      <c r="I346" s="23">
        <v>26</v>
      </c>
      <c r="J346" s="23">
        <v>21</v>
      </c>
      <c r="K346" s="23">
        <v>17</v>
      </c>
      <c r="L346" s="23">
        <v>19</v>
      </c>
      <c r="M346" s="23">
        <v>24</v>
      </c>
      <c r="N346" s="23">
        <v>13</v>
      </c>
      <c r="O346" s="23">
        <v>27</v>
      </c>
      <c r="P346" s="31">
        <v>14</v>
      </c>
    </row>
    <row r="347" spans="1:16" x14ac:dyDescent="0.25">
      <c r="A347" t="s">
        <v>522</v>
      </c>
      <c r="B347" s="30">
        <v>190</v>
      </c>
      <c r="C347" s="23">
        <v>161</v>
      </c>
      <c r="D347" s="23">
        <v>148</v>
      </c>
      <c r="E347" s="23">
        <v>12</v>
      </c>
      <c r="F347" s="24">
        <v>24</v>
      </c>
      <c r="G347" s="23">
        <v>5</v>
      </c>
      <c r="H347" s="23">
        <v>6</v>
      </c>
      <c r="I347" s="23">
        <v>19</v>
      </c>
      <c r="J347" s="23">
        <v>18</v>
      </c>
      <c r="K347" s="23">
        <v>17</v>
      </c>
      <c r="L347" s="23">
        <v>17</v>
      </c>
      <c r="M347" s="23">
        <v>11</v>
      </c>
      <c r="N347" s="23">
        <v>20</v>
      </c>
      <c r="O347" s="23">
        <v>26</v>
      </c>
      <c r="P347" s="31">
        <v>14</v>
      </c>
    </row>
    <row r="348" spans="1:16" x14ac:dyDescent="0.25">
      <c r="A348" t="s">
        <v>199</v>
      </c>
      <c r="B348" s="30">
        <v>149</v>
      </c>
      <c r="C348" s="23">
        <v>126</v>
      </c>
      <c r="D348" s="23">
        <v>110</v>
      </c>
      <c r="E348" s="23">
        <v>16</v>
      </c>
      <c r="F348" s="24">
        <v>15</v>
      </c>
      <c r="G348" s="23">
        <v>8</v>
      </c>
      <c r="H348" s="23">
        <v>5</v>
      </c>
      <c r="I348" s="23">
        <v>16</v>
      </c>
      <c r="J348" s="23">
        <v>17</v>
      </c>
      <c r="K348" s="23">
        <v>11</v>
      </c>
      <c r="L348" s="23">
        <v>10</v>
      </c>
      <c r="M348" s="23">
        <v>10</v>
      </c>
      <c r="N348" s="23">
        <v>11</v>
      </c>
      <c r="O348" s="23">
        <v>22</v>
      </c>
      <c r="P348" s="31">
        <v>8</v>
      </c>
    </row>
    <row r="349" spans="1:16" x14ac:dyDescent="0.25">
      <c r="A349" t="s">
        <v>523</v>
      </c>
      <c r="B349" s="30">
        <v>7</v>
      </c>
      <c r="C349" s="23">
        <v>7</v>
      </c>
      <c r="D349" s="23">
        <v>7</v>
      </c>
      <c r="E349" s="23">
        <v>0</v>
      </c>
      <c r="F349" s="24">
        <v>0</v>
      </c>
      <c r="G349" s="23">
        <v>0</v>
      </c>
      <c r="H349" s="23">
        <v>0</v>
      </c>
      <c r="I349" s="23">
        <v>1</v>
      </c>
      <c r="J349" s="23">
        <v>1</v>
      </c>
      <c r="K349" s="23">
        <v>0</v>
      </c>
      <c r="L349" s="23">
        <v>4</v>
      </c>
      <c r="M349" s="23">
        <v>0</v>
      </c>
      <c r="N349" s="23">
        <v>1</v>
      </c>
      <c r="O349" s="23">
        <v>0</v>
      </c>
      <c r="P349" s="31">
        <v>0</v>
      </c>
    </row>
    <row r="350" spans="1:16" x14ac:dyDescent="0.25">
      <c r="A350" t="s">
        <v>524</v>
      </c>
      <c r="B350" s="30">
        <v>0</v>
      </c>
      <c r="C350" s="23">
        <v>0</v>
      </c>
      <c r="D350" s="23">
        <v>0</v>
      </c>
      <c r="E350" s="23">
        <v>0</v>
      </c>
      <c r="F350" s="24">
        <v>0</v>
      </c>
      <c r="G350" s="23">
        <v>0</v>
      </c>
      <c r="H350" s="23">
        <v>0</v>
      </c>
      <c r="I350" s="23">
        <v>0</v>
      </c>
      <c r="J350" s="23">
        <v>0</v>
      </c>
      <c r="K350" s="23">
        <v>0</v>
      </c>
      <c r="L350" s="23">
        <v>0</v>
      </c>
      <c r="M350" s="23">
        <v>0</v>
      </c>
      <c r="N350" s="23">
        <v>0</v>
      </c>
      <c r="O350" s="23">
        <v>0</v>
      </c>
      <c r="P350" s="31">
        <v>0</v>
      </c>
    </row>
    <row r="351" spans="1:16" x14ac:dyDescent="0.25">
      <c r="A351" t="s">
        <v>525</v>
      </c>
      <c r="B351" s="30">
        <v>158</v>
      </c>
      <c r="C351" s="23">
        <v>138</v>
      </c>
      <c r="D351" s="23">
        <v>128</v>
      </c>
      <c r="E351" s="23">
        <v>10</v>
      </c>
      <c r="F351" s="24">
        <v>9</v>
      </c>
      <c r="G351" s="23">
        <v>11</v>
      </c>
      <c r="H351" s="23">
        <v>11</v>
      </c>
      <c r="I351" s="23">
        <v>15</v>
      </c>
      <c r="J351" s="23">
        <v>14</v>
      </c>
      <c r="K351" s="23">
        <v>11</v>
      </c>
      <c r="L351" s="23">
        <v>19</v>
      </c>
      <c r="M351" s="23">
        <v>11</v>
      </c>
      <c r="N351" s="23">
        <v>17</v>
      </c>
      <c r="O351" s="23">
        <v>20</v>
      </c>
      <c r="P351" s="31">
        <v>10</v>
      </c>
    </row>
    <row r="352" spans="1:16" x14ac:dyDescent="0.25">
      <c r="A352" t="s">
        <v>526</v>
      </c>
      <c r="B352" s="30">
        <v>192</v>
      </c>
      <c r="C352" s="23">
        <v>165</v>
      </c>
      <c r="D352" s="23">
        <v>155</v>
      </c>
      <c r="E352" s="23">
        <v>10</v>
      </c>
      <c r="F352" s="24">
        <v>22</v>
      </c>
      <c r="G352" s="23">
        <v>5</v>
      </c>
      <c r="H352" s="23">
        <v>10</v>
      </c>
      <c r="I352" s="23">
        <v>29</v>
      </c>
      <c r="J352" s="23">
        <v>12</v>
      </c>
      <c r="K352" s="23">
        <v>18</v>
      </c>
      <c r="L352" s="23">
        <v>11</v>
      </c>
      <c r="M352" s="23">
        <v>16</v>
      </c>
      <c r="N352" s="23">
        <v>23</v>
      </c>
      <c r="O352" s="23">
        <v>15</v>
      </c>
      <c r="P352" s="31">
        <v>21</v>
      </c>
    </row>
    <row r="353" spans="1:16" x14ac:dyDescent="0.25">
      <c r="A353" t="s">
        <v>527</v>
      </c>
      <c r="B353" s="30">
        <v>150</v>
      </c>
      <c r="C353" s="23">
        <v>131</v>
      </c>
      <c r="D353" s="23">
        <v>118</v>
      </c>
      <c r="E353" s="23">
        <v>13</v>
      </c>
      <c r="F353" s="24">
        <v>15</v>
      </c>
      <c r="G353" s="23">
        <v>4</v>
      </c>
      <c r="H353" s="23">
        <v>5</v>
      </c>
      <c r="I353" s="23">
        <v>21</v>
      </c>
      <c r="J353" s="23">
        <v>11</v>
      </c>
      <c r="K353" s="23">
        <v>15</v>
      </c>
      <c r="L353" s="23">
        <v>12</v>
      </c>
      <c r="M353" s="23">
        <v>10</v>
      </c>
      <c r="N353" s="23">
        <v>22</v>
      </c>
      <c r="O353" s="23">
        <v>13</v>
      </c>
      <c r="P353" s="31">
        <v>9</v>
      </c>
    </row>
    <row r="354" spans="1:16" x14ac:dyDescent="0.25">
      <c r="A354" t="s">
        <v>528</v>
      </c>
      <c r="B354" s="30">
        <v>154</v>
      </c>
      <c r="C354" s="23">
        <v>140</v>
      </c>
      <c r="D354" s="23">
        <v>131</v>
      </c>
      <c r="E354" s="23">
        <v>8</v>
      </c>
      <c r="F354" s="24">
        <v>9</v>
      </c>
      <c r="G354" s="23">
        <v>5</v>
      </c>
      <c r="H354" s="23">
        <v>3</v>
      </c>
      <c r="I354" s="23">
        <v>19</v>
      </c>
      <c r="J354" s="23">
        <v>10</v>
      </c>
      <c r="K354" s="23">
        <v>17</v>
      </c>
      <c r="L354" s="23">
        <v>12</v>
      </c>
      <c r="M354" s="23">
        <v>15</v>
      </c>
      <c r="N354" s="23">
        <v>16</v>
      </c>
      <c r="O354" s="23">
        <v>22</v>
      </c>
      <c r="P354" s="31">
        <v>17</v>
      </c>
    </row>
    <row r="355" spans="1:16" x14ac:dyDescent="0.25">
      <c r="A355" t="s">
        <v>200</v>
      </c>
      <c r="B355" s="30">
        <v>194</v>
      </c>
      <c r="C355" s="23">
        <v>174</v>
      </c>
      <c r="D355" s="23">
        <v>163</v>
      </c>
      <c r="E355" s="23">
        <v>10</v>
      </c>
      <c r="F355" s="24">
        <v>13</v>
      </c>
      <c r="G355" s="23">
        <v>7</v>
      </c>
      <c r="H355" s="23">
        <v>3</v>
      </c>
      <c r="I355" s="23">
        <v>23</v>
      </c>
      <c r="J355" s="23">
        <v>12</v>
      </c>
      <c r="K355" s="23">
        <v>15</v>
      </c>
      <c r="L355" s="23">
        <v>15</v>
      </c>
      <c r="M355" s="23">
        <v>15</v>
      </c>
      <c r="N355" s="23">
        <v>24</v>
      </c>
      <c r="O355" s="23">
        <v>27</v>
      </c>
      <c r="P355" s="31">
        <v>29</v>
      </c>
    </row>
    <row r="356" spans="1:16" x14ac:dyDescent="0.25">
      <c r="A356" t="s">
        <v>529</v>
      </c>
      <c r="B356" s="30">
        <v>13</v>
      </c>
      <c r="C356" s="23">
        <v>12</v>
      </c>
      <c r="D356" s="23">
        <v>11</v>
      </c>
      <c r="E356" s="23">
        <v>1</v>
      </c>
      <c r="F356" s="24">
        <v>1</v>
      </c>
      <c r="G356" s="25">
        <v>0</v>
      </c>
      <c r="H356" s="23">
        <v>0</v>
      </c>
      <c r="I356" s="23">
        <v>1</v>
      </c>
      <c r="J356" s="23">
        <v>0</v>
      </c>
      <c r="K356" s="23">
        <v>4</v>
      </c>
      <c r="L356" s="23">
        <v>3</v>
      </c>
      <c r="M356" s="23">
        <v>2</v>
      </c>
      <c r="N356" s="23">
        <v>1</v>
      </c>
      <c r="O356" s="23">
        <v>0</v>
      </c>
      <c r="P356" s="31">
        <v>0</v>
      </c>
    </row>
    <row r="357" spans="1:16" x14ac:dyDescent="0.25">
      <c r="A357" t="s">
        <v>530</v>
      </c>
      <c r="B357" s="30">
        <v>2</v>
      </c>
      <c r="C357" s="23">
        <v>2</v>
      </c>
      <c r="D357" s="23">
        <v>2</v>
      </c>
      <c r="E357" s="23">
        <v>0</v>
      </c>
      <c r="F357" s="24">
        <v>0</v>
      </c>
      <c r="G357" s="25">
        <v>0</v>
      </c>
      <c r="H357" s="23">
        <v>0</v>
      </c>
      <c r="I357" s="23">
        <v>0</v>
      </c>
      <c r="J357" s="23">
        <v>0</v>
      </c>
      <c r="K357" s="23">
        <v>0</v>
      </c>
      <c r="L357" s="23">
        <v>1</v>
      </c>
      <c r="M357" s="23">
        <v>0</v>
      </c>
      <c r="N357" s="23">
        <v>1</v>
      </c>
      <c r="O357" s="23">
        <v>0</v>
      </c>
      <c r="P357" s="31">
        <v>0</v>
      </c>
    </row>
    <row r="358" spans="1:16" x14ac:dyDescent="0.25">
      <c r="A358" t="s">
        <v>531</v>
      </c>
      <c r="B358" s="30">
        <v>163</v>
      </c>
      <c r="C358" s="23">
        <v>140</v>
      </c>
      <c r="D358" s="23">
        <v>127</v>
      </c>
      <c r="E358" s="23">
        <v>11</v>
      </c>
      <c r="F358" s="24">
        <v>13</v>
      </c>
      <c r="G358" s="25">
        <v>10</v>
      </c>
      <c r="H358" s="23">
        <v>6</v>
      </c>
      <c r="I358" s="23">
        <v>20</v>
      </c>
      <c r="J358" s="23">
        <v>18</v>
      </c>
      <c r="K358" s="23">
        <v>9</v>
      </c>
      <c r="L358" s="23">
        <v>14</v>
      </c>
      <c r="M358" s="23">
        <v>10</v>
      </c>
      <c r="N358" s="23">
        <v>18</v>
      </c>
      <c r="O358" s="23">
        <v>16</v>
      </c>
      <c r="P358" s="31">
        <v>16</v>
      </c>
    </row>
    <row r="359" spans="1:16" x14ac:dyDescent="0.25">
      <c r="A359" t="s">
        <v>532</v>
      </c>
      <c r="B359" s="30">
        <v>207</v>
      </c>
      <c r="C359" s="23">
        <v>188</v>
      </c>
      <c r="D359" s="23">
        <v>174</v>
      </c>
      <c r="E359" s="23">
        <v>12</v>
      </c>
      <c r="F359" s="24">
        <v>8</v>
      </c>
      <c r="G359" s="25">
        <v>11</v>
      </c>
      <c r="H359" s="23">
        <v>7</v>
      </c>
      <c r="I359" s="23">
        <v>27</v>
      </c>
      <c r="J359" s="23">
        <v>15</v>
      </c>
      <c r="K359" s="23">
        <v>19</v>
      </c>
      <c r="L359" s="23">
        <v>14</v>
      </c>
      <c r="M359" s="23">
        <v>16</v>
      </c>
      <c r="N359" s="23">
        <v>31</v>
      </c>
      <c r="O359" s="23">
        <v>28</v>
      </c>
      <c r="P359" s="31">
        <v>17</v>
      </c>
    </row>
    <row r="360" spans="1:16" x14ac:dyDescent="0.25">
      <c r="A360" t="s">
        <v>533</v>
      </c>
      <c r="B360" s="30">
        <v>205</v>
      </c>
      <c r="C360" s="23">
        <v>193</v>
      </c>
      <c r="D360" s="23">
        <v>180</v>
      </c>
      <c r="E360" s="23">
        <v>11</v>
      </c>
      <c r="F360" s="24">
        <v>7</v>
      </c>
      <c r="G360" s="25">
        <v>5</v>
      </c>
      <c r="H360" s="23">
        <v>12</v>
      </c>
      <c r="I360" s="23">
        <v>29</v>
      </c>
      <c r="J360" s="23">
        <v>10</v>
      </c>
      <c r="K360" s="23">
        <v>20</v>
      </c>
      <c r="L360" s="23">
        <v>14</v>
      </c>
      <c r="M360" s="23">
        <v>20</v>
      </c>
      <c r="N360" s="23">
        <v>27</v>
      </c>
      <c r="O360" s="23">
        <v>29</v>
      </c>
      <c r="P360" s="31">
        <v>19</v>
      </c>
    </row>
    <row r="361" spans="1:16" x14ac:dyDescent="0.25">
      <c r="A361" t="s">
        <v>534</v>
      </c>
      <c r="B361" s="30">
        <v>193</v>
      </c>
      <c r="C361" s="23">
        <v>174</v>
      </c>
      <c r="D361" s="23">
        <v>164</v>
      </c>
      <c r="E361" s="23">
        <v>10</v>
      </c>
      <c r="F361" s="24">
        <v>16</v>
      </c>
      <c r="G361" s="25">
        <v>3</v>
      </c>
      <c r="H361" s="23">
        <v>15</v>
      </c>
      <c r="I361" s="23">
        <v>29</v>
      </c>
      <c r="J361" s="23">
        <v>12</v>
      </c>
      <c r="K361" s="23">
        <v>23</v>
      </c>
      <c r="L361" s="23">
        <v>19</v>
      </c>
      <c r="M361" s="23">
        <v>16</v>
      </c>
      <c r="N361" s="23">
        <v>16</v>
      </c>
      <c r="O361" s="23">
        <v>18</v>
      </c>
      <c r="P361" s="31">
        <v>16</v>
      </c>
    </row>
    <row r="362" spans="1:16" x14ac:dyDescent="0.25">
      <c r="A362" t="s">
        <v>201</v>
      </c>
      <c r="B362" s="30">
        <v>153</v>
      </c>
      <c r="C362" s="23">
        <v>143</v>
      </c>
      <c r="D362" s="23">
        <v>139</v>
      </c>
      <c r="E362" s="23">
        <v>4</v>
      </c>
      <c r="F362" s="24">
        <v>9</v>
      </c>
      <c r="G362" s="25">
        <v>1</v>
      </c>
      <c r="H362" s="23">
        <v>11</v>
      </c>
      <c r="I362" s="23">
        <v>18</v>
      </c>
      <c r="J362" s="23">
        <v>9</v>
      </c>
      <c r="K362" s="23">
        <v>12</v>
      </c>
      <c r="L362" s="23">
        <v>16</v>
      </c>
      <c r="M362" s="23">
        <v>17</v>
      </c>
      <c r="N362" s="23">
        <v>22</v>
      </c>
      <c r="O362" s="23">
        <v>15</v>
      </c>
      <c r="P362" s="31">
        <v>19</v>
      </c>
    </row>
    <row r="363" spans="1:16" x14ac:dyDescent="0.25">
      <c r="A363" t="s">
        <v>535</v>
      </c>
      <c r="B363" s="30">
        <v>2</v>
      </c>
      <c r="C363" s="23">
        <v>2</v>
      </c>
      <c r="D363" s="23">
        <v>2</v>
      </c>
      <c r="E363" s="23">
        <v>0</v>
      </c>
      <c r="F363" s="24">
        <v>0</v>
      </c>
      <c r="G363" s="25">
        <v>0</v>
      </c>
      <c r="H363" s="23">
        <v>0</v>
      </c>
      <c r="I363" s="23">
        <v>0</v>
      </c>
      <c r="J363" s="23">
        <v>1</v>
      </c>
      <c r="K363" s="23">
        <v>0</v>
      </c>
      <c r="L363" s="23">
        <v>1</v>
      </c>
      <c r="M363" s="23">
        <v>0</v>
      </c>
      <c r="N363" s="23">
        <v>0</v>
      </c>
      <c r="O363" s="23">
        <v>0</v>
      </c>
      <c r="P363" s="31">
        <v>0</v>
      </c>
    </row>
    <row r="364" spans="1:16" x14ac:dyDescent="0.25">
      <c r="A364" t="s">
        <v>536</v>
      </c>
      <c r="B364" s="30">
        <v>1</v>
      </c>
      <c r="C364" s="23">
        <v>1</v>
      </c>
      <c r="D364" s="23">
        <v>1</v>
      </c>
      <c r="E364" s="23">
        <v>0</v>
      </c>
      <c r="F364" s="24">
        <v>0</v>
      </c>
      <c r="G364" s="25">
        <v>0</v>
      </c>
      <c r="H364" s="23">
        <v>1</v>
      </c>
      <c r="I364" s="23">
        <v>0</v>
      </c>
      <c r="J364" s="23">
        <v>0</v>
      </c>
      <c r="K364" s="23">
        <v>0</v>
      </c>
      <c r="L364" s="23">
        <v>0</v>
      </c>
      <c r="M364" s="23">
        <v>0</v>
      </c>
      <c r="N364" s="23">
        <v>0</v>
      </c>
      <c r="O364" s="23">
        <v>0</v>
      </c>
      <c r="P364" s="31">
        <v>0</v>
      </c>
    </row>
    <row r="365" spans="1:16" x14ac:dyDescent="0.25">
      <c r="A365" t="s">
        <v>537</v>
      </c>
      <c r="B365" s="30">
        <v>8</v>
      </c>
      <c r="C365" s="23">
        <v>7</v>
      </c>
      <c r="D365" s="23">
        <v>7</v>
      </c>
      <c r="E365" s="23">
        <v>0</v>
      </c>
      <c r="F365" s="24">
        <v>1</v>
      </c>
      <c r="G365" s="25">
        <v>0</v>
      </c>
      <c r="H365" s="23">
        <v>1</v>
      </c>
      <c r="I365" s="23">
        <v>1</v>
      </c>
      <c r="J365" s="23">
        <v>0</v>
      </c>
      <c r="K365" s="23">
        <v>0</v>
      </c>
      <c r="L365" s="23">
        <v>0</v>
      </c>
      <c r="M365" s="23">
        <v>1</v>
      </c>
      <c r="N365" s="23">
        <v>2</v>
      </c>
      <c r="O365" s="23">
        <v>2</v>
      </c>
      <c r="P365" s="31">
        <v>0</v>
      </c>
    </row>
    <row r="366" spans="1:16" x14ac:dyDescent="0.25">
      <c r="A366" t="s">
        <v>538</v>
      </c>
      <c r="B366" s="30">
        <v>7</v>
      </c>
      <c r="C366" s="23">
        <v>5</v>
      </c>
      <c r="D366" s="23">
        <v>5</v>
      </c>
      <c r="E366" s="23">
        <v>0</v>
      </c>
      <c r="F366" s="24">
        <v>1</v>
      </c>
      <c r="G366" s="25">
        <v>1</v>
      </c>
      <c r="H366" s="23">
        <v>0</v>
      </c>
      <c r="I366" s="23">
        <v>0</v>
      </c>
      <c r="J366" s="23">
        <v>0</v>
      </c>
      <c r="K366" s="23">
        <v>0</v>
      </c>
      <c r="L366" s="23">
        <v>1</v>
      </c>
      <c r="M366" s="23">
        <v>0</v>
      </c>
      <c r="N366" s="23">
        <v>2</v>
      </c>
      <c r="O366" s="23">
        <v>2</v>
      </c>
      <c r="P366" s="31">
        <v>0</v>
      </c>
    </row>
    <row r="367" spans="1:16" x14ac:dyDescent="0.25">
      <c r="A367" t="s">
        <v>539</v>
      </c>
      <c r="B367" s="30">
        <v>209</v>
      </c>
      <c r="C367" s="23">
        <v>186</v>
      </c>
      <c r="D367" s="23">
        <v>183</v>
      </c>
      <c r="E367" s="23">
        <v>2</v>
      </c>
      <c r="F367" s="24">
        <v>17</v>
      </c>
      <c r="G367" s="25">
        <v>6</v>
      </c>
      <c r="H367" s="23">
        <v>10</v>
      </c>
      <c r="I367" s="23">
        <v>17</v>
      </c>
      <c r="J367" s="23">
        <v>21</v>
      </c>
      <c r="K367" s="23">
        <v>25</v>
      </c>
      <c r="L367" s="23">
        <v>22</v>
      </c>
      <c r="M367" s="23">
        <v>18</v>
      </c>
      <c r="N367" s="23">
        <v>30</v>
      </c>
      <c r="O367" s="23">
        <v>25</v>
      </c>
      <c r="P367" s="31">
        <v>15</v>
      </c>
    </row>
    <row r="368" spans="1:16" x14ac:dyDescent="0.25">
      <c r="A368" t="s">
        <v>540</v>
      </c>
      <c r="B368" s="30">
        <v>221</v>
      </c>
      <c r="C368" s="23">
        <v>201</v>
      </c>
      <c r="D368" s="23">
        <v>190</v>
      </c>
      <c r="E368" s="23">
        <v>11</v>
      </c>
      <c r="F368" s="24">
        <v>15</v>
      </c>
      <c r="G368" s="25">
        <v>5</v>
      </c>
      <c r="H368" s="23">
        <v>5</v>
      </c>
      <c r="I368" s="23">
        <v>38</v>
      </c>
      <c r="J368" s="23">
        <v>12</v>
      </c>
      <c r="K368" s="23">
        <v>20</v>
      </c>
      <c r="L368" s="23">
        <v>22</v>
      </c>
      <c r="M368" s="23">
        <v>22</v>
      </c>
      <c r="N368" s="23">
        <v>42</v>
      </c>
      <c r="O368" s="23">
        <v>17</v>
      </c>
      <c r="P368" s="31">
        <v>12</v>
      </c>
    </row>
    <row r="369" spans="1:16" x14ac:dyDescent="0.25">
      <c r="A369" t="s">
        <v>202</v>
      </c>
      <c r="B369" s="30">
        <v>192</v>
      </c>
      <c r="C369" s="23">
        <v>180</v>
      </c>
      <c r="D369" s="23">
        <v>169</v>
      </c>
      <c r="E369" s="23">
        <v>11</v>
      </c>
      <c r="F369" s="24">
        <v>10</v>
      </c>
      <c r="G369" s="25">
        <v>2</v>
      </c>
      <c r="H369" s="23">
        <v>6</v>
      </c>
      <c r="I369" s="23">
        <v>24</v>
      </c>
      <c r="J369" s="23">
        <v>17</v>
      </c>
      <c r="K369" s="23">
        <v>24</v>
      </c>
      <c r="L369" s="23">
        <v>13</v>
      </c>
      <c r="M369" s="23">
        <v>20</v>
      </c>
      <c r="N369" s="23">
        <v>35</v>
      </c>
      <c r="O369" s="23">
        <v>18</v>
      </c>
      <c r="P369" s="31">
        <v>12</v>
      </c>
    </row>
    <row r="370" spans="1:16" x14ac:dyDescent="0.25">
      <c r="A370" t="s">
        <v>541</v>
      </c>
      <c r="B370" s="30">
        <v>2</v>
      </c>
      <c r="C370" s="24">
        <v>2</v>
      </c>
      <c r="D370" s="24">
        <v>2</v>
      </c>
      <c r="E370" s="24">
        <v>0</v>
      </c>
      <c r="F370" s="24">
        <v>0</v>
      </c>
      <c r="G370" s="24">
        <v>0</v>
      </c>
      <c r="H370" s="24">
        <v>0</v>
      </c>
      <c r="I370" s="24">
        <v>0</v>
      </c>
      <c r="J370" s="24">
        <v>0</v>
      </c>
      <c r="K370" s="24">
        <v>0</v>
      </c>
      <c r="L370" s="24">
        <v>0</v>
      </c>
      <c r="M370" s="24">
        <v>1</v>
      </c>
      <c r="N370" s="24">
        <v>1</v>
      </c>
      <c r="O370" s="24">
        <v>0</v>
      </c>
      <c r="P370" s="35">
        <v>0</v>
      </c>
    </row>
    <row r="371" spans="1:16" x14ac:dyDescent="0.25">
      <c r="A371" t="s">
        <v>542</v>
      </c>
      <c r="B371" s="30">
        <v>4</v>
      </c>
      <c r="C371" s="24">
        <v>4</v>
      </c>
      <c r="D371" s="24">
        <v>4</v>
      </c>
      <c r="E371" s="24">
        <v>0</v>
      </c>
      <c r="F371" s="24">
        <v>0</v>
      </c>
      <c r="G371" s="24">
        <v>0</v>
      </c>
      <c r="H371" s="24">
        <v>0</v>
      </c>
      <c r="I371" s="24">
        <v>1</v>
      </c>
      <c r="J371" s="24">
        <v>0</v>
      </c>
      <c r="K371" s="24">
        <v>1</v>
      </c>
      <c r="L371" s="24">
        <v>0</v>
      </c>
      <c r="M371" s="24">
        <v>0</v>
      </c>
      <c r="N371" s="24">
        <v>2</v>
      </c>
      <c r="O371" s="24">
        <v>0</v>
      </c>
      <c r="P371" s="35">
        <v>0</v>
      </c>
    </row>
    <row r="372" spans="1:16" x14ac:dyDescent="0.25">
      <c r="A372" t="s">
        <v>543</v>
      </c>
      <c r="B372" s="30">
        <v>8</v>
      </c>
      <c r="C372" s="24">
        <v>7</v>
      </c>
      <c r="D372" s="24">
        <v>7</v>
      </c>
      <c r="E372" s="24">
        <v>0</v>
      </c>
      <c r="F372" s="24">
        <v>0</v>
      </c>
      <c r="G372" s="24">
        <v>1</v>
      </c>
      <c r="H372" s="24">
        <v>0</v>
      </c>
      <c r="I372" s="24">
        <v>0</v>
      </c>
      <c r="J372" s="24">
        <v>0</v>
      </c>
      <c r="K372" s="24">
        <v>1</v>
      </c>
      <c r="L372" s="24">
        <v>1</v>
      </c>
      <c r="M372" s="24">
        <v>4</v>
      </c>
      <c r="N372" s="24">
        <v>1</v>
      </c>
      <c r="O372" s="24">
        <v>0</v>
      </c>
      <c r="P372" s="35">
        <v>0</v>
      </c>
    </row>
    <row r="373" spans="1:16" x14ac:dyDescent="0.25">
      <c r="A373" t="s">
        <v>544</v>
      </c>
      <c r="B373" s="30">
        <v>220</v>
      </c>
      <c r="C373" s="24">
        <v>203</v>
      </c>
      <c r="D373" s="24">
        <v>195</v>
      </c>
      <c r="E373" s="24">
        <v>7</v>
      </c>
      <c r="F373" s="24">
        <v>8</v>
      </c>
      <c r="G373" s="24">
        <v>9</v>
      </c>
      <c r="H373" s="24">
        <v>12</v>
      </c>
      <c r="I373" s="24">
        <v>34</v>
      </c>
      <c r="J373" s="24">
        <v>16</v>
      </c>
      <c r="K373" s="24">
        <v>18</v>
      </c>
      <c r="L373" s="24">
        <v>16</v>
      </c>
      <c r="M373" s="24">
        <v>22</v>
      </c>
      <c r="N373" s="24">
        <v>31</v>
      </c>
      <c r="O373" s="24">
        <v>26</v>
      </c>
      <c r="P373" s="35">
        <v>20</v>
      </c>
    </row>
    <row r="374" spans="1:16" x14ac:dyDescent="0.25">
      <c r="A374" t="s">
        <v>545</v>
      </c>
      <c r="B374" s="30">
        <v>231</v>
      </c>
      <c r="C374" s="24">
        <v>197</v>
      </c>
      <c r="D374" s="24">
        <v>183</v>
      </c>
      <c r="E374" s="24">
        <v>13</v>
      </c>
      <c r="F374" s="24">
        <v>24</v>
      </c>
      <c r="G374" s="24">
        <v>10</v>
      </c>
      <c r="H374" s="24">
        <v>13</v>
      </c>
      <c r="I374" s="24">
        <v>30</v>
      </c>
      <c r="J374" s="24">
        <v>17</v>
      </c>
      <c r="K374" s="24">
        <v>13</v>
      </c>
      <c r="L374" s="24">
        <v>12</v>
      </c>
      <c r="M374" s="24">
        <v>22</v>
      </c>
      <c r="N374" s="24">
        <v>34</v>
      </c>
      <c r="O374" s="24">
        <v>21</v>
      </c>
      <c r="P374" s="35">
        <v>21</v>
      </c>
    </row>
    <row r="375" spans="1:16" x14ac:dyDescent="0.25">
      <c r="A375" t="s">
        <v>546</v>
      </c>
      <c r="B375" s="30">
        <v>271</v>
      </c>
      <c r="C375" s="24">
        <v>249</v>
      </c>
      <c r="D375" s="24">
        <v>228</v>
      </c>
      <c r="E375" s="24">
        <v>19</v>
      </c>
      <c r="F375" s="24">
        <v>16</v>
      </c>
      <c r="G375" s="24">
        <v>6</v>
      </c>
      <c r="H375" s="24">
        <v>10</v>
      </c>
      <c r="I375" s="24">
        <v>39</v>
      </c>
      <c r="J375" s="24">
        <v>18</v>
      </c>
      <c r="K375" s="24">
        <v>20</v>
      </c>
      <c r="L375" s="24">
        <v>22</v>
      </c>
      <c r="M375" s="24">
        <v>23</v>
      </c>
      <c r="N375" s="24">
        <v>56</v>
      </c>
      <c r="O375" s="24">
        <v>24</v>
      </c>
      <c r="P375" s="35">
        <v>16</v>
      </c>
    </row>
    <row r="376" spans="1:16" x14ac:dyDescent="0.25">
      <c r="A376" t="s">
        <v>127</v>
      </c>
      <c r="B376" s="36">
        <v>284</v>
      </c>
      <c r="C376" s="37">
        <v>260</v>
      </c>
      <c r="D376" s="37">
        <v>238</v>
      </c>
      <c r="E376" s="37">
        <v>22</v>
      </c>
      <c r="F376" s="37">
        <v>21</v>
      </c>
      <c r="G376" s="37">
        <v>3</v>
      </c>
      <c r="H376" s="37">
        <v>6</v>
      </c>
      <c r="I376" s="37">
        <v>45</v>
      </c>
      <c r="J376" s="37">
        <v>20</v>
      </c>
      <c r="K376" s="37">
        <v>23</v>
      </c>
      <c r="L376" s="37">
        <v>23</v>
      </c>
      <c r="M376" s="37">
        <v>22</v>
      </c>
      <c r="N376" s="37">
        <v>46</v>
      </c>
      <c r="O376" s="37">
        <v>30</v>
      </c>
      <c r="P376" s="38">
        <v>23</v>
      </c>
    </row>
    <row r="377" spans="1:16" x14ac:dyDescent="0.25">
      <c r="A377" s="3"/>
      <c r="B377" s="18"/>
      <c r="C377" s="18"/>
      <c r="D377" s="18"/>
      <c r="E377" s="18"/>
      <c r="F377" s="18"/>
      <c r="G377" s="18"/>
      <c r="H377" s="18"/>
      <c r="I377" s="18"/>
      <c r="J377" s="18"/>
      <c r="K377" s="18"/>
      <c r="L377" s="18"/>
      <c r="M377" s="18"/>
      <c r="N377" s="18"/>
      <c r="O377" s="18"/>
      <c r="P377" s="18"/>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76"/>
  <sheetViews>
    <sheetView showGridLines="0" workbookViewId="0"/>
  </sheetViews>
  <sheetFormatPr defaultColWidth="11.54296875" defaultRowHeight="15" x14ac:dyDescent="0.25"/>
  <cols>
    <col min="3" max="3" width="11.54296875" customWidth="1"/>
    <col min="7" max="7" width="11.54296875" customWidth="1"/>
    <col min="9" max="13" width="11.54296875" customWidth="1"/>
    <col min="15" max="16" width="11.54296875" customWidth="1"/>
  </cols>
  <sheetData>
    <row r="1" spans="1:16" ht="15.6" x14ac:dyDescent="0.3">
      <c r="A1" s="85" t="s">
        <v>547</v>
      </c>
    </row>
    <row r="2" spans="1:16" x14ac:dyDescent="0.25">
      <c r="A2" t="s">
        <v>138</v>
      </c>
    </row>
    <row r="3" spans="1:16" x14ac:dyDescent="0.25">
      <c r="A3" t="s">
        <v>114</v>
      </c>
    </row>
    <row r="4" spans="1:16" s="43" customFormat="1" ht="40.049999999999997" customHeight="1" x14ac:dyDescent="0.25">
      <c r="A4" s="43" t="s">
        <v>115</v>
      </c>
    </row>
    <row r="5" spans="1:16" ht="46.8" x14ac:dyDescent="0.3">
      <c r="A5" s="62" t="s">
        <v>218</v>
      </c>
      <c r="B5" s="62" t="s">
        <v>219</v>
      </c>
      <c r="C5" s="62" t="s">
        <v>207</v>
      </c>
      <c r="D5" s="62" t="s">
        <v>208</v>
      </c>
      <c r="E5" s="62" t="s">
        <v>209</v>
      </c>
      <c r="F5" s="62" t="s">
        <v>210</v>
      </c>
      <c r="G5" s="62" t="s">
        <v>211</v>
      </c>
      <c r="H5" s="62" t="s">
        <v>220</v>
      </c>
      <c r="I5" s="62" t="s">
        <v>221</v>
      </c>
      <c r="J5" s="62" t="s">
        <v>222</v>
      </c>
      <c r="K5" s="62" t="s">
        <v>223</v>
      </c>
      <c r="L5" s="62" t="s">
        <v>224</v>
      </c>
      <c r="M5" s="62" t="s">
        <v>225</v>
      </c>
      <c r="N5" s="62" t="s">
        <v>226</v>
      </c>
      <c r="O5" s="62" t="s">
        <v>227</v>
      </c>
      <c r="P5" s="62" t="s">
        <v>228</v>
      </c>
    </row>
    <row r="6" spans="1:16" x14ac:dyDescent="0.25">
      <c r="A6" s="21" t="s">
        <v>229</v>
      </c>
      <c r="B6">
        <v>826</v>
      </c>
      <c r="C6">
        <v>765</v>
      </c>
      <c r="D6">
        <v>724</v>
      </c>
      <c r="E6">
        <v>40</v>
      </c>
      <c r="F6">
        <v>46</v>
      </c>
      <c r="G6">
        <v>15</v>
      </c>
      <c r="H6">
        <v>20</v>
      </c>
      <c r="I6">
        <v>69</v>
      </c>
      <c r="J6">
        <v>60</v>
      </c>
      <c r="K6">
        <v>56</v>
      </c>
      <c r="L6">
        <v>66</v>
      </c>
      <c r="M6">
        <v>99</v>
      </c>
      <c r="N6">
        <v>165</v>
      </c>
      <c r="O6">
        <v>147</v>
      </c>
      <c r="P6" s="19">
        <v>42</v>
      </c>
    </row>
    <row r="7" spans="1:16" x14ac:dyDescent="0.25">
      <c r="A7" s="21" t="s">
        <v>230</v>
      </c>
      <c r="B7">
        <v>801</v>
      </c>
      <c r="C7">
        <v>744</v>
      </c>
      <c r="D7">
        <v>684</v>
      </c>
      <c r="E7">
        <v>59</v>
      </c>
      <c r="F7">
        <v>44</v>
      </c>
      <c r="G7">
        <v>13</v>
      </c>
      <c r="H7">
        <v>26</v>
      </c>
      <c r="I7">
        <v>73</v>
      </c>
      <c r="J7">
        <v>47</v>
      </c>
      <c r="K7">
        <v>49</v>
      </c>
      <c r="L7">
        <v>53</v>
      </c>
      <c r="M7">
        <v>108</v>
      </c>
      <c r="N7">
        <v>145</v>
      </c>
      <c r="O7">
        <v>147</v>
      </c>
      <c r="P7" s="19">
        <v>36</v>
      </c>
    </row>
    <row r="8" spans="1:16" x14ac:dyDescent="0.25">
      <c r="A8" s="21" t="s">
        <v>231</v>
      </c>
      <c r="B8">
        <v>882</v>
      </c>
      <c r="C8">
        <v>841</v>
      </c>
      <c r="D8">
        <v>790</v>
      </c>
      <c r="E8">
        <v>51</v>
      </c>
      <c r="F8">
        <v>32</v>
      </c>
      <c r="G8">
        <v>9</v>
      </c>
      <c r="H8">
        <v>25</v>
      </c>
      <c r="I8">
        <v>69</v>
      </c>
      <c r="J8">
        <v>43</v>
      </c>
      <c r="K8">
        <v>57</v>
      </c>
      <c r="L8">
        <v>82</v>
      </c>
      <c r="M8">
        <v>120</v>
      </c>
      <c r="N8">
        <v>178</v>
      </c>
      <c r="O8">
        <v>173</v>
      </c>
      <c r="P8" s="19">
        <v>43</v>
      </c>
    </row>
    <row r="9" spans="1:16" x14ac:dyDescent="0.25">
      <c r="A9" s="21" t="s">
        <v>232</v>
      </c>
      <c r="B9">
        <v>946</v>
      </c>
      <c r="C9">
        <v>908</v>
      </c>
      <c r="D9">
        <v>854</v>
      </c>
      <c r="E9">
        <v>54</v>
      </c>
      <c r="F9">
        <v>28</v>
      </c>
      <c r="G9">
        <v>10</v>
      </c>
      <c r="H9">
        <v>37</v>
      </c>
      <c r="I9">
        <v>87</v>
      </c>
      <c r="J9">
        <v>43</v>
      </c>
      <c r="K9">
        <v>65</v>
      </c>
      <c r="L9">
        <v>79</v>
      </c>
      <c r="M9">
        <v>139</v>
      </c>
      <c r="N9">
        <v>190</v>
      </c>
      <c r="O9">
        <v>166</v>
      </c>
      <c r="P9" s="19">
        <v>48</v>
      </c>
    </row>
    <row r="10" spans="1:16" x14ac:dyDescent="0.25">
      <c r="A10" s="21" t="s">
        <v>233</v>
      </c>
      <c r="B10">
        <v>995</v>
      </c>
      <c r="C10">
        <v>947</v>
      </c>
      <c r="D10">
        <v>882</v>
      </c>
      <c r="E10">
        <v>64</v>
      </c>
      <c r="F10">
        <v>42</v>
      </c>
      <c r="G10">
        <v>6</v>
      </c>
      <c r="H10">
        <v>27</v>
      </c>
      <c r="I10">
        <v>101</v>
      </c>
      <c r="J10">
        <v>52</v>
      </c>
      <c r="K10">
        <v>65</v>
      </c>
      <c r="L10">
        <v>87</v>
      </c>
      <c r="M10">
        <v>126</v>
      </c>
      <c r="N10">
        <v>175</v>
      </c>
      <c r="O10">
        <v>206</v>
      </c>
      <c r="P10" s="19">
        <v>43</v>
      </c>
    </row>
    <row r="11" spans="1:16" x14ac:dyDescent="0.25">
      <c r="A11" s="21" t="s">
        <v>234</v>
      </c>
      <c r="B11">
        <v>1009</v>
      </c>
      <c r="C11">
        <v>977</v>
      </c>
      <c r="D11">
        <v>915</v>
      </c>
      <c r="E11">
        <v>59</v>
      </c>
      <c r="F11">
        <v>19</v>
      </c>
      <c r="G11">
        <v>13</v>
      </c>
      <c r="H11">
        <v>31</v>
      </c>
      <c r="I11">
        <v>86</v>
      </c>
      <c r="J11">
        <v>54</v>
      </c>
      <c r="K11">
        <v>55</v>
      </c>
      <c r="L11">
        <v>93</v>
      </c>
      <c r="M11">
        <v>153</v>
      </c>
      <c r="N11">
        <v>193</v>
      </c>
      <c r="O11">
        <v>200</v>
      </c>
      <c r="P11" s="19">
        <v>50</v>
      </c>
    </row>
    <row r="12" spans="1:16" x14ac:dyDescent="0.25">
      <c r="A12" s="21" t="s">
        <v>151</v>
      </c>
      <c r="B12">
        <v>992</v>
      </c>
      <c r="C12">
        <v>987</v>
      </c>
      <c r="D12">
        <v>922</v>
      </c>
      <c r="E12">
        <v>65</v>
      </c>
      <c r="F12">
        <v>2</v>
      </c>
      <c r="G12">
        <v>3</v>
      </c>
      <c r="H12">
        <v>33</v>
      </c>
      <c r="I12">
        <v>94</v>
      </c>
      <c r="J12">
        <v>52</v>
      </c>
      <c r="K12">
        <v>64</v>
      </c>
      <c r="L12">
        <v>108</v>
      </c>
      <c r="M12">
        <v>135</v>
      </c>
      <c r="N12">
        <v>189</v>
      </c>
      <c r="O12">
        <v>202</v>
      </c>
      <c r="P12" s="19">
        <v>45</v>
      </c>
    </row>
    <row r="13" spans="1:16" x14ac:dyDescent="0.25">
      <c r="A13" s="21" t="s">
        <v>235</v>
      </c>
      <c r="B13">
        <v>1031</v>
      </c>
      <c r="C13">
        <v>1031</v>
      </c>
      <c r="D13">
        <v>974</v>
      </c>
      <c r="E13">
        <v>54</v>
      </c>
      <c r="F13">
        <v>0</v>
      </c>
      <c r="G13">
        <v>0</v>
      </c>
      <c r="H13">
        <v>31</v>
      </c>
      <c r="I13">
        <v>106</v>
      </c>
      <c r="J13">
        <v>48</v>
      </c>
      <c r="K13">
        <v>87</v>
      </c>
      <c r="L13">
        <v>109</v>
      </c>
      <c r="M13">
        <v>170</v>
      </c>
      <c r="N13">
        <v>181</v>
      </c>
      <c r="O13">
        <v>196</v>
      </c>
      <c r="P13" s="19">
        <v>46</v>
      </c>
    </row>
    <row r="14" spans="1:16" x14ac:dyDescent="0.25">
      <c r="A14" s="21" t="s">
        <v>236</v>
      </c>
      <c r="B14">
        <v>1092</v>
      </c>
      <c r="C14">
        <v>1092</v>
      </c>
      <c r="D14">
        <v>1028</v>
      </c>
      <c r="E14">
        <v>63</v>
      </c>
      <c r="F14">
        <v>0</v>
      </c>
      <c r="G14">
        <v>0</v>
      </c>
      <c r="H14">
        <v>36</v>
      </c>
      <c r="I14">
        <v>103</v>
      </c>
      <c r="J14">
        <v>63</v>
      </c>
      <c r="K14">
        <v>58</v>
      </c>
      <c r="L14">
        <v>115</v>
      </c>
      <c r="M14">
        <v>192</v>
      </c>
      <c r="N14">
        <v>201</v>
      </c>
      <c r="O14">
        <v>202</v>
      </c>
      <c r="P14" s="19">
        <v>58</v>
      </c>
    </row>
    <row r="15" spans="1:16" x14ac:dyDescent="0.25">
      <c r="A15" s="21" t="s">
        <v>237</v>
      </c>
      <c r="B15">
        <v>1155</v>
      </c>
      <c r="C15">
        <v>1155</v>
      </c>
      <c r="D15">
        <v>1072</v>
      </c>
      <c r="E15">
        <v>83</v>
      </c>
      <c r="F15">
        <v>0</v>
      </c>
      <c r="G15">
        <v>0</v>
      </c>
      <c r="H15">
        <v>52</v>
      </c>
      <c r="I15">
        <v>112</v>
      </c>
      <c r="J15">
        <v>51</v>
      </c>
      <c r="K15">
        <v>80</v>
      </c>
      <c r="L15">
        <v>136</v>
      </c>
      <c r="M15">
        <v>169</v>
      </c>
      <c r="N15">
        <v>197</v>
      </c>
      <c r="O15">
        <v>217</v>
      </c>
      <c r="P15" s="19">
        <v>58</v>
      </c>
    </row>
    <row r="16" spans="1:16" x14ac:dyDescent="0.25">
      <c r="A16" s="21" t="s">
        <v>238</v>
      </c>
      <c r="B16">
        <v>1236</v>
      </c>
      <c r="C16">
        <v>1236</v>
      </c>
      <c r="D16">
        <v>1171</v>
      </c>
      <c r="E16">
        <v>63</v>
      </c>
      <c r="F16">
        <v>0</v>
      </c>
      <c r="G16">
        <v>0</v>
      </c>
      <c r="H16">
        <v>36</v>
      </c>
      <c r="I16">
        <v>100</v>
      </c>
      <c r="J16">
        <v>67</v>
      </c>
      <c r="K16">
        <v>84</v>
      </c>
      <c r="L16">
        <v>133</v>
      </c>
      <c r="M16">
        <v>191</v>
      </c>
      <c r="N16">
        <v>210</v>
      </c>
      <c r="O16">
        <v>278</v>
      </c>
      <c r="P16" s="19">
        <v>72</v>
      </c>
    </row>
    <row r="17" spans="1:16" x14ac:dyDescent="0.25">
      <c r="A17" s="21" t="s">
        <v>239</v>
      </c>
      <c r="B17">
        <v>1227</v>
      </c>
      <c r="C17">
        <v>1227</v>
      </c>
      <c r="D17">
        <v>1157</v>
      </c>
      <c r="E17">
        <v>67</v>
      </c>
      <c r="F17">
        <v>0</v>
      </c>
      <c r="G17">
        <v>0</v>
      </c>
      <c r="H17">
        <v>33</v>
      </c>
      <c r="I17">
        <v>136</v>
      </c>
      <c r="J17">
        <v>65</v>
      </c>
      <c r="K17">
        <v>105</v>
      </c>
      <c r="L17">
        <v>106</v>
      </c>
      <c r="M17">
        <v>183</v>
      </c>
      <c r="N17">
        <v>219</v>
      </c>
      <c r="O17">
        <v>242</v>
      </c>
      <c r="P17" s="19">
        <v>68</v>
      </c>
    </row>
    <row r="18" spans="1:16" x14ac:dyDescent="0.25">
      <c r="A18" s="21" t="s">
        <v>240</v>
      </c>
      <c r="B18">
        <v>1240</v>
      </c>
      <c r="C18">
        <v>1240</v>
      </c>
      <c r="D18">
        <v>1165</v>
      </c>
      <c r="E18">
        <v>75</v>
      </c>
      <c r="F18">
        <v>0</v>
      </c>
      <c r="G18">
        <v>0</v>
      </c>
      <c r="H18">
        <v>38</v>
      </c>
      <c r="I18">
        <v>130</v>
      </c>
      <c r="J18">
        <v>46</v>
      </c>
      <c r="K18">
        <v>94</v>
      </c>
      <c r="L18">
        <v>119</v>
      </c>
      <c r="M18">
        <v>177</v>
      </c>
      <c r="N18">
        <v>213</v>
      </c>
      <c r="O18">
        <v>265</v>
      </c>
      <c r="P18" s="19">
        <v>83</v>
      </c>
    </row>
    <row r="19" spans="1:16" x14ac:dyDescent="0.25">
      <c r="A19" s="21" t="s">
        <v>152</v>
      </c>
      <c r="B19">
        <v>1228</v>
      </c>
      <c r="C19">
        <v>1228</v>
      </c>
      <c r="D19">
        <v>1160</v>
      </c>
      <c r="E19">
        <v>66</v>
      </c>
      <c r="F19">
        <v>0</v>
      </c>
      <c r="G19">
        <v>0</v>
      </c>
      <c r="H19">
        <v>44</v>
      </c>
      <c r="I19">
        <v>121</v>
      </c>
      <c r="J19">
        <v>76</v>
      </c>
      <c r="K19">
        <v>98</v>
      </c>
      <c r="L19">
        <v>121</v>
      </c>
      <c r="M19">
        <v>194</v>
      </c>
      <c r="N19">
        <v>190</v>
      </c>
      <c r="O19">
        <v>241</v>
      </c>
      <c r="P19" s="19">
        <v>75</v>
      </c>
    </row>
    <row r="20" spans="1:16" x14ac:dyDescent="0.25">
      <c r="A20" s="21" t="s">
        <v>241</v>
      </c>
      <c r="B20">
        <v>1317</v>
      </c>
      <c r="C20">
        <v>1317</v>
      </c>
      <c r="D20">
        <v>1240</v>
      </c>
      <c r="E20">
        <v>73</v>
      </c>
      <c r="F20">
        <v>0</v>
      </c>
      <c r="G20">
        <v>0</v>
      </c>
      <c r="H20">
        <v>35</v>
      </c>
      <c r="I20">
        <v>118</v>
      </c>
      <c r="J20">
        <v>79</v>
      </c>
      <c r="K20">
        <v>100</v>
      </c>
      <c r="L20">
        <v>129</v>
      </c>
      <c r="M20">
        <v>200</v>
      </c>
      <c r="N20">
        <v>212</v>
      </c>
      <c r="O20">
        <v>271</v>
      </c>
      <c r="P20" s="19">
        <v>96</v>
      </c>
    </row>
    <row r="21" spans="1:16" x14ac:dyDescent="0.25">
      <c r="A21" s="21" t="s">
        <v>242</v>
      </c>
      <c r="B21">
        <v>1273</v>
      </c>
      <c r="C21">
        <v>1273</v>
      </c>
      <c r="D21">
        <v>1227</v>
      </c>
      <c r="E21">
        <v>45</v>
      </c>
      <c r="F21">
        <v>0</v>
      </c>
      <c r="G21">
        <v>0</v>
      </c>
      <c r="H21">
        <v>34</v>
      </c>
      <c r="I21">
        <v>129</v>
      </c>
      <c r="J21">
        <v>64</v>
      </c>
      <c r="K21">
        <v>100</v>
      </c>
      <c r="L21">
        <v>123</v>
      </c>
      <c r="M21">
        <v>208</v>
      </c>
      <c r="N21">
        <v>212</v>
      </c>
      <c r="O21">
        <v>273</v>
      </c>
      <c r="P21" s="19">
        <v>84</v>
      </c>
    </row>
    <row r="22" spans="1:16" x14ac:dyDescent="0.25">
      <c r="A22" s="21" t="s">
        <v>243</v>
      </c>
      <c r="B22">
        <v>1305</v>
      </c>
      <c r="C22">
        <v>1305</v>
      </c>
      <c r="D22">
        <v>1241</v>
      </c>
      <c r="E22">
        <v>61</v>
      </c>
      <c r="F22">
        <v>0</v>
      </c>
      <c r="G22">
        <v>0</v>
      </c>
      <c r="H22">
        <v>39</v>
      </c>
      <c r="I22">
        <v>134</v>
      </c>
      <c r="J22">
        <v>54</v>
      </c>
      <c r="K22">
        <v>97</v>
      </c>
      <c r="L22">
        <v>142</v>
      </c>
      <c r="M22">
        <v>181</v>
      </c>
      <c r="N22">
        <v>223</v>
      </c>
      <c r="O22">
        <v>292</v>
      </c>
      <c r="P22" s="19">
        <v>79</v>
      </c>
    </row>
    <row r="23" spans="1:16" x14ac:dyDescent="0.25">
      <c r="A23" s="21" t="s">
        <v>244</v>
      </c>
      <c r="B23">
        <v>1380</v>
      </c>
      <c r="C23">
        <v>1380</v>
      </c>
      <c r="D23">
        <v>1324</v>
      </c>
      <c r="E23">
        <v>53</v>
      </c>
      <c r="F23">
        <v>0</v>
      </c>
      <c r="G23">
        <v>0</v>
      </c>
      <c r="H23">
        <v>59</v>
      </c>
      <c r="I23">
        <v>155</v>
      </c>
      <c r="J23">
        <v>80</v>
      </c>
      <c r="K23">
        <v>97</v>
      </c>
      <c r="L23">
        <v>129</v>
      </c>
      <c r="M23">
        <v>186</v>
      </c>
      <c r="N23">
        <v>226</v>
      </c>
      <c r="O23">
        <v>294</v>
      </c>
      <c r="P23" s="19">
        <v>98</v>
      </c>
    </row>
    <row r="24" spans="1:16" x14ac:dyDescent="0.25">
      <c r="A24" s="21" t="s">
        <v>245</v>
      </c>
      <c r="B24">
        <v>1288</v>
      </c>
      <c r="C24">
        <v>1288</v>
      </c>
      <c r="D24">
        <v>1234</v>
      </c>
      <c r="E24">
        <v>53</v>
      </c>
      <c r="F24">
        <v>0</v>
      </c>
      <c r="G24">
        <v>0</v>
      </c>
      <c r="H24">
        <v>40</v>
      </c>
      <c r="I24">
        <v>138</v>
      </c>
      <c r="J24">
        <v>69</v>
      </c>
      <c r="K24">
        <v>103</v>
      </c>
      <c r="L24">
        <v>127</v>
      </c>
      <c r="M24">
        <v>206</v>
      </c>
      <c r="N24">
        <v>193</v>
      </c>
      <c r="O24">
        <v>248</v>
      </c>
      <c r="P24" s="19">
        <v>110</v>
      </c>
    </row>
    <row r="25" spans="1:16" x14ac:dyDescent="0.25">
      <c r="A25" s="21" t="s">
        <v>246</v>
      </c>
      <c r="B25">
        <v>1259</v>
      </c>
      <c r="C25">
        <v>1259</v>
      </c>
      <c r="D25">
        <v>1201</v>
      </c>
      <c r="E25">
        <v>55</v>
      </c>
      <c r="F25">
        <v>0</v>
      </c>
      <c r="G25">
        <v>0</v>
      </c>
      <c r="H25">
        <v>35</v>
      </c>
      <c r="I25">
        <v>125</v>
      </c>
      <c r="J25">
        <v>77</v>
      </c>
      <c r="K25">
        <v>86</v>
      </c>
      <c r="L25">
        <v>141</v>
      </c>
      <c r="M25">
        <v>196</v>
      </c>
      <c r="N25">
        <v>199</v>
      </c>
      <c r="O25">
        <v>245</v>
      </c>
      <c r="P25" s="19">
        <v>97</v>
      </c>
    </row>
    <row r="26" spans="1:16" x14ac:dyDescent="0.25">
      <c r="A26" s="21" t="s">
        <v>153</v>
      </c>
      <c r="B26">
        <v>1240</v>
      </c>
      <c r="C26">
        <v>1240</v>
      </c>
      <c r="D26">
        <v>1186</v>
      </c>
      <c r="E26">
        <v>53</v>
      </c>
      <c r="F26">
        <v>0</v>
      </c>
      <c r="G26">
        <v>0</v>
      </c>
      <c r="H26">
        <v>46</v>
      </c>
      <c r="I26">
        <v>143</v>
      </c>
      <c r="J26">
        <v>57</v>
      </c>
      <c r="K26">
        <v>78</v>
      </c>
      <c r="L26">
        <v>148</v>
      </c>
      <c r="M26">
        <v>193</v>
      </c>
      <c r="N26">
        <v>176</v>
      </c>
      <c r="O26">
        <v>240</v>
      </c>
      <c r="P26" s="19">
        <v>105</v>
      </c>
    </row>
    <row r="27" spans="1:16" x14ac:dyDescent="0.25">
      <c r="A27" s="21" t="s">
        <v>247</v>
      </c>
      <c r="B27">
        <v>1202</v>
      </c>
      <c r="C27">
        <v>1202</v>
      </c>
      <c r="D27">
        <v>1145</v>
      </c>
      <c r="E27">
        <v>56</v>
      </c>
      <c r="F27">
        <v>0</v>
      </c>
      <c r="G27">
        <v>0</v>
      </c>
      <c r="H27">
        <v>28</v>
      </c>
      <c r="I27">
        <v>145</v>
      </c>
      <c r="J27">
        <v>66</v>
      </c>
      <c r="K27">
        <v>86</v>
      </c>
      <c r="L27">
        <v>143</v>
      </c>
      <c r="M27">
        <v>170</v>
      </c>
      <c r="N27">
        <v>172</v>
      </c>
      <c r="O27">
        <v>238</v>
      </c>
      <c r="P27" s="19">
        <v>97</v>
      </c>
    </row>
    <row r="28" spans="1:16" x14ac:dyDescent="0.25">
      <c r="A28" s="21" t="s">
        <v>248</v>
      </c>
      <c r="B28">
        <v>1144</v>
      </c>
      <c r="C28">
        <v>1144</v>
      </c>
      <c r="D28">
        <v>1082</v>
      </c>
      <c r="E28">
        <v>62</v>
      </c>
      <c r="F28">
        <v>0</v>
      </c>
      <c r="G28">
        <v>0</v>
      </c>
      <c r="H28">
        <v>42</v>
      </c>
      <c r="I28">
        <v>123</v>
      </c>
      <c r="J28">
        <v>59</v>
      </c>
      <c r="K28">
        <v>93</v>
      </c>
      <c r="L28">
        <v>129</v>
      </c>
      <c r="M28">
        <v>173</v>
      </c>
      <c r="N28">
        <v>161</v>
      </c>
      <c r="O28">
        <v>199</v>
      </c>
      <c r="P28" s="19">
        <v>103</v>
      </c>
    </row>
    <row r="29" spans="1:16" x14ac:dyDescent="0.25">
      <c r="A29" s="21" t="s">
        <v>249</v>
      </c>
      <c r="B29">
        <v>1187</v>
      </c>
      <c r="C29">
        <v>1187</v>
      </c>
      <c r="D29">
        <v>1150</v>
      </c>
      <c r="E29">
        <v>36</v>
      </c>
      <c r="F29">
        <v>0</v>
      </c>
      <c r="G29">
        <v>0</v>
      </c>
      <c r="H29">
        <v>55</v>
      </c>
      <c r="I29">
        <v>139</v>
      </c>
      <c r="J29">
        <v>58</v>
      </c>
      <c r="K29">
        <v>80</v>
      </c>
      <c r="L29">
        <v>138</v>
      </c>
      <c r="M29">
        <v>164</v>
      </c>
      <c r="N29">
        <v>169</v>
      </c>
      <c r="O29">
        <v>234</v>
      </c>
      <c r="P29" s="19">
        <v>113</v>
      </c>
    </row>
    <row r="30" spans="1:16" x14ac:dyDescent="0.25">
      <c r="A30" s="21" t="s">
        <v>250</v>
      </c>
      <c r="B30">
        <v>1100</v>
      </c>
      <c r="C30">
        <v>1100</v>
      </c>
      <c r="D30">
        <v>1044</v>
      </c>
      <c r="E30">
        <v>55</v>
      </c>
      <c r="F30">
        <v>0</v>
      </c>
      <c r="G30">
        <v>0</v>
      </c>
      <c r="H30">
        <v>39</v>
      </c>
      <c r="I30">
        <v>132</v>
      </c>
      <c r="J30">
        <v>58</v>
      </c>
      <c r="K30">
        <v>94</v>
      </c>
      <c r="L30">
        <v>125</v>
      </c>
      <c r="M30">
        <v>137</v>
      </c>
      <c r="N30">
        <v>144</v>
      </c>
      <c r="O30">
        <v>218</v>
      </c>
      <c r="P30" s="19">
        <v>97</v>
      </c>
    </row>
    <row r="31" spans="1:16" x14ac:dyDescent="0.25">
      <c r="A31" s="21" t="s">
        <v>251</v>
      </c>
      <c r="B31">
        <v>1143</v>
      </c>
      <c r="C31">
        <v>1143</v>
      </c>
      <c r="D31">
        <v>1106</v>
      </c>
      <c r="E31">
        <v>37</v>
      </c>
      <c r="F31">
        <v>0</v>
      </c>
      <c r="G31">
        <v>0</v>
      </c>
      <c r="H31">
        <v>39</v>
      </c>
      <c r="I31">
        <v>146</v>
      </c>
      <c r="J31">
        <v>64</v>
      </c>
      <c r="K31">
        <v>97</v>
      </c>
      <c r="L31">
        <v>117</v>
      </c>
      <c r="M31">
        <v>165</v>
      </c>
      <c r="N31">
        <v>151</v>
      </c>
      <c r="O31">
        <v>230</v>
      </c>
      <c r="P31" s="19">
        <v>97</v>
      </c>
    </row>
    <row r="32" spans="1:16" x14ac:dyDescent="0.25">
      <c r="A32" s="21" t="s">
        <v>252</v>
      </c>
      <c r="B32">
        <v>1153</v>
      </c>
      <c r="C32">
        <v>1153</v>
      </c>
      <c r="D32">
        <v>1109</v>
      </c>
      <c r="E32">
        <v>44</v>
      </c>
      <c r="F32">
        <v>0</v>
      </c>
      <c r="G32">
        <v>0</v>
      </c>
      <c r="H32">
        <v>39</v>
      </c>
      <c r="I32">
        <v>149</v>
      </c>
      <c r="J32">
        <v>62</v>
      </c>
      <c r="K32">
        <v>83</v>
      </c>
      <c r="L32">
        <v>131</v>
      </c>
      <c r="M32">
        <v>178</v>
      </c>
      <c r="N32">
        <v>136</v>
      </c>
      <c r="O32">
        <v>227</v>
      </c>
      <c r="P32" s="19">
        <v>104</v>
      </c>
    </row>
    <row r="33" spans="1:16" x14ac:dyDescent="0.25">
      <c r="A33" s="21" t="s">
        <v>154</v>
      </c>
      <c r="B33">
        <v>1071</v>
      </c>
      <c r="C33">
        <v>1071</v>
      </c>
      <c r="D33">
        <v>1005</v>
      </c>
      <c r="E33">
        <v>62</v>
      </c>
      <c r="F33">
        <v>0</v>
      </c>
      <c r="G33">
        <v>0</v>
      </c>
      <c r="H33">
        <v>46</v>
      </c>
      <c r="I33">
        <v>137</v>
      </c>
      <c r="J33">
        <v>55</v>
      </c>
      <c r="K33">
        <v>92</v>
      </c>
      <c r="L33">
        <v>120</v>
      </c>
      <c r="M33">
        <v>143</v>
      </c>
      <c r="N33">
        <v>139</v>
      </c>
      <c r="O33">
        <v>188</v>
      </c>
      <c r="P33" s="19">
        <v>85</v>
      </c>
    </row>
    <row r="34" spans="1:16" x14ac:dyDescent="0.25">
      <c r="A34" s="21" t="s">
        <v>253</v>
      </c>
      <c r="B34">
        <v>962</v>
      </c>
      <c r="C34">
        <v>962</v>
      </c>
      <c r="D34">
        <v>923</v>
      </c>
      <c r="E34">
        <v>38</v>
      </c>
      <c r="F34">
        <v>0</v>
      </c>
      <c r="G34">
        <v>0</v>
      </c>
      <c r="H34">
        <v>32</v>
      </c>
      <c r="I34">
        <v>110</v>
      </c>
      <c r="J34">
        <v>68</v>
      </c>
      <c r="K34">
        <v>78</v>
      </c>
      <c r="L34">
        <v>121</v>
      </c>
      <c r="M34">
        <v>131</v>
      </c>
      <c r="N34">
        <v>108</v>
      </c>
      <c r="O34">
        <v>190</v>
      </c>
      <c r="P34" s="19">
        <v>85</v>
      </c>
    </row>
    <row r="35" spans="1:16" x14ac:dyDescent="0.25">
      <c r="A35" s="21" t="s">
        <v>254</v>
      </c>
      <c r="B35">
        <v>924</v>
      </c>
      <c r="C35">
        <v>924</v>
      </c>
      <c r="D35">
        <v>896</v>
      </c>
      <c r="E35">
        <v>27</v>
      </c>
      <c r="F35">
        <v>0</v>
      </c>
      <c r="G35">
        <v>0</v>
      </c>
      <c r="H35">
        <v>39</v>
      </c>
      <c r="I35">
        <v>132</v>
      </c>
      <c r="J35">
        <v>61</v>
      </c>
      <c r="K35">
        <v>82</v>
      </c>
      <c r="L35">
        <v>112</v>
      </c>
      <c r="M35">
        <v>133</v>
      </c>
      <c r="N35">
        <v>114</v>
      </c>
      <c r="O35">
        <v>151</v>
      </c>
      <c r="P35" s="19">
        <v>72</v>
      </c>
    </row>
    <row r="36" spans="1:16" x14ac:dyDescent="0.25">
      <c r="A36" s="21" t="s">
        <v>255</v>
      </c>
      <c r="B36">
        <v>933</v>
      </c>
      <c r="C36">
        <v>933</v>
      </c>
      <c r="D36">
        <v>891</v>
      </c>
      <c r="E36">
        <v>38</v>
      </c>
      <c r="F36">
        <v>0</v>
      </c>
      <c r="G36">
        <v>0</v>
      </c>
      <c r="H36">
        <v>35</v>
      </c>
      <c r="I36">
        <v>136</v>
      </c>
      <c r="J36">
        <v>62</v>
      </c>
      <c r="K36">
        <v>83</v>
      </c>
      <c r="L36">
        <v>118</v>
      </c>
      <c r="M36">
        <v>115</v>
      </c>
      <c r="N36">
        <v>113</v>
      </c>
      <c r="O36">
        <v>164</v>
      </c>
      <c r="P36" s="19">
        <v>65</v>
      </c>
    </row>
    <row r="37" spans="1:16" x14ac:dyDescent="0.25">
      <c r="A37" s="21" t="s">
        <v>256</v>
      </c>
      <c r="B37">
        <v>891</v>
      </c>
      <c r="C37">
        <v>891</v>
      </c>
      <c r="D37">
        <v>851</v>
      </c>
      <c r="E37">
        <v>39</v>
      </c>
      <c r="F37">
        <v>0</v>
      </c>
      <c r="G37">
        <v>0</v>
      </c>
      <c r="H37">
        <v>34</v>
      </c>
      <c r="I37">
        <v>111</v>
      </c>
      <c r="J37">
        <v>53</v>
      </c>
      <c r="K37">
        <v>82</v>
      </c>
      <c r="L37">
        <v>100</v>
      </c>
      <c r="M37">
        <v>111</v>
      </c>
      <c r="N37">
        <v>122</v>
      </c>
      <c r="O37">
        <v>156</v>
      </c>
      <c r="P37" s="19">
        <v>82</v>
      </c>
    </row>
    <row r="38" spans="1:16" x14ac:dyDescent="0.25">
      <c r="A38" s="21" t="s">
        <v>257</v>
      </c>
      <c r="B38">
        <v>911</v>
      </c>
      <c r="C38">
        <v>911</v>
      </c>
      <c r="D38">
        <v>868</v>
      </c>
      <c r="E38">
        <v>43</v>
      </c>
      <c r="F38">
        <v>0</v>
      </c>
      <c r="G38">
        <v>0</v>
      </c>
      <c r="H38">
        <v>37</v>
      </c>
      <c r="I38">
        <v>123</v>
      </c>
      <c r="J38">
        <v>63</v>
      </c>
      <c r="K38">
        <v>77</v>
      </c>
      <c r="L38">
        <v>102</v>
      </c>
      <c r="M38">
        <v>125</v>
      </c>
      <c r="N38">
        <v>124</v>
      </c>
      <c r="O38">
        <v>153</v>
      </c>
      <c r="P38" s="19">
        <v>64</v>
      </c>
    </row>
    <row r="39" spans="1:16" x14ac:dyDescent="0.25">
      <c r="A39" s="21" t="s">
        <v>258</v>
      </c>
      <c r="B39">
        <v>769</v>
      </c>
      <c r="C39">
        <v>769</v>
      </c>
      <c r="D39">
        <v>735</v>
      </c>
      <c r="E39">
        <v>34</v>
      </c>
      <c r="F39">
        <v>0</v>
      </c>
      <c r="G39">
        <v>0</v>
      </c>
      <c r="H39">
        <v>43</v>
      </c>
      <c r="I39">
        <v>115</v>
      </c>
      <c r="J39">
        <v>57</v>
      </c>
      <c r="K39">
        <v>66</v>
      </c>
      <c r="L39">
        <v>98</v>
      </c>
      <c r="M39">
        <v>108</v>
      </c>
      <c r="N39">
        <v>82</v>
      </c>
      <c r="O39">
        <v>107</v>
      </c>
      <c r="P39" s="19">
        <v>59</v>
      </c>
    </row>
    <row r="40" spans="1:16" x14ac:dyDescent="0.25">
      <c r="A40" s="21" t="s">
        <v>155</v>
      </c>
      <c r="B40">
        <v>807</v>
      </c>
      <c r="C40">
        <v>807</v>
      </c>
      <c r="D40">
        <v>769</v>
      </c>
      <c r="E40">
        <v>33</v>
      </c>
      <c r="F40">
        <v>0</v>
      </c>
      <c r="G40">
        <v>0</v>
      </c>
      <c r="H40">
        <v>38</v>
      </c>
      <c r="I40">
        <v>113</v>
      </c>
      <c r="J40">
        <v>63</v>
      </c>
      <c r="K40">
        <v>68</v>
      </c>
      <c r="L40">
        <v>86</v>
      </c>
      <c r="M40">
        <v>104</v>
      </c>
      <c r="N40">
        <v>107</v>
      </c>
      <c r="O40">
        <v>126</v>
      </c>
      <c r="P40" s="19">
        <v>64</v>
      </c>
    </row>
    <row r="41" spans="1:16" x14ac:dyDescent="0.25">
      <c r="A41" s="21" t="s">
        <v>259</v>
      </c>
      <c r="B41">
        <v>719</v>
      </c>
      <c r="C41">
        <v>719</v>
      </c>
      <c r="D41">
        <v>685</v>
      </c>
      <c r="E41">
        <v>34</v>
      </c>
      <c r="F41">
        <v>0</v>
      </c>
      <c r="G41">
        <v>0</v>
      </c>
      <c r="H41">
        <v>28</v>
      </c>
      <c r="I41">
        <v>79</v>
      </c>
      <c r="J41">
        <v>42</v>
      </c>
      <c r="K41">
        <v>57</v>
      </c>
      <c r="L41">
        <v>91</v>
      </c>
      <c r="M41">
        <v>102</v>
      </c>
      <c r="N41">
        <v>89</v>
      </c>
      <c r="O41">
        <v>132</v>
      </c>
      <c r="P41" s="19">
        <v>65</v>
      </c>
    </row>
    <row r="42" spans="1:16" x14ac:dyDescent="0.25">
      <c r="A42" s="21" t="s">
        <v>260</v>
      </c>
      <c r="B42">
        <v>692</v>
      </c>
      <c r="C42">
        <v>692</v>
      </c>
      <c r="D42">
        <v>663</v>
      </c>
      <c r="E42">
        <v>28</v>
      </c>
      <c r="F42">
        <v>0</v>
      </c>
      <c r="G42">
        <v>0</v>
      </c>
      <c r="H42">
        <v>27</v>
      </c>
      <c r="I42">
        <v>88</v>
      </c>
      <c r="J42">
        <v>36</v>
      </c>
      <c r="K42">
        <v>71</v>
      </c>
      <c r="L42">
        <v>96</v>
      </c>
      <c r="M42">
        <v>92</v>
      </c>
      <c r="N42">
        <v>84</v>
      </c>
      <c r="O42">
        <v>105</v>
      </c>
      <c r="P42" s="19">
        <v>64</v>
      </c>
    </row>
    <row r="43" spans="1:16" x14ac:dyDescent="0.25">
      <c r="A43" s="21" t="s">
        <v>261</v>
      </c>
      <c r="B43">
        <v>722</v>
      </c>
      <c r="C43">
        <v>722</v>
      </c>
      <c r="D43">
        <v>699</v>
      </c>
      <c r="E43">
        <v>21</v>
      </c>
      <c r="F43">
        <v>0</v>
      </c>
      <c r="G43">
        <v>0</v>
      </c>
      <c r="H43">
        <v>33</v>
      </c>
      <c r="I43">
        <v>102</v>
      </c>
      <c r="J43">
        <v>38</v>
      </c>
      <c r="K43">
        <v>64</v>
      </c>
      <c r="L43">
        <v>98</v>
      </c>
      <c r="M43">
        <v>105</v>
      </c>
      <c r="N43">
        <v>86</v>
      </c>
      <c r="O43">
        <v>113</v>
      </c>
      <c r="P43" s="19">
        <v>60</v>
      </c>
    </row>
    <row r="44" spans="1:16" x14ac:dyDescent="0.25">
      <c r="A44" s="21" t="s">
        <v>262</v>
      </c>
      <c r="B44">
        <v>659</v>
      </c>
      <c r="C44">
        <v>659</v>
      </c>
      <c r="D44">
        <v>628</v>
      </c>
      <c r="E44">
        <v>29</v>
      </c>
      <c r="F44">
        <v>0</v>
      </c>
      <c r="G44">
        <v>0</v>
      </c>
      <c r="H44">
        <v>27</v>
      </c>
      <c r="I44">
        <v>98</v>
      </c>
      <c r="J44">
        <v>39</v>
      </c>
      <c r="K44">
        <v>77</v>
      </c>
      <c r="L44">
        <v>79</v>
      </c>
      <c r="M44">
        <v>91</v>
      </c>
      <c r="N44">
        <v>68</v>
      </c>
      <c r="O44">
        <v>95</v>
      </c>
      <c r="P44" s="19">
        <v>54</v>
      </c>
    </row>
    <row r="45" spans="1:16" x14ac:dyDescent="0.25">
      <c r="A45" s="21" t="s">
        <v>263</v>
      </c>
      <c r="B45">
        <v>659</v>
      </c>
      <c r="C45">
        <v>659</v>
      </c>
      <c r="D45">
        <v>629</v>
      </c>
      <c r="E45">
        <v>29</v>
      </c>
      <c r="F45">
        <v>0</v>
      </c>
      <c r="G45">
        <v>0</v>
      </c>
      <c r="H45">
        <v>27</v>
      </c>
      <c r="I45">
        <v>106</v>
      </c>
      <c r="J45">
        <v>56</v>
      </c>
      <c r="K45">
        <v>52</v>
      </c>
      <c r="L45">
        <v>74</v>
      </c>
      <c r="M45">
        <v>85</v>
      </c>
      <c r="N45">
        <v>78</v>
      </c>
      <c r="O45">
        <v>103</v>
      </c>
      <c r="P45" s="19">
        <v>48</v>
      </c>
    </row>
    <row r="46" spans="1:16" x14ac:dyDescent="0.25">
      <c r="A46" s="21" t="s">
        <v>264</v>
      </c>
      <c r="B46">
        <v>617</v>
      </c>
      <c r="C46">
        <v>617</v>
      </c>
      <c r="D46">
        <v>589</v>
      </c>
      <c r="E46">
        <v>27</v>
      </c>
      <c r="F46">
        <v>0</v>
      </c>
      <c r="G46">
        <v>0</v>
      </c>
      <c r="H46">
        <v>19</v>
      </c>
      <c r="I46">
        <v>93</v>
      </c>
      <c r="J46">
        <v>57</v>
      </c>
      <c r="K46">
        <v>54</v>
      </c>
      <c r="L46">
        <v>79</v>
      </c>
      <c r="M46">
        <v>86</v>
      </c>
      <c r="N46">
        <v>64</v>
      </c>
      <c r="O46">
        <v>99</v>
      </c>
      <c r="P46" s="19">
        <v>38</v>
      </c>
    </row>
    <row r="47" spans="1:16" x14ac:dyDescent="0.25">
      <c r="A47" s="21" t="s">
        <v>156</v>
      </c>
      <c r="B47">
        <v>577</v>
      </c>
      <c r="C47">
        <v>577</v>
      </c>
      <c r="D47">
        <v>545</v>
      </c>
      <c r="E47">
        <v>31</v>
      </c>
      <c r="F47">
        <v>0</v>
      </c>
      <c r="G47">
        <v>0</v>
      </c>
      <c r="H47">
        <v>23</v>
      </c>
      <c r="I47">
        <v>90</v>
      </c>
      <c r="J47">
        <v>52</v>
      </c>
      <c r="K47">
        <v>60</v>
      </c>
      <c r="L47">
        <v>71</v>
      </c>
      <c r="M47">
        <v>69</v>
      </c>
      <c r="N47">
        <v>62</v>
      </c>
      <c r="O47">
        <v>71</v>
      </c>
      <c r="P47" s="19">
        <v>47</v>
      </c>
    </row>
    <row r="48" spans="1:16" x14ac:dyDescent="0.25">
      <c r="A48" s="21" t="s">
        <v>265</v>
      </c>
      <c r="B48">
        <v>542</v>
      </c>
      <c r="C48">
        <v>542</v>
      </c>
      <c r="D48">
        <v>511</v>
      </c>
      <c r="E48">
        <v>31</v>
      </c>
      <c r="F48">
        <v>0</v>
      </c>
      <c r="G48">
        <v>0</v>
      </c>
      <c r="H48">
        <v>23</v>
      </c>
      <c r="I48">
        <v>89</v>
      </c>
      <c r="J48">
        <v>48</v>
      </c>
      <c r="K48">
        <v>44</v>
      </c>
      <c r="L48">
        <v>69</v>
      </c>
      <c r="M48">
        <v>58</v>
      </c>
      <c r="N48">
        <v>63</v>
      </c>
      <c r="O48">
        <v>78</v>
      </c>
      <c r="P48" s="19">
        <v>39</v>
      </c>
    </row>
    <row r="49" spans="1:16" x14ac:dyDescent="0.25">
      <c r="A49" s="21" t="s">
        <v>266</v>
      </c>
      <c r="B49">
        <v>551</v>
      </c>
      <c r="C49">
        <v>551</v>
      </c>
      <c r="D49">
        <v>517</v>
      </c>
      <c r="E49">
        <v>31</v>
      </c>
      <c r="F49">
        <v>0</v>
      </c>
      <c r="G49">
        <v>0</v>
      </c>
      <c r="H49">
        <v>23</v>
      </c>
      <c r="I49">
        <v>74</v>
      </c>
      <c r="J49">
        <v>44</v>
      </c>
      <c r="K49">
        <v>56</v>
      </c>
      <c r="L49">
        <v>73</v>
      </c>
      <c r="M49">
        <v>65</v>
      </c>
      <c r="N49">
        <v>59</v>
      </c>
      <c r="O49">
        <v>83</v>
      </c>
      <c r="P49" s="19">
        <v>40</v>
      </c>
    </row>
    <row r="50" spans="1:16" x14ac:dyDescent="0.25">
      <c r="A50" s="21" t="s">
        <v>267</v>
      </c>
      <c r="B50">
        <v>564</v>
      </c>
      <c r="C50">
        <v>564</v>
      </c>
      <c r="D50">
        <v>547</v>
      </c>
      <c r="E50">
        <v>16</v>
      </c>
      <c r="F50">
        <v>0</v>
      </c>
      <c r="G50">
        <v>0</v>
      </c>
      <c r="H50">
        <v>31</v>
      </c>
      <c r="I50">
        <v>71</v>
      </c>
      <c r="J50">
        <v>38</v>
      </c>
      <c r="K50">
        <v>71</v>
      </c>
      <c r="L50">
        <v>75</v>
      </c>
      <c r="M50">
        <v>80</v>
      </c>
      <c r="N50">
        <v>55</v>
      </c>
      <c r="O50">
        <v>91</v>
      </c>
      <c r="P50" s="19">
        <v>35</v>
      </c>
    </row>
    <row r="51" spans="1:16" x14ac:dyDescent="0.25">
      <c r="A51" s="21" t="s">
        <v>268</v>
      </c>
      <c r="B51">
        <v>514</v>
      </c>
      <c r="C51">
        <v>514</v>
      </c>
      <c r="D51">
        <v>498</v>
      </c>
      <c r="E51">
        <v>16</v>
      </c>
      <c r="F51">
        <v>0</v>
      </c>
      <c r="G51">
        <v>0</v>
      </c>
      <c r="H51">
        <v>20</v>
      </c>
      <c r="I51">
        <v>80</v>
      </c>
      <c r="J51">
        <v>32</v>
      </c>
      <c r="K51">
        <v>68</v>
      </c>
      <c r="L51">
        <v>63</v>
      </c>
      <c r="M51">
        <v>75</v>
      </c>
      <c r="N51">
        <v>62</v>
      </c>
      <c r="O51">
        <v>78</v>
      </c>
      <c r="P51" s="19">
        <v>20</v>
      </c>
    </row>
    <row r="52" spans="1:16" x14ac:dyDescent="0.25">
      <c r="A52" s="21" t="s">
        <v>269</v>
      </c>
      <c r="B52">
        <v>456</v>
      </c>
      <c r="C52">
        <v>456</v>
      </c>
      <c r="D52">
        <v>436</v>
      </c>
      <c r="E52">
        <v>18</v>
      </c>
      <c r="F52">
        <v>0</v>
      </c>
      <c r="G52">
        <v>0</v>
      </c>
      <c r="H52">
        <v>15</v>
      </c>
      <c r="I52">
        <v>66</v>
      </c>
      <c r="J52">
        <v>38</v>
      </c>
      <c r="K52">
        <v>40</v>
      </c>
      <c r="L52">
        <v>61</v>
      </c>
      <c r="M52">
        <v>58</v>
      </c>
      <c r="N52">
        <v>58</v>
      </c>
      <c r="O52">
        <v>68</v>
      </c>
      <c r="P52" s="19">
        <v>32</v>
      </c>
    </row>
    <row r="53" spans="1:16" x14ac:dyDescent="0.25">
      <c r="A53" s="21" t="s">
        <v>270</v>
      </c>
      <c r="B53">
        <v>473</v>
      </c>
      <c r="C53">
        <v>473</v>
      </c>
      <c r="D53">
        <v>454</v>
      </c>
      <c r="E53">
        <v>19</v>
      </c>
      <c r="F53">
        <v>0</v>
      </c>
      <c r="G53">
        <v>0</v>
      </c>
      <c r="H53">
        <v>18</v>
      </c>
      <c r="I53">
        <v>75</v>
      </c>
      <c r="J53">
        <v>38</v>
      </c>
      <c r="K53">
        <v>45</v>
      </c>
      <c r="L53">
        <v>53</v>
      </c>
      <c r="M53">
        <v>53</v>
      </c>
      <c r="N53">
        <v>61</v>
      </c>
      <c r="O53">
        <v>76</v>
      </c>
      <c r="P53" s="19">
        <v>35</v>
      </c>
    </row>
    <row r="54" spans="1:16" x14ac:dyDescent="0.25">
      <c r="A54" s="21" t="s">
        <v>157</v>
      </c>
      <c r="B54">
        <v>414</v>
      </c>
      <c r="C54">
        <v>414</v>
      </c>
      <c r="D54">
        <v>388</v>
      </c>
      <c r="E54">
        <v>26</v>
      </c>
      <c r="F54">
        <v>0</v>
      </c>
      <c r="G54">
        <v>0</v>
      </c>
      <c r="H54">
        <v>20</v>
      </c>
      <c r="I54">
        <v>51</v>
      </c>
      <c r="J54">
        <v>39</v>
      </c>
      <c r="K54">
        <v>31</v>
      </c>
      <c r="L54">
        <v>52</v>
      </c>
      <c r="M54">
        <v>57</v>
      </c>
      <c r="N54">
        <v>53</v>
      </c>
      <c r="O54">
        <v>59</v>
      </c>
      <c r="P54" s="19">
        <v>26</v>
      </c>
    </row>
    <row r="55" spans="1:16" x14ac:dyDescent="0.25">
      <c r="A55" s="21" t="s">
        <v>271</v>
      </c>
      <c r="B55">
        <v>408</v>
      </c>
      <c r="C55">
        <v>408</v>
      </c>
      <c r="D55">
        <v>387</v>
      </c>
      <c r="E55">
        <v>21</v>
      </c>
      <c r="F55">
        <v>0</v>
      </c>
      <c r="G55">
        <v>0</v>
      </c>
      <c r="H55">
        <v>20</v>
      </c>
      <c r="I55">
        <v>44</v>
      </c>
      <c r="J55">
        <v>36</v>
      </c>
      <c r="K55">
        <v>49</v>
      </c>
      <c r="L55">
        <v>58</v>
      </c>
      <c r="M55">
        <v>47</v>
      </c>
      <c r="N55">
        <v>36</v>
      </c>
      <c r="O55">
        <v>73</v>
      </c>
      <c r="P55" s="19">
        <v>24</v>
      </c>
    </row>
    <row r="56" spans="1:16" x14ac:dyDescent="0.25">
      <c r="A56" s="21" t="s">
        <v>272</v>
      </c>
      <c r="B56">
        <v>376</v>
      </c>
      <c r="C56">
        <v>376</v>
      </c>
      <c r="D56">
        <v>355</v>
      </c>
      <c r="E56">
        <v>21</v>
      </c>
      <c r="F56">
        <v>0</v>
      </c>
      <c r="G56">
        <v>0</v>
      </c>
      <c r="H56">
        <v>18</v>
      </c>
      <c r="I56">
        <v>57</v>
      </c>
      <c r="J56">
        <v>45</v>
      </c>
      <c r="K56">
        <v>28</v>
      </c>
      <c r="L56">
        <v>47</v>
      </c>
      <c r="M56">
        <v>30</v>
      </c>
      <c r="N56">
        <v>53</v>
      </c>
      <c r="O56">
        <v>51</v>
      </c>
      <c r="P56" s="19">
        <v>26</v>
      </c>
    </row>
    <row r="57" spans="1:16" x14ac:dyDescent="0.25">
      <c r="A57" s="21" t="s">
        <v>273</v>
      </c>
      <c r="B57">
        <v>338</v>
      </c>
      <c r="C57">
        <v>338</v>
      </c>
      <c r="D57">
        <v>322</v>
      </c>
      <c r="E57">
        <v>15</v>
      </c>
      <c r="F57">
        <v>0</v>
      </c>
      <c r="G57">
        <v>0</v>
      </c>
      <c r="H57">
        <v>10</v>
      </c>
      <c r="I57">
        <v>50</v>
      </c>
      <c r="J57">
        <v>22</v>
      </c>
      <c r="K57">
        <v>26</v>
      </c>
      <c r="L57">
        <v>53</v>
      </c>
      <c r="M57">
        <v>33</v>
      </c>
      <c r="N57">
        <v>47</v>
      </c>
      <c r="O57">
        <v>60</v>
      </c>
      <c r="P57" s="19">
        <v>21</v>
      </c>
    </row>
    <row r="58" spans="1:16" x14ac:dyDescent="0.25">
      <c r="A58" s="21" t="s">
        <v>274</v>
      </c>
      <c r="B58">
        <v>353</v>
      </c>
      <c r="C58">
        <v>353</v>
      </c>
      <c r="D58">
        <v>333</v>
      </c>
      <c r="E58">
        <v>18</v>
      </c>
      <c r="F58">
        <v>0</v>
      </c>
      <c r="G58">
        <v>0</v>
      </c>
      <c r="H58">
        <v>11</v>
      </c>
      <c r="I58">
        <v>48</v>
      </c>
      <c r="J58">
        <v>30</v>
      </c>
      <c r="K58">
        <v>35</v>
      </c>
      <c r="L58">
        <v>55</v>
      </c>
      <c r="M58">
        <v>41</v>
      </c>
      <c r="N58">
        <v>35</v>
      </c>
      <c r="O58">
        <v>54</v>
      </c>
      <c r="P58" s="19">
        <v>24</v>
      </c>
    </row>
    <row r="59" spans="1:16" x14ac:dyDescent="0.25">
      <c r="A59" s="21" t="s">
        <v>275</v>
      </c>
      <c r="B59">
        <v>334</v>
      </c>
      <c r="C59">
        <v>334</v>
      </c>
      <c r="D59">
        <v>315</v>
      </c>
      <c r="E59">
        <v>18</v>
      </c>
      <c r="F59">
        <v>0</v>
      </c>
      <c r="G59">
        <v>0</v>
      </c>
      <c r="H59">
        <v>22</v>
      </c>
      <c r="I59">
        <v>50</v>
      </c>
      <c r="J59">
        <v>31</v>
      </c>
      <c r="K59">
        <v>35</v>
      </c>
      <c r="L59">
        <v>36</v>
      </c>
      <c r="M59">
        <v>37</v>
      </c>
      <c r="N59">
        <v>34</v>
      </c>
      <c r="O59">
        <v>47</v>
      </c>
      <c r="P59" s="19">
        <v>23</v>
      </c>
    </row>
    <row r="60" spans="1:16" x14ac:dyDescent="0.25">
      <c r="A60" s="21" t="s">
        <v>276</v>
      </c>
      <c r="B60">
        <v>322</v>
      </c>
      <c r="C60">
        <v>322</v>
      </c>
      <c r="D60">
        <v>305</v>
      </c>
      <c r="E60">
        <v>17</v>
      </c>
      <c r="F60">
        <v>0</v>
      </c>
      <c r="G60">
        <v>0</v>
      </c>
      <c r="H60">
        <v>11</v>
      </c>
      <c r="I60">
        <v>37</v>
      </c>
      <c r="J60">
        <v>27</v>
      </c>
      <c r="K60">
        <v>35</v>
      </c>
      <c r="L60">
        <v>49</v>
      </c>
      <c r="M60">
        <v>38</v>
      </c>
      <c r="N60">
        <v>28</v>
      </c>
      <c r="O60">
        <v>53</v>
      </c>
      <c r="P60" s="19">
        <v>27</v>
      </c>
    </row>
    <row r="61" spans="1:16" x14ac:dyDescent="0.25">
      <c r="A61" s="21" t="s">
        <v>158</v>
      </c>
      <c r="B61">
        <v>277</v>
      </c>
      <c r="C61">
        <v>277</v>
      </c>
      <c r="D61">
        <v>260</v>
      </c>
      <c r="E61">
        <v>16</v>
      </c>
      <c r="F61">
        <v>0</v>
      </c>
      <c r="G61">
        <v>0</v>
      </c>
      <c r="H61">
        <v>12</v>
      </c>
      <c r="I61">
        <v>48</v>
      </c>
      <c r="J61">
        <v>24</v>
      </c>
      <c r="K61">
        <v>25</v>
      </c>
      <c r="L61">
        <v>34</v>
      </c>
      <c r="M61">
        <v>32</v>
      </c>
      <c r="N61">
        <v>30</v>
      </c>
      <c r="O61">
        <v>39</v>
      </c>
      <c r="P61" s="19">
        <v>16</v>
      </c>
    </row>
    <row r="62" spans="1:16" x14ac:dyDescent="0.25">
      <c r="A62" s="21" t="s">
        <v>277</v>
      </c>
      <c r="B62">
        <v>276</v>
      </c>
      <c r="C62">
        <v>276</v>
      </c>
      <c r="D62">
        <v>263</v>
      </c>
      <c r="E62">
        <v>13</v>
      </c>
      <c r="F62">
        <v>0</v>
      </c>
      <c r="G62">
        <v>0</v>
      </c>
      <c r="H62">
        <v>10</v>
      </c>
      <c r="I62">
        <v>36</v>
      </c>
      <c r="J62">
        <v>27</v>
      </c>
      <c r="K62">
        <v>31</v>
      </c>
      <c r="L62">
        <v>36</v>
      </c>
      <c r="M62">
        <v>40</v>
      </c>
      <c r="N62">
        <v>25</v>
      </c>
      <c r="O62">
        <v>43</v>
      </c>
      <c r="P62" s="19">
        <v>15</v>
      </c>
    </row>
    <row r="63" spans="1:16" x14ac:dyDescent="0.25">
      <c r="A63" s="21" t="s">
        <v>278</v>
      </c>
      <c r="B63">
        <v>263</v>
      </c>
      <c r="C63">
        <v>263</v>
      </c>
      <c r="D63">
        <v>255</v>
      </c>
      <c r="E63">
        <v>7</v>
      </c>
      <c r="F63">
        <v>0</v>
      </c>
      <c r="G63">
        <v>0</v>
      </c>
      <c r="H63">
        <v>12</v>
      </c>
      <c r="I63">
        <v>42</v>
      </c>
      <c r="J63">
        <v>33</v>
      </c>
      <c r="K63">
        <v>36</v>
      </c>
      <c r="L63">
        <v>33</v>
      </c>
      <c r="M63">
        <v>25</v>
      </c>
      <c r="N63">
        <v>25</v>
      </c>
      <c r="O63">
        <v>28</v>
      </c>
      <c r="P63" s="19">
        <v>21</v>
      </c>
    </row>
    <row r="64" spans="1:16" x14ac:dyDescent="0.25">
      <c r="A64" s="21" t="s">
        <v>279</v>
      </c>
      <c r="B64">
        <v>266</v>
      </c>
      <c r="C64">
        <v>266</v>
      </c>
      <c r="D64">
        <v>251</v>
      </c>
      <c r="E64">
        <v>14</v>
      </c>
      <c r="F64">
        <v>0</v>
      </c>
      <c r="G64">
        <v>0</v>
      </c>
      <c r="H64">
        <v>14</v>
      </c>
      <c r="I64">
        <v>32</v>
      </c>
      <c r="J64">
        <v>21</v>
      </c>
      <c r="K64">
        <v>18</v>
      </c>
      <c r="L64">
        <v>43</v>
      </c>
      <c r="M64">
        <v>28</v>
      </c>
      <c r="N64">
        <v>33</v>
      </c>
      <c r="O64">
        <v>43</v>
      </c>
      <c r="P64" s="19">
        <v>19</v>
      </c>
    </row>
    <row r="65" spans="1:16" x14ac:dyDescent="0.25">
      <c r="A65" s="21" t="s">
        <v>280</v>
      </c>
      <c r="B65">
        <v>222</v>
      </c>
      <c r="C65">
        <v>222</v>
      </c>
      <c r="D65">
        <v>210</v>
      </c>
      <c r="E65">
        <v>11</v>
      </c>
      <c r="F65">
        <v>0</v>
      </c>
      <c r="G65">
        <v>0</v>
      </c>
      <c r="H65">
        <v>8</v>
      </c>
      <c r="I65">
        <v>28</v>
      </c>
      <c r="J65">
        <v>17</v>
      </c>
      <c r="K65">
        <v>21</v>
      </c>
      <c r="L65">
        <v>31</v>
      </c>
      <c r="M65">
        <v>27</v>
      </c>
      <c r="N65">
        <v>27</v>
      </c>
      <c r="O65">
        <v>38</v>
      </c>
      <c r="P65" s="19">
        <v>13</v>
      </c>
    </row>
    <row r="66" spans="1:16" x14ac:dyDescent="0.25">
      <c r="A66" s="21" t="s">
        <v>281</v>
      </c>
      <c r="B66">
        <v>198</v>
      </c>
      <c r="C66">
        <v>198</v>
      </c>
      <c r="D66">
        <v>187</v>
      </c>
      <c r="E66">
        <v>11</v>
      </c>
      <c r="F66">
        <v>0</v>
      </c>
      <c r="G66">
        <v>0</v>
      </c>
      <c r="H66">
        <v>13</v>
      </c>
      <c r="I66">
        <v>25</v>
      </c>
      <c r="J66">
        <v>24</v>
      </c>
      <c r="K66">
        <v>28</v>
      </c>
      <c r="L66">
        <v>27</v>
      </c>
      <c r="M66">
        <v>19</v>
      </c>
      <c r="N66">
        <v>16</v>
      </c>
      <c r="O66">
        <v>25</v>
      </c>
      <c r="P66" s="19">
        <v>10</v>
      </c>
    </row>
    <row r="67" spans="1:16" x14ac:dyDescent="0.25">
      <c r="A67" s="21" t="s">
        <v>282</v>
      </c>
      <c r="B67">
        <v>214</v>
      </c>
      <c r="C67">
        <v>214</v>
      </c>
      <c r="D67">
        <v>203</v>
      </c>
      <c r="E67">
        <v>11</v>
      </c>
      <c r="F67">
        <v>0</v>
      </c>
      <c r="G67">
        <v>0</v>
      </c>
      <c r="H67">
        <v>8</v>
      </c>
      <c r="I67">
        <v>29</v>
      </c>
      <c r="J67">
        <v>18</v>
      </c>
      <c r="K67">
        <v>20</v>
      </c>
      <c r="L67">
        <v>28</v>
      </c>
      <c r="M67">
        <v>26</v>
      </c>
      <c r="N67">
        <v>21</v>
      </c>
      <c r="O67">
        <v>45</v>
      </c>
      <c r="P67" s="19">
        <v>8</v>
      </c>
    </row>
    <row r="68" spans="1:16" x14ac:dyDescent="0.25">
      <c r="A68" s="21" t="s">
        <v>159</v>
      </c>
      <c r="B68">
        <v>209</v>
      </c>
      <c r="C68">
        <v>209</v>
      </c>
      <c r="D68">
        <v>203</v>
      </c>
      <c r="E68">
        <v>6</v>
      </c>
      <c r="F68">
        <v>0</v>
      </c>
      <c r="G68">
        <v>0</v>
      </c>
      <c r="H68">
        <v>14</v>
      </c>
      <c r="I68">
        <v>35</v>
      </c>
      <c r="J68">
        <v>19</v>
      </c>
      <c r="K68">
        <v>21</v>
      </c>
      <c r="L68">
        <v>26</v>
      </c>
      <c r="M68">
        <v>19</v>
      </c>
      <c r="N68">
        <v>27</v>
      </c>
      <c r="O68">
        <v>38</v>
      </c>
      <c r="P68" s="19">
        <v>4</v>
      </c>
    </row>
    <row r="69" spans="1:16" x14ac:dyDescent="0.25">
      <c r="A69" s="21" t="s">
        <v>283</v>
      </c>
      <c r="B69">
        <v>192</v>
      </c>
      <c r="C69">
        <v>192</v>
      </c>
      <c r="D69">
        <v>178</v>
      </c>
      <c r="E69">
        <v>13</v>
      </c>
      <c r="F69">
        <v>0</v>
      </c>
      <c r="G69">
        <v>0</v>
      </c>
      <c r="H69">
        <v>5</v>
      </c>
      <c r="I69">
        <v>29</v>
      </c>
      <c r="J69">
        <v>25</v>
      </c>
      <c r="K69">
        <v>18</v>
      </c>
      <c r="L69">
        <v>14</v>
      </c>
      <c r="M69">
        <v>27</v>
      </c>
      <c r="N69">
        <v>24</v>
      </c>
      <c r="O69">
        <v>23</v>
      </c>
      <c r="P69" s="19">
        <v>13</v>
      </c>
    </row>
    <row r="70" spans="1:16" x14ac:dyDescent="0.25">
      <c r="A70" s="21" t="s">
        <v>284</v>
      </c>
      <c r="B70">
        <v>181</v>
      </c>
      <c r="C70">
        <v>181</v>
      </c>
      <c r="D70">
        <v>173</v>
      </c>
      <c r="E70">
        <v>8</v>
      </c>
      <c r="F70">
        <v>0</v>
      </c>
      <c r="G70">
        <v>0</v>
      </c>
      <c r="H70">
        <v>5</v>
      </c>
      <c r="I70">
        <v>28</v>
      </c>
      <c r="J70">
        <v>14</v>
      </c>
      <c r="K70">
        <v>20</v>
      </c>
      <c r="L70">
        <v>20</v>
      </c>
      <c r="M70">
        <v>29</v>
      </c>
      <c r="N70">
        <v>22</v>
      </c>
      <c r="O70">
        <v>27</v>
      </c>
      <c r="P70" s="19">
        <v>8</v>
      </c>
    </row>
    <row r="71" spans="1:16" x14ac:dyDescent="0.25">
      <c r="A71" s="21" t="s">
        <v>285</v>
      </c>
      <c r="B71">
        <v>173</v>
      </c>
      <c r="C71">
        <v>173</v>
      </c>
      <c r="D71">
        <v>165</v>
      </c>
      <c r="E71">
        <v>8</v>
      </c>
      <c r="F71">
        <v>0</v>
      </c>
      <c r="G71">
        <v>0</v>
      </c>
      <c r="H71">
        <v>10</v>
      </c>
      <c r="I71">
        <v>20</v>
      </c>
      <c r="J71">
        <v>17</v>
      </c>
      <c r="K71">
        <v>19</v>
      </c>
      <c r="L71">
        <v>26</v>
      </c>
      <c r="M71">
        <v>24</v>
      </c>
      <c r="N71">
        <v>15</v>
      </c>
      <c r="O71">
        <v>21</v>
      </c>
      <c r="P71" s="19">
        <v>13</v>
      </c>
    </row>
    <row r="72" spans="1:16" x14ac:dyDescent="0.25">
      <c r="A72" s="21" t="s">
        <v>286</v>
      </c>
      <c r="B72">
        <v>165</v>
      </c>
      <c r="C72">
        <v>165</v>
      </c>
      <c r="D72">
        <v>160</v>
      </c>
      <c r="E72">
        <v>4</v>
      </c>
      <c r="F72">
        <v>0</v>
      </c>
      <c r="G72">
        <v>0</v>
      </c>
      <c r="H72">
        <v>8</v>
      </c>
      <c r="I72">
        <v>20</v>
      </c>
      <c r="J72">
        <v>20</v>
      </c>
      <c r="K72">
        <v>22</v>
      </c>
      <c r="L72">
        <v>15</v>
      </c>
      <c r="M72">
        <v>18</v>
      </c>
      <c r="N72">
        <v>16</v>
      </c>
      <c r="O72">
        <v>29</v>
      </c>
      <c r="P72" s="19">
        <v>12</v>
      </c>
    </row>
    <row r="73" spans="1:16" x14ac:dyDescent="0.25">
      <c r="A73" s="21" t="s">
        <v>287</v>
      </c>
      <c r="B73">
        <v>150</v>
      </c>
      <c r="C73">
        <v>150</v>
      </c>
      <c r="D73">
        <v>135</v>
      </c>
      <c r="E73">
        <v>13</v>
      </c>
      <c r="F73">
        <v>0</v>
      </c>
      <c r="G73">
        <v>0</v>
      </c>
      <c r="H73">
        <v>8</v>
      </c>
      <c r="I73">
        <v>20</v>
      </c>
      <c r="J73">
        <v>17</v>
      </c>
      <c r="K73">
        <v>17</v>
      </c>
      <c r="L73">
        <v>21</v>
      </c>
      <c r="M73">
        <v>15</v>
      </c>
      <c r="N73">
        <v>14</v>
      </c>
      <c r="O73">
        <v>17</v>
      </c>
      <c r="P73" s="19">
        <v>6</v>
      </c>
    </row>
    <row r="74" spans="1:16" x14ac:dyDescent="0.25">
      <c r="A74" s="21" t="s">
        <v>288</v>
      </c>
      <c r="B74">
        <v>156</v>
      </c>
      <c r="C74">
        <v>156</v>
      </c>
      <c r="D74">
        <v>152</v>
      </c>
      <c r="E74">
        <v>4</v>
      </c>
      <c r="F74">
        <v>0</v>
      </c>
      <c r="G74">
        <v>0</v>
      </c>
      <c r="H74">
        <v>5</v>
      </c>
      <c r="I74">
        <v>21</v>
      </c>
      <c r="J74">
        <v>19</v>
      </c>
      <c r="K74">
        <v>20</v>
      </c>
      <c r="L74">
        <v>16</v>
      </c>
      <c r="M74">
        <v>19</v>
      </c>
      <c r="N74">
        <v>20</v>
      </c>
      <c r="O74">
        <v>26</v>
      </c>
      <c r="P74" s="19">
        <v>6</v>
      </c>
    </row>
    <row r="75" spans="1:16" x14ac:dyDescent="0.25">
      <c r="A75" s="21" t="s">
        <v>160</v>
      </c>
      <c r="B75">
        <v>123</v>
      </c>
      <c r="C75">
        <v>123</v>
      </c>
      <c r="D75">
        <v>116</v>
      </c>
      <c r="E75">
        <v>7</v>
      </c>
      <c r="F75">
        <v>0</v>
      </c>
      <c r="G75">
        <v>0</v>
      </c>
      <c r="H75">
        <v>10</v>
      </c>
      <c r="I75">
        <v>15</v>
      </c>
      <c r="J75">
        <v>13</v>
      </c>
      <c r="K75">
        <v>18</v>
      </c>
      <c r="L75">
        <v>22</v>
      </c>
      <c r="M75">
        <v>10</v>
      </c>
      <c r="N75">
        <v>5</v>
      </c>
      <c r="O75">
        <v>18</v>
      </c>
      <c r="P75" s="19">
        <v>5</v>
      </c>
    </row>
    <row r="76" spans="1:16" x14ac:dyDescent="0.25">
      <c r="A76" s="21" t="s">
        <v>289</v>
      </c>
      <c r="B76">
        <v>129</v>
      </c>
      <c r="C76">
        <v>129</v>
      </c>
      <c r="D76">
        <v>123</v>
      </c>
      <c r="E76">
        <v>6</v>
      </c>
      <c r="F76">
        <v>0</v>
      </c>
      <c r="G76">
        <v>0</v>
      </c>
      <c r="H76">
        <v>8</v>
      </c>
      <c r="I76">
        <v>13</v>
      </c>
      <c r="J76">
        <v>9</v>
      </c>
      <c r="K76">
        <v>21</v>
      </c>
      <c r="L76">
        <v>12</v>
      </c>
      <c r="M76">
        <v>16</v>
      </c>
      <c r="N76">
        <v>16</v>
      </c>
      <c r="O76">
        <v>20</v>
      </c>
      <c r="P76" s="19">
        <v>8</v>
      </c>
    </row>
    <row r="77" spans="1:16" x14ac:dyDescent="0.25">
      <c r="A77" s="21" t="s">
        <v>290</v>
      </c>
      <c r="B77">
        <v>119</v>
      </c>
      <c r="C77">
        <v>119</v>
      </c>
      <c r="D77">
        <v>112</v>
      </c>
      <c r="E77">
        <v>7</v>
      </c>
      <c r="F77">
        <v>0</v>
      </c>
      <c r="G77">
        <v>0</v>
      </c>
      <c r="H77">
        <v>3</v>
      </c>
      <c r="I77">
        <v>29</v>
      </c>
      <c r="J77">
        <v>14</v>
      </c>
      <c r="K77">
        <v>13</v>
      </c>
      <c r="L77">
        <v>11</v>
      </c>
      <c r="M77">
        <v>8</v>
      </c>
      <c r="N77">
        <v>8</v>
      </c>
      <c r="O77">
        <v>21</v>
      </c>
      <c r="P77" s="19">
        <v>5</v>
      </c>
    </row>
    <row r="78" spans="1:16" x14ac:dyDescent="0.25">
      <c r="A78" s="21" t="s">
        <v>291</v>
      </c>
      <c r="B78">
        <v>127</v>
      </c>
      <c r="C78">
        <v>127</v>
      </c>
      <c r="D78">
        <v>119</v>
      </c>
      <c r="E78">
        <v>8</v>
      </c>
      <c r="F78">
        <v>0</v>
      </c>
      <c r="G78">
        <v>0</v>
      </c>
      <c r="H78">
        <v>2</v>
      </c>
      <c r="I78">
        <v>19</v>
      </c>
      <c r="J78">
        <v>19</v>
      </c>
      <c r="K78">
        <v>11</v>
      </c>
      <c r="L78">
        <v>14</v>
      </c>
      <c r="M78">
        <v>12</v>
      </c>
      <c r="N78">
        <v>14</v>
      </c>
      <c r="O78">
        <v>22</v>
      </c>
      <c r="P78" s="19">
        <v>6</v>
      </c>
    </row>
    <row r="79" spans="1:16" x14ac:dyDescent="0.25">
      <c r="A79" s="21" t="s">
        <v>292</v>
      </c>
      <c r="B79">
        <v>98</v>
      </c>
      <c r="C79">
        <v>98</v>
      </c>
      <c r="D79">
        <v>94</v>
      </c>
      <c r="E79">
        <v>4</v>
      </c>
      <c r="F79">
        <v>0</v>
      </c>
      <c r="G79">
        <v>0</v>
      </c>
      <c r="H79">
        <v>2</v>
      </c>
      <c r="I79">
        <v>17</v>
      </c>
      <c r="J79">
        <v>10</v>
      </c>
      <c r="K79">
        <v>8</v>
      </c>
      <c r="L79">
        <v>13</v>
      </c>
      <c r="M79">
        <v>9</v>
      </c>
      <c r="N79">
        <v>9</v>
      </c>
      <c r="O79">
        <v>20</v>
      </c>
      <c r="P79" s="19">
        <v>6</v>
      </c>
    </row>
    <row r="80" spans="1:16" x14ac:dyDescent="0.25">
      <c r="A80" s="21" t="s">
        <v>293</v>
      </c>
      <c r="B80">
        <v>113</v>
      </c>
      <c r="C80">
        <v>113</v>
      </c>
      <c r="D80">
        <v>104</v>
      </c>
      <c r="E80">
        <v>9</v>
      </c>
      <c r="F80">
        <v>0</v>
      </c>
      <c r="G80">
        <v>0</v>
      </c>
      <c r="H80">
        <v>6</v>
      </c>
      <c r="I80">
        <v>14</v>
      </c>
      <c r="J80">
        <v>10</v>
      </c>
      <c r="K80">
        <v>11</v>
      </c>
      <c r="L80">
        <v>20</v>
      </c>
      <c r="M80">
        <v>12</v>
      </c>
      <c r="N80">
        <v>13</v>
      </c>
      <c r="O80">
        <v>13</v>
      </c>
      <c r="P80" s="19">
        <v>5</v>
      </c>
    </row>
    <row r="81" spans="1:16" x14ac:dyDescent="0.25">
      <c r="A81" s="21" t="s">
        <v>294</v>
      </c>
      <c r="B81">
        <v>90</v>
      </c>
      <c r="C81">
        <v>90</v>
      </c>
      <c r="D81">
        <v>85</v>
      </c>
      <c r="E81">
        <v>5</v>
      </c>
      <c r="F81">
        <v>0</v>
      </c>
      <c r="G81">
        <v>0</v>
      </c>
      <c r="H81">
        <v>4</v>
      </c>
      <c r="I81">
        <v>13</v>
      </c>
      <c r="J81">
        <v>9</v>
      </c>
      <c r="K81">
        <v>15</v>
      </c>
      <c r="L81">
        <v>10</v>
      </c>
      <c r="M81">
        <v>10</v>
      </c>
      <c r="N81">
        <v>9</v>
      </c>
      <c r="O81">
        <v>13</v>
      </c>
      <c r="P81" s="19">
        <v>2</v>
      </c>
    </row>
    <row r="82" spans="1:16" x14ac:dyDescent="0.25">
      <c r="A82" s="21" t="s">
        <v>161</v>
      </c>
      <c r="B82">
        <v>88</v>
      </c>
      <c r="C82">
        <v>88</v>
      </c>
      <c r="D82">
        <v>80</v>
      </c>
      <c r="E82">
        <v>8</v>
      </c>
      <c r="F82">
        <v>0</v>
      </c>
      <c r="G82">
        <v>0</v>
      </c>
      <c r="H82">
        <v>5</v>
      </c>
      <c r="I82">
        <v>15</v>
      </c>
      <c r="J82">
        <v>11</v>
      </c>
      <c r="K82">
        <v>9</v>
      </c>
      <c r="L82">
        <v>7</v>
      </c>
      <c r="M82">
        <v>6</v>
      </c>
      <c r="N82">
        <v>6</v>
      </c>
      <c r="O82">
        <v>17</v>
      </c>
      <c r="P82" s="19">
        <v>4</v>
      </c>
    </row>
    <row r="83" spans="1:16" x14ac:dyDescent="0.25">
      <c r="A83" s="21" t="s">
        <v>295</v>
      </c>
      <c r="B83">
        <v>89</v>
      </c>
      <c r="C83">
        <v>89</v>
      </c>
      <c r="D83">
        <v>87</v>
      </c>
      <c r="E83">
        <v>2</v>
      </c>
      <c r="F83">
        <v>0</v>
      </c>
      <c r="G83">
        <v>0</v>
      </c>
      <c r="H83">
        <v>6</v>
      </c>
      <c r="I83">
        <v>19</v>
      </c>
      <c r="J83">
        <v>4</v>
      </c>
      <c r="K83">
        <v>13</v>
      </c>
      <c r="L83">
        <v>17</v>
      </c>
      <c r="M83">
        <v>6</v>
      </c>
      <c r="N83">
        <v>7</v>
      </c>
      <c r="O83">
        <v>12</v>
      </c>
      <c r="P83" s="19">
        <v>3</v>
      </c>
    </row>
    <row r="84" spans="1:16" x14ac:dyDescent="0.25">
      <c r="A84" s="21" t="s">
        <v>296</v>
      </c>
      <c r="B84">
        <v>112</v>
      </c>
      <c r="C84">
        <v>112</v>
      </c>
      <c r="D84">
        <v>107</v>
      </c>
      <c r="E84">
        <v>5</v>
      </c>
      <c r="F84">
        <v>0</v>
      </c>
      <c r="G84">
        <v>0</v>
      </c>
      <c r="H84">
        <v>1</v>
      </c>
      <c r="I84">
        <v>13</v>
      </c>
      <c r="J84">
        <v>17</v>
      </c>
      <c r="K84">
        <v>15</v>
      </c>
      <c r="L84">
        <v>11</v>
      </c>
      <c r="M84">
        <v>17</v>
      </c>
      <c r="N84">
        <v>14</v>
      </c>
      <c r="O84">
        <v>11</v>
      </c>
      <c r="P84" s="19">
        <v>8</v>
      </c>
    </row>
    <row r="85" spans="1:16" x14ac:dyDescent="0.25">
      <c r="A85" s="21" t="s">
        <v>297</v>
      </c>
      <c r="B85">
        <v>94</v>
      </c>
      <c r="C85">
        <v>94</v>
      </c>
      <c r="D85">
        <v>88</v>
      </c>
      <c r="E85">
        <v>5</v>
      </c>
      <c r="F85">
        <v>0</v>
      </c>
      <c r="G85">
        <v>0</v>
      </c>
      <c r="H85">
        <v>3</v>
      </c>
      <c r="I85">
        <v>14</v>
      </c>
      <c r="J85">
        <v>6</v>
      </c>
      <c r="K85">
        <v>13</v>
      </c>
      <c r="L85">
        <v>12</v>
      </c>
      <c r="M85">
        <v>11</v>
      </c>
      <c r="N85">
        <v>10</v>
      </c>
      <c r="O85">
        <v>15</v>
      </c>
      <c r="P85" s="19">
        <v>4</v>
      </c>
    </row>
    <row r="86" spans="1:16" x14ac:dyDescent="0.25">
      <c r="A86" s="21" t="s">
        <v>298</v>
      </c>
      <c r="B86">
        <v>84</v>
      </c>
      <c r="C86">
        <v>84</v>
      </c>
      <c r="D86">
        <v>82</v>
      </c>
      <c r="E86">
        <v>2</v>
      </c>
      <c r="F86">
        <v>0</v>
      </c>
      <c r="G86">
        <v>0</v>
      </c>
      <c r="H86">
        <v>8</v>
      </c>
      <c r="I86">
        <v>12</v>
      </c>
      <c r="J86">
        <v>10</v>
      </c>
      <c r="K86">
        <v>11</v>
      </c>
      <c r="L86">
        <v>14</v>
      </c>
      <c r="M86">
        <v>9</v>
      </c>
      <c r="N86">
        <v>5</v>
      </c>
      <c r="O86">
        <v>9</v>
      </c>
      <c r="P86" s="19">
        <v>4</v>
      </c>
    </row>
    <row r="87" spans="1:16" x14ac:dyDescent="0.25">
      <c r="A87" s="21" t="s">
        <v>299</v>
      </c>
      <c r="B87">
        <v>64</v>
      </c>
      <c r="C87">
        <v>64</v>
      </c>
      <c r="D87">
        <v>58</v>
      </c>
      <c r="E87">
        <v>6</v>
      </c>
      <c r="F87">
        <v>0</v>
      </c>
      <c r="G87">
        <v>0</v>
      </c>
      <c r="H87">
        <v>2</v>
      </c>
      <c r="I87">
        <v>10</v>
      </c>
      <c r="J87">
        <v>9</v>
      </c>
      <c r="K87">
        <v>5</v>
      </c>
      <c r="L87">
        <v>4</v>
      </c>
      <c r="M87">
        <v>6</v>
      </c>
      <c r="N87">
        <v>11</v>
      </c>
      <c r="O87">
        <v>8</v>
      </c>
      <c r="P87" s="19">
        <v>3</v>
      </c>
    </row>
    <row r="88" spans="1:16" x14ac:dyDescent="0.25">
      <c r="A88" s="21" t="s">
        <v>300</v>
      </c>
      <c r="B88">
        <v>69</v>
      </c>
      <c r="C88">
        <v>69</v>
      </c>
      <c r="D88">
        <v>67</v>
      </c>
      <c r="E88">
        <v>2</v>
      </c>
      <c r="F88">
        <v>0</v>
      </c>
      <c r="G88">
        <v>0</v>
      </c>
      <c r="H88">
        <v>2</v>
      </c>
      <c r="I88">
        <v>13</v>
      </c>
      <c r="J88">
        <v>7</v>
      </c>
      <c r="K88">
        <v>10</v>
      </c>
      <c r="L88">
        <v>7</v>
      </c>
      <c r="M88">
        <v>8</v>
      </c>
      <c r="N88">
        <v>6</v>
      </c>
      <c r="O88">
        <v>9</v>
      </c>
      <c r="P88" s="19">
        <v>5</v>
      </c>
    </row>
    <row r="89" spans="1:16" x14ac:dyDescent="0.25">
      <c r="A89" s="21" t="s">
        <v>162</v>
      </c>
      <c r="B89">
        <v>63</v>
      </c>
      <c r="C89">
        <v>63</v>
      </c>
      <c r="D89">
        <v>61</v>
      </c>
      <c r="E89">
        <v>2</v>
      </c>
      <c r="F89">
        <v>0</v>
      </c>
      <c r="G89">
        <v>0</v>
      </c>
      <c r="H89">
        <v>3</v>
      </c>
      <c r="I89">
        <v>10</v>
      </c>
      <c r="J89">
        <v>12</v>
      </c>
      <c r="K89">
        <v>9</v>
      </c>
      <c r="L89">
        <v>5</v>
      </c>
      <c r="M89">
        <v>7</v>
      </c>
      <c r="N89">
        <v>2</v>
      </c>
      <c r="O89">
        <v>10</v>
      </c>
      <c r="P89" s="19">
        <v>3</v>
      </c>
    </row>
    <row r="90" spans="1:16" x14ac:dyDescent="0.25">
      <c r="A90" s="21" t="s">
        <v>301</v>
      </c>
      <c r="B90">
        <v>57</v>
      </c>
      <c r="C90">
        <v>57</v>
      </c>
      <c r="D90">
        <v>55</v>
      </c>
      <c r="E90">
        <v>2</v>
      </c>
      <c r="F90">
        <v>0</v>
      </c>
      <c r="G90">
        <v>0</v>
      </c>
      <c r="H90">
        <v>4</v>
      </c>
      <c r="I90">
        <v>6</v>
      </c>
      <c r="J90">
        <v>5</v>
      </c>
      <c r="K90">
        <v>7</v>
      </c>
      <c r="L90">
        <v>6</v>
      </c>
      <c r="M90">
        <v>7</v>
      </c>
      <c r="N90">
        <v>11</v>
      </c>
      <c r="O90">
        <v>7</v>
      </c>
      <c r="P90" s="19">
        <v>2</v>
      </c>
    </row>
    <row r="91" spans="1:16" x14ac:dyDescent="0.25">
      <c r="A91" s="21" t="s">
        <v>302</v>
      </c>
      <c r="B91">
        <v>42</v>
      </c>
      <c r="C91">
        <v>42</v>
      </c>
      <c r="D91">
        <v>42</v>
      </c>
      <c r="E91">
        <v>0</v>
      </c>
      <c r="F91">
        <v>0</v>
      </c>
      <c r="G91">
        <v>0</v>
      </c>
      <c r="H91">
        <v>1</v>
      </c>
      <c r="I91">
        <v>12</v>
      </c>
      <c r="J91">
        <v>3</v>
      </c>
      <c r="K91">
        <v>4</v>
      </c>
      <c r="L91">
        <v>2</v>
      </c>
      <c r="M91">
        <v>3</v>
      </c>
      <c r="N91">
        <v>9</v>
      </c>
      <c r="O91">
        <v>4</v>
      </c>
      <c r="P91" s="19">
        <v>4</v>
      </c>
    </row>
    <row r="92" spans="1:16" x14ac:dyDescent="0.25">
      <c r="A92" s="21" t="s">
        <v>303</v>
      </c>
      <c r="B92">
        <v>57</v>
      </c>
      <c r="C92">
        <v>57</v>
      </c>
      <c r="D92">
        <v>55</v>
      </c>
      <c r="E92">
        <v>2</v>
      </c>
      <c r="F92">
        <v>0</v>
      </c>
      <c r="G92">
        <v>0</v>
      </c>
      <c r="H92">
        <v>3</v>
      </c>
      <c r="I92">
        <v>8</v>
      </c>
      <c r="J92">
        <v>7</v>
      </c>
      <c r="K92">
        <v>11</v>
      </c>
      <c r="L92">
        <v>7</v>
      </c>
      <c r="M92">
        <v>5</v>
      </c>
      <c r="N92">
        <v>2</v>
      </c>
      <c r="O92">
        <v>9</v>
      </c>
      <c r="P92" s="19">
        <v>3</v>
      </c>
    </row>
    <row r="93" spans="1:16" x14ac:dyDescent="0.25">
      <c r="A93" s="21" t="s">
        <v>304</v>
      </c>
      <c r="B93">
        <v>48</v>
      </c>
      <c r="C93">
        <v>48</v>
      </c>
      <c r="D93">
        <v>48</v>
      </c>
      <c r="E93">
        <v>0</v>
      </c>
      <c r="F93">
        <v>0</v>
      </c>
      <c r="G93">
        <v>0</v>
      </c>
      <c r="H93">
        <v>3</v>
      </c>
      <c r="I93">
        <v>6</v>
      </c>
      <c r="J93">
        <v>7</v>
      </c>
      <c r="K93">
        <v>5</v>
      </c>
      <c r="L93">
        <v>5</v>
      </c>
      <c r="M93">
        <v>8</v>
      </c>
      <c r="N93">
        <v>5</v>
      </c>
      <c r="O93">
        <v>8</v>
      </c>
      <c r="P93" s="19">
        <v>1</v>
      </c>
    </row>
    <row r="94" spans="1:16" x14ac:dyDescent="0.25">
      <c r="A94" s="21" t="s">
        <v>305</v>
      </c>
      <c r="B94">
        <v>67</v>
      </c>
      <c r="C94">
        <v>67</v>
      </c>
      <c r="D94">
        <v>63</v>
      </c>
      <c r="E94">
        <v>3</v>
      </c>
      <c r="F94">
        <v>0</v>
      </c>
      <c r="G94">
        <v>0</v>
      </c>
      <c r="H94">
        <v>6</v>
      </c>
      <c r="I94">
        <v>8</v>
      </c>
      <c r="J94">
        <v>9</v>
      </c>
      <c r="K94">
        <v>3</v>
      </c>
      <c r="L94">
        <v>11</v>
      </c>
      <c r="M94">
        <v>3</v>
      </c>
      <c r="N94">
        <v>8</v>
      </c>
      <c r="O94">
        <v>10</v>
      </c>
      <c r="P94" s="19">
        <v>5</v>
      </c>
    </row>
    <row r="95" spans="1:16" x14ac:dyDescent="0.25">
      <c r="A95" s="21" t="s">
        <v>306</v>
      </c>
      <c r="B95">
        <v>55</v>
      </c>
      <c r="C95">
        <v>55</v>
      </c>
      <c r="D95">
        <v>54</v>
      </c>
      <c r="E95">
        <v>1</v>
      </c>
      <c r="F95">
        <v>0</v>
      </c>
      <c r="G95">
        <v>0</v>
      </c>
      <c r="H95">
        <v>1</v>
      </c>
      <c r="I95">
        <v>11</v>
      </c>
      <c r="J95">
        <v>5</v>
      </c>
      <c r="K95">
        <v>3</v>
      </c>
      <c r="L95">
        <v>13</v>
      </c>
      <c r="M95">
        <v>4</v>
      </c>
      <c r="N95">
        <v>6</v>
      </c>
      <c r="O95">
        <v>9</v>
      </c>
      <c r="P95" s="19">
        <v>2</v>
      </c>
    </row>
    <row r="96" spans="1:16" x14ac:dyDescent="0.25">
      <c r="A96" s="21" t="s">
        <v>163</v>
      </c>
      <c r="B96">
        <v>43</v>
      </c>
      <c r="C96">
        <v>43</v>
      </c>
      <c r="D96">
        <v>38</v>
      </c>
      <c r="E96">
        <v>5</v>
      </c>
      <c r="F96">
        <v>0</v>
      </c>
      <c r="G96">
        <v>0</v>
      </c>
      <c r="H96">
        <v>1</v>
      </c>
      <c r="I96">
        <v>7</v>
      </c>
      <c r="J96">
        <v>3</v>
      </c>
      <c r="K96">
        <v>7</v>
      </c>
      <c r="L96">
        <v>7</v>
      </c>
      <c r="M96">
        <v>1</v>
      </c>
      <c r="N96">
        <v>3</v>
      </c>
      <c r="O96">
        <v>8</v>
      </c>
      <c r="P96" s="19">
        <v>1</v>
      </c>
    </row>
    <row r="97" spans="1:16" x14ac:dyDescent="0.25">
      <c r="A97" s="21" t="s">
        <v>307</v>
      </c>
      <c r="B97">
        <v>34</v>
      </c>
      <c r="C97">
        <v>34</v>
      </c>
      <c r="D97">
        <v>32</v>
      </c>
      <c r="E97">
        <v>2</v>
      </c>
      <c r="F97">
        <v>0</v>
      </c>
      <c r="G97">
        <v>0</v>
      </c>
      <c r="H97">
        <v>3</v>
      </c>
      <c r="I97">
        <v>2</v>
      </c>
      <c r="J97">
        <v>2</v>
      </c>
      <c r="K97">
        <v>3</v>
      </c>
      <c r="L97">
        <v>5</v>
      </c>
      <c r="M97">
        <v>3</v>
      </c>
      <c r="N97">
        <v>8</v>
      </c>
      <c r="O97">
        <v>4</v>
      </c>
      <c r="P97" s="19">
        <v>2</v>
      </c>
    </row>
    <row r="98" spans="1:16" x14ac:dyDescent="0.25">
      <c r="A98" s="21" t="s">
        <v>308</v>
      </c>
      <c r="B98">
        <v>52</v>
      </c>
      <c r="C98">
        <v>52</v>
      </c>
      <c r="D98">
        <v>51</v>
      </c>
      <c r="E98">
        <v>1</v>
      </c>
      <c r="F98">
        <v>0</v>
      </c>
      <c r="G98">
        <v>0</v>
      </c>
      <c r="H98">
        <v>3</v>
      </c>
      <c r="I98">
        <v>12</v>
      </c>
      <c r="J98">
        <v>8</v>
      </c>
      <c r="K98">
        <v>6</v>
      </c>
      <c r="L98">
        <v>4</v>
      </c>
      <c r="M98">
        <v>6</v>
      </c>
      <c r="N98">
        <v>4</v>
      </c>
      <c r="O98">
        <v>6</v>
      </c>
      <c r="P98" s="19">
        <v>2</v>
      </c>
    </row>
    <row r="99" spans="1:16" x14ac:dyDescent="0.25">
      <c r="A99" s="21" t="s">
        <v>309</v>
      </c>
      <c r="B99">
        <v>37</v>
      </c>
      <c r="C99">
        <v>37</v>
      </c>
      <c r="D99">
        <v>35</v>
      </c>
      <c r="E99">
        <v>2</v>
      </c>
      <c r="F99">
        <v>0</v>
      </c>
      <c r="G99">
        <v>0</v>
      </c>
      <c r="H99">
        <v>1</v>
      </c>
      <c r="I99">
        <v>4</v>
      </c>
      <c r="J99">
        <v>4</v>
      </c>
      <c r="K99">
        <v>1</v>
      </c>
      <c r="L99">
        <v>7</v>
      </c>
      <c r="M99">
        <v>4</v>
      </c>
      <c r="N99">
        <v>6</v>
      </c>
      <c r="O99">
        <v>5</v>
      </c>
      <c r="P99" s="19">
        <v>3</v>
      </c>
    </row>
    <row r="100" spans="1:16" x14ac:dyDescent="0.25">
      <c r="A100" s="21" t="s">
        <v>310</v>
      </c>
      <c r="B100">
        <v>40</v>
      </c>
      <c r="C100">
        <v>40</v>
      </c>
      <c r="D100">
        <v>37</v>
      </c>
      <c r="E100">
        <v>3</v>
      </c>
      <c r="F100">
        <v>0</v>
      </c>
      <c r="G100">
        <v>0</v>
      </c>
      <c r="H100">
        <v>2</v>
      </c>
      <c r="I100">
        <v>4</v>
      </c>
      <c r="J100">
        <v>4</v>
      </c>
      <c r="K100">
        <v>6</v>
      </c>
      <c r="L100">
        <v>7</v>
      </c>
      <c r="M100">
        <v>4</v>
      </c>
      <c r="N100">
        <v>1</v>
      </c>
      <c r="O100">
        <v>7</v>
      </c>
      <c r="P100" s="19">
        <v>2</v>
      </c>
    </row>
    <row r="101" spans="1:16" x14ac:dyDescent="0.25">
      <c r="A101" s="21" t="s">
        <v>311</v>
      </c>
      <c r="B101">
        <v>38</v>
      </c>
      <c r="C101">
        <v>38</v>
      </c>
      <c r="D101">
        <v>37</v>
      </c>
      <c r="E101">
        <v>1</v>
      </c>
      <c r="F101">
        <v>0</v>
      </c>
      <c r="G101">
        <v>0</v>
      </c>
      <c r="H101">
        <v>1</v>
      </c>
      <c r="I101">
        <v>5</v>
      </c>
      <c r="J101">
        <v>5</v>
      </c>
      <c r="K101">
        <v>9</v>
      </c>
      <c r="L101">
        <v>1</v>
      </c>
      <c r="M101">
        <v>3</v>
      </c>
      <c r="N101">
        <v>2</v>
      </c>
      <c r="O101">
        <v>6</v>
      </c>
      <c r="P101" s="19">
        <v>5</v>
      </c>
    </row>
    <row r="102" spans="1:16" x14ac:dyDescent="0.25">
      <c r="A102" s="21" t="s">
        <v>312</v>
      </c>
      <c r="B102">
        <v>54</v>
      </c>
      <c r="C102">
        <v>54</v>
      </c>
      <c r="D102">
        <v>51</v>
      </c>
      <c r="E102">
        <v>2</v>
      </c>
      <c r="F102">
        <v>0</v>
      </c>
      <c r="G102">
        <v>0</v>
      </c>
      <c r="H102">
        <v>2</v>
      </c>
      <c r="I102">
        <v>4</v>
      </c>
      <c r="J102">
        <v>8</v>
      </c>
      <c r="K102">
        <v>4</v>
      </c>
      <c r="L102">
        <v>7</v>
      </c>
      <c r="M102">
        <v>6</v>
      </c>
      <c r="N102">
        <v>8</v>
      </c>
      <c r="O102">
        <v>8</v>
      </c>
      <c r="P102" s="19">
        <v>4</v>
      </c>
    </row>
    <row r="103" spans="1:16" x14ac:dyDescent="0.25">
      <c r="A103" s="21" t="s">
        <v>164</v>
      </c>
      <c r="B103">
        <v>34</v>
      </c>
      <c r="C103">
        <v>34</v>
      </c>
      <c r="D103">
        <v>32</v>
      </c>
      <c r="E103">
        <v>2</v>
      </c>
      <c r="F103">
        <v>0</v>
      </c>
      <c r="G103">
        <v>0</v>
      </c>
      <c r="H103">
        <v>0</v>
      </c>
      <c r="I103">
        <v>7</v>
      </c>
      <c r="J103">
        <v>3</v>
      </c>
      <c r="K103">
        <v>3</v>
      </c>
      <c r="L103">
        <v>7</v>
      </c>
      <c r="M103">
        <v>4</v>
      </c>
      <c r="N103">
        <v>5</v>
      </c>
      <c r="O103">
        <v>0</v>
      </c>
      <c r="P103" s="19">
        <v>3</v>
      </c>
    </row>
    <row r="104" spans="1:16" x14ac:dyDescent="0.25">
      <c r="A104" s="21" t="s">
        <v>313</v>
      </c>
      <c r="B104">
        <v>37</v>
      </c>
      <c r="C104">
        <v>37</v>
      </c>
      <c r="D104">
        <v>36</v>
      </c>
      <c r="E104">
        <v>1</v>
      </c>
      <c r="F104">
        <v>0</v>
      </c>
      <c r="G104">
        <v>0</v>
      </c>
      <c r="H104">
        <v>1</v>
      </c>
      <c r="I104">
        <v>4</v>
      </c>
      <c r="J104">
        <v>4</v>
      </c>
      <c r="K104">
        <v>4</v>
      </c>
      <c r="L104">
        <v>3</v>
      </c>
      <c r="M104">
        <v>9</v>
      </c>
      <c r="N104">
        <v>8</v>
      </c>
      <c r="O104">
        <v>2</v>
      </c>
      <c r="P104" s="19">
        <v>1</v>
      </c>
    </row>
    <row r="105" spans="1:16" x14ac:dyDescent="0.25">
      <c r="A105" s="21" t="s">
        <v>314</v>
      </c>
      <c r="B105">
        <v>33</v>
      </c>
      <c r="C105">
        <v>33</v>
      </c>
      <c r="D105">
        <v>32</v>
      </c>
      <c r="E105">
        <v>1</v>
      </c>
      <c r="F105">
        <v>0</v>
      </c>
      <c r="G105">
        <v>0</v>
      </c>
      <c r="H105">
        <v>0</v>
      </c>
      <c r="I105">
        <v>5</v>
      </c>
      <c r="J105">
        <v>6</v>
      </c>
      <c r="K105">
        <v>3</v>
      </c>
      <c r="L105">
        <v>6</v>
      </c>
      <c r="M105">
        <v>1</v>
      </c>
      <c r="N105">
        <v>4</v>
      </c>
      <c r="O105">
        <v>3</v>
      </c>
      <c r="P105" s="19">
        <v>4</v>
      </c>
    </row>
    <row r="106" spans="1:16" x14ac:dyDescent="0.25">
      <c r="A106" s="21" t="s">
        <v>315</v>
      </c>
      <c r="B106">
        <v>37</v>
      </c>
      <c r="C106">
        <v>37</v>
      </c>
      <c r="D106">
        <v>35</v>
      </c>
      <c r="E106">
        <v>2</v>
      </c>
      <c r="F106">
        <v>0</v>
      </c>
      <c r="G106">
        <v>0</v>
      </c>
      <c r="H106">
        <v>0</v>
      </c>
      <c r="I106">
        <v>7</v>
      </c>
      <c r="J106">
        <v>7</v>
      </c>
      <c r="K106">
        <v>4</v>
      </c>
      <c r="L106">
        <v>5</v>
      </c>
      <c r="M106">
        <v>2</v>
      </c>
      <c r="N106">
        <v>3</v>
      </c>
      <c r="O106">
        <v>5</v>
      </c>
      <c r="P106" s="19">
        <v>2</v>
      </c>
    </row>
    <row r="107" spans="1:16" x14ac:dyDescent="0.25">
      <c r="A107" s="21" t="s">
        <v>316</v>
      </c>
      <c r="B107">
        <v>38</v>
      </c>
      <c r="C107">
        <v>38</v>
      </c>
      <c r="D107">
        <v>37</v>
      </c>
      <c r="E107">
        <v>1</v>
      </c>
      <c r="F107">
        <v>0</v>
      </c>
      <c r="G107">
        <v>0</v>
      </c>
      <c r="H107">
        <v>2</v>
      </c>
      <c r="I107">
        <v>6</v>
      </c>
      <c r="J107">
        <v>10</v>
      </c>
      <c r="K107">
        <v>1</v>
      </c>
      <c r="L107">
        <v>2</v>
      </c>
      <c r="M107">
        <v>6</v>
      </c>
      <c r="N107">
        <v>4</v>
      </c>
      <c r="O107">
        <v>6</v>
      </c>
      <c r="P107" s="19">
        <v>0</v>
      </c>
    </row>
    <row r="108" spans="1:16" x14ac:dyDescent="0.25">
      <c r="A108" s="21" t="s">
        <v>317</v>
      </c>
      <c r="B108">
        <v>29</v>
      </c>
      <c r="C108">
        <v>29</v>
      </c>
      <c r="D108">
        <v>25</v>
      </c>
      <c r="E108">
        <v>4</v>
      </c>
      <c r="F108">
        <v>0</v>
      </c>
      <c r="G108">
        <v>0</v>
      </c>
      <c r="H108">
        <v>2</v>
      </c>
      <c r="I108">
        <v>8</v>
      </c>
      <c r="J108">
        <v>0</v>
      </c>
      <c r="K108">
        <v>1</v>
      </c>
      <c r="L108">
        <v>5</v>
      </c>
      <c r="M108">
        <v>3</v>
      </c>
      <c r="N108">
        <v>2</v>
      </c>
      <c r="O108">
        <v>4</v>
      </c>
      <c r="P108" s="19">
        <v>0</v>
      </c>
    </row>
    <row r="109" spans="1:16" x14ac:dyDescent="0.25">
      <c r="A109" s="21" t="s">
        <v>318</v>
      </c>
      <c r="B109">
        <v>39</v>
      </c>
      <c r="C109">
        <v>39</v>
      </c>
      <c r="D109">
        <v>37</v>
      </c>
      <c r="E109">
        <v>2</v>
      </c>
      <c r="F109">
        <v>0</v>
      </c>
      <c r="G109">
        <v>0</v>
      </c>
      <c r="H109">
        <v>1</v>
      </c>
      <c r="I109">
        <v>5</v>
      </c>
      <c r="J109">
        <v>7</v>
      </c>
      <c r="K109">
        <v>4</v>
      </c>
      <c r="L109">
        <v>3</v>
      </c>
      <c r="M109">
        <v>4</v>
      </c>
      <c r="N109">
        <v>8</v>
      </c>
      <c r="O109">
        <v>3</v>
      </c>
      <c r="P109" s="19">
        <v>2</v>
      </c>
    </row>
    <row r="110" spans="1:16" x14ac:dyDescent="0.25">
      <c r="A110" s="21" t="s">
        <v>165</v>
      </c>
      <c r="B110">
        <v>29</v>
      </c>
      <c r="C110">
        <v>29</v>
      </c>
      <c r="D110">
        <v>28</v>
      </c>
      <c r="E110">
        <v>1</v>
      </c>
      <c r="F110">
        <v>0</v>
      </c>
      <c r="G110">
        <v>0</v>
      </c>
      <c r="H110">
        <v>2</v>
      </c>
      <c r="I110">
        <v>2</v>
      </c>
      <c r="J110">
        <v>5</v>
      </c>
      <c r="K110">
        <v>3</v>
      </c>
      <c r="L110">
        <v>2</v>
      </c>
      <c r="M110">
        <v>8</v>
      </c>
      <c r="N110">
        <v>3</v>
      </c>
      <c r="O110">
        <v>2</v>
      </c>
      <c r="P110" s="19">
        <v>1</v>
      </c>
    </row>
    <row r="111" spans="1:16" x14ac:dyDescent="0.25">
      <c r="A111" s="21" t="s">
        <v>319</v>
      </c>
      <c r="B111">
        <v>36</v>
      </c>
      <c r="C111">
        <v>36</v>
      </c>
      <c r="D111">
        <v>34</v>
      </c>
      <c r="E111">
        <v>1</v>
      </c>
      <c r="F111">
        <v>0</v>
      </c>
      <c r="G111">
        <v>0</v>
      </c>
      <c r="H111">
        <v>1</v>
      </c>
      <c r="I111">
        <v>3</v>
      </c>
      <c r="J111">
        <v>12</v>
      </c>
      <c r="K111">
        <v>2</v>
      </c>
      <c r="L111">
        <v>8</v>
      </c>
      <c r="M111">
        <v>3</v>
      </c>
      <c r="N111">
        <v>2</v>
      </c>
      <c r="O111">
        <v>2</v>
      </c>
      <c r="P111" s="19">
        <v>1</v>
      </c>
    </row>
    <row r="112" spans="1:16" x14ac:dyDescent="0.25">
      <c r="A112" s="21" t="s">
        <v>320</v>
      </c>
      <c r="B112">
        <v>30</v>
      </c>
      <c r="C112">
        <v>30</v>
      </c>
      <c r="D112">
        <v>27</v>
      </c>
      <c r="E112">
        <v>3</v>
      </c>
      <c r="F112">
        <v>0</v>
      </c>
      <c r="G112">
        <v>0</v>
      </c>
      <c r="H112">
        <v>0</v>
      </c>
      <c r="I112">
        <v>3</v>
      </c>
      <c r="J112">
        <v>3</v>
      </c>
      <c r="K112">
        <v>6</v>
      </c>
      <c r="L112">
        <v>4</v>
      </c>
      <c r="M112">
        <v>3</v>
      </c>
      <c r="N112">
        <v>3</v>
      </c>
      <c r="O112">
        <v>4</v>
      </c>
      <c r="P112" s="19">
        <v>1</v>
      </c>
    </row>
    <row r="113" spans="1:16" x14ac:dyDescent="0.25">
      <c r="A113" s="21" t="s">
        <v>321</v>
      </c>
      <c r="B113">
        <v>19</v>
      </c>
      <c r="C113">
        <v>19</v>
      </c>
      <c r="D113">
        <v>17</v>
      </c>
      <c r="E113">
        <v>1</v>
      </c>
      <c r="F113">
        <v>0</v>
      </c>
      <c r="G113">
        <v>0</v>
      </c>
      <c r="H113">
        <v>0</v>
      </c>
      <c r="I113">
        <v>1</v>
      </c>
      <c r="J113">
        <v>2</v>
      </c>
      <c r="K113">
        <v>0</v>
      </c>
      <c r="L113">
        <v>4</v>
      </c>
      <c r="M113">
        <v>2</v>
      </c>
      <c r="N113">
        <v>4</v>
      </c>
      <c r="O113">
        <v>4</v>
      </c>
      <c r="P113" s="19">
        <v>0</v>
      </c>
    </row>
    <row r="114" spans="1:16" x14ac:dyDescent="0.25">
      <c r="A114" s="21" t="s">
        <v>322</v>
      </c>
      <c r="B114">
        <v>32</v>
      </c>
      <c r="C114">
        <v>32</v>
      </c>
      <c r="D114">
        <v>30</v>
      </c>
      <c r="E114">
        <v>2</v>
      </c>
      <c r="F114">
        <v>0</v>
      </c>
      <c r="G114">
        <v>0</v>
      </c>
      <c r="H114">
        <v>0</v>
      </c>
      <c r="I114">
        <v>5</v>
      </c>
      <c r="J114">
        <v>8</v>
      </c>
      <c r="K114">
        <v>1</v>
      </c>
      <c r="L114">
        <v>3</v>
      </c>
      <c r="M114">
        <v>3</v>
      </c>
      <c r="N114">
        <v>2</v>
      </c>
      <c r="O114">
        <v>6</v>
      </c>
      <c r="P114" s="19">
        <v>2</v>
      </c>
    </row>
    <row r="115" spans="1:16" x14ac:dyDescent="0.25">
      <c r="A115" s="21" t="s">
        <v>323</v>
      </c>
      <c r="B115">
        <v>25</v>
      </c>
      <c r="C115">
        <v>25</v>
      </c>
      <c r="D115">
        <v>25</v>
      </c>
      <c r="E115">
        <v>0</v>
      </c>
      <c r="F115">
        <v>0</v>
      </c>
      <c r="G115">
        <v>0</v>
      </c>
      <c r="H115">
        <v>1</v>
      </c>
      <c r="I115">
        <v>4</v>
      </c>
      <c r="J115">
        <v>7</v>
      </c>
      <c r="K115">
        <v>0</v>
      </c>
      <c r="L115">
        <v>3</v>
      </c>
      <c r="M115">
        <v>4</v>
      </c>
      <c r="N115">
        <v>1</v>
      </c>
      <c r="O115">
        <v>4</v>
      </c>
      <c r="P115" s="19">
        <v>1</v>
      </c>
    </row>
    <row r="116" spans="1:16" x14ac:dyDescent="0.25">
      <c r="A116" s="21" t="s">
        <v>324</v>
      </c>
      <c r="B116">
        <v>28</v>
      </c>
      <c r="C116">
        <v>28</v>
      </c>
      <c r="D116">
        <v>28</v>
      </c>
      <c r="E116">
        <v>0</v>
      </c>
      <c r="F116">
        <v>0</v>
      </c>
      <c r="G116">
        <v>0</v>
      </c>
      <c r="H116">
        <v>1</v>
      </c>
      <c r="I116">
        <v>5</v>
      </c>
      <c r="J116">
        <v>5</v>
      </c>
      <c r="K116">
        <v>2</v>
      </c>
      <c r="L116">
        <v>3</v>
      </c>
      <c r="M116">
        <v>2</v>
      </c>
      <c r="N116">
        <v>2</v>
      </c>
      <c r="O116">
        <v>4</v>
      </c>
      <c r="P116" s="19">
        <v>4</v>
      </c>
    </row>
    <row r="117" spans="1:16" x14ac:dyDescent="0.25">
      <c r="A117" s="21" t="s">
        <v>166</v>
      </c>
      <c r="B117">
        <v>26</v>
      </c>
      <c r="C117">
        <v>26</v>
      </c>
      <c r="D117">
        <v>23</v>
      </c>
      <c r="E117">
        <v>3</v>
      </c>
      <c r="F117">
        <v>0</v>
      </c>
      <c r="G117">
        <v>0</v>
      </c>
      <c r="H117">
        <v>1</v>
      </c>
      <c r="I117">
        <v>1</v>
      </c>
      <c r="J117">
        <v>1</v>
      </c>
      <c r="K117">
        <v>6</v>
      </c>
      <c r="L117">
        <v>7</v>
      </c>
      <c r="M117">
        <v>4</v>
      </c>
      <c r="N117">
        <v>1</v>
      </c>
      <c r="O117">
        <v>1</v>
      </c>
      <c r="P117" s="19">
        <v>1</v>
      </c>
    </row>
    <row r="118" spans="1:16" x14ac:dyDescent="0.25">
      <c r="A118" s="21" t="s">
        <v>325</v>
      </c>
      <c r="B118">
        <v>21</v>
      </c>
      <c r="C118">
        <v>21</v>
      </c>
      <c r="D118">
        <v>19</v>
      </c>
      <c r="E118">
        <v>2</v>
      </c>
      <c r="F118">
        <v>0</v>
      </c>
      <c r="G118">
        <v>0</v>
      </c>
      <c r="H118">
        <v>2</v>
      </c>
      <c r="I118">
        <v>5</v>
      </c>
      <c r="J118">
        <v>2</v>
      </c>
      <c r="K118">
        <v>2</v>
      </c>
      <c r="L118">
        <v>1</v>
      </c>
      <c r="M118">
        <v>0</v>
      </c>
      <c r="N118">
        <v>1</v>
      </c>
      <c r="O118">
        <v>6</v>
      </c>
      <c r="P118" s="19">
        <v>0</v>
      </c>
    </row>
    <row r="119" spans="1:16" x14ac:dyDescent="0.25">
      <c r="A119" s="21" t="s">
        <v>326</v>
      </c>
      <c r="B119">
        <v>23</v>
      </c>
      <c r="C119">
        <v>23</v>
      </c>
      <c r="D119">
        <v>22</v>
      </c>
      <c r="E119">
        <v>1</v>
      </c>
      <c r="F119">
        <v>0</v>
      </c>
      <c r="G119">
        <v>0</v>
      </c>
      <c r="H119">
        <v>1</v>
      </c>
      <c r="I119">
        <v>1</v>
      </c>
      <c r="J119">
        <v>2</v>
      </c>
      <c r="K119">
        <v>3</v>
      </c>
      <c r="L119">
        <v>5</v>
      </c>
      <c r="M119">
        <v>3</v>
      </c>
      <c r="N119">
        <v>3</v>
      </c>
      <c r="O119">
        <v>3</v>
      </c>
      <c r="P119" s="19">
        <v>1</v>
      </c>
    </row>
    <row r="120" spans="1:16" x14ac:dyDescent="0.25">
      <c r="A120" s="21" t="s">
        <v>327</v>
      </c>
      <c r="B120">
        <v>19</v>
      </c>
      <c r="C120">
        <v>19</v>
      </c>
      <c r="D120">
        <v>19</v>
      </c>
      <c r="E120">
        <v>0</v>
      </c>
      <c r="F120">
        <v>0</v>
      </c>
      <c r="G120">
        <v>0</v>
      </c>
      <c r="H120">
        <v>1</v>
      </c>
      <c r="I120">
        <v>3</v>
      </c>
      <c r="J120">
        <v>3</v>
      </c>
      <c r="K120">
        <v>2</v>
      </c>
      <c r="L120">
        <v>6</v>
      </c>
      <c r="M120">
        <v>1</v>
      </c>
      <c r="N120">
        <v>0</v>
      </c>
      <c r="O120">
        <v>1</v>
      </c>
      <c r="P120" s="19">
        <v>2</v>
      </c>
    </row>
    <row r="121" spans="1:16" x14ac:dyDescent="0.25">
      <c r="A121" s="21" t="s">
        <v>328</v>
      </c>
      <c r="B121">
        <v>23</v>
      </c>
      <c r="C121">
        <v>23</v>
      </c>
      <c r="D121">
        <v>23</v>
      </c>
      <c r="E121">
        <v>0</v>
      </c>
      <c r="F121">
        <v>0</v>
      </c>
      <c r="G121">
        <v>0</v>
      </c>
      <c r="H121">
        <v>2</v>
      </c>
      <c r="I121">
        <v>5</v>
      </c>
      <c r="J121">
        <v>2</v>
      </c>
      <c r="K121">
        <v>1</v>
      </c>
      <c r="L121">
        <v>1</v>
      </c>
      <c r="M121">
        <v>6</v>
      </c>
      <c r="N121">
        <v>2</v>
      </c>
      <c r="O121">
        <v>2</v>
      </c>
      <c r="P121" s="19">
        <v>2</v>
      </c>
    </row>
    <row r="122" spans="1:16" x14ac:dyDescent="0.25">
      <c r="A122" s="21" t="s">
        <v>329</v>
      </c>
      <c r="B122">
        <v>19</v>
      </c>
      <c r="C122">
        <v>19</v>
      </c>
      <c r="D122">
        <v>19</v>
      </c>
      <c r="E122">
        <v>0</v>
      </c>
      <c r="F122">
        <v>0</v>
      </c>
      <c r="G122">
        <v>0</v>
      </c>
      <c r="H122">
        <v>0</v>
      </c>
      <c r="I122">
        <v>2</v>
      </c>
      <c r="J122">
        <v>2</v>
      </c>
      <c r="K122">
        <v>2</v>
      </c>
      <c r="L122">
        <v>2</v>
      </c>
      <c r="M122">
        <v>3</v>
      </c>
      <c r="N122">
        <v>5</v>
      </c>
      <c r="O122">
        <v>1</v>
      </c>
      <c r="P122" s="19">
        <v>2</v>
      </c>
    </row>
    <row r="123" spans="1:16" x14ac:dyDescent="0.25">
      <c r="A123" s="21" t="s">
        <v>330</v>
      </c>
      <c r="B123">
        <v>15</v>
      </c>
      <c r="C123">
        <v>15</v>
      </c>
      <c r="D123">
        <v>15</v>
      </c>
      <c r="E123">
        <v>0</v>
      </c>
      <c r="F123">
        <v>0</v>
      </c>
      <c r="G123">
        <v>0</v>
      </c>
      <c r="H123">
        <v>0</v>
      </c>
      <c r="I123">
        <v>4</v>
      </c>
      <c r="J123">
        <v>3</v>
      </c>
      <c r="K123">
        <v>0</v>
      </c>
      <c r="L123">
        <v>1</v>
      </c>
      <c r="M123">
        <v>0</v>
      </c>
      <c r="N123">
        <v>1</v>
      </c>
      <c r="O123">
        <v>3</v>
      </c>
      <c r="P123" s="19">
        <v>3</v>
      </c>
    </row>
    <row r="124" spans="1:16" x14ac:dyDescent="0.25">
      <c r="A124" s="21" t="s">
        <v>167</v>
      </c>
      <c r="B124">
        <v>16</v>
      </c>
      <c r="C124">
        <v>16</v>
      </c>
      <c r="D124">
        <v>16</v>
      </c>
      <c r="E124">
        <v>0</v>
      </c>
      <c r="F124">
        <v>0</v>
      </c>
      <c r="G124">
        <v>0</v>
      </c>
      <c r="H124">
        <v>0</v>
      </c>
      <c r="I124">
        <v>0</v>
      </c>
      <c r="J124">
        <v>2</v>
      </c>
      <c r="K124">
        <v>1</v>
      </c>
      <c r="L124">
        <v>1</v>
      </c>
      <c r="M124">
        <v>2</v>
      </c>
      <c r="N124">
        <v>3</v>
      </c>
      <c r="O124">
        <v>4</v>
      </c>
      <c r="P124" s="19">
        <v>3</v>
      </c>
    </row>
    <row r="125" spans="1:16" x14ac:dyDescent="0.25">
      <c r="A125" s="21" t="s">
        <v>331</v>
      </c>
      <c r="B125">
        <v>13</v>
      </c>
      <c r="C125">
        <v>13</v>
      </c>
      <c r="D125">
        <v>13</v>
      </c>
      <c r="E125">
        <v>0</v>
      </c>
      <c r="F125">
        <v>0</v>
      </c>
      <c r="G125">
        <v>0</v>
      </c>
      <c r="H125">
        <v>0</v>
      </c>
      <c r="I125">
        <v>1</v>
      </c>
      <c r="J125">
        <v>3</v>
      </c>
      <c r="K125">
        <v>1</v>
      </c>
      <c r="L125">
        <v>1</v>
      </c>
      <c r="M125">
        <v>1</v>
      </c>
      <c r="N125">
        <v>3</v>
      </c>
      <c r="O125">
        <v>1</v>
      </c>
      <c r="P125" s="19">
        <v>2</v>
      </c>
    </row>
    <row r="126" spans="1:16" x14ac:dyDescent="0.25">
      <c r="A126" s="21" t="s">
        <v>332</v>
      </c>
      <c r="B126">
        <v>16</v>
      </c>
      <c r="C126">
        <v>16</v>
      </c>
      <c r="D126">
        <v>15</v>
      </c>
      <c r="E126">
        <v>1</v>
      </c>
      <c r="F126">
        <v>0</v>
      </c>
      <c r="G126">
        <v>0</v>
      </c>
      <c r="H126">
        <v>0</v>
      </c>
      <c r="I126">
        <v>2</v>
      </c>
      <c r="J126">
        <v>3</v>
      </c>
      <c r="K126">
        <v>1</v>
      </c>
      <c r="L126">
        <v>0</v>
      </c>
      <c r="M126">
        <v>1</v>
      </c>
      <c r="N126">
        <v>2</v>
      </c>
      <c r="O126">
        <v>2</v>
      </c>
      <c r="P126" s="19">
        <v>4</v>
      </c>
    </row>
    <row r="127" spans="1:16" x14ac:dyDescent="0.25">
      <c r="A127" s="21" t="s">
        <v>333</v>
      </c>
      <c r="B127">
        <v>17</v>
      </c>
      <c r="C127">
        <v>17</v>
      </c>
      <c r="D127">
        <v>17</v>
      </c>
      <c r="E127">
        <v>0</v>
      </c>
      <c r="F127">
        <v>0</v>
      </c>
      <c r="G127">
        <v>0</v>
      </c>
      <c r="H127">
        <v>1</v>
      </c>
      <c r="I127">
        <v>2</v>
      </c>
      <c r="J127">
        <v>1</v>
      </c>
      <c r="K127">
        <v>5</v>
      </c>
      <c r="L127">
        <v>2</v>
      </c>
      <c r="M127">
        <v>0</v>
      </c>
      <c r="N127">
        <v>2</v>
      </c>
      <c r="O127">
        <v>2</v>
      </c>
      <c r="P127" s="19">
        <v>2</v>
      </c>
    </row>
    <row r="128" spans="1:16" x14ac:dyDescent="0.25">
      <c r="A128" s="21" t="s">
        <v>334</v>
      </c>
      <c r="B128">
        <v>14</v>
      </c>
      <c r="C128">
        <v>14</v>
      </c>
      <c r="D128">
        <v>14</v>
      </c>
      <c r="E128">
        <v>0</v>
      </c>
      <c r="F128">
        <v>0</v>
      </c>
      <c r="G128">
        <v>0</v>
      </c>
      <c r="H128">
        <v>1</v>
      </c>
      <c r="I128">
        <v>1</v>
      </c>
      <c r="J128">
        <v>2</v>
      </c>
      <c r="K128">
        <v>0</v>
      </c>
      <c r="L128">
        <v>1</v>
      </c>
      <c r="M128">
        <v>3</v>
      </c>
      <c r="N128">
        <v>1</v>
      </c>
      <c r="O128">
        <v>3</v>
      </c>
      <c r="P128" s="19">
        <v>2</v>
      </c>
    </row>
    <row r="129" spans="1:16" x14ac:dyDescent="0.25">
      <c r="A129" s="21" t="s">
        <v>335</v>
      </c>
      <c r="B129">
        <v>21</v>
      </c>
      <c r="C129">
        <v>21</v>
      </c>
      <c r="D129">
        <v>20</v>
      </c>
      <c r="E129">
        <v>1</v>
      </c>
      <c r="F129">
        <v>0</v>
      </c>
      <c r="G129">
        <v>0</v>
      </c>
      <c r="H129">
        <v>0</v>
      </c>
      <c r="I129">
        <v>4</v>
      </c>
      <c r="J129">
        <v>5</v>
      </c>
      <c r="K129">
        <v>1</v>
      </c>
      <c r="L129">
        <v>1</v>
      </c>
      <c r="M129">
        <v>2</v>
      </c>
      <c r="N129">
        <v>5</v>
      </c>
      <c r="O129">
        <v>1</v>
      </c>
      <c r="P129" s="19">
        <v>1</v>
      </c>
    </row>
    <row r="130" spans="1:16" x14ac:dyDescent="0.25">
      <c r="A130" s="21" t="s">
        <v>336</v>
      </c>
      <c r="B130">
        <v>15</v>
      </c>
      <c r="C130">
        <v>15</v>
      </c>
      <c r="D130">
        <v>14</v>
      </c>
      <c r="E130">
        <v>1</v>
      </c>
      <c r="F130">
        <v>0</v>
      </c>
      <c r="G130">
        <v>0</v>
      </c>
      <c r="H130">
        <v>0</v>
      </c>
      <c r="I130">
        <v>2</v>
      </c>
      <c r="J130">
        <v>1</v>
      </c>
      <c r="K130">
        <v>0</v>
      </c>
      <c r="L130">
        <v>1</v>
      </c>
      <c r="M130">
        <v>6</v>
      </c>
      <c r="N130">
        <v>1</v>
      </c>
      <c r="O130">
        <v>2</v>
      </c>
      <c r="P130" s="19">
        <v>1</v>
      </c>
    </row>
    <row r="131" spans="1:16" x14ac:dyDescent="0.25">
      <c r="A131" s="21" t="s">
        <v>168</v>
      </c>
      <c r="B131">
        <v>17</v>
      </c>
      <c r="C131">
        <v>17</v>
      </c>
      <c r="D131">
        <v>15</v>
      </c>
      <c r="E131">
        <v>2</v>
      </c>
      <c r="F131">
        <v>0</v>
      </c>
      <c r="G131">
        <v>0</v>
      </c>
      <c r="H131">
        <v>1</v>
      </c>
      <c r="I131">
        <v>2</v>
      </c>
      <c r="J131">
        <v>4</v>
      </c>
      <c r="K131">
        <v>1</v>
      </c>
      <c r="L131">
        <v>1</v>
      </c>
      <c r="M131">
        <v>1</v>
      </c>
      <c r="N131">
        <v>2</v>
      </c>
      <c r="O131">
        <v>2</v>
      </c>
      <c r="P131" s="19">
        <v>1</v>
      </c>
    </row>
    <row r="132" spans="1:16" x14ac:dyDescent="0.25">
      <c r="A132" s="21" t="s">
        <v>337</v>
      </c>
      <c r="B132">
        <v>19</v>
      </c>
      <c r="C132">
        <v>19</v>
      </c>
      <c r="D132">
        <v>17</v>
      </c>
      <c r="E132">
        <v>2</v>
      </c>
      <c r="F132">
        <v>0</v>
      </c>
      <c r="G132">
        <v>0</v>
      </c>
      <c r="H132">
        <v>0</v>
      </c>
      <c r="I132">
        <v>0</v>
      </c>
      <c r="J132">
        <v>6</v>
      </c>
      <c r="K132">
        <v>0</v>
      </c>
      <c r="L132">
        <v>3</v>
      </c>
      <c r="M132">
        <v>3</v>
      </c>
      <c r="N132">
        <v>1</v>
      </c>
      <c r="O132">
        <v>3</v>
      </c>
      <c r="P132" s="19">
        <v>1</v>
      </c>
    </row>
    <row r="133" spans="1:16" x14ac:dyDescent="0.25">
      <c r="A133" s="21" t="s">
        <v>338</v>
      </c>
      <c r="B133">
        <v>11</v>
      </c>
      <c r="C133">
        <v>11</v>
      </c>
      <c r="D133">
        <v>11</v>
      </c>
      <c r="E133">
        <v>0</v>
      </c>
      <c r="F133">
        <v>0</v>
      </c>
      <c r="G133">
        <v>0</v>
      </c>
      <c r="H133">
        <v>1</v>
      </c>
      <c r="I133">
        <v>2</v>
      </c>
      <c r="J133">
        <v>3</v>
      </c>
      <c r="K133">
        <v>0</v>
      </c>
      <c r="L133">
        <v>1</v>
      </c>
      <c r="M133">
        <v>1</v>
      </c>
      <c r="N133">
        <v>1</v>
      </c>
      <c r="O133">
        <v>1</v>
      </c>
      <c r="P133" s="19">
        <v>1</v>
      </c>
    </row>
    <row r="134" spans="1:16" x14ac:dyDescent="0.25">
      <c r="A134" s="21" t="s">
        <v>339</v>
      </c>
      <c r="B134">
        <v>7</v>
      </c>
      <c r="C134">
        <v>7</v>
      </c>
      <c r="D134">
        <v>7</v>
      </c>
      <c r="E134">
        <v>0</v>
      </c>
      <c r="F134">
        <v>0</v>
      </c>
      <c r="G134">
        <v>0</v>
      </c>
      <c r="H134">
        <v>0</v>
      </c>
      <c r="I134">
        <v>1</v>
      </c>
      <c r="J134">
        <v>0</v>
      </c>
      <c r="K134">
        <v>0</v>
      </c>
      <c r="L134">
        <v>1</v>
      </c>
      <c r="M134">
        <v>2</v>
      </c>
      <c r="N134">
        <v>3</v>
      </c>
      <c r="O134">
        <v>0</v>
      </c>
      <c r="P134" s="19">
        <v>0</v>
      </c>
    </row>
    <row r="135" spans="1:16" x14ac:dyDescent="0.25">
      <c r="A135" s="21" t="s">
        <v>340</v>
      </c>
      <c r="B135">
        <v>19</v>
      </c>
      <c r="C135">
        <v>19</v>
      </c>
      <c r="D135">
        <v>19</v>
      </c>
      <c r="E135">
        <v>0</v>
      </c>
      <c r="F135">
        <v>0</v>
      </c>
      <c r="G135">
        <v>0</v>
      </c>
      <c r="H135">
        <v>1</v>
      </c>
      <c r="I135">
        <v>5</v>
      </c>
      <c r="J135">
        <v>1</v>
      </c>
      <c r="K135">
        <v>2</v>
      </c>
      <c r="L135">
        <v>4</v>
      </c>
      <c r="M135">
        <v>2</v>
      </c>
      <c r="N135">
        <v>0</v>
      </c>
      <c r="O135">
        <v>4</v>
      </c>
      <c r="P135" s="19">
        <v>0</v>
      </c>
    </row>
    <row r="136" spans="1:16" x14ac:dyDescent="0.25">
      <c r="A136" s="21" t="s">
        <v>341</v>
      </c>
      <c r="B136">
        <v>13</v>
      </c>
      <c r="C136">
        <v>13</v>
      </c>
      <c r="D136">
        <v>13</v>
      </c>
      <c r="E136">
        <v>0</v>
      </c>
      <c r="F136">
        <v>0</v>
      </c>
      <c r="G136">
        <v>0</v>
      </c>
      <c r="H136">
        <v>4</v>
      </c>
      <c r="I136">
        <v>1</v>
      </c>
      <c r="J136">
        <v>4</v>
      </c>
      <c r="K136">
        <v>0</v>
      </c>
      <c r="L136">
        <v>1</v>
      </c>
      <c r="M136">
        <v>0</v>
      </c>
      <c r="N136">
        <v>1</v>
      </c>
      <c r="O136">
        <v>1</v>
      </c>
      <c r="P136" s="19">
        <v>1</v>
      </c>
    </row>
    <row r="137" spans="1:16" x14ac:dyDescent="0.25">
      <c r="A137" s="21" t="s">
        <v>342</v>
      </c>
      <c r="B137">
        <v>11</v>
      </c>
      <c r="C137">
        <v>11</v>
      </c>
      <c r="D137">
        <v>10</v>
      </c>
      <c r="E137">
        <v>1</v>
      </c>
      <c r="F137">
        <v>0</v>
      </c>
      <c r="G137">
        <v>0</v>
      </c>
      <c r="H137">
        <v>0</v>
      </c>
      <c r="I137">
        <v>2</v>
      </c>
      <c r="J137">
        <v>0</v>
      </c>
      <c r="K137">
        <v>1</v>
      </c>
      <c r="L137">
        <v>4</v>
      </c>
      <c r="M137">
        <v>2</v>
      </c>
      <c r="N137">
        <v>1</v>
      </c>
      <c r="O137">
        <v>0</v>
      </c>
      <c r="P137" s="19">
        <v>0</v>
      </c>
    </row>
    <row r="138" spans="1:16" x14ac:dyDescent="0.25">
      <c r="A138" s="21" t="s">
        <v>169</v>
      </c>
      <c r="B138">
        <v>11</v>
      </c>
      <c r="C138">
        <v>11</v>
      </c>
      <c r="D138">
        <v>9</v>
      </c>
      <c r="E138">
        <v>2</v>
      </c>
      <c r="F138">
        <v>0</v>
      </c>
      <c r="G138">
        <v>0</v>
      </c>
      <c r="H138">
        <v>0</v>
      </c>
      <c r="I138">
        <v>0</v>
      </c>
      <c r="J138">
        <v>1</v>
      </c>
      <c r="K138">
        <v>0</v>
      </c>
      <c r="L138">
        <v>2</v>
      </c>
      <c r="M138">
        <v>0</v>
      </c>
      <c r="N138">
        <v>1</v>
      </c>
      <c r="O138">
        <v>5</v>
      </c>
      <c r="P138" s="19">
        <v>0</v>
      </c>
    </row>
    <row r="139" spans="1:16" x14ac:dyDescent="0.25">
      <c r="A139" s="21" t="s">
        <v>343</v>
      </c>
      <c r="B139">
        <v>15</v>
      </c>
      <c r="C139">
        <v>15</v>
      </c>
      <c r="D139">
        <v>13</v>
      </c>
      <c r="E139">
        <v>2</v>
      </c>
      <c r="F139">
        <v>0</v>
      </c>
      <c r="G139">
        <v>0</v>
      </c>
      <c r="H139">
        <v>1</v>
      </c>
      <c r="I139">
        <v>3</v>
      </c>
      <c r="J139">
        <v>2</v>
      </c>
      <c r="K139">
        <v>1</v>
      </c>
      <c r="L139">
        <v>3</v>
      </c>
      <c r="M139">
        <v>0</v>
      </c>
      <c r="N139">
        <v>1</v>
      </c>
      <c r="O139">
        <v>1</v>
      </c>
      <c r="P139" s="19">
        <v>1</v>
      </c>
    </row>
    <row r="140" spans="1:16" x14ac:dyDescent="0.25">
      <c r="A140" s="21" t="s">
        <v>344</v>
      </c>
      <c r="B140">
        <v>11</v>
      </c>
      <c r="C140">
        <v>11</v>
      </c>
      <c r="D140">
        <v>10</v>
      </c>
      <c r="E140">
        <v>1</v>
      </c>
      <c r="F140">
        <v>0</v>
      </c>
      <c r="G140">
        <v>0</v>
      </c>
      <c r="H140">
        <v>0</v>
      </c>
      <c r="I140">
        <v>1</v>
      </c>
      <c r="J140">
        <v>2</v>
      </c>
      <c r="K140">
        <v>1</v>
      </c>
      <c r="L140">
        <v>0</v>
      </c>
      <c r="M140">
        <v>3</v>
      </c>
      <c r="N140">
        <v>2</v>
      </c>
      <c r="O140">
        <v>1</v>
      </c>
      <c r="P140" s="19">
        <v>0</v>
      </c>
    </row>
    <row r="141" spans="1:16" x14ac:dyDescent="0.25">
      <c r="A141" s="21" t="s">
        <v>345</v>
      </c>
      <c r="B141">
        <v>11</v>
      </c>
      <c r="C141">
        <v>11</v>
      </c>
      <c r="D141">
        <v>11</v>
      </c>
      <c r="E141">
        <v>0</v>
      </c>
      <c r="F141">
        <v>0</v>
      </c>
      <c r="G141">
        <v>0</v>
      </c>
      <c r="H141">
        <v>0</v>
      </c>
      <c r="I141">
        <v>1</v>
      </c>
      <c r="J141">
        <v>2</v>
      </c>
      <c r="K141">
        <v>2</v>
      </c>
      <c r="L141">
        <v>2</v>
      </c>
      <c r="M141">
        <v>2</v>
      </c>
      <c r="N141">
        <v>0</v>
      </c>
      <c r="O141">
        <v>2</v>
      </c>
      <c r="P141" s="19">
        <v>0</v>
      </c>
    </row>
    <row r="142" spans="1:16" x14ac:dyDescent="0.25">
      <c r="A142" s="21" t="s">
        <v>346</v>
      </c>
      <c r="B142">
        <v>10</v>
      </c>
      <c r="C142">
        <v>10</v>
      </c>
      <c r="D142">
        <v>9</v>
      </c>
      <c r="E142">
        <v>1</v>
      </c>
      <c r="F142">
        <v>0</v>
      </c>
      <c r="G142">
        <v>0</v>
      </c>
      <c r="H142">
        <v>1</v>
      </c>
      <c r="I142">
        <v>1</v>
      </c>
      <c r="J142">
        <v>0</v>
      </c>
      <c r="K142">
        <v>2</v>
      </c>
      <c r="L142">
        <v>0</v>
      </c>
      <c r="M142">
        <v>2</v>
      </c>
      <c r="N142">
        <v>0</v>
      </c>
      <c r="O142">
        <v>2</v>
      </c>
      <c r="P142" s="19">
        <v>1</v>
      </c>
    </row>
    <row r="143" spans="1:16" x14ac:dyDescent="0.25">
      <c r="A143" s="21" t="s">
        <v>347</v>
      </c>
      <c r="B143">
        <v>4</v>
      </c>
      <c r="C143">
        <v>4</v>
      </c>
      <c r="D143">
        <v>3</v>
      </c>
      <c r="E143">
        <v>1</v>
      </c>
      <c r="F143">
        <v>0</v>
      </c>
      <c r="G143">
        <v>0</v>
      </c>
      <c r="H143">
        <v>0</v>
      </c>
      <c r="I143">
        <v>0</v>
      </c>
      <c r="J143">
        <v>1</v>
      </c>
      <c r="K143">
        <v>0</v>
      </c>
      <c r="L143">
        <v>0</v>
      </c>
      <c r="M143">
        <v>0</v>
      </c>
      <c r="N143">
        <v>0</v>
      </c>
      <c r="O143">
        <v>1</v>
      </c>
      <c r="P143" s="19">
        <v>1</v>
      </c>
    </row>
    <row r="144" spans="1:16" x14ac:dyDescent="0.25">
      <c r="A144" s="21" t="s">
        <v>348</v>
      </c>
      <c r="B144">
        <v>6</v>
      </c>
      <c r="C144">
        <v>6</v>
      </c>
      <c r="D144">
        <v>6</v>
      </c>
      <c r="E144">
        <v>0</v>
      </c>
      <c r="F144">
        <v>0</v>
      </c>
      <c r="G144">
        <v>0</v>
      </c>
      <c r="H144">
        <v>0</v>
      </c>
      <c r="I144">
        <v>1</v>
      </c>
      <c r="J144">
        <v>0</v>
      </c>
      <c r="K144">
        <v>1</v>
      </c>
      <c r="L144">
        <v>0</v>
      </c>
      <c r="M144">
        <v>0</v>
      </c>
      <c r="N144">
        <v>3</v>
      </c>
      <c r="O144">
        <v>1</v>
      </c>
      <c r="P144" s="19">
        <v>0</v>
      </c>
    </row>
    <row r="145" spans="1:16" x14ac:dyDescent="0.25">
      <c r="A145" s="21" t="s">
        <v>170</v>
      </c>
      <c r="B145">
        <v>17</v>
      </c>
      <c r="C145">
        <v>17</v>
      </c>
      <c r="D145">
        <v>16</v>
      </c>
      <c r="E145">
        <v>1</v>
      </c>
      <c r="F145">
        <v>0</v>
      </c>
      <c r="G145">
        <v>0</v>
      </c>
      <c r="H145">
        <v>0</v>
      </c>
      <c r="I145">
        <v>4</v>
      </c>
      <c r="J145">
        <v>1</v>
      </c>
      <c r="K145">
        <v>1</v>
      </c>
      <c r="L145">
        <v>2</v>
      </c>
      <c r="M145">
        <v>2</v>
      </c>
      <c r="N145">
        <v>4</v>
      </c>
      <c r="O145">
        <v>1</v>
      </c>
      <c r="P145" s="19">
        <v>1</v>
      </c>
    </row>
    <row r="146" spans="1:16" x14ac:dyDescent="0.25">
      <c r="A146" s="21" t="s">
        <v>349</v>
      </c>
      <c r="B146">
        <v>3</v>
      </c>
      <c r="C146">
        <v>3</v>
      </c>
      <c r="D146">
        <v>3</v>
      </c>
      <c r="E146">
        <v>0</v>
      </c>
      <c r="F146">
        <v>0</v>
      </c>
      <c r="G146">
        <v>0</v>
      </c>
      <c r="H146">
        <v>0</v>
      </c>
      <c r="I146">
        <v>0</v>
      </c>
      <c r="J146">
        <v>0</v>
      </c>
      <c r="K146">
        <v>1</v>
      </c>
      <c r="L146">
        <v>0</v>
      </c>
      <c r="M146">
        <v>1</v>
      </c>
      <c r="N146">
        <v>1</v>
      </c>
      <c r="O146">
        <v>0</v>
      </c>
      <c r="P146" s="19">
        <v>0</v>
      </c>
    </row>
    <row r="147" spans="1:16" x14ac:dyDescent="0.25">
      <c r="A147" s="21" t="s">
        <v>350</v>
      </c>
      <c r="B147">
        <v>14</v>
      </c>
      <c r="C147">
        <v>14</v>
      </c>
      <c r="D147">
        <v>14</v>
      </c>
      <c r="E147">
        <v>0</v>
      </c>
      <c r="F147">
        <v>0</v>
      </c>
      <c r="G147">
        <v>0</v>
      </c>
      <c r="H147">
        <v>0</v>
      </c>
      <c r="I147">
        <v>5</v>
      </c>
      <c r="J147">
        <v>1</v>
      </c>
      <c r="K147">
        <v>2</v>
      </c>
      <c r="L147">
        <v>1</v>
      </c>
      <c r="M147">
        <v>0</v>
      </c>
      <c r="N147">
        <v>3</v>
      </c>
      <c r="O147">
        <v>2</v>
      </c>
      <c r="P147" s="19">
        <v>0</v>
      </c>
    </row>
    <row r="148" spans="1:16" x14ac:dyDescent="0.25">
      <c r="A148" s="21" t="s">
        <v>351</v>
      </c>
      <c r="B148">
        <v>14</v>
      </c>
      <c r="C148">
        <v>14</v>
      </c>
      <c r="D148">
        <v>13</v>
      </c>
      <c r="E148">
        <v>1</v>
      </c>
      <c r="F148">
        <v>0</v>
      </c>
      <c r="G148">
        <v>0</v>
      </c>
      <c r="H148">
        <v>0</v>
      </c>
      <c r="I148">
        <v>2</v>
      </c>
      <c r="J148">
        <v>3</v>
      </c>
      <c r="K148">
        <v>0</v>
      </c>
      <c r="L148">
        <v>2</v>
      </c>
      <c r="M148">
        <v>1</v>
      </c>
      <c r="N148">
        <v>3</v>
      </c>
      <c r="O148">
        <v>2</v>
      </c>
      <c r="P148" s="19">
        <v>0</v>
      </c>
    </row>
    <row r="149" spans="1:16" x14ac:dyDescent="0.25">
      <c r="A149" s="21" t="s">
        <v>352</v>
      </c>
      <c r="B149">
        <v>8</v>
      </c>
      <c r="C149">
        <v>8</v>
      </c>
      <c r="D149">
        <v>7</v>
      </c>
      <c r="E149">
        <v>1</v>
      </c>
      <c r="F149">
        <v>0</v>
      </c>
      <c r="G149">
        <v>0</v>
      </c>
      <c r="H149">
        <v>0</v>
      </c>
      <c r="I149">
        <v>1</v>
      </c>
      <c r="J149">
        <v>1</v>
      </c>
      <c r="K149">
        <v>0</v>
      </c>
      <c r="L149">
        <v>2</v>
      </c>
      <c r="M149">
        <v>1</v>
      </c>
      <c r="N149">
        <v>0</v>
      </c>
      <c r="O149">
        <v>2</v>
      </c>
      <c r="P149" s="19">
        <v>0</v>
      </c>
    </row>
    <row r="150" spans="1:16" x14ac:dyDescent="0.25">
      <c r="A150" s="21" t="s">
        <v>353</v>
      </c>
      <c r="B150">
        <v>13</v>
      </c>
      <c r="C150">
        <v>13</v>
      </c>
      <c r="D150">
        <v>12</v>
      </c>
      <c r="E150">
        <v>1</v>
      </c>
      <c r="F150">
        <v>0</v>
      </c>
      <c r="G150">
        <v>0</v>
      </c>
      <c r="H150">
        <v>0</v>
      </c>
      <c r="I150">
        <v>2</v>
      </c>
      <c r="J150">
        <v>3</v>
      </c>
      <c r="K150">
        <v>0</v>
      </c>
      <c r="L150">
        <v>2</v>
      </c>
      <c r="M150">
        <v>1</v>
      </c>
      <c r="N150">
        <v>4</v>
      </c>
      <c r="O150">
        <v>0</v>
      </c>
      <c r="P150" s="19">
        <v>0</v>
      </c>
    </row>
    <row r="151" spans="1:16" x14ac:dyDescent="0.25">
      <c r="A151" s="21" t="s">
        <v>354</v>
      </c>
      <c r="B151">
        <v>8</v>
      </c>
      <c r="C151">
        <v>8</v>
      </c>
      <c r="D151">
        <v>8</v>
      </c>
      <c r="E151">
        <v>0</v>
      </c>
      <c r="F151">
        <v>0</v>
      </c>
      <c r="G151">
        <v>0</v>
      </c>
      <c r="H151">
        <v>0</v>
      </c>
      <c r="I151">
        <v>2</v>
      </c>
      <c r="J151">
        <v>0</v>
      </c>
      <c r="K151">
        <v>1</v>
      </c>
      <c r="L151">
        <v>2</v>
      </c>
      <c r="M151">
        <v>0</v>
      </c>
      <c r="N151">
        <v>2</v>
      </c>
      <c r="O151">
        <v>1</v>
      </c>
      <c r="P151" s="19">
        <v>0</v>
      </c>
    </row>
    <row r="152" spans="1:16" x14ac:dyDescent="0.25">
      <c r="A152" s="21" t="s">
        <v>171</v>
      </c>
      <c r="B152">
        <v>12</v>
      </c>
      <c r="C152">
        <v>12</v>
      </c>
      <c r="D152">
        <v>12</v>
      </c>
      <c r="E152">
        <v>0</v>
      </c>
      <c r="F152">
        <v>0</v>
      </c>
      <c r="G152">
        <v>0</v>
      </c>
      <c r="H152">
        <v>0</v>
      </c>
      <c r="I152">
        <v>4</v>
      </c>
      <c r="J152">
        <v>1</v>
      </c>
      <c r="K152">
        <v>1</v>
      </c>
      <c r="L152">
        <v>1</v>
      </c>
      <c r="M152">
        <v>0</v>
      </c>
      <c r="N152">
        <v>2</v>
      </c>
      <c r="O152">
        <v>3</v>
      </c>
      <c r="P152" s="19">
        <v>0</v>
      </c>
    </row>
    <row r="153" spans="1:16" x14ac:dyDescent="0.25">
      <c r="A153" s="21" t="s">
        <v>355</v>
      </c>
      <c r="B153">
        <v>9</v>
      </c>
      <c r="C153">
        <v>9</v>
      </c>
      <c r="D153">
        <v>9</v>
      </c>
      <c r="E153">
        <v>0</v>
      </c>
      <c r="F153">
        <v>0</v>
      </c>
      <c r="G153">
        <v>0</v>
      </c>
      <c r="H153">
        <v>0</v>
      </c>
      <c r="I153">
        <v>4</v>
      </c>
      <c r="J153">
        <v>0</v>
      </c>
      <c r="K153">
        <v>1</v>
      </c>
      <c r="L153">
        <v>0</v>
      </c>
      <c r="M153">
        <v>0</v>
      </c>
      <c r="N153">
        <v>3</v>
      </c>
      <c r="O153">
        <v>1</v>
      </c>
      <c r="P153" s="19">
        <v>0</v>
      </c>
    </row>
    <row r="154" spans="1:16" x14ac:dyDescent="0.25">
      <c r="A154" s="21" t="s">
        <v>356</v>
      </c>
      <c r="B154">
        <v>7</v>
      </c>
      <c r="C154">
        <v>7</v>
      </c>
      <c r="D154">
        <v>7</v>
      </c>
      <c r="E154">
        <v>0</v>
      </c>
      <c r="F154">
        <v>0</v>
      </c>
      <c r="G154">
        <v>0</v>
      </c>
      <c r="H154">
        <v>0</v>
      </c>
      <c r="I154">
        <v>1</v>
      </c>
      <c r="J154">
        <v>2</v>
      </c>
      <c r="K154">
        <v>1</v>
      </c>
      <c r="L154">
        <v>0</v>
      </c>
      <c r="M154">
        <v>1</v>
      </c>
      <c r="N154">
        <v>1</v>
      </c>
      <c r="O154">
        <v>0</v>
      </c>
      <c r="P154" s="19">
        <v>1</v>
      </c>
    </row>
    <row r="155" spans="1:16" x14ac:dyDescent="0.25">
      <c r="A155" s="21" t="s">
        <v>357</v>
      </c>
      <c r="B155">
        <v>10</v>
      </c>
      <c r="C155">
        <v>10</v>
      </c>
      <c r="D155">
        <v>10</v>
      </c>
      <c r="E155">
        <v>0</v>
      </c>
      <c r="F155">
        <v>0</v>
      </c>
      <c r="G155">
        <v>0</v>
      </c>
      <c r="H155">
        <v>1</v>
      </c>
      <c r="I155">
        <v>2</v>
      </c>
      <c r="J155">
        <v>0</v>
      </c>
      <c r="K155">
        <v>1</v>
      </c>
      <c r="L155">
        <v>2</v>
      </c>
      <c r="M155">
        <v>3</v>
      </c>
      <c r="N155">
        <v>1</v>
      </c>
      <c r="O155">
        <v>0</v>
      </c>
      <c r="P155" s="19">
        <v>0</v>
      </c>
    </row>
    <row r="156" spans="1:16" x14ac:dyDescent="0.25">
      <c r="A156" s="21" t="s">
        <v>358</v>
      </c>
      <c r="B156">
        <v>9</v>
      </c>
      <c r="C156">
        <v>9</v>
      </c>
      <c r="D156">
        <v>9</v>
      </c>
      <c r="E156">
        <v>0</v>
      </c>
      <c r="F156">
        <v>0</v>
      </c>
      <c r="G156">
        <v>0</v>
      </c>
      <c r="H156">
        <v>1</v>
      </c>
      <c r="I156">
        <v>4</v>
      </c>
      <c r="J156">
        <v>0</v>
      </c>
      <c r="K156">
        <v>1</v>
      </c>
      <c r="L156">
        <v>2</v>
      </c>
      <c r="M156">
        <v>0</v>
      </c>
      <c r="N156">
        <v>0</v>
      </c>
      <c r="O156">
        <v>1</v>
      </c>
      <c r="P156" s="19">
        <v>0</v>
      </c>
    </row>
    <row r="157" spans="1:16" x14ac:dyDescent="0.25">
      <c r="A157" s="21" t="s">
        <v>359</v>
      </c>
      <c r="B157">
        <v>10</v>
      </c>
      <c r="C157">
        <v>10</v>
      </c>
      <c r="D157">
        <v>10</v>
      </c>
      <c r="E157">
        <v>0</v>
      </c>
      <c r="F157">
        <v>0</v>
      </c>
      <c r="G157">
        <v>0</v>
      </c>
      <c r="H157">
        <v>0</v>
      </c>
      <c r="I157">
        <v>2</v>
      </c>
      <c r="J157">
        <v>3</v>
      </c>
      <c r="K157">
        <v>1</v>
      </c>
      <c r="L157">
        <v>2</v>
      </c>
      <c r="M157">
        <v>1</v>
      </c>
      <c r="N157">
        <v>1</v>
      </c>
      <c r="O157">
        <v>0</v>
      </c>
      <c r="P157" s="19">
        <v>0</v>
      </c>
    </row>
    <row r="158" spans="1:16" x14ac:dyDescent="0.25">
      <c r="A158" s="21" t="s">
        <v>360</v>
      </c>
      <c r="B158">
        <v>14</v>
      </c>
      <c r="C158">
        <v>14</v>
      </c>
      <c r="D158">
        <v>14</v>
      </c>
      <c r="E158">
        <v>0</v>
      </c>
      <c r="F158">
        <v>0</v>
      </c>
      <c r="G158">
        <v>0</v>
      </c>
      <c r="H158">
        <v>0</v>
      </c>
      <c r="I158">
        <v>5</v>
      </c>
      <c r="J158">
        <v>2</v>
      </c>
      <c r="K158">
        <v>3</v>
      </c>
      <c r="L158">
        <v>1</v>
      </c>
      <c r="M158">
        <v>1</v>
      </c>
      <c r="N158">
        <v>1</v>
      </c>
      <c r="O158">
        <v>1</v>
      </c>
      <c r="P158" s="19">
        <v>0</v>
      </c>
    </row>
    <row r="159" spans="1:16" x14ac:dyDescent="0.25">
      <c r="A159" s="21" t="s">
        <v>172</v>
      </c>
      <c r="B159">
        <v>13</v>
      </c>
      <c r="C159">
        <v>13</v>
      </c>
      <c r="D159">
        <v>13</v>
      </c>
      <c r="E159">
        <v>0</v>
      </c>
      <c r="F159">
        <v>0</v>
      </c>
      <c r="G159">
        <v>0</v>
      </c>
      <c r="H159">
        <v>0</v>
      </c>
      <c r="I159">
        <v>1</v>
      </c>
      <c r="J159">
        <v>1</v>
      </c>
      <c r="K159">
        <v>4</v>
      </c>
      <c r="L159">
        <v>2</v>
      </c>
      <c r="M159">
        <v>0</v>
      </c>
      <c r="N159">
        <v>2</v>
      </c>
      <c r="O159">
        <v>3</v>
      </c>
      <c r="P159" s="19">
        <v>0</v>
      </c>
    </row>
    <row r="160" spans="1:16" x14ac:dyDescent="0.25">
      <c r="A160" s="21" t="s">
        <v>361</v>
      </c>
      <c r="B160">
        <v>6</v>
      </c>
      <c r="C160">
        <v>6</v>
      </c>
      <c r="D160">
        <v>5</v>
      </c>
      <c r="E160">
        <v>1</v>
      </c>
      <c r="F160">
        <v>0</v>
      </c>
      <c r="G160">
        <v>0</v>
      </c>
      <c r="H160">
        <v>1</v>
      </c>
      <c r="I160">
        <v>1</v>
      </c>
      <c r="J160">
        <v>0</v>
      </c>
      <c r="K160">
        <v>1</v>
      </c>
      <c r="L160">
        <v>1</v>
      </c>
      <c r="M160">
        <v>0</v>
      </c>
      <c r="N160">
        <v>1</v>
      </c>
      <c r="O160">
        <v>0</v>
      </c>
      <c r="P160" s="19">
        <v>0</v>
      </c>
    </row>
    <row r="161" spans="1:16" x14ac:dyDescent="0.25">
      <c r="A161" s="21" t="s">
        <v>362</v>
      </c>
      <c r="B161">
        <v>12</v>
      </c>
      <c r="C161">
        <v>12</v>
      </c>
      <c r="D161">
        <v>12</v>
      </c>
      <c r="E161">
        <v>0</v>
      </c>
      <c r="F161">
        <v>0</v>
      </c>
      <c r="G161">
        <v>0</v>
      </c>
      <c r="H161">
        <v>0</v>
      </c>
      <c r="I161">
        <v>1</v>
      </c>
      <c r="J161">
        <v>2</v>
      </c>
      <c r="K161">
        <v>0</v>
      </c>
      <c r="L161">
        <v>2</v>
      </c>
      <c r="M161">
        <v>1</v>
      </c>
      <c r="N161">
        <v>4</v>
      </c>
      <c r="O161">
        <v>1</v>
      </c>
      <c r="P161" s="19">
        <v>1</v>
      </c>
    </row>
    <row r="162" spans="1:16" x14ac:dyDescent="0.25">
      <c r="A162" s="21" t="s">
        <v>363</v>
      </c>
      <c r="B162">
        <v>5</v>
      </c>
      <c r="C162">
        <v>5</v>
      </c>
      <c r="D162">
        <v>5</v>
      </c>
      <c r="E162">
        <v>0</v>
      </c>
      <c r="F162">
        <v>0</v>
      </c>
      <c r="G162">
        <v>0</v>
      </c>
      <c r="H162">
        <v>0</v>
      </c>
      <c r="I162">
        <v>2</v>
      </c>
      <c r="J162">
        <v>0</v>
      </c>
      <c r="K162">
        <v>0</v>
      </c>
      <c r="L162">
        <v>0</v>
      </c>
      <c r="M162">
        <v>1</v>
      </c>
      <c r="N162">
        <v>1</v>
      </c>
      <c r="O162">
        <v>1</v>
      </c>
      <c r="P162" s="19">
        <v>0</v>
      </c>
    </row>
    <row r="163" spans="1:16" x14ac:dyDescent="0.25">
      <c r="A163" s="21" t="s">
        <v>364</v>
      </c>
      <c r="B163">
        <v>13</v>
      </c>
      <c r="C163">
        <v>13</v>
      </c>
      <c r="D163">
        <v>13</v>
      </c>
      <c r="E163">
        <v>0</v>
      </c>
      <c r="F163">
        <v>0</v>
      </c>
      <c r="G163">
        <v>0</v>
      </c>
      <c r="H163">
        <v>0</v>
      </c>
      <c r="I163">
        <v>2</v>
      </c>
      <c r="J163">
        <v>3</v>
      </c>
      <c r="K163">
        <v>2</v>
      </c>
      <c r="L163">
        <v>1</v>
      </c>
      <c r="M163">
        <v>1</v>
      </c>
      <c r="N163">
        <v>2</v>
      </c>
      <c r="O163">
        <v>2</v>
      </c>
      <c r="P163" s="19">
        <v>0</v>
      </c>
    </row>
    <row r="164" spans="1:16" x14ac:dyDescent="0.25">
      <c r="A164" s="21" t="s">
        <v>365</v>
      </c>
      <c r="B164">
        <v>14</v>
      </c>
      <c r="C164">
        <v>14</v>
      </c>
      <c r="D164">
        <v>14</v>
      </c>
      <c r="E164">
        <v>0</v>
      </c>
      <c r="F164">
        <v>0</v>
      </c>
      <c r="G164">
        <v>0</v>
      </c>
      <c r="H164">
        <v>0</v>
      </c>
      <c r="I164">
        <v>2</v>
      </c>
      <c r="J164">
        <v>0</v>
      </c>
      <c r="K164">
        <v>1</v>
      </c>
      <c r="L164">
        <v>2</v>
      </c>
      <c r="M164">
        <v>1</v>
      </c>
      <c r="N164">
        <v>5</v>
      </c>
      <c r="O164">
        <v>3</v>
      </c>
      <c r="P164" s="19">
        <v>0</v>
      </c>
    </row>
    <row r="165" spans="1:16" x14ac:dyDescent="0.25">
      <c r="A165" s="21" t="s">
        <v>366</v>
      </c>
      <c r="B165">
        <v>16</v>
      </c>
      <c r="C165">
        <v>16</v>
      </c>
      <c r="D165">
        <v>16</v>
      </c>
      <c r="E165">
        <v>0</v>
      </c>
      <c r="F165">
        <v>0</v>
      </c>
      <c r="G165">
        <v>0</v>
      </c>
      <c r="H165">
        <v>1</v>
      </c>
      <c r="I165">
        <v>3</v>
      </c>
      <c r="J165">
        <v>1</v>
      </c>
      <c r="K165">
        <v>1</v>
      </c>
      <c r="L165">
        <v>2</v>
      </c>
      <c r="M165">
        <v>2</v>
      </c>
      <c r="N165">
        <v>1</v>
      </c>
      <c r="O165">
        <v>5</v>
      </c>
      <c r="P165" s="19">
        <v>0</v>
      </c>
    </row>
    <row r="166" spans="1:16" x14ac:dyDescent="0.25">
      <c r="A166" s="21" t="s">
        <v>173</v>
      </c>
      <c r="B166">
        <v>11</v>
      </c>
      <c r="C166">
        <v>11</v>
      </c>
      <c r="D166">
        <v>11</v>
      </c>
      <c r="E166">
        <v>0</v>
      </c>
      <c r="F166">
        <v>0</v>
      </c>
      <c r="G166">
        <v>0</v>
      </c>
      <c r="H166">
        <v>0</v>
      </c>
      <c r="I166">
        <v>3</v>
      </c>
      <c r="J166">
        <v>3</v>
      </c>
      <c r="K166">
        <v>1</v>
      </c>
      <c r="L166">
        <v>0</v>
      </c>
      <c r="M166">
        <v>1</v>
      </c>
      <c r="N166">
        <v>0</v>
      </c>
      <c r="O166">
        <v>2</v>
      </c>
      <c r="P166" s="19">
        <v>1</v>
      </c>
    </row>
    <row r="167" spans="1:16" x14ac:dyDescent="0.25">
      <c r="A167" s="21" t="s">
        <v>367</v>
      </c>
      <c r="B167">
        <v>11</v>
      </c>
      <c r="C167">
        <v>11</v>
      </c>
      <c r="D167">
        <v>11</v>
      </c>
      <c r="E167">
        <v>0</v>
      </c>
      <c r="F167">
        <v>0</v>
      </c>
      <c r="G167">
        <v>0</v>
      </c>
      <c r="H167">
        <v>0</v>
      </c>
      <c r="I167">
        <v>2</v>
      </c>
      <c r="J167">
        <v>0</v>
      </c>
      <c r="K167">
        <v>1</v>
      </c>
      <c r="L167">
        <v>3</v>
      </c>
      <c r="M167">
        <v>0</v>
      </c>
      <c r="N167">
        <v>5</v>
      </c>
      <c r="O167">
        <v>0</v>
      </c>
      <c r="P167" s="19">
        <v>0</v>
      </c>
    </row>
    <row r="168" spans="1:16" x14ac:dyDescent="0.25">
      <c r="A168" s="21" t="s">
        <v>368</v>
      </c>
      <c r="B168">
        <v>9</v>
      </c>
      <c r="C168">
        <v>9</v>
      </c>
      <c r="D168">
        <v>9</v>
      </c>
      <c r="E168">
        <v>0</v>
      </c>
      <c r="F168">
        <v>0</v>
      </c>
      <c r="G168">
        <v>0</v>
      </c>
      <c r="H168">
        <v>0</v>
      </c>
      <c r="I168">
        <v>0</v>
      </c>
      <c r="J168">
        <v>1</v>
      </c>
      <c r="K168">
        <v>0</v>
      </c>
      <c r="L168">
        <v>1</v>
      </c>
      <c r="M168">
        <v>1</v>
      </c>
      <c r="N168">
        <v>3</v>
      </c>
      <c r="O168">
        <v>3</v>
      </c>
      <c r="P168" s="19">
        <v>0</v>
      </c>
    </row>
    <row r="169" spans="1:16" x14ac:dyDescent="0.25">
      <c r="A169" s="21" t="s">
        <v>369</v>
      </c>
      <c r="B169">
        <v>11</v>
      </c>
      <c r="C169">
        <v>11</v>
      </c>
      <c r="D169">
        <v>11</v>
      </c>
      <c r="E169">
        <v>0</v>
      </c>
      <c r="F169">
        <v>0</v>
      </c>
      <c r="G169">
        <v>0</v>
      </c>
      <c r="H169">
        <v>0</v>
      </c>
      <c r="I169">
        <v>5</v>
      </c>
      <c r="J169">
        <v>2</v>
      </c>
      <c r="K169">
        <v>3</v>
      </c>
      <c r="L169">
        <v>1</v>
      </c>
      <c r="M169">
        <v>0</v>
      </c>
      <c r="N169">
        <v>0</v>
      </c>
      <c r="O169">
        <v>0</v>
      </c>
      <c r="P169" s="19">
        <v>0</v>
      </c>
    </row>
    <row r="170" spans="1:16" x14ac:dyDescent="0.25">
      <c r="A170" s="21" t="s">
        <v>370</v>
      </c>
      <c r="B170">
        <v>15</v>
      </c>
      <c r="C170">
        <v>15</v>
      </c>
      <c r="D170">
        <v>15</v>
      </c>
      <c r="E170">
        <v>0</v>
      </c>
      <c r="F170">
        <v>0</v>
      </c>
      <c r="G170">
        <v>0</v>
      </c>
      <c r="H170">
        <v>0</v>
      </c>
      <c r="I170">
        <v>6</v>
      </c>
      <c r="J170">
        <v>1</v>
      </c>
      <c r="K170">
        <v>2</v>
      </c>
      <c r="L170">
        <v>2</v>
      </c>
      <c r="M170">
        <v>1</v>
      </c>
      <c r="N170">
        <v>2</v>
      </c>
      <c r="O170">
        <v>0</v>
      </c>
      <c r="P170" s="19">
        <v>1</v>
      </c>
    </row>
    <row r="171" spans="1:16" x14ac:dyDescent="0.25">
      <c r="A171" s="21" t="s">
        <v>371</v>
      </c>
      <c r="B171">
        <v>12</v>
      </c>
      <c r="C171">
        <v>12</v>
      </c>
      <c r="D171">
        <v>12</v>
      </c>
      <c r="E171">
        <v>0</v>
      </c>
      <c r="F171">
        <v>0</v>
      </c>
      <c r="G171">
        <v>0</v>
      </c>
      <c r="H171">
        <v>0</v>
      </c>
      <c r="I171">
        <v>3</v>
      </c>
      <c r="J171">
        <v>0</v>
      </c>
      <c r="K171">
        <v>1</v>
      </c>
      <c r="L171">
        <v>3</v>
      </c>
      <c r="M171">
        <v>2</v>
      </c>
      <c r="N171">
        <v>2</v>
      </c>
      <c r="O171">
        <v>1</v>
      </c>
      <c r="P171" s="19">
        <v>0</v>
      </c>
    </row>
    <row r="172" spans="1:16" x14ac:dyDescent="0.25">
      <c r="A172" s="21" t="s">
        <v>372</v>
      </c>
      <c r="B172">
        <v>7</v>
      </c>
      <c r="C172">
        <v>7</v>
      </c>
      <c r="D172">
        <v>7</v>
      </c>
      <c r="E172">
        <v>0</v>
      </c>
      <c r="F172">
        <v>0</v>
      </c>
      <c r="G172">
        <v>0</v>
      </c>
      <c r="H172">
        <v>0</v>
      </c>
      <c r="I172">
        <v>1</v>
      </c>
      <c r="J172">
        <v>0</v>
      </c>
      <c r="K172">
        <v>0</v>
      </c>
      <c r="L172">
        <v>1</v>
      </c>
      <c r="M172">
        <v>1</v>
      </c>
      <c r="N172">
        <v>2</v>
      </c>
      <c r="O172">
        <v>2</v>
      </c>
      <c r="P172" s="19">
        <v>0</v>
      </c>
    </row>
    <row r="173" spans="1:16" x14ac:dyDescent="0.25">
      <c r="A173" s="21" t="s">
        <v>174</v>
      </c>
      <c r="B173">
        <v>15</v>
      </c>
      <c r="C173">
        <v>15</v>
      </c>
      <c r="D173">
        <v>14</v>
      </c>
      <c r="E173">
        <v>0</v>
      </c>
      <c r="F173">
        <v>0</v>
      </c>
      <c r="G173">
        <v>0</v>
      </c>
      <c r="H173">
        <v>0</v>
      </c>
      <c r="I173">
        <v>6</v>
      </c>
      <c r="J173">
        <v>1</v>
      </c>
      <c r="K173">
        <v>0</v>
      </c>
      <c r="L173">
        <v>1</v>
      </c>
      <c r="M173">
        <v>1</v>
      </c>
      <c r="N173">
        <v>4</v>
      </c>
      <c r="O173">
        <v>1</v>
      </c>
      <c r="P173" s="19">
        <v>0</v>
      </c>
    </row>
    <row r="174" spans="1:16" x14ac:dyDescent="0.25">
      <c r="A174" s="21" t="s">
        <v>373</v>
      </c>
      <c r="B174">
        <v>18</v>
      </c>
      <c r="C174">
        <v>18</v>
      </c>
      <c r="D174">
        <v>17</v>
      </c>
      <c r="E174">
        <v>1</v>
      </c>
      <c r="F174">
        <v>0</v>
      </c>
      <c r="G174">
        <v>0</v>
      </c>
      <c r="H174">
        <v>0</v>
      </c>
      <c r="I174">
        <v>7</v>
      </c>
      <c r="J174">
        <v>3</v>
      </c>
      <c r="K174">
        <v>1</v>
      </c>
      <c r="L174">
        <v>1</v>
      </c>
      <c r="M174">
        <v>2</v>
      </c>
      <c r="N174">
        <v>2</v>
      </c>
      <c r="O174">
        <v>1</v>
      </c>
      <c r="P174" s="19">
        <v>0</v>
      </c>
    </row>
    <row r="175" spans="1:16" x14ac:dyDescent="0.25">
      <c r="A175" s="21" t="s">
        <v>374</v>
      </c>
      <c r="B175">
        <v>20</v>
      </c>
      <c r="C175">
        <v>20</v>
      </c>
      <c r="D175">
        <v>20</v>
      </c>
      <c r="E175">
        <v>0</v>
      </c>
      <c r="F175">
        <v>0</v>
      </c>
      <c r="G175">
        <v>0</v>
      </c>
      <c r="H175">
        <v>0</v>
      </c>
      <c r="I175">
        <v>12</v>
      </c>
      <c r="J175">
        <v>3</v>
      </c>
      <c r="K175">
        <v>0</v>
      </c>
      <c r="L175">
        <v>1</v>
      </c>
      <c r="M175">
        <v>1</v>
      </c>
      <c r="N175">
        <v>1</v>
      </c>
      <c r="O175">
        <v>1</v>
      </c>
      <c r="P175" s="19">
        <v>1</v>
      </c>
    </row>
    <row r="176" spans="1:16" x14ac:dyDescent="0.25">
      <c r="A176" s="21" t="s">
        <v>375</v>
      </c>
      <c r="B176">
        <v>11</v>
      </c>
      <c r="C176">
        <v>11</v>
      </c>
      <c r="D176">
        <v>11</v>
      </c>
      <c r="E176">
        <v>0</v>
      </c>
      <c r="F176">
        <v>0</v>
      </c>
      <c r="G176">
        <v>0</v>
      </c>
      <c r="H176">
        <v>0</v>
      </c>
      <c r="I176">
        <v>11</v>
      </c>
      <c r="J176">
        <v>0</v>
      </c>
      <c r="K176">
        <v>0</v>
      </c>
      <c r="L176">
        <v>0</v>
      </c>
      <c r="M176">
        <v>0</v>
      </c>
      <c r="N176">
        <v>0</v>
      </c>
      <c r="O176">
        <v>0</v>
      </c>
      <c r="P176" s="19">
        <v>0</v>
      </c>
    </row>
    <row r="177" spans="1:16" x14ac:dyDescent="0.25">
      <c r="A177" s="21" t="s">
        <v>376</v>
      </c>
      <c r="B177">
        <v>12</v>
      </c>
      <c r="C177">
        <v>12</v>
      </c>
      <c r="D177">
        <v>12</v>
      </c>
      <c r="E177">
        <v>0</v>
      </c>
      <c r="F177">
        <v>0</v>
      </c>
      <c r="G177">
        <v>0</v>
      </c>
      <c r="H177">
        <v>1</v>
      </c>
      <c r="I177">
        <v>4</v>
      </c>
      <c r="J177">
        <v>2</v>
      </c>
      <c r="K177">
        <v>1</v>
      </c>
      <c r="L177">
        <v>0</v>
      </c>
      <c r="M177">
        <v>1</v>
      </c>
      <c r="N177">
        <v>1</v>
      </c>
      <c r="O177">
        <v>2</v>
      </c>
      <c r="P177" s="19">
        <v>0</v>
      </c>
    </row>
    <row r="178" spans="1:16" x14ac:dyDescent="0.25">
      <c r="A178" s="21" t="s">
        <v>377</v>
      </c>
      <c r="B178">
        <v>7</v>
      </c>
      <c r="C178">
        <v>7</v>
      </c>
      <c r="D178">
        <v>6</v>
      </c>
      <c r="E178">
        <v>1</v>
      </c>
      <c r="F178">
        <v>0</v>
      </c>
      <c r="G178">
        <v>0</v>
      </c>
      <c r="H178">
        <v>0</v>
      </c>
      <c r="I178">
        <v>4</v>
      </c>
      <c r="J178">
        <v>0</v>
      </c>
      <c r="K178">
        <v>0</v>
      </c>
      <c r="L178">
        <v>2</v>
      </c>
      <c r="M178">
        <v>0</v>
      </c>
      <c r="N178">
        <v>0</v>
      </c>
      <c r="O178">
        <v>0</v>
      </c>
      <c r="P178" s="19">
        <v>0</v>
      </c>
    </row>
    <row r="179" spans="1:16" x14ac:dyDescent="0.25">
      <c r="A179" s="21" t="s">
        <v>378</v>
      </c>
      <c r="B179">
        <v>25</v>
      </c>
      <c r="C179">
        <v>25</v>
      </c>
      <c r="D179">
        <v>23</v>
      </c>
      <c r="E179">
        <v>2</v>
      </c>
      <c r="F179">
        <v>0</v>
      </c>
      <c r="G179">
        <v>0</v>
      </c>
      <c r="H179">
        <v>1</v>
      </c>
      <c r="I179">
        <v>10</v>
      </c>
      <c r="J179">
        <v>1</v>
      </c>
      <c r="K179">
        <v>1</v>
      </c>
      <c r="L179">
        <v>2</v>
      </c>
      <c r="M179">
        <v>0</v>
      </c>
      <c r="N179">
        <v>3</v>
      </c>
      <c r="O179">
        <v>4</v>
      </c>
      <c r="P179" s="19">
        <v>1</v>
      </c>
    </row>
    <row r="180" spans="1:16" x14ac:dyDescent="0.25">
      <c r="A180" s="21" t="s">
        <v>175</v>
      </c>
      <c r="B180">
        <v>20</v>
      </c>
      <c r="C180">
        <v>20</v>
      </c>
      <c r="D180">
        <v>20</v>
      </c>
      <c r="E180">
        <v>0</v>
      </c>
      <c r="F180">
        <v>0</v>
      </c>
      <c r="G180">
        <v>0</v>
      </c>
      <c r="H180">
        <v>0</v>
      </c>
      <c r="I180">
        <v>5</v>
      </c>
      <c r="J180">
        <v>0</v>
      </c>
      <c r="K180">
        <v>0</v>
      </c>
      <c r="L180">
        <v>3</v>
      </c>
      <c r="M180">
        <v>2</v>
      </c>
      <c r="N180">
        <v>4</v>
      </c>
      <c r="O180">
        <v>5</v>
      </c>
      <c r="P180" s="19">
        <v>1</v>
      </c>
    </row>
    <row r="181" spans="1:16" x14ac:dyDescent="0.25">
      <c r="A181" s="21" t="s">
        <v>379</v>
      </c>
      <c r="B181">
        <v>10</v>
      </c>
      <c r="C181">
        <v>10</v>
      </c>
      <c r="D181">
        <v>10</v>
      </c>
      <c r="E181">
        <v>0</v>
      </c>
      <c r="F181">
        <v>0</v>
      </c>
      <c r="G181">
        <v>0</v>
      </c>
      <c r="H181">
        <v>0</v>
      </c>
      <c r="I181">
        <v>4</v>
      </c>
      <c r="J181">
        <v>1</v>
      </c>
      <c r="K181">
        <v>0</v>
      </c>
      <c r="L181">
        <v>1</v>
      </c>
      <c r="M181">
        <v>1</v>
      </c>
      <c r="N181">
        <v>0</v>
      </c>
      <c r="O181">
        <v>2</v>
      </c>
      <c r="P181" s="19">
        <v>1</v>
      </c>
    </row>
    <row r="182" spans="1:16" x14ac:dyDescent="0.25">
      <c r="A182" s="21" t="s">
        <v>380</v>
      </c>
      <c r="B182">
        <v>20</v>
      </c>
      <c r="C182">
        <v>20</v>
      </c>
      <c r="D182">
        <v>20</v>
      </c>
      <c r="E182">
        <v>0</v>
      </c>
      <c r="F182">
        <v>0</v>
      </c>
      <c r="G182">
        <v>0</v>
      </c>
      <c r="H182">
        <v>2</v>
      </c>
      <c r="I182">
        <v>6</v>
      </c>
      <c r="J182">
        <v>4</v>
      </c>
      <c r="K182">
        <v>1</v>
      </c>
      <c r="L182">
        <v>0</v>
      </c>
      <c r="M182">
        <v>1</v>
      </c>
      <c r="N182">
        <v>3</v>
      </c>
      <c r="O182">
        <v>1</v>
      </c>
      <c r="P182" s="19">
        <v>2</v>
      </c>
    </row>
    <row r="183" spans="1:16" x14ac:dyDescent="0.25">
      <c r="A183" s="21" t="s">
        <v>381</v>
      </c>
      <c r="B183">
        <v>13</v>
      </c>
      <c r="C183">
        <v>13</v>
      </c>
      <c r="D183">
        <v>13</v>
      </c>
      <c r="E183">
        <v>0</v>
      </c>
      <c r="F183">
        <v>0</v>
      </c>
      <c r="G183">
        <v>0</v>
      </c>
      <c r="H183">
        <v>0</v>
      </c>
      <c r="I183">
        <v>7</v>
      </c>
      <c r="J183">
        <v>1</v>
      </c>
      <c r="K183">
        <v>0</v>
      </c>
      <c r="L183">
        <v>2</v>
      </c>
      <c r="M183">
        <v>0</v>
      </c>
      <c r="N183">
        <v>2</v>
      </c>
      <c r="O183">
        <v>0</v>
      </c>
      <c r="P183" s="19">
        <v>1</v>
      </c>
    </row>
    <row r="184" spans="1:16" x14ac:dyDescent="0.25">
      <c r="A184" s="21" t="s">
        <v>382</v>
      </c>
      <c r="B184">
        <v>21</v>
      </c>
      <c r="C184">
        <v>21</v>
      </c>
      <c r="D184">
        <v>21</v>
      </c>
      <c r="E184">
        <v>0</v>
      </c>
      <c r="F184">
        <v>0</v>
      </c>
      <c r="G184">
        <v>0</v>
      </c>
      <c r="H184">
        <v>0</v>
      </c>
      <c r="I184">
        <v>8</v>
      </c>
      <c r="J184">
        <v>4</v>
      </c>
      <c r="K184">
        <v>1</v>
      </c>
      <c r="L184">
        <v>2</v>
      </c>
      <c r="M184">
        <v>1</v>
      </c>
      <c r="N184">
        <v>2</v>
      </c>
      <c r="O184">
        <v>1</v>
      </c>
      <c r="P184" s="19">
        <v>2</v>
      </c>
    </row>
    <row r="185" spans="1:16" x14ac:dyDescent="0.25">
      <c r="A185" s="21" t="s">
        <v>383</v>
      </c>
      <c r="B185">
        <v>23</v>
      </c>
      <c r="C185">
        <v>23</v>
      </c>
      <c r="D185">
        <v>23</v>
      </c>
      <c r="E185">
        <v>0</v>
      </c>
      <c r="F185">
        <v>0</v>
      </c>
      <c r="G185">
        <v>0</v>
      </c>
      <c r="H185">
        <v>0</v>
      </c>
      <c r="I185">
        <v>8</v>
      </c>
      <c r="J185">
        <v>1</v>
      </c>
      <c r="K185">
        <v>2</v>
      </c>
      <c r="L185">
        <v>5</v>
      </c>
      <c r="M185">
        <v>1</v>
      </c>
      <c r="N185">
        <v>5</v>
      </c>
      <c r="O185">
        <v>1</v>
      </c>
      <c r="P185" s="19">
        <v>0</v>
      </c>
    </row>
    <row r="186" spans="1:16" x14ac:dyDescent="0.25">
      <c r="A186" s="21" t="s">
        <v>384</v>
      </c>
      <c r="B186">
        <v>25</v>
      </c>
      <c r="C186">
        <v>25</v>
      </c>
      <c r="D186">
        <v>25</v>
      </c>
      <c r="E186">
        <v>0</v>
      </c>
      <c r="F186">
        <v>0</v>
      </c>
      <c r="G186">
        <v>0</v>
      </c>
      <c r="H186">
        <v>4</v>
      </c>
      <c r="I186">
        <v>6</v>
      </c>
      <c r="J186">
        <v>4</v>
      </c>
      <c r="K186">
        <v>0</v>
      </c>
      <c r="L186">
        <v>3</v>
      </c>
      <c r="M186">
        <v>0</v>
      </c>
      <c r="N186">
        <v>4</v>
      </c>
      <c r="O186">
        <v>2</v>
      </c>
      <c r="P186" s="19">
        <v>2</v>
      </c>
    </row>
    <row r="187" spans="1:16" x14ac:dyDescent="0.25">
      <c r="A187" s="21" t="s">
        <v>176</v>
      </c>
      <c r="B187">
        <v>28</v>
      </c>
      <c r="C187">
        <v>28</v>
      </c>
      <c r="D187">
        <v>26</v>
      </c>
      <c r="E187">
        <v>1</v>
      </c>
      <c r="F187">
        <v>0</v>
      </c>
      <c r="G187">
        <v>0</v>
      </c>
      <c r="H187">
        <v>0</v>
      </c>
      <c r="I187">
        <v>14</v>
      </c>
      <c r="J187">
        <v>1</v>
      </c>
      <c r="K187">
        <v>4</v>
      </c>
      <c r="L187">
        <v>1</v>
      </c>
      <c r="M187">
        <v>2</v>
      </c>
      <c r="N187">
        <v>1</v>
      </c>
      <c r="O187">
        <v>1</v>
      </c>
      <c r="P187" s="19">
        <v>2</v>
      </c>
    </row>
    <row r="188" spans="1:16" x14ac:dyDescent="0.25">
      <c r="A188" s="21" t="s">
        <v>385</v>
      </c>
      <c r="B188">
        <v>27</v>
      </c>
      <c r="C188">
        <v>27</v>
      </c>
      <c r="D188">
        <v>27</v>
      </c>
      <c r="E188">
        <v>0</v>
      </c>
      <c r="F188">
        <v>0</v>
      </c>
      <c r="G188">
        <v>0</v>
      </c>
      <c r="H188">
        <v>4</v>
      </c>
      <c r="I188">
        <v>6</v>
      </c>
      <c r="J188">
        <v>4</v>
      </c>
      <c r="K188">
        <v>2</v>
      </c>
      <c r="L188">
        <v>2</v>
      </c>
      <c r="M188">
        <v>0</v>
      </c>
      <c r="N188">
        <v>5</v>
      </c>
      <c r="O188">
        <v>2</v>
      </c>
      <c r="P188" s="19">
        <v>2</v>
      </c>
    </row>
    <row r="189" spans="1:16" x14ac:dyDescent="0.25">
      <c r="A189" s="21" t="s">
        <v>386</v>
      </c>
      <c r="B189">
        <v>23</v>
      </c>
      <c r="C189">
        <v>23</v>
      </c>
      <c r="D189">
        <v>23</v>
      </c>
      <c r="E189">
        <v>0</v>
      </c>
      <c r="F189">
        <v>0</v>
      </c>
      <c r="G189">
        <v>0</v>
      </c>
      <c r="H189">
        <v>0</v>
      </c>
      <c r="I189">
        <v>12</v>
      </c>
      <c r="J189">
        <v>1</v>
      </c>
      <c r="K189">
        <v>3</v>
      </c>
      <c r="L189">
        <v>4</v>
      </c>
      <c r="M189">
        <v>0</v>
      </c>
      <c r="N189">
        <v>1</v>
      </c>
      <c r="O189">
        <v>1</v>
      </c>
      <c r="P189" s="19">
        <v>1</v>
      </c>
    </row>
    <row r="190" spans="1:16" x14ac:dyDescent="0.25">
      <c r="A190" s="21" t="s">
        <v>387</v>
      </c>
      <c r="B190">
        <v>23</v>
      </c>
      <c r="C190">
        <v>23</v>
      </c>
      <c r="D190">
        <v>21</v>
      </c>
      <c r="E190">
        <v>0</v>
      </c>
      <c r="F190">
        <v>0</v>
      </c>
      <c r="G190">
        <v>0</v>
      </c>
      <c r="H190">
        <v>0</v>
      </c>
      <c r="I190">
        <v>6</v>
      </c>
      <c r="J190">
        <v>1</v>
      </c>
      <c r="K190">
        <v>2</v>
      </c>
      <c r="L190">
        <v>6</v>
      </c>
      <c r="M190">
        <v>1</v>
      </c>
      <c r="N190">
        <v>2</v>
      </c>
      <c r="O190">
        <v>3</v>
      </c>
      <c r="P190" s="19">
        <v>0</v>
      </c>
    </row>
    <row r="191" spans="1:16" x14ac:dyDescent="0.25">
      <c r="A191" s="21" t="s">
        <v>388</v>
      </c>
      <c r="B191">
        <v>22</v>
      </c>
      <c r="C191">
        <v>22</v>
      </c>
      <c r="D191">
        <v>22</v>
      </c>
      <c r="E191">
        <v>0</v>
      </c>
      <c r="F191">
        <v>0</v>
      </c>
      <c r="G191">
        <v>0</v>
      </c>
      <c r="H191">
        <v>3</v>
      </c>
      <c r="I191">
        <v>5</v>
      </c>
      <c r="J191">
        <v>2</v>
      </c>
      <c r="K191">
        <v>1</v>
      </c>
      <c r="L191">
        <v>4</v>
      </c>
      <c r="M191">
        <v>1</v>
      </c>
      <c r="N191">
        <v>3</v>
      </c>
      <c r="O191">
        <v>2</v>
      </c>
      <c r="P191" s="19">
        <v>1</v>
      </c>
    </row>
    <row r="192" spans="1:16" x14ac:dyDescent="0.25">
      <c r="A192" s="21" t="s">
        <v>389</v>
      </c>
      <c r="B192">
        <v>30</v>
      </c>
      <c r="C192">
        <v>30</v>
      </c>
      <c r="D192">
        <v>28</v>
      </c>
      <c r="E192">
        <v>1</v>
      </c>
      <c r="F192">
        <v>0</v>
      </c>
      <c r="G192">
        <v>0</v>
      </c>
      <c r="H192">
        <v>2</v>
      </c>
      <c r="I192">
        <v>8</v>
      </c>
      <c r="J192">
        <v>2</v>
      </c>
      <c r="K192">
        <v>3</v>
      </c>
      <c r="L192">
        <v>3</v>
      </c>
      <c r="M192">
        <v>1</v>
      </c>
      <c r="N192">
        <v>3</v>
      </c>
      <c r="O192">
        <v>3</v>
      </c>
      <c r="P192" s="19">
        <v>3</v>
      </c>
    </row>
    <row r="193" spans="1:16" x14ac:dyDescent="0.25">
      <c r="A193" s="21" t="s">
        <v>390</v>
      </c>
      <c r="B193">
        <v>29</v>
      </c>
      <c r="C193">
        <v>29</v>
      </c>
      <c r="D193">
        <v>29</v>
      </c>
      <c r="E193">
        <v>0</v>
      </c>
      <c r="F193">
        <v>0</v>
      </c>
      <c r="G193">
        <v>0</v>
      </c>
      <c r="H193">
        <v>2</v>
      </c>
      <c r="I193">
        <v>12</v>
      </c>
      <c r="J193">
        <v>3</v>
      </c>
      <c r="K193">
        <v>0</v>
      </c>
      <c r="L193">
        <v>3</v>
      </c>
      <c r="M193">
        <v>3</v>
      </c>
      <c r="N193">
        <v>2</v>
      </c>
      <c r="O193">
        <v>4</v>
      </c>
      <c r="P193" s="19">
        <v>0</v>
      </c>
    </row>
    <row r="194" spans="1:16" x14ac:dyDescent="0.25">
      <c r="A194" s="21" t="s">
        <v>177</v>
      </c>
      <c r="B194">
        <v>41</v>
      </c>
      <c r="C194">
        <v>41</v>
      </c>
      <c r="D194">
        <v>40</v>
      </c>
      <c r="E194">
        <v>1</v>
      </c>
      <c r="F194">
        <v>0</v>
      </c>
      <c r="G194">
        <v>0</v>
      </c>
      <c r="H194">
        <v>8</v>
      </c>
      <c r="I194">
        <v>11</v>
      </c>
      <c r="J194">
        <v>2</v>
      </c>
      <c r="K194">
        <v>2</v>
      </c>
      <c r="L194">
        <v>7</v>
      </c>
      <c r="M194">
        <v>3</v>
      </c>
      <c r="N194">
        <v>2</v>
      </c>
      <c r="O194">
        <v>4</v>
      </c>
      <c r="P194" s="19">
        <v>1</v>
      </c>
    </row>
    <row r="195" spans="1:16" x14ac:dyDescent="0.25">
      <c r="A195" s="21" t="s">
        <v>391</v>
      </c>
      <c r="B195">
        <v>35</v>
      </c>
      <c r="C195">
        <v>35</v>
      </c>
      <c r="D195">
        <v>34</v>
      </c>
      <c r="E195">
        <v>1</v>
      </c>
      <c r="F195">
        <v>0</v>
      </c>
      <c r="G195">
        <v>0</v>
      </c>
      <c r="H195">
        <v>2</v>
      </c>
      <c r="I195">
        <v>11</v>
      </c>
      <c r="J195">
        <v>4</v>
      </c>
      <c r="K195">
        <v>1</v>
      </c>
      <c r="L195">
        <v>5</v>
      </c>
      <c r="M195">
        <v>3</v>
      </c>
      <c r="N195">
        <v>4</v>
      </c>
      <c r="O195">
        <v>4</v>
      </c>
      <c r="P195" s="19">
        <v>0</v>
      </c>
    </row>
    <row r="196" spans="1:16" x14ac:dyDescent="0.25">
      <c r="A196" s="21" t="s">
        <v>392</v>
      </c>
      <c r="B196">
        <v>29</v>
      </c>
      <c r="C196">
        <v>29</v>
      </c>
      <c r="D196">
        <v>27</v>
      </c>
      <c r="E196">
        <v>1</v>
      </c>
      <c r="F196">
        <v>0</v>
      </c>
      <c r="G196">
        <v>0</v>
      </c>
      <c r="H196">
        <v>3</v>
      </c>
      <c r="I196">
        <v>12</v>
      </c>
      <c r="J196">
        <v>2</v>
      </c>
      <c r="K196">
        <v>0</v>
      </c>
      <c r="L196">
        <v>5</v>
      </c>
      <c r="M196">
        <v>1</v>
      </c>
      <c r="N196">
        <v>1</v>
      </c>
      <c r="O196">
        <v>1</v>
      </c>
      <c r="P196" s="19">
        <v>2</v>
      </c>
    </row>
    <row r="197" spans="1:16" x14ac:dyDescent="0.25">
      <c r="A197" s="21" t="s">
        <v>393</v>
      </c>
      <c r="B197">
        <v>35</v>
      </c>
      <c r="C197">
        <v>35</v>
      </c>
      <c r="D197">
        <v>33</v>
      </c>
      <c r="E197">
        <v>1</v>
      </c>
      <c r="F197">
        <v>0</v>
      </c>
      <c r="G197">
        <v>0</v>
      </c>
      <c r="H197">
        <v>2</v>
      </c>
      <c r="I197">
        <v>9</v>
      </c>
      <c r="J197">
        <v>4</v>
      </c>
      <c r="K197">
        <v>2</v>
      </c>
      <c r="L197">
        <v>2</v>
      </c>
      <c r="M197">
        <v>3</v>
      </c>
      <c r="N197">
        <v>3</v>
      </c>
      <c r="O197">
        <v>4</v>
      </c>
      <c r="P197" s="19">
        <v>4</v>
      </c>
    </row>
    <row r="198" spans="1:16" x14ac:dyDescent="0.25">
      <c r="A198" s="21" t="s">
        <v>394</v>
      </c>
      <c r="B198">
        <v>41</v>
      </c>
      <c r="C198">
        <v>41</v>
      </c>
      <c r="D198">
        <v>39</v>
      </c>
      <c r="E198">
        <v>2</v>
      </c>
      <c r="F198">
        <v>0</v>
      </c>
      <c r="G198">
        <v>0</v>
      </c>
      <c r="H198">
        <v>5</v>
      </c>
      <c r="I198">
        <v>17</v>
      </c>
      <c r="J198">
        <v>2</v>
      </c>
      <c r="K198">
        <v>5</v>
      </c>
      <c r="L198">
        <v>3</v>
      </c>
      <c r="M198">
        <v>2</v>
      </c>
      <c r="N198">
        <v>4</v>
      </c>
      <c r="O198">
        <v>1</v>
      </c>
      <c r="P198" s="19">
        <v>0</v>
      </c>
    </row>
    <row r="199" spans="1:16" x14ac:dyDescent="0.25">
      <c r="A199" s="21" t="s">
        <v>395</v>
      </c>
      <c r="B199">
        <v>38</v>
      </c>
      <c r="C199">
        <v>38</v>
      </c>
      <c r="D199">
        <v>36</v>
      </c>
      <c r="E199">
        <v>2</v>
      </c>
      <c r="F199">
        <v>0</v>
      </c>
      <c r="G199">
        <v>0</v>
      </c>
      <c r="H199">
        <v>4</v>
      </c>
      <c r="I199">
        <v>10</v>
      </c>
      <c r="J199">
        <v>5</v>
      </c>
      <c r="K199">
        <v>3</v>
      </c>
      <c r="L199">
        <v>4</v>
      </c>
      <c r="M199">
        <v>1</v>
      </c>
      <c r="N199">
        <v>5</v>
      </c>
      <c r="O199">
        <v>1</v>
      </c>
      <c r="P199" s="19">
        <v>3</v>
      </c>
    </row>
    <row r="200" spans="1:16" x14ac:dyDescent="0.25">
      <c r="A200" s="21" t="s">
        <v>396</v>
      </c>
      <c r="B200">
        <v>44</v>
      </c>
      <c r="C200">
        <v>44</v>
      </c>
      <c r="D200">
        <v>43</v>
      </c>
      <c r="E200">
        <v>1</v>
      </c>
      <c r="F200">
        <v>0</v>
      </c>
      <c r="G200">
        <v>0</v>
      </c>
      <c r="H200">
        <v>3</v>
      </c>
      <c r="I200">
        <v>14</v>
      </c>
      <c r="J200">
        <v>7</v>
      </c>
      <c r="K200">
        <v>2</v>
      </c>
      <c r="L200">
        <v>4</v>
      </c>
      <c r="M200">
        <v>2</v>
      </c>
      <c r="N200">
        <v>2</v>
      </c>
      <c r="O200">
        <v>8</v>
      </c>
      <c r="P200" s="19">
        <v>1</v>
      </c>
    </row>
    <row r="201" spans="1:16" x14ac:dyDescent="0.25">
      <c r="A201" s="21" t="s">
        <v>178</v>
      </c>
      <c r="B201">
        <v>46</v>
      </c>
      <c r="C201">
        <v>46</v>
      </c>
      <c r="D201">
        <v>43</v>
      </c>
      <c r="E201">
        <v>3</v>
      </c>
      <c r="F201">
        <v>0</v>
      </c>
      <c r="G201">
        <v>0</v>
      </c>
      <c r="H201">
        <v>6</v>
      </c>
      <c r="I201">
        <v>17</v>
      </c>
      <c r="J201">
        <v>6</v>
      </c>
      <c r="K201">
        <v>0</v>
      </c>
      <c r="L201">
        <v>6</v>
      </c>
      <c r="M201">
        <v>1</v>
      </c>
      <c r="N201">
        <v>4</v>
      </c>
      <c r="O201">
        <v>3</v>
      </c>
      <c r="P201" s="19">
        <v>0</v>
      </c>
    </row>
    <row r="202" spans="1:16" x14ac:dyDescent="0.25">
      <c r="A202" s="21" t="s">
        <v>397</v>
      </c>
      <c r="B202">
        <v>53</v>
      </c>
      <c r="C202">
        <v>53</v>
      </c>
      <c r="D202">
        <v>49</v>
      </c>
      <c r="E202">
        <v>3</v>
      </c>
      <c r="F202">
        <v>0</v>
      </c>
      <c r="G202">
        <v>0</v>
      </c>
      <c r="H202">
        <v>3</v>
      </c>
      <c r="I202">
        <v>10</v>
      </c>
      <c r="J202">
        <v>4</v>
      </c>
      <c r="K202">
        <v>5</v>
      </c>
      <c r="L202">
        <v>5</v>
      </c>
      <c r="M202">
        <v>3</v>
      </c>
      <c r="N202">
        <v>7</v>
      </c>
      <c r="O202">
        <v>5</v>
      </c>
      <c r="P202" s="19">
        <v>7</v>
      </c>
    </row>
    <row r="203" spans="1:16" x14ac:dyDescent="0.25">
      <c r="A203" s="21" t="s">
        <v>398</v>
      </c>
      <c r="B203">
        <v>62</v>
      </c>
      <c r="C203">
        <v>62</v>
      </c>
      <c r="D203">
        <v>59</v>
      </c>
      <c r="E203">
        <v>2</v>
      </c>
      <c r="F203">
        <v>0</v>
      </c>
      <c r="G203">
        <v>0</v>
      </c>
      <c r="H203">
        <v>1</v>
      </c>
      <c r="I203">
        <v>16</v>
      </c>
      <c r="J203">
        <v>11</v>
      </c>
      <c r="K203">
        <v>4</v>
      </c>
      <c r="L203">
        <v>9</v>
      </c>
      <c r="M203">
        <v>4</v>
      </c>
      <c r="N203">
        <v>8</v>
      </c>
      <c r="O203">
        <v>2</v>
      </c>
      <c r="P203" s="19">
        <v>4</v>
      </c>
    </row>
    <row r="204" spans="1:16" x14ac:dyDescent="0.25">
      <c r="A204" s="21" t="s">
        <v>399</v>
      </c>
      <c r="B204">
        <v>76</v>
      </c>
      <c r="C204">
        <v>76</v>
      </c>
      <c r="D204">
        <v>74</v>
      </c>
      <c r="E204">
        <v>1</v>
      </c>
      <c r="F204">
        <v>0</v>
      </c>
      <c r="G204">
        <v>0</v>
      </c>
      <c r="H204">
        <v>11</v>
      </c>
      <c r="I204">
        <v>17</v>
      </c>
      <c r="J204">
        <v>9</v>
      </c>
      <c r="K204">
        <v>3</v>
      </c>
      <c r="L204">
        <v>13</v>
      </c>
      <c r="M204">
        <v>4</v>
      </c>
      <c r="N204">
        <v>9</v>
      </c>
      <c r="O204">
        <v>6</v>
      </c>
      <c r="P204" s="19">
        <v>2</v>
      </c>
    </row>
    <row r="205" spans="1:16" x14ac:dyDescent="0.25">
      <c r="A205" s="21" t="s">
        <v>400</v>
      </c>
      <c r="B205">
        <v>58</v>
      </c>
      <c r="C205">
        <v>58</v>
      </c>
      <c r="D205">
        <v>53</v>
      </c>
      <c r="E205">
        <v>5</v>
      </c>
      <c r="F205">
        <v>0</v>
      </c>
      <c r="G205">
        <v>0</v>
      </c>
      <c r="H205">
        <v>5</v>
      </c>
      <c r="I205">
        <v>13</v>
      </c>
      <c r="J205">
        <v>10</v>
      </c>
      <c r="K205">
        <v>4</v>
      </c>
      <c r="L205">
        <v>3</v>
      </c>
      <c r="M205">
        <v>4</v>
      </c>
      <c r="N205">
        <v>9</v>
      </c>
      <c r="O205">
        <v>3</v>
      </c>
      <c r="P205" s="19">
        <v>2</v>
      </c>
    </row>
    <row r="206" spans="1:16" x14ac:dyDescent="0.25">
      <c r="A206" s="21" t="s">
        <v>401</v>
      </c>
      <c r="B206">
        <v>50</v>
      </c>
      <c r="C206">
        <v>50</v>
      </c>
      <c r="D206">
        <v>48</v>
      </c>
      <c r="E206">
        <v>1</v>
      </c>
      <c r="F206">
        <v>0</v>
      </c>
      <c r="G206">
        <v>0</v>
      </c>
      <c r="H206">
        <v>6</v>
      </c>
      <c r="I206">
        <v>11</v>
      </c>
      <c r="J206">
        <v>7</v>
      </c>
      <c r="K206">
        <v>5</v>
      </c>
      <c r="L206">
        <v>2</v>
      </c>
      <c r="M206">
        <v>2</v>
      </c>
      <c r="N206">
        <v>7</v>
      </c>
      <c r="O206">
        <v>5</v>
      </c>
      <c r="P206" s="19">
        <v>3</v>
      </c>
    </row>
    <row r="207" spans="1:16" x14ac:dyDescent="0.25">
      <c r="A207" s="21" t="s">
        <v>402</v>
      </c>
      <c r="B207">
        <v>74</v>
      </c>
      <c r="C207">
        <v>74</v>
      </c>
      <c r="D207">
        <v>73</v>
      </c>
      <c r="E207">
        <v>1</v>
      </c>
      <c r="F207">
        <v>0</v>
      </c>
      <c r="G207">
        <v>0</v>
      </c>
      <c r="H207">
        <v>7</v>
      </c>
      <c r="I207">
        <v>28</v>
      </c>
      <c r="J207">
        <v>8</v>
      </c>
      <c r="K207">
        <v>6</v>
      </c>
      <c r="L207">
        <v>9</v>
      </c>
      <c r="M207">
        <v>4</v>
      </c>
      <c r="N207">
        <v>6</v>
      </c>
      <c r="O207">
        <v>2</v>
      </c>
      <c r="P207" s="19">
        <v>3</v>
      </c>
    </row>
    <row r="208" spans="1:16" x14ac:dyDescent="0.25">
      <c r="A208" s="21" t="s">
        <v>179</v>
      </c>
      <c r="B208">
        <v>71</v>
      </c>
      <c r="C208">
        <v>71</v>
      </c>
      <c r="D208">
        <v>67</v>
      </c>
      <c r="E208">
        <v>4</v>
      </c>
      <c r="F208">
        <v>0</v>
      </c>
      <c r="G208">
        <v>0</v>
      </c>
      <c r="H208">
        <v>3</v>
      </c>
      <c r="I208">
        <v>13</v>
      </c>
      <c r="J208">
        <v>6</v>
      </c>
      <c r="K208">
        <v>5</v>
      </c>
      <c r="L208">
        <v>10</v>
      </c>
      <c r="M208">
        <v>5</v>
      </c>
      <c r="N208">
        <v>10</v>
      </c>
      <c r="O208">
        <v>6</v>
      </c>
      <c r="P208" s="19">
        <v>9</v>
      </c>
    </row>
    <row r="209" spans="1:16" x14ac:dyDescent="0.25">
      <c r="A209" s="21" t="s">
        <v>403</v>
      </c>
      <c r="B209">
        <v>64</v>
      </c>
      <c r="C209">
        <v>64</v>
      </c>
      <c r="D209">
        <v>59</v>
      </c>
      <c r="E209">
        <v>4</v>
      </c>
      <c r="F209">
        <v>0</v>
      </c>
      <c r="G209">
        <v>0</v>
      </c>
      <c r="H209">
        <v>11</v>
      </c>
      <c r="I209">
        <v>7</v>
      </c>
      <c r="J209">
        <v>8</v>
      </c>
      <c r="K209">
        <v>2</v>
      </c>
      <c r="L209">
        <v>10</v>
      </c>
      <c r="M209">
        <v>6</v>
      </c>
      <c r="N209">
        <v>7</v>
      </c>
      <c r="O209">
        <v>5</v>
      </c>
      <c r="P209" s="19">
        <v>3</v>
      </c>
    </row>
    <row r="210" spans="1:16" x14ac:dyDescent="0.25">
      <c r="A210" s="21" t="s">
        <v>404</v>
      </c>
      <c r="B210">
        <v>63</v>
      </c>
      <c r="C210">
        <v>63</v>
      </c>
      <c r="D210">
        <v>60</v>
      </c>
      <c r="E210">
        <v>3</v>
      </c>
      <c r="F210">
        <v>0</v>
      </c>
      <c r="G210">
        <v>0</v>
      </c>
      <c r="H210">
        <v>4</v>
      </c>
      <c r="I210">
        <v>12</v>
      </c>
      <c r="J210">
        <v>12</v>
      </c>
      <c r="K210">
        <v>4</v>
      </c>
      <c r="L210">
        <v>6</v>
      </c>
      <c r="M210">
        <v>3</v>
      </c>
      <c r="N210">
        <v>5</v>
      </c>
      <c r="O210">
        <v>9</v>
      </c>
      <c r="P210" s="19">
        <v>5</v>
      </c>
    </row>
    <row r="211" spans="1:16" x14ac:dyDescent="0.25">
      <c r="A211" s="21" t="s">
        <v>405</v>
      </c>
      <c r="B211">
        <v>73</v>
      </c>
      <c r="C211">
        <v>73</v>
      </c>
      <c r="D211">
        <v>70</v>
      </c>
      <c r="E211">
        <v>3</v>
      </c>
      <c r="F211">
        <v>0</v>
      </c>
      <c r="G211">
        <v>0</v>
      </c>
      <c r="H211">
        <v>10</v>
      </c>
      <c r="I211">
        <v>20</v>
      </c>
      <c r="J211">
        <v>11</v>
      </c>
      <c r="K211">
        <v>3</v>
      </c>
      <c r="L211">
        <v>3</v>
      </c>
      <c r="M211">
        <v>5</v>
      </c>
      <c r="N211">
        <v>9</v>
      </c>
      <c r="O211">
        <v>6</v>
      </c>
      <c r="P211" s="19">
        <v>3</v>
      </c>
    </row>
    <row r="212" spans="1:16" x14ac:dyDescent="0.25">
      <c r="A212" s="21" t="s">
        <v>406</v>
      </c>
      <c r="B212">
        <v>63</v>
      </c>
      <c r="C212">
        <v>63</v>
      </c>
      <c r="D212">
        <v>59</v>
      </c>
      <c r="E212">
        <v>3</v>
      </c>
      <c r="F212">
        <v>0</v>
      </c>
      <c r="G212">
        <v>0</v>
      </c>
      <c r="H212">
        <v>2</v>
      </c>
      <c r="I212">
        <v>15</v>
      </c>
      <c r="J212">
        <v>12</v>
      </c>
      <c r="K212">
        <v>6</v>
      </c>
      <c r="L212">
        <v>6</v>
      </c>
      <c r="M212">
        <v>6</v>
      </c>
      <c r="N212">
        <v>4</v>
      </c>
      <c r="O212">
        <v>5</v>
      </c>
      <c r="P212" s="19">
        <v>3</v>
      </c>
    </row>
    <row r="213" spans="1:16" x14ac:dyDescent="0.25">
      <c r="A213" s="21" t="s">
        <v>407</v>
      </c>
      <c r="B213">
        <v>74</v>
      </c>
      <c r="C213">
        <v>74</v>
      </c>
      <c r="D213">
        <v>70</v>
      </c>
      <c r="E213">
        <v>4</v>
      </c>
      <c r="F213">
        <v>0</v>
      </c>
      <c r="G213">
        <v>0</v>
      </c>
      <c r="H213">
        <v>6</v>
      </c>
      <c r="I213">
        <v>12</v>
      </c>
      <c r="J213">
        <v>11</v>
      </c>
      <c r="K213">
        <v>5</v>
      </c>
      <c r="L213">
        <v>3</v>
      </c>
      <c r="M213">
        <v>5</v>
      </c>
      <c r="N213">
        <v>10</v>
      </c>
      <c r="O213">
        <v>10</v>
      </c>
      <c r="P213" s="19">
        <v>8</v>
      </c>
    </row>
    <row r="214" spans="1:16" x14ac:dyDescent="0.25">
      <c r="A214" s="21" t="s">
        <v>408</v>
      </c>
      <c r="B214">
        <v>75</v>
      </c>
      <c r="C214">
        <v>75</v>
      </c>
      <c r="D214">
        <v>73</v>
      </c>
      <c r="E214">
        <v>2</v>
      </c>
      <c r="F214">
        <v>0</v>
      </c>
      <c r="G214">
        <v>0</v>
      </c>
      <c r="H214">
        <v>8</v>
      </c>
      <c r="I214">
        <v>21</v>
      </c>
      <c r="J214">
        <v>8</v>
      </c>
      <c r="K214">
        <v>2</v>
      </c>
      <c r="L214">
        <v>5</v>
      </c>
      <c r="M214">
        <v>2</v>
      </c>
      <c r="N214">
        <v>12</v>
      </c>
      <c r="O214">
        <v>13</v>
      </c>
      <c r="P214" s="19">
        <v>2</v>
      </c>
    </row>
    <row r="215" spans="1:16" x14ac:dyDescent="0.25">
      <c r="A215" s="21" t="s">
        <v>180</v>
      </c>
      <c r="B215">
        <v>88</v>
      </c>
      <c r="C215">
        <v>88</v>
      </c>
      <c r="D215">
        <v>87</v>
      </c>
      <c r="E215">
        <v>1</v>
      </c>
      <c r="F215">
        <v>0</v>
      </c>
      <c r="G215">
        <v>0</v>
      </c>
      <c r="H215">
        <v>7</v>
      </c>
      <c r="I215">
        <v>21</v>
      </c>
      <c r="J215">
        <v>9</v>
      </c>
      <c r="K215">
        <v>8</v>
      </c>
      <c r="L215">
        <v>14</v>
      </c>
      <c r="M215">
        <v>5</v>
      </c>
      <c r="N215">
        <v>12</v>
      </c>
      <c r="O215">
        <v>6</v>
      </c>
      <c r="P215" s="19">
        <v>5</v>
      </c>
    </row>
    <row r="216" spans="1:16" x14ac:dyDescent="0.25">
      <c r="A216" s="21" t="s">
        <v>409</v>
      </c>
      <c r="B216">
        <v>76</v>
      </c>
      <c r="C216">
        <v>76</v>
      </c>
      <c r="D216">
        <v>72</v>
      </c>
      <c r="E216">
        <v>3</v>
      </c>
      <c r="F216">
        <v>0</v>
      </c>
      <c r="G216">
        <v>0</v>
      </c>
      <c r="H216">
        <v>9</v>
      </c>
      <c r="I216">
        <v>10</v>
      </c>
      <c r="J216">
        <v>11</v>
      </c>
      <c r="K216">
        <v>7</v>
      </c>
      <c r="L216">
        <v>11</v>
      </c>
      <c r="M216">
        <v>7</v>
      </c>
      <c r="N216">
        <v>8</v>
      </c>
      <c r="O216">
        <v>7</v>
      </c>
      <c r="P216" s="19">
        <v>2</v>
      </c>
    </row>
    <row r="217" spans="1:16" x14ac:dyDescent="0.25">
      <c r="A217" s="21" t="s">
        <v>410</v>
      </c>
      <c r="B217">
        <v>77</v>
      </c>
      <c r="C217">
        <v>77</v>
      </c>
      <c r="D217">
        <v>73</v>
      </c>
      <c r="E217">
        <v>4</v>
      </c>
      <c r="F217">
        <v>0</v>
      </c>
      <c r="G217">
        <v>0</v>
      </c>
      <c r="H217">
        <v>9</v>
      </c>
      <c r="I217">
        <v>14</v>
      </c>
      <c r="J217">
        <v>5</v>
      </c>
      <c r="K217">
        <v>7</v>
      </c>
      <c r="L217">
        <v>13</v>
      </c>
      <c r="M217">
        <v>3</v>
      </c>
      <c r="N217">
        <v>11</v>
      </c>
      <c r="O217">
        <v>5</v>
      </c>
      <c r="P217" s="19">
        <v>6</v>
      </c>
    </row>
    <row r="218" spans="1:16" x14ac:dyDescent="0.25">
      <c r="A218" s="21" t="s">
        <v>411</v>
      </c>
      <c r="B218">
        <v>80</v>
      </c>
      <c r="C218">
        <v>80</v>
      </c>
      <c r="D218">
        <v>76</v>
      </c>
      <c r="E218">
        <v>4</v>
      </c>
      <c r="F218">
        <v>0</v>
      </c>
      <c r="G218">
        <v>0</v>
      </c>
      <c r="H218">
        <v>10</v>
      </c>
      <c r="I218">
        <v>18</v>
      </c>
      <c r="J218">
        <v>6</v>
      </c>
      <c r="K218">
        <v>4</v>
      </c>
      <c r="L218">
        <v>10</v>
      </c>
      <c r="M218">
        <v>5</v>
      </c>
      <c r="N218">
        <v>10</v>
      </c>
      <c r="O218">
        <v>9</v>
      </c>
      <c r="P218" s="19">
        <v>4</v>
      </c>
    </row>
    <row r="219" spans="1:16" x14ac:dyDescent="0.25">
      <c r="A219" s="21" t="s">
        <v>412</v>
      </c>
      <c r="B219">
        <v>75</v>
      </c>
      <c r="C219">
        <v>75</v>
      </c>
      <c r="D219">
        <v>70</v>
      </c>
      <c r="E219">
        <v>5</v>
      </c>
      <c r="F219">
        <v>0</v>
      </c>
      <c r="G219">
        <v>0</v>
      </c>
      <c r="H219">
        <v>13</v>
      </c>
      <c r="I219">
        <v>10</v>
      </c>
      <c r="J219">
        <v>6</v>
      </c>
      <c r="K219">
        <v>5</v>
      </c>
      <c r="L219">
        <v>5</v>
      </c>
      <c r="M219">
        <v>5</v>
      </c>
      <c r="N219">
        <v>7</v>
      </c>
      <c r="O219">
        <v>13</v>
      </c>
      <c r="P219" s="19">
        <v>6</v>
      </c>
    </row>
    <row r="220" spans="1:16" x14ac:dyDescent="0.25">
      <c r="A220" s="21" t="s">
        <v>413</v>
      </c>
      <c r="B220">
        <v>79</v>
      </c>
      <c r="C220">
        <v>79</v>
      </c>
      <c r="D220">
        <v>78</v>
      </c>
      <c r="E220">
        <v>1</v>
      </c>
      <c r="F220">
        <v>0</v>
      </c>
      <c r="G220">
        <v>0</v>
      </c>
      <c r="H220">
        <v>10</v>
      </c>
      <c r="I220">
        <v>15</v>
      </c>
      <c r="J220">
        <v>8</v>
      </c>
      <c r="K220">
        <v>5</v>
      </c>
      <c r="L220">
        <v>10</v>
      </c>
      <c r="M220">
        <v>6</v>
      </c>
      <c r="N220">
        <v>17</v>
      </c>
      <c r="O220">
        <v>3</v>
      </c>
      <c r="P220" s="19">
        <v>4</v>
      </c>
    </row>
    <row r="221" spans="1:16" x14ac:dyDescent="0.25">
      <c r="A221" s="21" t="s">
        <v>414</v>
      </c>
      <c r="B221">
        <v>89</v>
      </c>
      <c r="C221">
        <v>89</v>
      </c>
      <c r="D221">
        <v>88</v>
      </c>
      <c r="E221">
        <v>1</v>
      </c>
      <c r="F221">
        <v>0</v>
      </c>
      <c r="G221">
        <v>0</v>
      </c>
      <c r="H221">
        <v>8</v>
      </c>
      <c r="I221">
        <v>16</v>
      </c>
      <c r="J221">
        <v>19</v>
      </c>
      <c r="K221">
        <v>12</v>
      </c>
      <c r="L221">
        <v>6</v>
      </c>
      <c r="M221">
        <v>2</v>
      </c>
      <c r="N221">
        <v>14</v>
      </c>
      <c r="O221">
        <v>7</v>
      </c>
      <c r="P221" s="19">
        <v>4</v>
      </c>
    </row>
    <row r="222" spans="1:16" x14ac:dyDescent="0.25">
      <c r="A222" s="21" t="s">
        <v>181</v>
      </c>
      <c r="B222">
        <v>85</v>
      </c>
      <c r="C222">
        <v>85</v>
      </c>
      <c r="D222">
        <v>83</v>
      </c>
      <c r="E222">
        <v>2</v>
      </c>
      <c r="F222">
        <v>0</v>
      </c>
      <c r="G222">
        <v>0</v>
      </c>
      <c r="H222">
        <v>7</v>
      </c>
      <c r="I222">
        <v>11</v>
      </c>
      <c r="J222">
        <v>13</v>
      </c>
      <c r="K222">
        <v>8</v>
      </c>
      <c r="L222">
        <v>10</v>
      </c>
      <c r="M222">
        <v>5</v>
      </c>
      <c r="N222">
        <v>9</v>
      </c>
      <c r="O222">
        <v>14</v>
      </c>
      <c r="P222" s="19">
        <v>6</v>
      </c>
    </row>
    <row r="223" spans="1:16" x14ac:dyDescent="0.25">
      <c r="A223" s="21" t="s">
        <v>415</v>
      </c>
      <c r="B223">
        <v>91</v>
      </c>
      <c r="C223">
        <v>91</v>
      </c>
      <c r="D223">
        <v>90</v>
      </c>
      <c r="E223">
        <v>1</v>
      </c>
      <c r="F223">
        <v>0</v>
      </c>
      <c r="G223">
        <v>0</v>
      </c>
      <c r="H223">
        <v>5</v>
      </c>
      <c r="I223">
        <v>17</v>
      </c>
      <c r="J223">
        <v>13</v>
      </c>
      <c r="K223">
        <v>7</v>
      </c>
      <c r="L223">
        <v>16</v>
      </c>
      <c r="M223">
        <v>10</v>
      </c>
      <c r="N223">
        <v>9</v>
      </c>
      <c r="O223">
        <v>6</v>
      </c>
      <c r="P223" s="19">
        <v>7</v>
      </c>
    </row>
    <row r="224" spans="1:16" x14ac:dyDescent="0.25">
      <c r="A224" s="21" t="s">
        <v>416</v>
      </c>
      <c r="B224">
        <v>66</v>
      </c>
      <c r="C224">
        <v>66</v>
      </c>
      <c r="D224">
        <v>65</v>
      </c>
      <c r="E224">
        <v>0</v>
      </c>
      <c r="F224">
        <v>0</v>
      </c>
      <c r="G224">
        <v>0</v>
      </c>
      <c r="H224">
        <v>4</v>
      </c>
      <c r="I224">
        <v>13</v>
      </c>
      <c r="J224">
        <v>11</v>
      </c>
      <c r="K224">
        <v>3</v>
      </c>
      <c r="L224">
        <v>7</v>
      </c>
      <c r="M224">
        <v>6</v>
      </c>
      <c r="N224">
        <v>10</v>
      </c>
      <c r="O224">
        <v>6</v>
      </c>
      <c r="P224" s="19">
        <v>5</v>
      </c>
    </row>
    <row r="225" spans="1:16" x14ac:dyDescent="0.25">
      <c r="A225" s="21" t="s">
        <v>417</v>
      </c>
      <c r="B225">
        <v>75</v>
      </c>
      <c r="C225">
        <v>75</v>
      </c>
      <c r="D225">
        <v>74</v>
      </c>
      <c r="E225">
        <v>1</v>
      </c>
      <c r="F225">
        <v>0</v>
      </c>
      <c r="G225">
        <v>0</v>
      </c>
      <c r="H225">
        <v>9</v>
      </c>
      <c r="I225">
        <v>19</v>
      </c>
      <c r="J225">
        <v>7</v>
      </c>
      <c r="K225">
        <v>5</v>
      </c>
      <c r="L225">
        <v>6</v>
      </c>
      <c r="M225">
        <v>9</v>
      </c>
      <c r="N225">
        <v>8</v>
      </c>
      <c r="O225">
        <v>6</v>
      </c>
      <c r="P225" s="19">
        <v>5</v>
      </c>
    </row>
    <row r="226" spans="1:16" x14ac:dyDescent="0.25">
      <c r="A226" s="21" t="s">
        <v>418</v>
      </c>
      <c r="B226">
        <v>75</v>
      </c>
      <c r="C226">
        <v>75</v>
      </c>
      <c r="D226">
        <v>71</v>
      </c>
      <c r="E226">
        <v>4</v>
      </c>
      <c r="F226">
        <v>0</v>
      </c>
      <c r="G226">
        <v>0</v>
      </c>
      <c r="H226">
        <v>5</v>
      </c>
      <c r="I226">
        <v>14</v>
      </c>
      <c r="J226">
        <v>16</v>
      </c>
      <c r="K226">
        <v>5</v>
      </c>
      <c r="L226">
        <v>8</v>
      </c>
      <c r="M226">
        <v>5</v>
      </c>
      <c r="N226">
        <v>11</v>
      </c>
      <c r="O226">
        <v>2</v>
      </c>
      <c r="P226" s="19">
        <v>5</v>
      </c>
    </row>
    <row r="227" spans="1:16" x14ac:dyDescent="0.25">
      <c r="A227" s="21" t="s">
        <v>419</v>
      </c>
      <c r="B227">
        <v>77</v>
      </c>
      <c r="C227">
        <v>77</v>
      </c>
      <c r="D227">
        <v>76</v>
      </c>
      <c r="E227">
        <v>0</v>
      </c>
      <c r="F227">
        <v>0</v>
      </c>
      <c r="G227">
        <v>0</v>
      </c>
      <c r="H227">
        <v>4</v>
      </c>
      <c r="I227">
        <v>19</v>
      </c>
      <c r="J227">
        <v>12</v>
      </c>
      <c r="K227">
        <v>6</v>
      </c>
      <c r="L227">
        <v>10</v>
      </c>
      <c r="M227">
        <v>5</v>
      </c>
      <c r="N227">
        <v>12</v>
      </c>
      <c r="O227">
        <v>7</v>
      </c>
      <c r="P227" s="19">
        <v>1</v>
      </c>
    </row>
    <row r="228" spans="1:16" x14ac:dyDescent="0.25">
      <c r="A228" s="21" t="s">
        <v>420</v>
      </c>
      <c r="B228">
        <v>95</v>
      </c>
      <c r="C228">
        <v>95</v>
      </c>
      <c r="D228">
        <v>90</v>
      </c>
      <c r="E228">
        <v>5</v>
      </c>
      <c r="F228">
        <v>0</v>
      </c>
      <c r="G228">
        <v>0</v>
      </c>
      <c r="H228">
        <v>4</v>
      </c>
      <c r="I228">
        <v>13</v>
      </c>
      <c r="J228">
        <v>17</v>
      </c>
      <c r="K228">
        <v>8</v>
      </c>
      <c r="L228">
        <v>10</v>
      </c>
      <c r="M228">
        <v>10</v>
      </c>
      <c r="N228">
        <v>16</v>
      </c>
      <c r="O228">
        <v>5</v>
      </c>
      <c r="P228" s="19">
        <v>7</v>
      </c>
    </row>
    <row r="229" spans="1:16" x14ac:dyDescent="0.25">
      <c r="A229" s="21" t="s">
        <v>182</v>
      </c>
      <c r="B229">
        <v>80</v>
      </c>
      <c r="C229">
        <v>80</v>
      </c>
      <c r="D229">
        <v>79</v>
      </c>
      <c r="E229">
        <v>1</v>
      </c>
      <c r="F229">
        <v>0</v>
      </c>
      <c r="G229">
        <v>0</v>
      </c>
      <c r="H229">
        <v>2</v>
      </c>
      <c r="I229">
        <v>10</v>
      </c>
      <c r="J229">
        <v>19</v>
      </c>
      <c r="K229">
        <v>9</v>
      </c>
      <c r="L229">
        <v>17</v>
      </c>
      <c r="M229">
        <v>5</v>
      </c>
      <c r="N229">
        <v>6</v>
      </c>
      <c r="O229">
        <v>5</v>
      </c>
      <c r="P229" s="19">
        <v>6</v>
      </c>
    </row>
    <row r="230" spans="1:16" x14ac:dyDescent="0.25">
      <c r="A230" s="21" t="s">
        <v>421</v>
      </c>
      <c r="B230">
        <v>91</v>
      </c>
      <c r="C230">
        <v>91</v>
      </c>
      <c r="D230">
        <v>85</v>
      </c>
      <c r="E230">
        <v>5</v>
      </c>
      <c r="F230">
        <v>0</v>
      </c>
      <c r="G230">
        <v>0</v>
      </c>
      <c r="H230">
        <v>4</v>
      </c>
      <c r="I230">
        <v>15</v>
      </c>
      <c r="J230">
        <v>17</v>
      </c>
      <c r="K230">
        <v>9</v>
      </c>
      <c r="L230">
        <v>12</v>
      </c>
      <c r="M230">
        <v>9</v>
      </c>
      <c r="N230">
        <v>12</v>
      </c>
      <c r="O230">
        <v>2</v>
      </c>
      <c r="P230" s="19">
        <v>5</v>
      </c>
    </row>
    <row r="231" spans="1:16" x14ac:dyDescent="0.25">
      <c r="A231" s="21" t="s">
        <v>422</v>
      </c>
      <c r="B231">
        <v>80</v>
      </c>
      <c r="C231">
        <v>80</v>
      </c>
      <c r="D231">
        <v>75</v>
      </c>
      <c r="E231">
        <v>5</v>
      </c>
      <c r="F231">
        <v>0</v>
      </c>
      <c r="G231">
        <v>0</v>
      </c>
      <c r="H231">
        <v>3</v>
      </c>
      <c r="I231">
        <v>10</v>
      </c>
      <c r="J231">
        <v>10</v>
      </c>
      <c r="K231">
        <v>6</v>
      </c>
      <c r="L231">
        <v>11</v>
      </c>
      <c r="M231">
        <v>9</v>
      </c>
      <c r="N231">
        <v>14</v>
      </c>
      <c r="O231">
        <v>8</v>
      </c>
      <c r="P231" s="19">
        <v>4</v>
      </c>
    </row>
    <row r="232" spans="1:16" x14ac:dyDescent="0.25">
      <c r="A232" s="21" t="s">
        <v>423</v>
      </c>
      <c r="B232">
        <v>78</v>
      </c>
      <c r="C232">
        <v>78</v>
      </c>
      <c r="D232">
        <v>77</v>
      </c>
      <c r="E232">
        <v>1</v>
      </c>
      <c r="F232">
        <v>0</v>
      </c>
      <c r="G232">
        <v>0</v>
      </c>
      <c r="H232">
        <v>2</v>
      </c>
      <c r="I232">
        <v>14</v>
      </c>
      <c r="J232">
        <v>10</v>
      </c>
      <c r="K232">
        <v>9</v>
      </c>
      <c r="L232">
        <v>10</v>
      </c>
      <c r="M232">
        <v>10</v>
      </c>
      <c r="N232">
        <v>10</v>
      </c>
      <c r="O232">
        <v>8</v>
      </c>
      <c r="P232" s="19">
        <v>4</v>
      </c>
    </row>
    <row r="233" spans="1:16" x14ac:dyDescent="0.25">
      <c r="A233" s="21" t="s">
        <v>424</v>
      </c>
      <c r="B233">
        <v>86</v>
      </c>
      <c r="C233">
        <v>86</v>
      </c>
      <c r="D233">
        <v>85</v>
      </c>
      <c r="E233">
        <v>1</v>
      </c>
      <c r="F233">
        <v>0</v>
      </c>
      <c r="G233">
        <v>0</v>
      </c>
      <c r="H233">
        <v>8</v>
      </c>
      <c r="I233">
        <v>11</v>
      </c>
      <c r="J233">
        <v>9</v>
      </c>
      <c r="K233">
        <v>8</v>
      </c>
      <c r="L233">
        <v>9</v>
      </c>
      <c r="M233">
        <v>7</v>
      </c>
      <c r="N233">
        <v>9</v>
      </c>
      <c r="O233">
        <v>17</v>
      </c>
      <c r="P233" s="19">
        <v>7</v>
      </c>
    </row>
    <row r="234" spans="1:16" x14ac:dyDescent="0.25">
      <c r="A234" s="21" t="s">
        <v>425</v>
      </c>
      <c r="B234">
        <v>89</v>
      </c>
      <c r="C234">
        <v>89</v>
      </c>
      <c r="D234">
        <v>87</v>
      </c>
      <c r="E234">
        <v>2</v>
      </c>
      <c r="F234">
        <v>0</v>
      </c>
      <c r="G234">
        <v>0</v>
      </c>
      <c r="H234">
        <v>8</v>
      </c>
      <c r="I234">
        <v>9</v>
      </c>
      <c r="J234">
        <v>11</v>
      </c>
      <c r="K234">
        <v>9</v>
      </c>
      <c r="L234">
        <v>11</v>
      </c>
      <c r="M234">
        <v>9</v>
      </c>
      <c r="N234">
        <v>9</v>
      </c>
      <c r="O234">
        <v>12</v>
      </c>
      <c r="P234" s="19">
        <v>9</v>
      </c>
    </row>
    <row r="235" spans="1:16" x14ac:dyDescent="0.25">
      <c r="A235" s="21" t="s">
        <v>426</v>
      </c>
      <c r="B235">
        <v>100</v>
      </c>
      <c r="C235">
        <v>100</v>
      </c>
      <c r="D235">
        <v>97</v>
      </c>
      <c r="E235">
        <v>3</v>
      </c>
      <c r="F235">
        <v>0</v>
      </c>
      <c r="G235">
        <v>0</v>
      </c>
      <c r="H235">
        <v>5</v>
      </c>
      <c r="I235">
        <v>12</v>
      </c>
      <c r="J235">
        <v>10</v>
      </c>
      <c r="K235">
        <v>8</v>
      </c>
      <c r="L235">
        <v>11</v>
      </c>
      <c r="M235">
        <v>9</v>
      </c>
      <c r="N235">
        <v>15</v>
      </c>
      <c r="O235">
        <v>10</v>
      </c>
      <c r="P235" s="19">
        <v>17</v>
      </c>
    </row>
    <row r="236" spans="1:16" x14ac:dyDescent="0.25">
      <c r="A236" s="21" t="s">
        <v>183</v>
      </c>
      <c r="B236">
        <v>110</v>
      </c>
      <c r="C236">
        <v>110</v>
      </c>
      <c r="D236">
        <v>106</v>
      </c>
      <c r="E236">
        <v>4</v>
      </c>
      <c r="F236">
        <v>0</v>
      </c>
      <c r="G236">
        <v>0</v>
      </c>
      <c r="H236">
        <v>10</v>
      </c>
      <c r="I236">
        <v>18</v>
      </c>
      <c r="J236">
        <v>10</v>
      </c>
      <c r="K236">
        <v>8</v>
      </c>
      <c r="L236">
        <v>11</v>
      </c>
      <c r="M236">
        <v>9</v>
      </c>
      <c r="N236">
        <v>22</v>
      </c>
      <c r="O236">
        <v>12</v>
      </c>
      <c r="P236" s="19">
        <v>6</v>
      </c>
    </row>
    <row r="237" spans="1:16" x14ac:dyDescent="0.25">
      <c r="A237" s="21" t="s">
        <v>427</v>
      </c>
      <c r="B237">
        <v>96</v>
      </c>
      <c r="C237">
        <v>96</v>
      </c>
      <c r="D237">
        <v>93</v>
      </c>
      <c r="E237">
        <v>1</v>
      </c>
      <c r="F237">
        <v>0</v>
      </c>
      <c r="G237">
        <v>0</v>
      </c>
      <c r="H237">
        <v>6</v>
      </c>
      <c r="I237">
        <v>16</v>
      </c>
      <c r="J237">
        <v>8</v>
      </c>
      <c r="K237">
        <v>10</v>
      </c>
      <c r="L237">
        <v>12</v>
      </c>
      <c r="M237">
        <v>7</v>
      </c>
      <c r="N237">
        <v>18</v>
      </c>
      <c r="O237">
        <v>6</v>
      </c>
      <c r="P237" s="19">
        <v>10</v>
      </c>
    </row>
    <row r="238" spans="1:16" x14ac:dyDescent="0.25">
      <c r="A238" s="21" t="s">
        <v>428</v>
      </c>
      <c r="B238">
        <v>110</v>
      </c>
      <c r="C238">
        <v>110</v>
      </c>
      <c r="D238">
        <v>107</v>
      </c>
      <c r="E238">
        <v>2</v>
      </c>
      <c r="F238">
        <v>0</v>
      </c>
      <c r="G238">
        <v>0</v>
      </c>
      <c r="H238">
        <v>10</v>
      </c>
      <c r="I238">
        <v>9</v>
      </c>
      <c r="J238">
        <v>10</v>
      </c>
      <c r="K238">
        <v>15</v>
      </c>
      <c r="L238">
        <v>16</v>
      </c>
      <c r="M238">
        <v>10</v>
      </c>
      <c r="N238">
        <v>12</v>
      </c>
      <c r="O238">
        <v>17</v>
      </c>
      <c r="P238" s="19">
        <v>8</v>
      </c>
    </row>
    <row r="239" spans="1:16" x14ac:dyDescent="0.25">
      <c r="A239" s="21" t="s">
        <v>429</v>
      </c>
      <c r="B239">
        <v>99</v>
      </c>
      <c r="C239">
        <v>99</v>
      </c>
      <c r="D239">
        <v>96</v>
      </c>
      <c r="E239">
        <v>3</v>
      </c>
      <c r="F239">
        <v>0</v>
      </c>
      <c r="G239">
        <v>0</v>
      </c>
      <c r="H239">
        <v>8</v>
      </c>
      <c r="I239">
        <v>16</v>
      </c>
      <c r="J239">
        <v>17</v>
      </c>
      <c r="K239">
        <v>5</v>
      </c>
      <c r="L239">
        <v>12</v>
      </c>
      <c r="M239">
        <v>5</v>
      </c>
      <c r="N239">
        <v>12</v>
      </c>
      <c r="O239">
        <v>10</v>
      </c>
      <c r="P239" s="19">
        <v>11</v>
      </c>
    </row>
    <row r="240" spans="1:16" x14ac:dyDescent="0.25">
      <c r="A240" s="21" t="s">
        <v>430</v>
      </c>
      <c r="B240">
        <v>108</v>
      </c>
      <c r="C240">
        <v>108</v>
      </c>
      <c r="D240">
        <v>104</v>
      </c>
      <c r="E240">
        <v>4</v>
      </c>
      <c r="F240">
        <v>0</v>
      </c>
      <c r="G240">
        <v>0</v>
      </c>
      <c r="H240">
        <v>8</v>
      </c>
      <c r="I240">
        <v>24</v>
      </c>
      <c r="J240">
        <v>13</v>
      </c>
      <c r="K240">
        <v>10</v>
      </c>
      <c r="L240">
        <v>11</v>
      </c>
      <c r="M240">
        <v>7</v>
      </c>
      <c r="N240">
        <v>11</v>
      </c>
      <c r="O240">
        <v>11</v>
      </c>
      <c r="P240" s="19">
        <v>9</v>
      </c>
    </row>
    <row r="241" spans="1:16" x14ac:dyDescent="0.25">
      <c r="A241" s="21" t="s">
        <v>431</v>
      </c>
      <c r="B241">
        <v>91</v>
      </c>
      <c r="C241">
        <v>91</v>
      </c>
      <c r="D241">
        <v>85</v>
      </c>
      <c r="E241">
        <v>4</v>
      </c>
      <c r="F241">
        <v>0</v>
      </c>
      <c r="G241">
        <v>0</v>
      </c>
      <c r="H241">
        <v>7</v>
      </c>
      <c r="I241">
        <v>10</v>
      </c>
      <c r="J241">
        <v>5</v>
      </c>
      <c r="K241">
        <v>9</v>
      </c>
      <c r="L241">
        <v>11</v>
      </c>
      <c r="M241">
        <v>12</v>
      </c>
      <c r="N241">
        <v>13</v>
      </c>
      <c r="O241">
        <v>13</v>
      </c>
      <c r="P241" s="19">
        <v>5</v>
      </c>
    </row>
    <row r="242" spans="1:16" x14ac:dyDescent="0.25">
      <c r="A242" s="21" t="s">
        <v>432</v>
      </c>
      <c r="B242">
        <v>108</v>
      </c>
      <c r="C242">
        <v>108</v>
      </c>
      <c r="D242">
        <v>106</v>
      </c>
      <c r="E242">
        <v>2</v>
      </c>
      <c r="F242">
        <v>0</v>
      </c>
      <c r="G242">
        <v>0</v>
      </c>
      <c r="H242">
        <v>1</v>
      </c>
      <c r="I242">
        <v>17</v>
      </c>
      <c r="J242">
        <v>10</v>
      </c>
      <c r="K242">
        <v>12</v>
      </c>
      <c r="L242">
        <v>10</v>
      </c>
      <c r="M242">
        <v>17</v>
      </c>
      <c r="N242">
        <v>14</v>
      </c>
      <c r="O242">
        <v>11</v>
      </c>
      <c r="P242" s="19">
        <v>14</v>
      </c>
    </row>
    <row r="243" spans="1:16" x14ac:dyDescent="0.25">
      <c r="A243" s="21" t="s">
        <v>184</v>
      </c>
      <c r="B243">
        <v>118</v>
      </c>
      <c r="C243">
        <v>118</v>
      </c>
      <c r="D243">
        <v>112</v>
      </c>
      <c r="E243">
        <v>6</v>
      </c>
      <c r="F243">
        <v>0</v>
      </c>
      <c r="G243">
        <v>0</v>
      </c>
      <c r="H243">
        <v>8</v>
      </c>
      <c r="I243">
        <v>16</v>
      </c>
      <c r="J243">
        <v>21</v>
      </c>
      <c r="K243">
        <v>6</v>
      </c>
      <c r="L243">
        <v>22</v>
      </c>
      <c r="M243">
        <v>10</v>
      </c>
      <c r="N243">
        <v>11</v>
      </c>
      <c r="O243">
        <v>12</v>
      </c>
      <c r="P243" s="19">
        <v>6</v>
      </c>
    </row>
    <row r="244" spans="1:16" x14ac:dyDescent="0.25">
      <c r="A244" s="21" t="s">
        <v>433</v>
      </c>
      <c r="B244">
        <v>111</v>
      </c>
      <c r="C244">
        <v>111</v>
      </c>
      <c r="D244">
        <v>105</v>
      </c>
      <c r="E244">
        <v>6</v>
      </c>
      <c r="F244">
        <v>0</v>
      </c>
      <c r="G244">
        <v>0</v>
      </c>
      <c r="H244">
        <v>8</v>
      </c>
      <c r="I244">
        <v>16</v>
      </c>
      <c r="J244">
        <v>12</v>
      </c>
      <c r="K244">
        <v>13</v>
      </c>
      <c r="L244">
        <v>16</v>
      </c>
      <c r="M244">
        <v>2</v>
      </c>
      <c r="N244">
        <v>17</v>
      </c>
      <c r="O244">
        <v>11</v>
      </c>
      <c r="P244" s="19">
        <v>10</v>
      </c>
    </row>
    <row r="245" spans="1:16" x14ac:dyDescent="0.25">
      <c r="A245" s="21" t="s">
        <v>434</v>
      </c>
      <c r="B245">
        <v>120</v>
      </c>
      <c r="C245">
        <v>120</v>
      </c>
      <c r="D245">
        <v>113</v>
      </c>
      <c r="E245">
        <v>7</v>
      </c>
      <c r="F245">
        <v>0</v>
      </c>
      <c r="G245">
        <v>0</v>
      </c>
      <c r="H245">
        <v>3</v>
      </c>
      <c r="I245">
        <v>15</v>
      </c>
      <c r="J245">
        <v>20</v>
      </c>
      <c r="K245">
        <v>16</v>
      </c>
      <c r="L245">
        <v>11</v>
      </c>
      <c r="M245">
        <v>12</v>
      </c>
      <c r="N245">
        <v>10</v>
      </c>
      <c r="O245">
        <v>11</v>
      </c>
      <c r="P245" s="19">
        <v>15</v>
      </c>
    </row>
    <row r="246" spans="1:16" x14ac:dyDescent="0.25">
      <c r="A246" s="21" t="s">
        <v>435</v>
      </c>
      <c r="B246">
        <v>98</v>
      </c>
      <c r="C246">
        <v>98</v>
      </c>
      <c r="D246">
        <v>92</v>
      </c>
      <c r="E246">
        <v>5</v>
      </c>
      <c r="F246">
        <v>0</v>
      </c>
      <c r="G246">
        <v>0</v>
      </c>
      <c r="H246">
        <v>7</v>
      </c>
      <c r="I246">
        <v>12</v>
      </c>
      <c r="J246">
        <v>13</v>
      </c>
      <c r="K246">
        <v>13</v>
      </c>
      <c r="L246">
        <v>17</v>
      </c>
      <c r="M246">
        <v>4</v>
      </c>
      <c r="N246">
        <v>9</v>
      </c>
      <c r="O246">
        <v>9</v>
      </c>
      <c r="P246" s="19">
        <v>8</v>
      </c>
    </row>
    <row r="247" spans="1:16" x14ac:dyDescent="0.25">
      <c r="A247" s="21" t="s">
        <v>436</v>
      </c>
      <c r="B247">
        <v>105</v>
      </c>
      <c r="C247">
        <v>105</v>
      </c>
      <c r="D247">
        <v>98</v>
      </c>
      <c r="E247">
        <v>7</v>
      </c>
      <c r="F247">
        <v>0</v>
      </c>
      <c r="G247">
        <v>0</v>
      </c>
      <c r="H247">
        <v>7</v>
      </c>
      <c r="I247">
        <v>15</v>
      </c>
      <c r="J247">
        <v>19</v>
      </c>
      <c r="K247">
        <v>10</v>
      </c>
      <c r="L247">
        <v>12</v>
      </c>
      <c r="M247">
        <v>11</v>
      </c>
      <c r="N247">
        <v>11</v>
      </c>
      <c r="O247">
        <v>7</v>
      </c>
      <c r="P247" s="19">
        <v>6</v>
      </c>
    </row>
    <row r="248" spans="1:16" x14ac:dyDescent="0.25">
      <c r="A248" s="21" t="s">
        <v>437</v>
      </c>
      <c r="B248">
        <v>103</v>
      </c>
      <c r="C248">
        <v>103</v>
      </c>
      <c r="D248">
        <v>100</v>
      </c>
      <c r="E248">
        <v>3</v>
      </c>
      <c r="F248">
        <v>0</v>
      </c>
      <c r="G248">
        <v>0</v>
      </c>
      <c r="H248">
        <v>1</v>
      </c>
      <c r="I248">
        <v>14</v>
      </c>
      <c r="J248">
        <v>16</v>
      </c>
      <c r="K248">
        <v>11</v>
      </c>
      <c r="L248">
        <v>19</v>
      </c>
      <c r="M248">
        <v>9</v>
      </c>
      <c r="N248">
        <v>12</v>
      </c>
      <c r="O248">
        <v>8</v>
      </c>
      <c r="P248" s="19">
        <v>10</v>
      </c>
    </row>
    <row r="249" spans="1:16" x14ac:dyDescent="0.25">
      <c r="A249" s="21" t="s">
        <v>438</v>
      </c>
      <c r="B249">
        <v>117</v>
      </c>
      <c r="C249">
        <v>117</v>
      </c>
      <c r="D249">
        <v>104</v>
      </c>
      <c r="E249">
        <v>12</v>
      </c>
      <c r="F249">
        <v>0</v>
      </c>
      <c r="G249">
        <v>0</v>
      </c>
      <c r="H249">
        <v>9</v>
      </c>
      <c r="I249">
        <v>14</v>
      </c>
      <c r="J249">
        <v>13</v>
      </c>
      <c r="K249">
        <v>8</v>
      </c>
      <c r="L249">
        <v>18</v>
      </c>
      <c r="M249">
        <v>11</v>
      </c>
      <c r="N249">
        <v>14</v>
      </c>
      <c r="O249">
        <v>5</v>
      </c>
      <c r="P249" s="19">
        <v>12</v>
      </c>
    </row>
    <row r="250" spans="1:16" x14ac:dyDescent="0.25">
      <c r="A250" s="21" t="s">
        <v>185</v>
      </c>
      <c r="B250">
        <v>131</v>
      </c>
      <c r="C250">
        <v>131</v>
      </c>
      <c r="D250">
        <v>122</v>
      </c>
      <c r="E250">
        <v>8</v>
      </c>
      <c r="F250">
        <v>0</v>
      </c>
      <c r="G250">
        <v>0</v>
      </c>
      <c r="H250">
        <v>10</v>
      </c>
      <c r="I250">
        <v>16</v>
      </c>
      <c r="J250">
        <v>16</v>
      </c>
      <c r="K250">
        <v>7</v>
      </c>
      <c r="L250">
        <v>14</v>
      </c>
      <c r="M250">
        <v>14</v>
      </c>
      <c r="N250">
        <v>22</v>
      </c>
      <c r="O250">
        <v>14</v>
      </c>
      <c r="P250" s="19">
        <v>9</v>
      </c>
    </row>
    <row r="251" spans="1:16" x14ac:dyDescent="0.25">
      <c r="A251" s="21" t="s">
        <v>439</v>
      </c>
      <c r="B251">
        <v>126</v>
      </c>
      <c r="C251">
        <v>126</v>
      </c>
      <c r="D251">
        <v>117</v>
      </c>
      <c r="E251">
        <v>8</v>
      </c>
      <c r="F251">
        <v>0</v>
      </c>
      <c r="G251">
        <v>0</v>
      </c>
      <c r="H251">
        <v>6</v>
      </c>
      <c r="I251">
        <v>14</v>
      </c>
      <c r="J251">
        <v>23</v>
      </c>
      <c r="K251">
        <v>15</v>
      </c>
      <c r="L251">
        <v>16</v>
      </c>
      <c r="M251">
        <v>15</v>
      </c>
      <c r="N251">
        <v>8</v>
      </c>
      <c r="O251">
        <v>14</v>
      </c>
      <c r="P251" s="19">
        <v>6</v>
      </c>
    </row>
    <row r="252" spans="1:16" x14ac:dyDescent="0.25">
      <c r="A252" s="21" t="s">
        <v>440</v>
      </c>
      <c r="B252">
        <v>131</v>
      </c>
      <c r="C252">
        <v>131</v>
      </c>
      <c r="D252">
        <v>120</v>
      </c>
      <c r="E252">
        <v>10</v>
      </c>
      <c r="F252">
        <v>0</v>
      </c>
      <c r="G252">
        <v>0</v>
      </c>
      <c r="H252">
        <v>5</v>
      </c>
      <c r="I252">
        <v>17</v>
      </c>
      <c r="J252">
        <v>20</v>
      </c>
      <c r="K252">
        <v>15</v>
      </c>
      <c r="L252">
        <v>12</v>
      </c>
      <c r="M252">
        <v>12</v>
      </c>
      <c r="N252">
        <v>14</v>
      </c>
      <c r="O252">
        <v>17</v>
      </c>
      <c r="P252" s="19">
        <v>8</v>
      </c>
    </row>
    <row r="253" spans="1:16" x14ac:dyDescent="0.25">
      <c r="A253" s="21" t="s">
        <v>441</v>
      </c>
      <c r="B253">
        <v>133</v>
      </c>
      <c r="C253">
        <v>133</v>
      </c>
      <c r="D253">
        <v>125</v>
      </c>
      <c r="E253">
        <v>8</v>
      </c>
      <c r="F253">
        <v>0</v>
      </c>
      <c r="G253">
        <v>0</v>
      </c>
      <c r="H253">
        <v>5</v>
      </c>
      <c r="I253">
        <v>16</v>
      </c>
      <c r="J253">
        <v>19</v>
      </c>
      <c r="K253">
        <v>12</v>
      </c>
      <c r="L253">
        <v>10</v>
      </c>
      <c r="M253">
        <v>10</v>
      </c>
      <c r="N253">
        <v>16</v>
      </c>
      <c r="O253">
        <v>17</v>
      </c>
      <c r="P253" s="19">
        <v>20</v>
      </c>
    </row>
    <row r="254" spans="1:16" x14ac:dyDescent="0.25">
      <c r="A254" s="21" t="s">
        <v>442</v>
      </c>
      <c r="B254">
        <v>138</v>
      </c>
      <c r="C254">
        <v>138</v>
      </c>
      <c r="D254">
        <v>128</v>
      </c>
      <c r="E254">
        <v>9</v>
      </c>
      <c r="F254">
        <v>0</v>
      </c>
      <c r="G254">
        <v>0</v>
      </c>
      <c r="H254">
        <v>9</v>
      </c>
      <c r="I254">
        <v>23</v>
      </c>
      <c r="J254">
        <v>15</v>
      </c>
      <c r="K254">
        <v>11</v>
      </c>
      <c r="L254">
        <v>17</v>
      </c>
      <c r="M254">
        <v>10</v>
      </c>
      <c r="N254">
        <v>13</v>
      </c>
      <c r="O254">
        <v>20</v>
      </c>
      <c r="P254" s="19">
        <v>10</v>
      </c>
    </row>
    <row r="255" spans="1:16" x14ac:dyDescent="0.25">
      <c r="A255" s="21" t="s">
        <v>443</v>
      </c>
      <c r="B255">
        <v>121</v>
      </c>
      <c r="C255">
        <v>121</v>
      </c>
      <c r="D255">
        <v>114</v>
      </c>
      <c r="E255">
        <v>7</v>
      </c>
      <c r="F255">
        <v>0</v>
      </c>
      <c r="G255">
        <v>0</v>
      </c>
      <c r="H255">
        <v>1</v>
      </c>
      <c r="I255">
        <v>19</v>
      </c>
      <c r="J255">
        <v>14</v>
      </c>
      <c r="K255">
        <v>11</v>
      </c>
      <c r="L255">
        <v>14</v>
      </c>
      <c r="M255">
        <v>13</v>
      </c>
      <c r="N255">
        <v>14</v>
      </c>
      <c r="O255">
        <v>15</v>
      </c>
      <c r="P255" s="19">
        <v>13</v>
      </c>
    </row>
    <row r="256" spans="1:16" x14ac:dyDescent="0.25">
      <c r="A256" s="21" t="s">
        <v>444</v>
      </c>
      <c r="B256">
        <v>150</v>
      </c>
      <c r="C256">
        <v>150</v>
      </c>
      <c r="D256">
        <v>136</v>
      </c>
      <c r="E256">
        <v>14</v>
      </c>
      <c r="F256">
        <v>0</v>
      </c>
      <c r="G256">
        <v>0</v>
      </c>
      <c r="H256">
        <v>6</v>
      </c>
      <c r="I256">
        <v>24</v>
      </c>
      <c r="J256">
        <v>22</v>
      </c>
      <c r="K256">
        <v>19</v>
      </c>
      <c r="L256">
        <v>16</v>
      </c>
      <c r="M256">
        <v>2</v>
      </c>
      <c r="N256">
        <v>21</v>
      </c>
      <c r="O256">
        <v>16</v>
      </c>
      <c r="P256" s="19">
        <v>10</v>
      </c>
    </row>
    <row r="257" spans="1:16" x14ac:dyDescent="0.25">
      <c r="A257" s="21" t="s">
        <v>186</v>
      </c>
      <c r="B257">
        <v>120</v>
      </c>
      <c r="C257">
        <v>120</v>
      </c>
      <c r="D257">
        <v>109</v>
      </c>
      <c r="E257">
        <v>11</v>
      </c>
      <c r="F257">
        <v>0</v>
      </c>
      <c r="G257">
        <v>0</v>
      </c>
      <c r="H257">
        <v>9</v>
      </c>
      <c r="I257">
        <v>20</v>
      </c>
      <c r="J257">
        <v>17</v>
      </c>
      <c r="K257">
        <v>13</v>
      </c>
      <c r="L257">
        <v>15</v>
      </c>
      <c r="M257">
        <v>9</v>
      </c>
      <c r="N257">
        <v>10</v>
      </c>
      <c r="O257">
        <v>9</v>
      </c>
      <c r="P257" s="19">
        <v>7</v>
      </c>
    </row>
    <row r="258" spans="1:16" x14ac:dyDescent="0.25">
      <c r="A258" s="21" t="s">
        <v>445</v>
      </c>
      <c r="B258">
        <v>115</v>
      </c>
      <c r="C258">
        <v>115</v>
      </c>
      <c r="D258">
        <v>108</v>
      </c>
      <c r="E258">
        <v>7</v>
      </c>
      <c r="F258">
        <v>0</v>
      </c>
      <c r="G258">
        <v>0</v>
      </c>
      <c r="H258">
        <v>4</v>
      </c>
      <c r="I258">
        <v>21</v>
      </c>
      <c r="J258">
        <v>9</v>
      </c>
      <c r="K258">
        <v>9</v>
      </c>
      <c r="L258">
        <v>12</v>
      </c>
      <c r="M258">
        <v>13</v>
      </c>
      <c r="N258">
        <v>13</v>
      </c>
      <c r="O258">
        <v>17</v>
      </c>
      <c r="P258" s="19">
        <v>10</v>
      </c>
    </row>
    <row r="259" spans="1:16" x14ac:dyDescent="0.25">
      <c r="A259" s="21" t="s">
        <v>446</v>
      </c>
      <c r="B259">
        <v>110</v>
      </c>
      <c r="C259">
        <v>110</v>
      </c>
      <c r="D259">
        <v>102</v>
      </c>
      <c r="E259">
        <v>8</v>
      </c>
      <c r="F259">
        <v>0</v>
      </c>
      <c r="G259">
        <v>0</v>
      </c>
      <c r="H259">
        <v>5</v>
      </c>
      <c r="I259">
        <v>13</v>
      </c>
      <c r="J259">
        <v>17</v>
      </c>
      <c r="K259">
        <v>15</v>
      </c>
      <c r="L259">
        <v>16</v>
      </c>
      <c r="M259">
        <v>12</v>
      </c>
      <c r="N259">
        <v>8</v>
      </c>
      <c r="O259">
        <v>10</v>
      </c>
      <c r="P259" s="19">
        <v>6</v>
      </c>
    </row>
    <row r="260" spans="1:16" x14ac:dyDescent="0.25">
      <c r="A260" s="21" t="s">
        <v>447</v>
      </c>
      <c r="B260">
        <v>84</v>
      </c>
      <c r="C260">
        <v>84</v>
      </c>
      <c r="D260">
        <v>76</v>
      </c>
      <c r="E260">
        <v>7</v>
      </c>
      <c r="F260">
        <v>0</v>
      </c>
      <c r="G260">
        <v>0</v>
      </c>
      <c r="H260">
        <v>5</v>
      </c>
      <c r="I260">
        <v>12</v>
      </c>
      <c r="J260">
        <v>14</v>
      </c>
      <c r="K260">
        <v>5</v>
      </c>
      <c r="L260">
        <v>11</v>
      </c>
      <c r="M260">
        <v>6</v>
      </c>
      <c r="N260">
        <v>5</v>
      </c>
      <c r="O260">
        <v>12</v>
      </c>
      <c r="P260" s="19">
        <v>6</v>
      </c>
    </row>
    <row r="261" spans="1:16" x14ac:dyDescent="0.25">
      <c r="A261" s="21" t="s">
        <v>448</v>
      </c>
      <c r="B261">
        <v>132</v>
      </c>
      <c r="C261">
        <v>132</v>
      </c>
      <c r="D261">
        <v>122</v>
      </c>
      <c r="E261">
        <v>10</v>
      </c>
      <c r="F261">
        <v>0</v>
      </c>
      <c r="G261">
        <v>0</v>
      </c>
      <c r="H261">
        <v>13</v>
      </c>
      <c r="I261">
        <v>22</v>
      </c>
      <c r="J261">
        <v>16</v>
      </c>
      <c r="K261">
        <v>13</v>
      </c>
      <c r="L261">
        <v>17</v>
      </c>
      <c r="M261">
        <v>12</v>
      </c>
      <c r="N261">
        <v>14</v>
      </c>
      <c r="O261">
        <v>4</v>
      </c>
      <c r="P261" s="19">
        <v>11</v>
      </c>
    </row>
    <row r="262" spans="1:16" x14ac:dyDescent="0.25">
      <c r="A262" s="21" t="s">
        <v>449</v>
      </c>
      <c r="B262">
        <v>139</v>
      </c>
      <c r="C262">
        <v>139</v>
      </c>
      <c r="D262">
        <v>118</v>
      </c>
      <c r="E262">
        <v>20</v>
      </c>
      <c r="F262">
        <v>0</v>
      </c>
      <c r="G262">
        <v>0</v>
      </c>
      <c r="H262">
        <v>17</v>
      </c>
      <c r="I262">
        <v>20</v>
      </c>
      <c r="J262">
        <v>12</v>
      </c>
      <c r="K262">
        <v>10</v>
      </c>
      <c r="L262">
        <v>17</v>
      </c>
      <c r="M262">
        <v>6</v>
      </c>
      <c r="N262">
        <v>17</v>
      </c>
      <c r="O262">
        <v>13</v>
      </c>
      <c r="P262" s="19">
        <v>6</v>
      </c>
    </row>
    <row r="263" spans="1:16" x14ac:dyDescent="0.25">
      <c r="A263" s="21" t="s">
        <v>450</v>
      </c>
      <c r="B263">
        <v>128</v>
      </c>
      <c r="C263">
        <v>128</v>
      </c>
      <c r="D263">
        <v>114</v>
      </c>
      <c r="E263">
        <v>14</v>
      </c>
      <c r="F263">
        <v>0</v>
      </c>
      <c r="G263">
        <v>0</v>
      </c>
      <c r="H263">
        <v>10</v>
      </c>
      <c r="I263">
        <v>23</v>
      </c>
      <c r="J263">
        <v>17</v>
      </c>
      <c r="K263">
        <v>12</v>
      </c>
      <c r="L263">
        <v>10</v>
      </c>
      <c r="M263">
        <v>13</v>
      </c>
      <c r="N263">
        <v>11</v>
      </c>
      <c r="O263">
        <v>10</v>
      </c>
      <c r="P263" s="19">
        <v>8</v>
      </c>
    </row>
    <row r="264" spans="1:16" x14ac:dyDescent="0.25">
      <c r="A264" s="21" t="s">
        <v>187</v>
      </c>
      <c r="B264">
        <v>146</v>
      </c>
      <c r="C264">
        <v>146</v>
      </c>
      <c r="D264">
        <v>127</v>
      </c>
      <c r="E264">
        <v>19</v>
      </c>
      <c r="F264">
        <v>0</v>
      </c>
      <c r="G264">
        <v>0</v>
      </c>
      <c r="H264">
        <v>7</v>
      </c>
      <c r="I264">
        <v>22</v>
      </c>
      <c r="J264">
        <v>16</v>
      </c>
      <c r="K264">
        <v>10</v>
      </c>
      <c r="L264">
        <v>21</v>
      </c>
      <c r="M264">
        <v>12</v>
      </c>
      <c r="N264">
        <v>9</v>
      </c>
      <c r="O264">
        <v>17</v>
      </c>
      <c r="P264" s="19">
        <v>13</v>
      </c>
    </row>
    <row r="265" spans="1:16" x14ac:dyDescent="0.25">
      <c r="A265" s="21" t="s">
        <v>451</v>
      </c>
      <c r="B265">
        <v>109</v>
      </c>
      <c r="C265">
        <v>109</v>
      </c>
      <c r="D265">
        <v>101</v>
      </c>
      <c r="E265">
        <v>8</v>
      </c>
      <c r="F265">
        <v>0</v>
      </c>
      <c r="G265">
        <v>0</v>
      </c>
      <c r="H265">
        <v>5</v>
      </c>
      <c r="I265">
        <v>19</v>
      </c>
      <c r="J265">
        <v>10</v>
      </c>
      <c r="K265">
        <v>7</v>
      </c>
      <c r="L265">
        <v>19</v>
      </c>
      <c r="M265">
        <v>11</v>
      </c>
      <c r="N265">
        <v>10</v>
      </c>
      <c r="O265">
        <v>12</v>
      </c>
      <c r="P265" s="19">
        <v>8</v>
      </c>
    </row>
    <row r="266" spans="1:16" x14ac:dyDescent="0.25">
      <c r="A266" s="21" t="s">
        <v>452</v>
      </c>
      <c r="B266">
        <v>101</v>
      </c>
      <c r="C266">
        <v>101</v>
      </c>
      <c r="D266">
        <v>98</v>
      </c>
      <c r="E266">
        <v>3</v>
      </c>
      <c r="F266">
        <v>0</v>
      </c>
      <c r="G266">
        <v>0</v>
      </c>
      <c r="H266">
        <v>8</v>
      </c>
      <c r="I266">
        <v>14</v>
      </c>
      <c r="J266">
        <v>18</v>
      </c>
      <c r="K266">
        <v>11</v>
      </c>
      <c r="L266">
        <v>8</v>
      </c>
      <c r="M266">
        <v>18</v>
      </c>
      <c r="N266">
        <v>7</v>
      </c>
      <c r="O266">
        <v>8</v>
      </c>
      <c r="P266" s="19">
        <v>6</v>
      </c>
    </row>
    <row r="267" spans="1:16" x14ac:dyDescent="0.25">
      <c r="A267" s="21" t="s">
        <v>453</v>
      </c>
      <c r="B267">
        <v>125</v>
      </c>
      <c r="C267">
        <v>125</v>
      </c>
      <c r="D267">
        <v>113</v>
      </c>
      <c r="E267">
        <v>12</v>
      </c>
      <c r="F267">
        <v>0</v>
      </c>
      <c r="G267">
        <v>0</v>
      </c>
      <c r="H267">
        <v>13</v>
      </c>
      <c r="I267">
        <v>14</v>
      </c>
      <c r="J267">
        <v>18</v>
      </c>
      <c r="K267">
        <v>20</v>
      </c>
      <c r="L267">
        <v>13</v>
      </c>
      <c r="M267">
        <v>10</v>
      </c>
      <c r="N267">
        <v>11</v>
      </c>
      <c r="O267">
        <v>9</v>
      </c>
      <c r="P267" s="19">
        <v>5</v>
      </c>
    </row>
    <row r="268" spans="1:16" x14ac:dyDescent="0.25">
      <c r="A268" s="21" t="s">
        <v>454</v>
      </c>
      <c r="B268">
        <v>105</v>
      </c>
      <c r="C268">
        <v>105</v>
      </c>
      <c r="D268">
        <v>95</v>
      </c>
      <c r="E268">
        <v>10</v>
      </c>
      <c r="F268">
        <v>0</v>
      </c>
      <c r="G268">
        <v>0</v>
      </c>
      <c r="H268">
        <v>6</v>
      </c>
      <c r="I268">
        <v>14</v>
      </c>
      <c r="J268">
        <v>9</v>
      </c>
      <c r="K268">
        <v>10</v>
      </c>
      <c r="L268">
        <v>18</v>
      </c>
      <c r="M268">
        <v>9</v>
      </c>
      <c r="N268">
        <v>10</v>
      </c>
      <c r="O268">
        <v>13</v>
      </c>
      <c r="P268" s="19">
        <v>6</v>
      </c>
    </row>
    <row r="269" spans="1:16" x14ac:dyDescent="0.25">
      <c r="A269" s="21" t="s">
        <v>455</v>
      </c>
      <c r="B269">
        <v>116</v>
      </c>
      <c r="C269">
        <v>116</v>
      </c>
      <c r="D269">
        <v>111</v>
      </c>
      <c r="E269">
        <v>4</v>
      </c>
      <c r="F269">
        <v>0</v>
      </c>
      <c r="G269">
        <v>0</v>
      </c>
      <c r="H269">
        <v>15</v>
      </c>
      <c r="I269">
        <v>13</v>
      </c>
      <c r="J269">
        <v>13</v>
      </c>
      <c r="K269">
        <v>15</v>
      </c>
      <c r="L269">
        <v>8</v>
      </c>
      <c r="M269">
        <v>13</v>
      </c>
      <c r="N269">
        <v>13</v>
      </c>
      <c r="O269">
        <v>8</v>
      </c>
      <c r="P269" s="19">
        <v>13</v>
      </c>
    </row>
    <row r="270" spans="1:16" x14ac:dyDescent="0.25">
      <c r="A270" s="21" t="s">
        <v>456</v>
      </c>
      <c r="B270">
        <v>117</v>
      </c>
      <c r="C270">
        <v>117</v>
      </c>
      <c r="D270">
        <v>106</v>
      </c>
      <c r="E270">
        <v>11</v>
      </c>
      <c r="F270">
        <v>0</v>
      </c>
      <c r="G270">
        <v>0</v>
      </c>
      <c r="H270">
        <v>9</v>
      </c>
      <c r="I270">
        <v>22</v>
      </c>
      <c r="J270">
        <v>9</v>
      </c>
      <c r="K270">
        <v>8</v>
      </c>
      <c r="L270">
        <v>10</v>
      </c>
      <c r="M270">
        <v>8</v>
      </c>
      <c r="N270">
        <v>18</v>
      </c>
      <c r="O270">
        <v>11</v>
      </c>
      <c r="P270" s="19">
        <v>11</v>
      </c>
    </row>
    <row r="271" spans="1:16" x14ac:dyDescent="0.25">
      <c r="A271" s="21" t="s">
        <v>188</v>
      </c>
      <c r="B271">
        <v>109</v>
      </c>
      <c r="C271">
        <v>109</v>
      </c>
      <c r="D271">
        <v>97</v>
      </c>
      <c r="E271">
        <v>10</v>
      </c>
      <c r="F271">
        <v>0</v>
      </c>
      <c r="G271">
        <v>0</v>
      </c>
      <c r="H271">
        <v>6</v>
      </c>
      <c r="I271">
        <v>12</v>
      </c>
      <c r="J271">
        <v>14</v>
      </c>
      <c r="K271">
        <v>11</v>
      </c>
      <c r="L271">
        <v>10</v>
      </c>
      <c r="M271">
        <v>8</v>
      </c>
      <c r="N271">
        <v>16</v>
      </c>
      <c r="O271">
        <v>13</v>
      </c>
      <c r="P271" s="19">
        <v>7</v>
      </c>
    </row>
    <row r="272" spans="1:16" x14ac:dyDescent="0.25">
      <c r="A272" s="21" t="s">
        <v>457</v>
      </c>
      <c r="B272">
        <v>97</v>
      </c>
      <c r="C272">
        <v>97</v>
      </c>
      <c r="D272">
        <v>88</v>
      </c>
      <c r="E272">
        <v>8</v>
      </c>
      <c r="F272">
        <v>0</v>
      </c>
      <c r="G272">
        <v>0</v>
      </c>
      <c r="H272">
        <v>6</v>
      </c>
      <c r="I272">
        <v>17</v>
      </c>
      <c r="J272">
        <v>15</v>
      </c>
      <c r="K272">
        <v>9</v>
      </c>
      <c r="L272">
        <v>11</v>
      </c>
      <c r="M272">
        <v>3</v>
      </c>
      <c r="N272">
        <v>10</v>
      </c>
      <c r="O272">
        <v>7</v>
      </c>
      <c r="P272" s="19">
        <v>10</v>
      </c>
    </row>
    <row r="273" spans="1:16" x14ac:dyDescent="0.25">
      <c r="A273" s="21" t="s">
        <v>458</v>
      </c>
      <c r="B273">
        <v>86</v>
      </c>
      <c r="C273">
        <v>86</v>
      </c>
      <c r="D273">
        <v>75</v>
      </c>
      <c r="E273">
        <v>11</v>
      </c>
      <c r="F273">
        <v>0</v>
      </c>
      <c r="G273">
        <v>0</v>
      </c>
      <c r="H273">
        <v>8</v>
      </c>
      <c r="I273">
        <v>8</v>
      </c>
      <c r="J273">
        <v>8</v>
      </c>
      <c r="K273">
        <v>11</v>
      </c>
      <c r="L273">
        <v>6</v>
      </c>
      <c r="M273">
        <v>5</v>
      </c>
      <c r="N273">
        <v>11</v>
      </c>
      <c r="O273">
        <v>9</v>
      </c>
      <c r="P273" s="19">
        <v>9</v>
      </c>
    </row>
    <row r="274" spans="1:16" x14ac:dyDescent="0.25">
      <c r="A274" s="21" t="s">
        <v>459</v>
      </c>
      <c r="B274">
        <v>94</v>
      </c>
      <c r="C274">
        <v>94</v>
      </c>
      <c r="D274">
        <v>81</v>
      </c>
      <c r="E274">
        <v>13</v>
      </c>
      <c r="F274">
        <v>0</v>
      </c>
      <c r="G274">
        <v>0</v>
      </c>
      <c r="H274">
        <v>4</v>
      </c>
      <c r="I274">
        <v>7</v>
      </c>
      <c r="J274">
        <v>8</v>
      </c>
      <c r="K274">
        <v>6</v>
      </c>
      <c r="L274">
        <v>10</v>
      </c>
      <c r="M274">
        <v>4</v>
      </c>
      <c r="N274">
        <v>19</v>
      </c>
      <c r="O274">
        <v>12</v>
      </c>
      <c r="P274" s="19">
        <v>11</v>
      </c>
    </row>
    <row r="275" spans="1:16" x14ac:dyDescent="0.25">
      <c r="A275" s="21" t="s">
        <v>460</v>
      </c>
      <c r="B275">
        <v>94</v>
      </c>
      <c r="C275">
        <v>94</v>
      </c>
      <c r="D275">
        <v>84</v>
      </c>
      <c r="E275">
        <v>10</v>
      </c>
      <c r="F275">
        <v>0</v>
      </c>
      <c r="G275">
        <v>0</v>
      </c>
      <c r="H275">
        <v>4</v>
      </c>
      <c r="I275">
        <v>13</v>
      </c>
      <c r="J275">
        <v>7</v>
      </c>
      <c r="K275">
        <v>12</v>
      </c>
      <c r="L275">
        <v>13</v>
      </c>
      <c r="M275">
        <v>5</v>
      </c>
      <c r="N275">
        <v>18</v>
      </c>
      <c r="O275">
        <v>8</v>
      </c>
      <c r="P275" s="19">
        <v>4</v>
      </c>
    </row>
    <row r="276" spans="1:16" x14ac:dyDescent="0.25">
      <c r="A276" s="21" t="s">
        <v>461</v>
      </c>
      <c r="B276">
        <v>113</v>
      </c>
      <c r="C276">
        <v>113</v>
      </c>
      <c r="D276">
        <v>92</v>
      </c>
      <c r="E276">
        <v>20</v>
      </c>
      <c r="F276">
        <v>0</v>
      </c>
      <c r="G276">
        <v>0</v>
      </c>
      <c r="H276">
        <v>10</v>
      </c>
      <c r="I276">
        <v>10</v>
      </c>
      <c r="J276">
        <v>17</v>
      </c>
      <c r="K276">
        <v>9</v>
      </c>
      <c r="L276">
        <v>7</v>
      </c>
      <c r="M276">
        <v>5</v>
      </c>
      <c r="N276">
        <v>15</v>
      </c>
      <c r="O276">
        <v>14</v>
      </c>
      <c r="P276" s="19">
        <v>5</v>
      </c>
    </row>
    <row r="277" spans="1:16" x14ac:dyDescent="0.25">
      <c r="A277" s="21" t="s">
        <v>462</v>
      </c>
      <c r="B277">
        <v>105</v>
      </c>
      <c r="C277">
        <v>105</v>
      </c>
      <c r="D277">
        <v>92</v>
      </c>
      <c r="E277">
        <v>13</v>
      </c>
      <c r="F277">
        <v>0</v>
      </c>
      <c r="G277">
        <v>0</v>
      </c>
      <c r="H277">
        <v>8</v>
      </c>
      <c r="I277">
        <v>13</v>
      </c>
      <c r="J277">
        <v>15</v>
      </c>
      <c r="K277">
        <v>8</v>
      </c>
      <c r="L277">
        <v>10</v>
      </c>
      <c r="M277">
        <v>4</v>
      </c>
      <c r="N277">
        <v>17</v>
      </c>
      <c r="O277">
        <v>10</v>
      </c>
      <c r="P277" s="19">
        <v>7</v>
      </c>
    </row>
    <row r="278" spans="1:16" x14ac:dyDescent="0.25">
      <c r="A278" s="21" t="s">
        <v>189</v>
      </c>
      <c r="B278">
        <v>114</v>
      </c>
      <c r="C278">
        <v>114</v>
      </c>
      <c r="D278">
        <v>101</v>
      </c>
      <c r="E278">
        <v>13</v>
      </c>
      <c r="F278">
        <v>0</v>
      </c>
      <c r="G278">
        <v>0</v>
      </c>
      <c r="H278">
        <v>5</v>
      </c>
      <c r="I278">
        <v>17</v>
      </c>
      <c r="J278">
        <v>12</v>
      </c>
      <c r="K278">
        <v>11</v>
      </c>
      <c r="L278">
        <v>12</v>
      </c>
      <c r="M278">
        <v>10</v>
      </c>
      <c r="N278">
        <v>16</v>
      </c>
      <c r="O278">
        <v>8</v>
      </c>
      <c r="P278" s="19">
        <v>10</v>
      </c>
    </row>
    <row r="279" spans="1:16" x14ac:dyDescent="0.25">
      <c r="A279" s="21" t="s">
        <v>463</v>
      </c>
      <c r="B279">
        <v>84</v>
      </c>
      <c r="C279">
        <v>84</v>
      </c>
      <c r="D279">
        <v>71</v>
      </c>
      <c r="E279">
        <v>12</v>
      </c>
      <c r="F279">
        <v>0</v>
      </c>
      <c r="G279">
        <v>0</v>
      </c>
      <c r="H279">
        <v>7</v>
      </c>
      <c r="I279">
        <v>11</v>
      </c>
      <c r="J279">
        <v>6</v>
      </c>
      <c r="K279">
        <v>6</v>
      </c>
      <c r="L279">
        <v>9</v>
      </c>
      <c r="M279">
        <v>5</v>
      </c>
      <c r="N279">
        <v>11</v>
      </c>
      <c r="O279">
        <v>7</v>
      </c>
      <c r="P279" s="19">
        <v>9</v>
      </c>
    </row>
    <row r="280" spans="1:16" x14ac:dyDescent="0.25">
      <c r="A280" s="21" t="s">
        <v>464</v>
      </c>
      <c r="B280">
        <v>82</v>
      </c>
      <c r="C280">
        <v>82</v>
      </c>
      <c r="D280">
        <v>76</v>
      </c>
      <c r="E280">
        <v>5</v>
      </c>
      <c r="F280">
        <v>0</v>
      </c>
      <c r="G280">
        <v>0</v>
      </c>
      <c r="H280">
        <v>6</v>
      </c>
      <c r="I280">
        <v>15</v>
      </c>
      <c r="J280">
        <v>15</v>
      </c>
      <c r="K280">
        <v>7</v>
      </c>
      <c r="L280">
        <v>5</v>
      </c>
      <c r="M280">
        <v>5</v>
      </c>
      <c r="N280">
        <v>7</v>
      </c>
      <c r="O280">
        <v>10</v>
      </c>
      <c r="P280" s="19">
        <v>6</v>
      </c>
    </row>
    <row r="281" spans="1:16" x14ac:dyDescent="0.25">
      <c r="A281" s="21" t="s">
        <v>465</v>
      </c>
      <c r="B281">
        <v>89</v>
      </c>
      <c r="C281">
        <v>89</v>
      </c>
      <c r="D281">
        <v>81</v>
      </c>
      <c r="E281">
        <v>8</v>
      </c>
      <c r="F281">
        <v>0</v>
      </c>
      <c r="G281">
        <v>0</v>
      </c>
      <c r="H281">
        <v>2</v>
      </c>
      <c r="I281">
        <v>13</v>
      </c>
      <c r="J281">
        <v>11</v>
      </c>
      <c r="K281">
        <v>8</v>
      </c>
      <c r="L281">
        <v>7</v>
      </c>
      <c r="M281">
        <v>7</v>
      </c>
      <c r="N281">
        <v>10</v>
      </c>
      <c r="O281">
        <v>10</v>
      </c>
      <c r="P281" s="19">
        <v>13</v>
      </c>
    </row>
    <row r="282" spans="1:16" x14ac:dyDescent="0.25">
      <c r="A282" s="21" t="s">
        <v>466</v>
      </c>
      <c r="B282">
        <v>101</v>
      </c>
      <c r="C282">
        <v>101</v>
      </c>
      <c r="D282">
        <v>93</v>
      </c>
      <c r="E282">
        <v>8</v>
      </c>
      <c r="F282">
        <v>0</v>
      </c>
      <c r="G282">
        <v>0</v>
      </c>
      <c r="H282">
        <v>7</v>
      </c>
      <c r="I282">
        <v>15</v>
      </c>
      <c r="J282">
        <v>12</v>
      </c>
      <c r="K282">
        <v>11</v>
      </c>
      <c r="L282">
        <v>12</v>
      </c>
      <c r="M282">
        <v>8</v>
      </c>
      <c r="N282">
        <v>14</v>
      </c>
      <c r="O282">
        <v>7</v>
      </c>
      <c r="P282" s="19">
        <v>7</v>
      </c>
    </row>
    <row r="283" spans="1:16" x14ac:dyDescent="0.25">
      <c r="A283" s="21" t="s">
        <v>467</v>
      </c>
      <c r="B283">
        <v>92</v>
      </c>
      <c r="C283">
        <v>92</v>
      </c>
      <c r="D283">
        <v>76</v>
      </c>
      <c r="E283">
        <v>16</v>
      </c>
      <c r="F283">
        <v>0</v>
      </c>
      <c r="G283">
        <v>0</v>
      </c>
      <c r="H283">
        <v>3</v>
      </c>
      <c r="I283">
        <v>15</v>
      </c>
      <c r="J283">
        <v>7</v>
      </c>
      <c r="K283">
        <v>8</v>
      </c>
      <c r="L283">
        <v>11</v>
      </c>
      <c r="M283">
        <v>7</v>
      </c>
      <c r="N283">
        <v>11</v>
      </c>
      <c r="O283">
        <v>9</v>
      </c>
      <c r="P283" s="19">
        <v>5</v>
      </c>
    </row>
    <row r="284" spans="1:16" x14ac:dyDescent="0.25">
      <c r="A284" s="21" t="s">
        <v>468</v>
      </c>
      <c r="B284">
        <v>108</v>
      </c>
      <c r="C284">
        <v>108</v>
      </c>
      <c r="D284">
        <v>95</v>
      </c>
      <c r="E284">
        <v>13</v>
      </c>
      <c r="F284">
        <v>0</v>
      </c>
      <c r="G284">
        <v>0</v>
      </c>
      <c r="H284">
        <v>6</v>
      </c>
      <c r="I284">
        <v>19</v>
      </c>
      <c r="J284">
        <v>13</v>
      </c>
      <c r="K284">
        <v>10</v>
      </c>
      <c r="L284">
        <v>11</v>
      </c>
      <c r="M284">
        <v>4</v>
      </c>
      <c r="N284">
        <v>10</v>
      </c>
      <c r="O284">
        <v>12</v>
      </c>
      <c r="P284" s="19">
        <v>10</v>
      </c>
    </row>
    <row r="285" spans="1:16" x14ac:dyDescent="0.25">
      <c r="A285" s="21" t="s">
        <v>190</v>
      </c>
      <c r="B285">
        <v>103</v>
      </c>
      <c r="C285">
        <v>103</v>
      </c>
      <c r="D285">
        <v>94</v>
      </c>
      <c r="E285">
        <v>9</v>
      </c>
      <c r="F285">
        <v>0</v>
      </c>
      <c r="G285">
        <v>0</v>
      </c>
      <c r="H285">
        <v>10</v>
      </c>
      <c r="I285">
        <v>8</v>
      </c>
      <c r="J285">
        <v>15</v>
      </c>
      <c r="K285">
        <v>9</v>
      </c>
      <c r="L285">
        <v>20</v>
      </c>
      <c r="M285">
        <v>8</v>
      </c>
      <c r="N285">
        <v>11</v>
      </c>
      <c r="O285">
        <v>6</v>
      </c>
      <c r="P285" s="19">
        <v>7</v>
      </c>
    </row>
    <row r="286" spans="1:16" x14ac:dyDescent="0.25">
      <c r="A286" s="21" t="s">
        <v>469</v>
      </c>
      <c r="B286">
        <v>98</v>
      </c>
      <c r="C286">
        <v>98</v>
      </c>
      <c r="D286">
        <v>92</v>
      </c>
      <c r="E286">
        <v>6</v>
      </c>
      <c r="F286">
        <v>0</v>
      </c>
      <c r="G286">
        <v>0</v>
      </c>
      <c r="H286">
        <v>5</v>
      </c>
      <c r="I286">
        <v>19</v>
      </c>
      <c r="J286">
        <v>15</v>
      </c>
      <c r="K286">
        <v>7</v>
      </c>
      <c r="L286">
        <v>11</v>
      </c>
      <c r="M286">
        <v>6</v>
      </c>
      <c r="N286">
        <v>15</v>
      </c>
      <c r="O286">
        <v>7</v>
      </c>
      <c r="P286" s="19">
        <v>7</v>
      </c>
    </row>
    <row r="287" spans="1:16" x14ac:dyDescent="0.25">
      <c r="A287" s="21" t="s">
        <v>470</v>
      </c>
      <c r="B287">
        <v>92</v>
      </c>
      <c r="C287">
        <v>92</v>
      </c>
      <c r="D287">
        <v>80</v>
      </c>
      <c r="E287">
        <v>11</v>
      </c>
      <c r="F287">
        <v>0</v>
      </c>
      <c r="G287">
        <v>0</v>
      </c>
      <c r="H287">
        <v>5</v>
      </c>
      <c r="I287">
        <v>15</v>
      </c>
      <c r="J287">
        <v>12</v>
      </c>
      <c r="K287">
        <v>8</v>
      </c>
      <c r="L287">
        <v>12</v>
      </c>
      <c r="M287">
        <v>4</v>
      </c>
      <c r="N287">
        <v>10</v>
      </c>
      <c r="O287">
        <v>8</v>
      </c>
      <c r="P287" s="19">
        <v>6</v>
      </c>
    </row>
    <row r="288" spans="1:16" x14ac:dyDescent="0.25">
      <c r="A288" s="21" t="s">
        <v>471</v>
      </c>
      <c r="B288">
        <v>102</v>
      </c>
      <c r="C288">
        <v>102</v>
      </c>
      <c r="D288">
        <v>95</v>
      </c>
      <c r="E288">
        <v>7</v>
      </c>
      <c r="F288">
        <v>0</v>
      </c>
      <c r="G288">
        <v>0</v>
      </c>
      <c r="H288">
        <v>8</v>
      </c>
      <c r="I288">
        <v>17</v>
      </c>
      <c r="J288">
        <v>15</v>
      </c>
      <c r="K288">
        <v>11</v>
      </c>
      <c r="L288">
        <v>10</v>
      </c>
      <c r="M288">
        <v>8</v>
      </c>
      <c r="N288">
        <v>12</v>
      </c>
      <c r="O288">
        <v>9</v>
      </c>
      <c r="P288" s="19">
        <v>5</v>
      </c>
    </row>
    <row r="289" spans="1:16" x14ac:dyDescent="0.25">
      <c r="A289" s="21" t="s">
        <v>472</v>
      </c>
      <c r="B289">
        <v>109</v>
      </c>
      <c r="C289">
        <v>109</v>
      </c>
      <c r="D289">
        <v>94</v>
      </c>
      <c r="E289">
        <v>15</v>
      </c>
      <c r="F289">
        <v>0</v>
      </c>
      <c r="G289">
        <v>0</v>
      </c>
      <c r="H289">
        <v>7</v>
      </c>
      <c r="I289">
        <v>14</v>
      </c>
      <c r="J289">
        <v>16</v>
      </c>
      <c r="K289">
        <v>14</v>
      </c>
      <c r="L289">
        <v>16</v>
      </c>
      <c r="M289">
        <v>8</v>
      </c>
      <c r="N289">
        <v>8</v>
      </c>
      <c r="O289">
        <v>2</v>
      </c>
      <c r="P289" s="19">
        <v>9</v>
      </c>
    </row>
    <row r="290" spans="1:16" x14ac:dyDescent="0.25">
      <c r="A290" s="21" t="s">
        <v>473</v>
      </c>
      <c r="B290">
        <v>110</v>
      </c>
      <c r="C290">
        <v>110</v>
      </c>
      <c r="D290">
        <v>97</v>
      </c>
      <c r="E290">
        <v>13</v>
      </c>
      <c r="F290">
        <v>0</v>
      </c>
      <c r="G290">
        <v>0</v>
      </c>
      <c r="H290">
        <v>8</v>
      </c>
      <c r="I290">
        <v>15</v>
      </c>
      <c r="J290">
        <v>17</v>
      </c>
      <c r="K290">
        <v>11</v>
      </c>
      <c r="L290">
        <v>9</v>
      </c>
      <c r="M290">
        <v>9</v>
      </c>
      <c r="N290">
        <v>6</v>
      </c>
      <c r="O290">
        <v>11</v>
      </c>
      <c r="P290" s="19">
        <v>11</v>
      </c>
    </row>
    <row r="291" spans="1:16" x14ac:dyDescent="0.25">
      <c r="A291" s="21" t="s">
        <v>474</v>
      </c>
      <c r="B291">
        <v>129</v>
      </c>
      <c r="C291">
        <v>129</v>
      </c>
      <c r="D291">
        <v>112</v>
      </c>
      <c r="E291">
        <v>17</v>
      </c>
      <c r="F291">
        <v>0</v>
      </c>
      <c r="G291">
        <v>0</v>
      </c>
      <c r="H291">
        <v>10</v>
      </c>
      <c r="I291">
        <v>16</v>
      </c>
      <c r="J291">
        <v>13</v>
      </c>
      <c r="K291">
        <v>11</v>
      </c>
      <c r="L291">
        <v>12</v>
      </c>
      <c r="M291">
        <v>4</v>
      </c>
      <c r="N291">
        <v>17</v>
      </c>
      <c r="O291">
        <v>15</v>
      </c>
      <c r="P291" s="19">
        <v>14</v>
      </c>
    </row>
    <row r="292" spans="1:16" x14ac:dyDescent="0.25">
      <c r="A292" s="21" t="s">
        <v>191</v>
      </c>
      <c r="B292">
        <v>118</v>
      </c>
      <c r="C292">
        <v>118</v>
      </c>
      <c r="D292">
        <v>107</v>
      </c>
      <c r="E292">
        <v>11</v>
      </c>
      <c r="F292">
        <v>0</v>
      </c>
      <c r="G292">
        <v>0</v>
      </c>
      <c r="H292">
        <v>7</v>
      </c>
      <c r="I292">
        <v>19</v>
      </c>
      <c r="J292">
        <v>15</v>
      </c>
      <c r="K292">
        <v>7</v>
      </c>
      <c r="L292">
        <v>15</v>
      </c>
      <c r="M292">
        <v>10</v>
      </c>
      <c r="N292">
        <v>6</v>
      </c>
      <c r="O292">
        <v>15</v>
      </c>
      <c r="P292" s="19">
        <v>13</v>
      </c>
    </row>
    <row r="293" spans="1:16" x14ac:dyDescent="0.25">
      <c r="A293" s="21" t="s">
        <v>475</v>
      </c>
      <c r="B293">
        <v>119</v>
      </c>
      <c r="C293">
        <v>119</v>
      </c>
      <c r="D293">
        <v>104</v>
      </c>
      <c r="E293">
        <v>13</v>
      </c>
      <c r="F293">
        <v>0</v>
      </c>
      <c r="G293">
        <v>0</v>
      </c>
      <c r="H293">
        <v>4</v>
      </c>
      <c r="I293">
        <v>20</v>
      </c>
      <c r="J293">
        <v>21</v>
      </c>
      <c r="K293">
        <v>8</v>
      </c>
      <c r="L293">
        <v>15</v>
      </c>
      <c r="M293">
        <v>10</v>
      </c>
      <c r="N293">
        <v>11</v>
      </c>
      <c r="O293">
        <v>8</v>
      </c>
      <c r="P293" s="19">
        <v>7</v>
      </c>
    </row>
    <row r="294" spans="1:16" x14ac:dyDescent="0.25">
      <c r="A294" s="21" t="s">
        <v>476</v>
      </c>
      <c r="B294">
        <v>115</v>
      </c>
      <c r="C294">
        <v>115</v>
      </c>
      <c r="D294">
        <v>105</v>
      </c>
      <c r="E294">
        <v>10</v>
      </c>
      <c r="F294">
        <v>0</v>
      </c>
      <c r="G294">
        <v>0</v>
      </c>
      <c r="H294">
        <v>7</v>
      </c>
      <c r="I294">
        <v>18</v>
      </c>
      <c r="J294">
        <v>15</v>
      </c>
      <c r="K294">
        <v>11</v>
      </c>
      <c r="L294">
        <v>14</v>
      </c>
      <c r="M294">
        <v>7</v>
      </c>
      <c r="N294">
        <v>15</v>
      </c>
      <c r="O294">
        <v>10</v>
      </c>
      <c r="P294" s="19">
        <v>8</v>
      </c>
    </row>
    <row r="295" spans="1:16" x14ac:dyDescent="0.25">
      <c r="A295" s="21" t="s">
        <v>477</v>
      </c>
      <c r="B295">
        <v>109</v>
      </c>
      <c r="C295">
        <v>109</v>
      </c>
      <c r="D295">
        <v>95</v>
      </c>
      <c r="E295">
        <v>14</v>
      </c>
      <c r="F295">
        <v>0</v>
      </c>
      <c r="G295">
        <v>0</v>
      </c>
      <c r="H295">
        <v>3</v>
      </c>
      <c r="I295">
        <v>21</v>
      </c>
      <c r="J295">
        <v>8</v>
      </c>
      <c r="K295">
        <v>13</v>
      </c>
      <c r="L295">
        <v>12</v>
      </c>
      <c r="M295">
        <v>7</v>
      </c>
      <c r="N295">
        <v>13</v>
      </c>
      <c r="O295">
        <v>9</v>
      </c>
      <c r="P295" s="19">
        <v>9</v>
      </c>
    </row>
    <row r="296" spans="1:16" x14ac:dyDescent="0.25">
      <c r="A296" s="21" t="s">
        <v>478</v>
      </c>
      <c r="B296">
        <v>120</v>
      </c>
      <c r="C296">
        <v>120</v>
      </c>
      <c r="D296">
        <v>107</v>
      </c>
      <c r="E296">
        <v>12</v>
      </c>
      <c r="F296">
        <v>0</v>
      </c>
      <c r="G296">
        <v>0</v>
      </c>
      <c r="H296">
        <v>13</v>
      </c>
      <c r="I296">
        <v>14</v>
      </c>
      <c r="J296">
        <v>7</v>
      </c>
      <c r="K296">
        <v>15</v>
      </c>
      <c r="L296">
        <v>14</v>
      </c>
      <c r="M296">
        <v>11</v>
      </c>
      <c r="N296">
        <v>11</v>
      </c>
      <c r="O296">
        <v>15</v>
      </c>
      <c r="P296" s="19">
        <v>7</v>
      </c>
    </row>
    <row r="297" spans="1:16" x14ac:dyDescent="0.25">
      <c r="A297" s="21" t="s">
        <v>479</v>
      </c>
      <c r="B297">
        <v>128</v>
      </c>
      <c r="C297">
        <v>128</v>
      </c>
      <c r="D297">
        <v>112</v>
      </c>
      <c r="E297">
        <v>16</v>
      </c>
      <c r="F297">
        <v>0</v>
      </c>
      <c r="G297">
        <v>0</v>
      </c>
      <c r="H297">
        <v>6</v>
      </c>
      <c r="I297">
        <v>21</v>
      </c>
      <c r="J297">
        <v>19</v>
      </c>
      <c r="K297">
        <v>15</v>
      </c>
      <c r="L297">
        <v>20</v>
      </c>
      <c r="M297">
        <v>10</v>
      </c>
      <c r="N297">
        <v>4</v>
      </c>
      <c r="O297">
        <v>12</v>
      </c>
      <c r="P297" s="19">
        <v>5</v>
      </c>
    </row>
    <row r="298" spans="1:16" x14ac:dyDescent="0.25">
      <c r="A298" s="21" t="s">
        <v>480</v>
      </c>
      <c r="B298">
        <v>133</v>
      </c>
      <c r="C298">
        <v>133</v>
      </c>
      <c r="D298">
        <v>112</v>
      </c>
      <c r="E298">
        <v>20</v>
      </c>
      <c r="F298">
        <v>0</v>
      </c>
      <c r="G298">
        <v>0</v>
      </c>
      <c r="H298">
        <v>8</v>
      </c>
      <c r="I298">
        <v>24</v>
      </c>
      <c r="J298">
        <v>17</v>
      </c>
      <c r="K298">
        <v>7</v>
      </c>
      <c r="L298">
        <v>9</v>
      </c>
      <c r="M298">
        <v>12</v>
      </c>
      <c r="N298">
        <v>12</v>
      </c>
      <c r="O298">
        <v>12</v>
      </c>
      <c r="P298" s="19">
        <v>11</v>
      </c>
    </row>
    <row r="299" spans="1:16" x14ac:dyDescent="0.25">
      <c r="A299" s="21" t="s">
        <v>192</v>
      </c>
      <c r="B299">
        <v>115</v>
      </c>
      <c r="C299">
        <v>115</v>
      </c>
      <c r="D299">
        <v>110</v>
      </c>
      <c r="E299">
        <v>4</v>
      </c>
      <c r="F299">
        <v>0</v>
      </c>
      <c r="G299">
        <v>0</v>
      </c>
      <c r="H299">
        <v>9</v>
      </c>
      <c r="I299">
        <v>20</v>
      </c>
      <c r="J299">
        <v>19</v>
      </c>
      <c r="K299">
        <v>5</v>
      </c>
      <c r="L299">
        <v>16</v>
      </c>
      <c r="M299">
        <v>9</v>
      </c>
      <c r="N299">
        <v>12</v>
      </c>
      <c r="O299">
        <v>8</v>
      </c>
      <c r="P299" s="19">
        <v>12</v>
      </c>
    </row>
    <row r="300" spans="1:16" x14ac:dyDescent="0.25">
      <c r="A300" s="21" t="s">
        <v>481</v>
      </c>
      <c r="B300">
        <v>134</v>
      </c>
      <c r="C300">
        <v>134</v>
      </c>
      <c r="D300">
        <v>125</v>
      </c>
      <c r="E300">
        <v>9</v>
      </c>
      <c r="F300">
        <v>0</v>
      </c>
      <c r="G300">
        <v>0</v>
      </c>
      <c r="H300">
        <v>5</v>
      </c>
      <c r="I300">
        <v>15</v>
      </c>
      <c r="J300">
        <v>17</v>
      </c>
      <c r="K300">
        <v>14</v>
      </c>
      <c r="L300">
        <v>17</v>
      </c>
      <c r="M300">
        <v>17</v>
      </c>
      <c r="N300">
        <v>8</v>
      </c>
      <c r="O300">
        <v>12</v>
      </c>
      <c r="P300" s="19">
        <v>20</v>
      </c>
    </row>
    <row r="301" spans="1:16" x14ac:dyDescent="0.25">
      <c r="A301" s="21" t="s">
        <v>482</v>
      </c>
      <c r="B301">
        <v>133</v>
      </c>
      <c r="C301">
        <v>133</v>
      </c>
      <c r="D301">
        <v>118</v>
      </c>
      <c r="E301">
        <v>15</v>
      </c>
      <c r="F301">
        <v>0</v>
      </c>
      <c r="G301">
        <v>0</v>
      </c>
      <c r="H301">
        <v>8</v>
      </c>
      <c r="I301">
        <v>20</v>
      </c>
      <c r="J301">
        <v>15</v>
      </c>
      <c r="K301">
        <v>13</v>
      </c>
      <c r="L301">
        <v>15</v>
      </c>
      <c r="M301">
        <v>17</v>
      </c>
      <c r="N301">
        <v>10</v>
      </c>
      <c r="O301">
        <v>11</v>
      </c>
      <c r="P301" s="19">
        <v>9</v>
      </c>
    </row>
    <row r="302" spans="1:16" x14ac:dyDescent="0.25">
      <c r="A302" s="21" t="s">
        <v>483</v>
      </c>
      <c r="B302">
        <v>127</v>
      </c>
      <c r="C302">
        <v>127</v>
      </c>
      <c r="D302">
        <v>122</v>
      </c>
      <c r="E302">
        <v>5</v>
      </c>
      <c r="F302">
        <v>0</v>
      </c>
      <c r="G302">
        <v>0</v>
      </c>
      <c r="H302">
        <v>4</v>
      </c>
      <c r="I302">
        <v>22</v>
      </c>
      <c r="J302">
        <v>19</v>
      </c>
      <c r="K302">
        <v>9</v>
      </c>
      <c r="L302">
        <v>15</v>
      </c>
      <c r="M302">
        <v>16</v>
      </c>
      <c r="N302">
        <v>13</v>
      </c>
      <c r="O302">
        <v>14</v>
      </c>
      <c r="P302" s="19">
        <v>10</v>
      </c>
    </row>
    <row r="303" spans="1:16" x14ac:dyDescent="0.25">
      <c r="A303" s="21" t="s">
        <v>484</v>
      </c>
      <c r="B303">
        <v>143</v>
      </c>
      <c r="C303">
        <v>143</v>
      </c>
      <c r="D303">
        <v>127</v>
      </c>
      <c r="E303">
        <v>15</v>
      </c>
      <c r="F303">
        <v>0</v>
      </c>
      <c r="G303">
        <v>0</v>
      </c>
      <c r="H303">
        <v>7</v>
      </c>
      <c r="I303">
        <v>21</v>
      </c>
      <c r="J303">
        <v>9</v>
      </c>
      <c r="K303">
        <v>11</v>
      </c>
      <c r="L303">
        <v>22</v>
      </c>
      <c r="M303">
        <v>13</v>
      </c>
      <c r="N303">
        <v>10</v>
      </c>
      <c r="O303">
        <v>15</v>
      </c>
      <c r="P303" s="19">
        <v>19</v>
      </c>
    </row>
    <row r="304" spans="1:16" x14ac:dyDescent="0.25">
      <c r="A304" s="21" t="s">
        <v>485</v>
      </c>
      <c r="B304">
        <v>147</v>
      </c>
      <c r="C304">
        <v>147</v>
      </c>
      <c r="D304">
        <v>134</v>
      </c>
      <c r="E304">
        <v>13</v>
      </c>
      <c r="F304">
        <v>0</v>
      </c>
      <c r="G304">
        <v>0</v>
      </c>
      <c r="H304">
        <v>8</v>
      </c>
      <c r="I304">
        <v>15</v>
      </c>
      <c r="J304">
        <v>22</v>
      </c>
      <c r="K304">
        <v>16</v>
      </c>
      <c r="L304">
        <v>9</v>
      </c>
      <c r="M304">
        <v>16</v>
      </c>
      <c r="N304">
        <v>18</v>
      </c>
      <c r="O304">
        <v>17</v>
      </c>
      <c r="P304" s="19">
        <v>13</v>
      </c>
    </row>
    <row r="305" spans="1:16" x14ac:dyDescent="0.25">
      <c r="A305" s="21" t="s">
        <v>486</v>
      </c>
      <c r="B305">
        <v>168</v>
      </c>
      <c r="C305">
        <v>168</v>
      </c>
      <c r="D305">
        <v>154</v>
      </c>
      <c r="E305">
        <v>14</v>
      </c>
      <c r="F305">
        <v>0</v>
      </c>
      <c r="G305">
        <v>0</v>
      </c>
      <c r="H305">
        <v>12</v>
      </c>
      <c r="I305">
        <v>29</v>
      </c>
      <c r="J305">
        <v>18</v>
      </c>
      <c r="K305">
        <v>15</v>
      </c>
      <c r="L305">
        <v>18</v>
      </c>
      <c r="M305">
        <v>13</v>
      </c>
      <c r="N305">
        <v>11</v>
      </c>
      <c r="O305">
        <v>22</v>
      </c>
      <c r="P305" s="19">
        <v>16</v>
      </c>
    </row>
    <row r="306" spans="1:16" x14ac:dyDescent="0.25">
      <c r="A306" s="21" t="s">
        <v>193</v>
      </c>
      <c r="B306">
        <v>144</v>
      </c>
      <c r="C306">
        <v>144</v>
      </c>
      <c r="D306">
        <v>129</v>
      </c>
      <c r="E306">
        <v>15</v>
      </c>
      <c r="F306">
        <v>0</v>
      </c>
      <c r="G306">
        <v>0</v>
      </c>
      <c r="H306">
        <v>6</v>
      </c>
      <c r="I306">
        <v>18</v>
      </c>
      <c r="J306">
        <v>18</v>
      </c>
      <c r="K306">
        <v>10</v>
      </c>
      <c r="L306">
        <v>14</v>
      </c>
      <c r="M306">
        <v>19</v>
      </c>
      <c r="N306">
        <v>9</v>
      </c>
      <c r="O306">
        <v>16</v>
      </c>
      <c r="P306" s="19">
        <v>19</v>
      </c>
    </row>
    <row r="307" spans="1:16" x14ac:dyDescent="0.25">
      <c r="A307" s="21" t="s">
        <v>487</v>
      </c>
      <c r="B307">
        <v>136</v>
      </c>
      <c r="C307">
        <v>136</v>
      </c>
      <c r="D307">
        <v>120</v>
      </c>
      <c r="E307">
        <v>16</v>
      </c>
      <c r="F307">
        <v>0</v>
      </c>
      <c r="G307">
        <v>0</v>
      </c>
      <c r="H307">
        <v>7</v>
      </c>
      <c r="I307">
        <v>18</v>
      </c>
      <c r="J307">
        <v>20</v>
      </c>
      <c r="K307">
        <v>8</v>
      </c>
      <c r="L307">
        <v>11</v>
      </c>
      <c r="M307">
        <v>15</v>
      </c>
      <c r="N307">
        <v>9</v>
      </c>
      <c r="O307">
        <v>22</v>
      </c>
      <c r="P307" s="19">
        <v>10</v>
      </c>
    </row>
    <row r="308" spans="1:16" x14ac:dyDescent="0.25">
      <c r="A308" s="21" t="s">
        <v>488</v>
      </c>
      <c r="B308">
        <v>167</v>
      </c>
      <c r="C308">
        <v>167</v>
      </c>
      <c r="D308">
        <v>147</v>
      </c>
      <c r="E308">
        <v>19</v>
      </c>
      <c r="F308">
        <v>0</v>
      </c>
      <c r="G308">
        <v>0</v>
      </c>
      <c r="H308">
        <v>12</v>
      </c>
      <c r="I308">
        <v>26</v>
      </c>
      <c r="J308">
        <v>13</v>
      </c>
      <c r="K308">
        <v>19</v>
      </c>
      <c r="L308">
        <v>13</v>
      </c>
      <c r="M308">
        <v>15</v>
      </c>
      <c r="N308">
        <v>11</v>
      </c>
      <c r="O308">
        <v>24</v>
      </c>
      <c r="P308" s="19">
        <v>14</v>
      </c>
    </row>
    <row r="309" spans="1:16" x14ac:dyDescent="0.25">
      <c r="A309" s="21" t="s">
        <v>489</v>
      </c>
      <c r="B309">
        <v>152</v>
      </c>
      <c r="C309">
        <v>152</v>
      </c>
      <c r="D309">
        <v>140</v>
      </c>
      <c r="E309">
        <v>10</v>
      </c>
      <c r="F309">
        <v>0</v>
      </c>
      <c r="G309">
        <v>0</v>
      </c>
      <c r="H309">
        <v>8</v>
      </c>
      <c r="I309">
        <v>18</v>
      </c>
      <c r="J309">
        <v>17</v>
      </c>
      <c r="K309">
        <v>17</v>
      </c>
      <c r="L309">
        <v>15</v>
      </c>
      <c r="M309">
        <v>15</v>
      </c>
      <c r="N309">
        <v>15</v>
      </c>
      <c r="O309">
        <v>20</v>
      </c>
      <c r="P309" s="19">
        <v>15</v>
      </c>
    </row>
    <row r="310" spans="1:16" x14ac:dyDescent="0.25">
      <c r="A310" s="21" t="s">
        <v>490</v>
      </c>
      <c r="B310">
        <v>137</v>
      </c>
      <c r="C310">
        <v>137</v>
      </c>
      <c r="D310">
        <v>128</v>
      </c>
      <c r="E310">
        <v>9</v>
      </c>
      <c r="F310">
        <v>0</v>
      </c>
      <c r="G310">
        <v>0</v>
      </c>
      <c r="H310">
        <v>11</v>
      </c>
      <c r="I310">
        <v>10</v>
      </c>
      <c r="J310">
        <v>16</v>
      </c>
      <c r="K310">
        <v>13</v>
      </c>
      <c r="L310">
        <v>20</v>
      </c>
      <c r="M310">
        <v>12</v>
      </c>
      <c r="N310">
        <v>15</v>
      </c>
      <c r="O310">
        <v>19</v>
      </c>
      <c r="P310" s="19">
        <v>12</v>
      </c>
    </row>
    <row r="311" spans="1:16" x14ac:dyDescent="0.25">
      <c r="A311" s="21" t="s">
        <v>491</v>
      </c>
      <c r="B311">
        <v>144</v>
      </c>
      <c r="C311">
        <v>144</v>
      </c>
      <c r="D311">
        <v>130</v>
      </c>
      <c r="E311">
        <v>14</v>
      </c>
      <c r="F311">
        <v>0</v>
      </c>
      <c r="G311">
        <v>0</v>
      </c>
      <c r="H311">
        <v>13</v>
      </c>
      <c r="I311">
        <v>29</v>
      </c>
      <c r="J311">
        <v>14</v>
      </c>
      <c r="K311">
        <v>9</v>
      </c>
      <c r="L311">
        <v>12</v>
      </c>
      <c r="M311">
        <v>17</v>
      </c>
      <c r="N311">
        <v>9</v>
      </c>
      <c r="O311">
        <v>13</v>
      </c>
      <c r="P311" s="19">
        <v>14</v>
      </c>
    </row>
    <row r="312" spans="1:16" x14ac:dyDescent="0.25">
      <c r="A312" s="21" t="s">
        <v>492</v>
      </c>
      <c r="B312">
        <v>136</v>
      </c>
      <c r="C312">
        <v>136</v>
      </c>
      <c r="D312">
        <v>128</v>
      </c>
      <c r="E312">
        <v>8</v>
      </c>
      <c r="F312">
        <v>0</v>
      </c>
      <c r="G312">
        <v>0</v>
      </c>
      <c r="H312">
        <v>7</v>
      </c>
      <c r="I312">
        <v>26</v>
      </c>
      <c r="J312">
        <v>27</v>
      </c>
      <c r="K312">
        <v>8</v>
      </c>
      <c r="L312">
        <v>14</v>
      </c>
      <c r="M312">
        <v>6</v>
      </c>
      <c r="N312">
        <v>11</v>
      </c>
      <c r="O312">
        <v>18</v>
      </c>
      <c r="P312" s="19">
        <v>11</v>
      </c>
    </row>
    <row r="313" spans="1:16" x14ac:dyDescent="0.25">
      <c r="A313" s="21" t="s">
        <v>194</v>
      </c>
      <c r="B313">
        <v>136</v>
      </c>
      <c r="C313">
        <v>136</v>
      </c>
      <c r="D313">
        <v>127</v>
      </c>
      <c r="E313">
        <v>9</v>
      </c>
      <c r="F313">
        <v>0</v>
      </c>
      <c r="G313">
        <v>0</v>
      </c>
      <c r="H313">
        <v>14</v>
      </c>
      <c r="I313">
        <v>8</v>
      </c>
      <c r="J313">
        <v>15</v>
      </c>
      <c r="K313">
        <v>9</v>
      </c>
      <c r="L313">
        <v>20</v>
      </c>
      <c r="M313">
        <v>9</v>
      </c>
      <c r="N313">
        <v>15</v>
      </c>
      <c r="O313">
        <v>21</v>
      </c>
      <c r="P313" s="19">
        <v>16</v>
      </c>
    </row>
    <row r="314" spans="1:16" x14ac:dyDescent="0.25">
      <c r="A314" s="21" t="s">
        <v>493</v>
      </c>
      <c r="B314">
        <v>139</v>
      </c>
      <c r="C314">
        <v>139</v>
      </c>
      <c r="D314">
        <v>131</v>
      </c>
      <c r="E314">
        <v>7</v>
      </c>
      <c r="F314">
        <v>0</v>
      </c>
      <c r="G314">
        <v>0</v>
      </c>
      <c r="H314">
        <v>7</v>
      </c>
      <c r="I314">
        <v>29</v>
      </c>
      <c r="J314">
        <v>20</v>
      </c>
      <c r="K314">
        <v>9</v>
      </c>
      <c r="L314">
        <v>8</v>
      </c>
      <c r="M314">
        <v>10</v>
      </c>
      <c r="N314">
        <v>16</v>
      </c>
      <c r="O314">
        <v>19</v>
      </c>
      <c r="P314" s="19">
        <v>13</v>
      </c>
    </row>
    <row r="315" spans="1:16" x14ac:dyDescent="0.25">
      <c r="A315" s="21" t="s">
        <v>494</v>
      </c>
      <c r="B315">
        <v>130</v>
      </c>
      <c r="C315">
        <v>130</v>
      </c>
      <c r="D315">
        <v>117</v>
      </c>
      <c r="E315">
        <v>12</v>
      </c>
      <c r="F315">
        <v>0</v>
      </c>
      <c r="G315">
        <v>0</v>
      </c>
      <c r="H315">
        <v>7</v>
      </c>
      <c r="I315">
        <v>13</v>
      </c>
      <c r="J315">
        <v>15</v>
      </c>
      <c r="K315">
        <v>13</v>
      </c>
      <c r="L315">
        <v>19</v>
      </c>
      <c r="M315">
        <v>8</v>
      </c>
      <c r="N315">
        <v>12</v>
      </c>
      <c r="O315">
        <v>20</v>
      </c>
      <c r="P315" s="19">
        <v>10</v>
      </c>
    </row>
    <row r="316" spans="1:16" x14ac:dyDescent="0.25">
      <c r="A316" s="21" t="s">
        <v>495</v>
      </c>
      <c r="B316">
        <v>133</v>
      </c>
      <c r="C316">
        <v>133</v>
      </c>
      <c r="D316">
        <v>123</v>
      </c>
      <c r="E316">
        <v>10</v>
      </c>
      <c r="F316">
        <v>0</v>
      </c>
      <c r="G316">
        <v>0</v>
      </c>
      <c r="H316">
        <v>7</v>
      </c>
      <c r="I316">
        <v>21</v>
      </c>
      <c r="J316">
        <v>9</v>
      </c>
      <c r="K316">
        <v>16</v>
      </c>
      <c r="L316">
        <v>14</v>
      </c>
      <c r="M316">
        <v>12</v>
      </c>
      <c r="N316">
        <v>17</v>
      </c>
      <c r="O316">
        <v>19</v>
      </c>
      <c r="P316" s="19">
        <v>8</v>
      </c>
    </row>
    <row r="317" spans="1:16" x14ac:dyDescent="0.25">
      <c r="A317" s="21" t="s">
        <v>496</v>
      </c>
      <c r="B317">
        <v>139</v>
      </c>
      <c r="C317">
        <v>139</v>
      </c>
      <c r="D317">
        <v>129</v>
      </c>
      <c r="E317">
        <v>10</v>
      </c>
      <c r="F317">
        <v>0</v>
      </c>
      <c r="G317">
        <v>0</v>
      </c>
      <c r="H317">
        <v>12</v>
      </c>
      <c r="I317">
        <v>16</v>
      </c>
      <c r="J317">
        <v>22</v>
      </c>
      <c r="K317">
        <v>8</v>
      </c>
      <c r="L317">
        <v>12</v>
      </c>
      <c r="M317">
        <v>14</v>
      </c>
      <c r="N317">
        <v>11</v>
      </c>
      <c r="O317">
        <v>18</v>
      </c>
      <c r="P317" s="19">
        <v>16</v>
      </c>
    </row>
    <row r="318" spans="1:16" x14ac:dyDescent="0.25">
      <c r="A318" s="21" t="s">
        <v>497</v>
      </c>
      <c r="B318">
        <v>142</v>
      </c>
      <c r="C318">
        <v>142</v>
      </c>
      <c r="D318">
        <v>125</v>
      </c>
      <c r="E318">
        <v>15</v>
      </c>
      <c r="F318">
        <v>0</v>
      </c>
      <c r="G318">
        <v>0</v>
      </c>
      <c r="H318">
        <v>6</v>
      </c>
      <c r="I318">
        <v>24</v>
      </c>
      <c r="J318">
        <v>13</v>
      </c>
      <c r="K318">
        <v>11</v>
      </c>
      <c r="L318">
        <v>16</v>
      </c>
      <c r="M318">
        <v>14</v>
      </c>
      <c r="N318">
        <v>17</v>
      </c>
      <c r="O318">
        <v>15</v>
      </c>
      <c r="P318" s="19">
        <v>9</v>
      </c>
    </row>
    <row r="319" spans="1:16" x14ac:dyDescent="0.25">
      <c r="A319" s="21" t="s">
        <v>498</v>
      </c>
      <c r="B319">
        <v>134</v>
      </c>
      <c r="C319">
        <v>134</v>
      </c>
      <c r="D319">
        <v>121</v>
      </c>
      <c r="E319">
        <v>13</v>
      </c>
      <c r="F319">
        <v>0</v>
      </c>
      <c r="G319">
        <v>0</v>
      </c>
      <c r="H319">
        <v>12</v>
      </c>
      <c r="I319">
        <v>16</v>
      </c>
      <c r="J319">
        <v>16</v>
      </c>
      <c r="K319">
        <v>10</v>
      </c>
      <c r="L319">
        <v>20</v>
      </c>
      <c r="M319">
        <v>9</v>
      </c>
      <c r="N319">
        <v>14</v>
      </c>
      <c r="O319">
        <v>12</v>
      </c>
      <c r="P319" s="19">
        <v>12</v>
      </c>
    </row>
    <row r="320" spans="1:16" x14ac:dyDescent="0.25">
      <c r="A320" s="21" t="s">
        <v>195</v>
      </c>
      <c r="B320">
        <v>116</v>
      </c>
      <c r="C320">
        <v>116</v>
      </c>
      <c r="D320">
        <v>100</v>
      </c>
      <c r="E320">
        <v>15</v>
      </c>
      <c r="F320">
        <v>0</v>
      </c>
      <c r="G320">
        <v>0</v>
      </c>
      <c r="H320">
        <v>7</v>
      </c>
      <c r="I320">
        <v>13</v>
      </c>
      <c r="J320">
        <v>13</v>
      </c>
      <c r="K320">
        <v>13</v>
      </c>
      <c r="L320">
        <v>10</v>
      </c>
      <c r="M320">
        <v>11</v>
      </c>
      <c r="N320">
        <v>7</v>
      </c>
      <c r="O320">
        <v>13</v>
      </c>
      <c r="P320" s="19">
        <v>13</v>
      </c>
    </row>
    <row r="321" spans="1:16" x14ac:dyDescent="0.25">
      <c r="A321" s="21" t="s">
        <v>499</v>
      </c>
      <c r="B321">
        <v>130</v>
      </c>
      <c r="C321">
        <v>130</v>
      </c>
      <c r="D321">
        <v>114</v>
      </c>
      <c r="E321">
        <v>16</v>
      </c>
      <c r="F321">
        <v>0</v>
      </c>
      <c r="G321">
        <v>0</v>
      </c>
      <c r="H321">
        <v>7</v>
      </c>
      <c r="I321">
        <v>20</v>
      </c>
      <c r="J321">
        <v>19</v>
      </c>
      <c r="K321">
        <v>12</v>
      </c>
      <c r="L321">
        <v>12</v>
      </c>
      <c r="M321">
        <v>11</v>
      </c>
      <c r="N321">
        <v>14</v>
      </c>
      <c r="O321">
        <v>14</v>
      </c>
      <c r="P321" s="19">
        <v>5</v>
      </c>
    </row>
    <row r="322" spans="1:16" x14ac:dyDescent="0.25">
      <c r="A322" s="21" t="s">
        <v>500</v>
      </c>
      <c r="B322">
        <v>111</v>
      </c>
      <c r="C322">
        <v>111</v>
      </c>
      <c r="D322">
        <v>102</v>
      </c>
      <c r="E322">
        <v>9</v>
      </c>
      <c r="F322">
        <v>0</v>
      </c>
      <c r="G322">
        <v>0</v>
      </c>
      <c r="H322">
        <v>3</v>
      </c>
      <c r="I322">
        <v>13</v>
      </c>
      <c r="J322">
        <v>13</v>
      </c>
      <c r="K322">
        <v>9</v>
      </c>
      <c r="L322">
        <v>13</v>
      </c>
      <c r="M322">
        <v>10</v>
      </c>
      <c r="N322">
        <v>8</v>
      </c>
      <c r="O322">
        <v>17</v>
      </c>
      <c r="P322" s="19">
        <v>16</v>
      </c>
    </row>
    <row r="323" spans="1:16" x14ac:dyDescent="0.25">
      <c r="A323" s="21" t="s">
        <v>501</v>
      </c>
      <c r="B323">
        <v>138</v>
      </c>
      <c r="C323">
        <v>138</v>
      </c>
      <c r="D323">
        <v>129</v>
      </c>
      <c r="E323">
        <v>9</v>
      </c>
      <c r="F323">
        <v>0</v>
      </c>
      <c r="G323">
        <v>0</v>
      </c>
      <c r="H323">
        <v>4</v>
      </c>
      <c r="I323">
        <v>28</v>
      </c>
      <c r="J323">
        <v>12</v>
      </c>
      <c r="K323">
        <v>21</v>
      </c>
      <c r="L323">
        <v>9</v>
      </c>
      <c r="M323">
        <v>15</v>
      </c>
      <c r="N323">
        <v>12</v>
      </c>
      <c r="O323">
        <v>13</v>
      </c>
      <c r="P323" s="19">
        <v>15</v>
      </c>
    </row>
    <row r="324" spans="1:16" x14ac:dyDescent="0.25">
      <c r="A324" s="21" t="s">
        <v>502</v>
      </c>
      <c r="B324" s="6">
        <v>137</v>
      </c>
      <c r="C324" s="6">
        <v>137</v>
      </c>
      <c r="D324" s="6">
        <v>130</v>
      </c>
      <c r="E324" s="6">
        <v>7</v>
      </c>
      <c r="F324" s="6">
        <v>0</v>
      </c>
      <c r="G324" s="6">
        <v>0</v>
      </c>
      <c r="H324" s="6">
        <v>5</v>
      </c>
      <c r="I324" s="6">
        <v>29</v>
      </c>
      <c r="J324" s="6">
        <v>13</v>
      </c>
      <c r="K324" s="6">
        <v>13</v>
      </c>
      <c r="L324" s="6">
        <v>20</v>
      </c>
      <c r="M324" s="6">
        <v>10</v>
      </c>
      <c r="N324" s="6">
        <v>10</v>
      </c>
      <c r="O324" s="6">
        <v>17</v>
      </c>
      <c r="P324" s="20">
        <v>13</v>
      </c>
    </row>
    <row r="325" spans="1:16" x14ac:dyDescent="0.25">
      <c r="A325" s="22" t="s">
        <v>503</v>
      </c>
      <c r="B325" s="6">
        <v>101</v>
      </c>
      <c r="C325" s="6">
        <v>101</v>
      </c>
      <c r="D325" s="6">
        <v>91</v>
      </c>
      <c r="E325" s="6">
        <v>10</v>
      </c>
      <c r="F325" s="6">
        <v>0</v>
      </c>
      <c r="G325" s="6">
        <v>0</v>
      </c>
      <c r="H325" s="6">
        <v>4</v>
      </c>
      <c r="I325" s="6">
        <v>21</v>
      </c>
      <c r="J325" s="6">
        <v>9</v>
      </c>
      <c r="K325" s="6">
        <v>13</v>
      </c>
      <c r="L325" s="6">
        <v>6</v>
      </c>
      <c r="M325" s="6">
        <v>10</v>
      </c>
      <c r="N325" s="6">
        <v>7</v>
      </c>
      <c r="O325" s="6">
        <v>13</v>
      </c>
      <c r="P325" s="20">
        <v>8</v>
      </c>
    </row>
    <row r="326" spans="1:16" x14ac:dyDescent="0.25">
      <c r="A326" s="21" t="s">
        <v>504</v>
      </c>
      <c r="B326">
        <v>106</v>
      </c>
      <c r="C326">
        <v>106</v>
      </c>
      <c r="D326">
        <v>102</v>
      </c>
      <c r="E326">
        <v>4</v>
      </c>
      <c r="F326">
        <v>0</v>
      </c>
      <c r="G326">
        <v>0</v>
      </c>
      <c r="H326">
        <v>4</v>
      </c>
      <c r="I326">
        <v>20</v>
      </c>
      <c r="J326">
        <v>13</v>
      </c>
      <c r="K326">
        <v>19</v>
      </c>
      <c r="L326">
        <v>8</v>
      </c>
      <c r="M326">
        <v>9</v>
      </c>
      <c r="N326">
        <v>6</v>
      </c>
      <c r="O326">
        <v>14</v>
      </c>
      <c r="P326" s="19">
        <v>9</v>
      </c>
    </row>
    <row r="327" spans="1:16" x14ac:dyDescent="0.25">
      <c r="A327" s="21" t="s">
        <v>196</v>
      </c>
      <c r="B327">
        <v>119</v>
      </c>
      <c r="C327">
        <v>119</v>
      </c>
      <c r="D327">
        <v>104</v>
      </c>
      <c r="E327">
        <v>15</v>
      </c>
      <c r="F327">
        <v>0</v>
      </c>
      <c r="G327">
        <v>0</v>
      </c>
      <c r="H327">
        <v>5</v>
      </c>
      <c r="I327">
        <v>12</v>
      </c>
      <c r="J327">
        <v>15</v>
      </c>
      <c r="K327">
        <v>13</v>
      </c>
      <c r="L327">
        <v>14</v>
      </c>
      <c r="M327">
        <v>15</v>
      </c>
      <c r="N327">
        <v>8</v>
      </c>
      <c r="O327">
        <v>13</v>
      </c>
      <c r="P327" s="19">
        <v>9</v>
      </c>
    </row>
    <row r="328" spans="1:16" x14ac:dyDescent="0.25">
      <c r="A328" s="21" t="s">
        <v>505</v>
      </c>
      <c r="B328">
        <v>116</v>
      </c>
      <c r="C328">
        <v>116</v>
      </c>
      <c r="D328">
        <v>103</v>
      </c>
      <c r="E328">
        <v>13</v>
      </c>
      <c r="F328">
        <v>0</v>
      </c>
      <c r="G328">
        <v>0</v>
      </c>
      <c r="H328">
        <v>12</v>
      </c>
      <c r="I328">
        <v>16</v>
      </c>
      <c r="J328">
        <v>10</v>
      </c>
      <c r="K328">
        <v>10</v>
      </c>
      <c r="L328">
        <v>12</v>
      </c>
      <c r="M328">
        <v>11</v>
      </c>
      <c r="N328">
        <v>12</v>
      </c>
      <c r="O328">
        <v>11</v>
      </c>
      <c r="P328" s="19">
        <v>9</v>
      </c>
    </row>
    <row r="329" spans="1:16" x14ac:dyDescent="0.25">
      <c r="A329" s="21" t="s">
        <v>506</v>
      </c>
      <c r="B329">
        <v>101</v>
      </c>
      <c r="C329">
        <v>101</v>
      </c>
      <c r="D329">
        <v>94</v>
      </c>
      <c r="E329">
        <v>7</v>
      </c>
      <c r="F329">
        <v>0</v>
      </c>
      <c r="G329">
        <v>0</v>
      </c>
      <c r="H329">
        <v>4</v>
      </c>
      <c r="I329">
        <v>8</v>
      </c>
      <c r="J329">
        <v>13</v>
      </c>
      <c r="K329">
        <v>9</v>
      </c>
      <c r="L329">
        <v>13</v>
      </c>
      <c r="M329">
        <v>17</v>
      </c>
      <c r="N329">
        <v>8</v>
      </c>
      <c r="O329">
        <v>9</v>
      </c>
      <c r="P329" s="19">
        <v>13</v>
      </c>
    </row>
    <row r="330" spans="1:16" x14ac:dyDescent="0.25">
      <c r="A330" s="21" t="s">
        <v>507</v>
      </c>
      <c r="B330">
        <v>105</v>
      </c>
      <c r="C330">
        <v>105</v>
      </c>
      <c r="D330">
        <v>94</v>
      </c>
      <c r="E330">
        <v>11</v>
      </c>
      <c r="F330">
        <v>0</v>
      </c>
      <c r="G330">
        <v>0</v>
      </c>
      <c r="H330">
        <v>9</v>
      </c>
      <c r="I330">
        <v>11</v>
      </c>
      <c r="J330">
        <v>7</v>
      </c>
      <c r="K330">
        <v>7</v>
      </c>
      <c r="L330">
        <v>16</v>
      </c>
      <c r="M330">
        <v>11</v>
      </c>
      <c r="N330">
        <v>9</v>
      </c>
      <c r="O330">
        <v>11</v>
      </c>
      <c r="P330" s="19">
        <v>13</v>
      </c>
    </row>
    <row r="331" spans="1:16" x14ac:dyDescent="0.25">
      <c r="A331" s="21" t="s">
        <v>508</v>
      </c>
      <c r="B331">
        <v>122</v>
      </c>
      <c r="C331">
        <v>122</v>
      </c>
      <c r="D331">
        <v>113</v>
      </c>
      <c r="E331">
        <v>8</v>
      </c>
      <c r="F331">
        <v>0</v>
      </c>
      <c r="G331">
        <v>0</v>
      </c>
      <c r="H331">
        <v>5</v>
      </c>
      <c r="I331">
        <v>13</v>
      </c>
      <c r="J331">
        <v>12</v>
      </c>
      <c r="K331">
        <v>19</v>
      </c>
      <c r="L331">
        <v>14</v>
      </c>
      <c r="M331">
        <v>14</v>
      </c>
      <c r="N331">
        <v>12</v>
      </c>
      <c r="O331">
        <v>10</v>
      </c>
      <c r="P331" s="19">
        <v>14</v>
      </c>
    </row>
    <row r="332" spans="1:16" x14ac:dyDescent="0.25">
      <c r="A332" s="21" t="s">
        <v>509</v>
      </c>
      <c r="B332">
        <v>110</v>
      </c>
      <c r="C332">
        <v>110</v>
      </c>
      <c r="D332">
        <v>102</v>
      </c>
      <c r="E332">
        <v>7</v>
      </c>
      <c r="F332">
        <v>0</v>
      </c>
      <c r="G332">
        <v>0</v>
      </c>
      <c r="H332">
        <v>7</v>
      </c>
      <c r="I332">
        <v>9</v>
      </c>
      <c r="J332">
        <v>23</v>
      </c>
      <c r="K332">
        <v>8</v>
      </c>
      <c r="L332">
        <v>7</v>
      </c>
      <c r="M332">
        <v>7</v>
      </c>
      <c r="N332">
        <v>14</v>
      </c>
      <c r="O332">
        <v>20</v>
      </c>
      <c r="P332" s="19">
        <v>7</v>
      </c>
    </row>
    <row r="333" spans="1:16" x14ac:dyDescent="0.25">
      <c r="A333" s="21" t="s">
        <v>510</v>
      </c>
      <c r="B333">
        <v>119</v>
      </c>
      <c r="C333">
        <v>119</v>
      </c>
      <c r="D333">
        <v>110</v>
      </c>
      <c r="E333">
        <v>9</v>
      </c>
      <c r="F333">
        <v>0</v>
      </c>
      <c r="G333">
        <v>0</v>
      </c>
      <c r="H333">
        <v>4</v>
      </c>
      <c r="I333">
        <v>16</v>
      </c>
      <c r="J333">
        <v>16</v>
      </c>
      <c r="K333">
        <v>11</v>
      </c>
      <c r="L333">
        <v>17</v>
      </c>
      <c r="M333">
        <v>11</v>
      </c>
      <c r="N333">
        <v>11</v>
      </c>
      <c r="O333">
        <v>12</v>
      </c>
      <c r="P333" s="19">
        <v>12</v>
      </c>
    </row>
    <row r="334" spans="1:16" x14ac:dyDescent="0.25">
      <c r="A334" s="21" t="s">
        <v>197</v>
      </c>
      <c r="B334">
        <v>107</v>
      </c>
      <c r="C334">
        <v>107</v>
      </c>
      <c r="D334">
        <v>98</v>
      </c>
      <c r="E334">
        <v>9</v>
      </c>
      <c r="F334">
        <v>0</v>
      </c>
      <c r="G334">
        <v>0</v>
      </c>
      <c r="H334">
        <v>5</v>
      </c>
      <c r="I334">
        <v>16</v>
      </c>
      <c r="J334">
        <v>11</v>
      </c>
      <c r="K334">
        <v>9</v>
      </c>
      <c r="L334">
        <v>16</v>
      </c>
      <c r="M334">
        <v>10</v>
      </c>
      <c r="N334">
        <v>8</v>
      </c>
      <c r="O334">
        <v>16</v>
      </c>
      <c r="P334" s="19">
        <v>7</v>
      </c>
    </row>
    <row r="335" spans="1:16" x14ac:dyDescent="0.25">
      <c r="A335" s="21" t="s">
        <v>511</v>
      </c>
      <c r="B335">
        <v>98</v>
      </c>
      <c r="C335">
        <v>98</v>
      </c>
      <c r="D335">
        <v>92</v>
      </c>
      <c r="E335">
        <v>6</v>
      </c>
      <c r="F335">
        <v>0</v>
      </c>
      <c r="G335">
        <v>0</v>
      </c>
      <c r="H335">
        <v>4</v>
      </c>
      <c r="I335">
        <v>19</v>
      </c>
      <c r="J335">
        <v>6</v>
      </c>
      <c r="K335">
        <v>9</v>
      </c>
      <c r="L335">
        <v>9</v>
      </c>
      <c r="M335">
        <v>12</v>
      </c>
      <c r="N335">
        <v>10</v>
      </c>
      <c r="O335">
        <v>13</v>
      </c>
      <c r="P335" s="19">
        <v>10</v>
      </c>
    </row>
    <row r="336" spans="1:16" x14ac:dyDescent="0.25">
      <c r="A336" s="21" t="s">
        <v>512</v>
      </c>
      <c r="B336">
        <v>112</v>
      </c>
      <c r="C336">
        <v>112</v>
      </c>
      <c r="D336">
        <v>99</v>
      </c>
      <c r="E336">
        <v>12</v>
      </c>
      <c r="F336">
        <v>0</v>
      </c>
      <c r="G336">
        <v>0</v>
      </c>
      <c r="H336">
        <v>5</v>
      </c>
      <c r="I336">
        <v>19</v>
      </c>
      <c r="J336">
        <v>10</v>
      </c>
      <c r="K336">
        <v>11</v>
      </c>
      <c r="L336">
        <v>8</v>
      </c>
      <c r="M336">
        <v>10</v>
      </c>
      <c r="N336">
        <v>12</v>
      </c>
      <c r="O336">
        <v>13</v>
      </c>
      <c r="P336" s="19">
        <v>11</v>
      </c>
    </row>
    <row r="337" spans="1:16" x14ac:dyDescent="0.25">
      <c r="A337" s="21" t="s">
        <v>513</v>
      </c>
      <c r="B337">
        <v>120</v>
      </c>
      <c r="C337">
        <v>120</v>
      </c>
      <c r="D337">
        <v>115</v>
      </c>
      <c r="E337">
        <v>5</v>
      </c>
      <c r="F337">
        <v>0</v>
      </c>
      <c r="G337">
        <v>0</v>
      </c>
      <c r="H337">
        <v>5</v>
      </c>
      <c r="I337">
        <v>13</v>
      </c>
      <c r="J337">
        <v>18</v>
      </c>
      <c r="K337">
        <v>22</v>
      </c>
      <c r="L337">
        <v>18</v>
      </c>
      <c r="M337">
        <v>11</v>
      </c>
      <c r="N337">
        <v>9</v>
      </c>
      <c r="O337">
        <v>9</v>
      </c>
      <c r="P337" s="19">
        <v>10</v>
      </c>
    </row>
    <row r="338" spans="1:16" x14ac:dyDescent="0.25">
      <c r="A338" s="21" t="s">
        <v>514</v>
      </c>
      <c r="B338">
        <v>105</v>
      </c>
      <c r="C338">
        <v>105</v>
      </c>
      <c r="D338">
        <v>102</v>
      </c>
      <c r="E338">
        <v>3</v>
      </c>
      <c r="F338">
        <v>0</v>
      </c>
      <c r="G338">
        <v>0</v>
      </c>
      <c r="H338">
        <v>5</v>
      </c>
      <c r="I338">
        <v>15</v>
      </c>
      <c r="J338">
        <v>9</v>
      </c>
      <c r="K338">
        <v>8</v>
      </c>
      <c r="L338">
        <v>12</v>
      </c>
      <c r="M338">
        <v>9</v>
      </c>
      <c r="N338">
        <v>17</v>
      </c>
      <c r="O338">
        <v>21</v>
      </c>
      <c r="P338" s="19">
        <v>6</v>
      </c>
    </row>
    <row r="339" spans="1:16" x14ac:dyDescent="0.25">
      <c r="A339" s="21" t="s">
        <v>515</v>
      </c>
      <c r="B339">
        <v>118</v>
      </c>
      <c r="C339">
        <v>118</v>
      </c>
      <c r="D339">
        <v>106</v>
      </c>
      <c r="E339">
        <v>12</v>
      </c>
      <c r="F339">
        <v>0</v>
      </c>
      <c r="G339">
        <v>0</v>
      </c>
      <c r="H339">
        <v>12</v>
      </c>
      <c r="I339">
        <v>11</v>
      </c>
      <c r="J339">
        <v>11</v>
      </c>
      <c r="K339">
        <v>12</v>
      </c>
      <c r="L339">
        <v>8</v>
      </c>
      <c r="M339">
        <v>11</v>
      </c>
      <c r="N339">
        <v>10</v>
      </c>
      <c r="O339">
        <v>17</v>
      </c>
      <c r="P339" s="19">
        <v>14</v>
      </c>
    </row>
    <row r="340" spans="1:16" x14ac:dyDescent="0.25">
      <c r="A340" s="21" t="s">
        <v>516</v>
      </c>
      <c r="B340">
        <v>102</v>
      </c>
      <c r="C340">
        <v>102</v>
      </c>
      <c r="D340">
        <v>91</v>
      </c>
      <c r="E340">
        <v>11</v>
      </c>
      <c r="F340">
        <v>0</v>
      </c>
      <c r="G340">
        <v>0</v>
      </c>
      <c r="H340">
        <v>5</v>
      </c>
      <c r="I340">
        <v>11</v>
      </c>
      <c r="J340">
        <v>9</v>
      </c>
      <c r="K340">
        <v>15</v>
      </c>
      <c r="L340">
        <v>9</v>
      </c>
      <c r="M340">
        <v>11</v>
      </c>
      <c r="N340">
        <v>8</v>
      </c>
      <c r="O340">
        <v>19</v>
      </c>
      <c r="P340" s="19">
        <v>4</v>
      </c>
    </row>
    <row r="341" spans="1:16" x14ac:dyDescent="0.25">
      <c r="A341" s="21" t="s">
        <v>198</v>
      </c>
      <c r="B341">
        <v>123</v>
      </c>
      <c r="C341">
        <v>123</v>
      </c>
      <c r="D341">
        <v>119</v>
      </c>
      <c r="E341">
        <v>4</v>
      </c>
      <c r="F341">
        <v>0</v>
      </c>
      <c r="G341">
        <v>0</v>
      </c>
      <c r="H341">
        <v>4</v>
      </c>
      <c r="I341">
        <v>13</v>
      </c>
      <c r="J341">
        <v>17</v>
      </c>
      <c r="K341">
        <v>13</v>
      </c>
      <c r="L341">
        <v>18</v>
      </c>
      <c r="M341">
        <v>14</v>
      </c>
      <c r="N341">
        <v>16</v>
      </c>
      <c r="O341">
        <v>18</v>
      </c>
      <c r="P341" s="19">
        <v>6</v>
      </c>
    </row>
    <row r="342" spans="1:16" x14ac:dyDescent="0.25">
      <c r="A342" s="21" t="s">
        <v>517</v>
      </c>
      <c r="B342">
        <v>136</v>
      </c>
      <c r="C342">
        <v>136</v>
      </c>
      <c r="D342">
        <v>124</v>
      </c>
      <c r="E342">
        <v>11</v>
      </c>
      <c r="F342">
        <v>0</v>
      </c>
      <c r="G342">
        <v>0</v>
      </c>
      <c r="H342">
        <v>7</v>
      </c>
      <c r="I342">
        <v>20</v>
      </c>
      <c r="J342">
        <v>15</v>
      </c>
      <c r="K342">
        <v>12</v>
      </c>
      <c r="L342">
        <v>16</v>
      </c>
      <c r="M342">
        <v>18</v>
      </c>
      <c r="N342">
        <v>14</v>
      </c>
      <c r="O342">
        <v>12</v>
      </c>
      <c r="P342" s="19">
        <v>10</v>
      </c>
    </row>
    <row r="343" spans="1:16" x14ac:dyDescent="0.25">
      <c r="A343" s="21" t="s">
        <v>518</v>
      </c>
      <c r="B343">
        <v>101</v>
      </c>
      <c r="C343">
        <v>101</v>
      </c>
      <c r="D343">
        <v>92</v>
      </c>
      <c r="E343">
        <v>9</v>
      </c>
      <c r="F343">
        <v>0</v>
      </c>
      <c r="G343">
        <v>0</v>
      </c>
      <c r="H343">
        <v>4</v>
      </c>
      <c r="I343">
        <v>11</v>
      </c>
      <c r="J343">
        <v>10</v>
      </c>
      <c r="K343">
        <v>11</v>
      </c>
      <c r="L343">
        <v>12</v>
      </c>
      <c r="M343">
        <v>8</v>
      </c>
      <c r="N343">
        <v>13</v>
      </c>
      <c r="O343">
        <v>11</v>
      </c>
      <c r="P343" s="19">
        <v>12</v>
      </c>
    </row>
    <row r="344" spans="1:16" x14ac:dyDescent="0.25">
      <c r="A344" s="21" t="s">
        <v>519</v>
      </c>
      <c r="B344">
        <v>118</v>
      </c>
      <c r="C344">
        <v>118</v>
      </c>
      <c r="D344">
        <v>106</v>
      </c>
      <c r="E344">
        <v>12</v>
      </c>
      <c r="F344">
        <v>0</v>
      </c>
      <c r="G344">
        <v>0</v>
      </c>
      <c r="H344">
        <v>3</v>
      </c>
      <c r="I344">
        <v>12</v>
      </c>
      <c r="J344">
        <v>10</v>
      </c>
      <c r="K344">
        <v>17</v>
      </c>
      <c r="L344">
        <v>15</v>
      </c>
      <c r="M344">
        <v>7</v>
      </c>
      <c r="N344">
        <v>19</v>
      </c>
      <c r="O344">
        <v>15</v>
      </c>
      <c r="P344" s="19">
        <v>8</v>
      </c>
    </row>
    <row r="345" spans="1:16" x14ac:dyDescent="0.25">
      <c r="A345" s="21" t="s">
        <v>520</v>
      </c>
      <c r="B345">
        <v>98</v>
      </c>
      <c r="C345">
        <v>98</v>
      </c>
      <c r="D345">
        <v>91</v>
      </c>
      <c r="E345">
        <v>6</v>
      </c>
      <c r="F345">
        <v>0</v>
      </c>
      <c r="G345">
        <v>0</v>
      </c>
      <c r="H345">
        <v>6</v>
      </c>
      <c r="I345">
        <v>16</v>
      </c>
      <c r="J345">
        <v>8</v>
      </c>
      <c r="K345">
        <v>10</v>
      </c>
      <c r="L345">
        <v>11</v>
      </c>
      <c r="M345">
        <v>9</v>
      </c>
      <c r="N345">
        <v>12</v>
      </c>
      <c r="O345">
        <v>14</v>
      </c>
      <c r="P345" s="19">
        <v>5</v>
      </c>
    </row>
    <row r="346" spans="1:16" x14ac:dyDescent="0.25">
      <c r="A346" s="21" t="s">
        <v>521</v>
      </c>
      <c r="B346">
        <v>107</v>
      </c>
      <c r="C346">
        <v>107</v>
      </c>
      <c r="D346">
        <v>101</v>
      </c>
      <c r="E346">
        <v>6</v>
      </c>
      <c r="F346">
        <v>0</v>
      </c>
      <c r="G346">
        <v>0</v>
      </c>
      <c r="H346">
        <v>4</v>
      </c>
      <c r="I346">
        <v>17</v>
      </c>
      <c r="J346">
        <v>10</v>
      </c>
      <c r="K346">
        <v>8</v>
      </c>
      <c r="L346">
        <v>13</v>
      </c>
      <c r="M346">
        <v>11</v>
      </c>
      <c r="N346">
        <v>11</v>
      </c>
      <c r="O346">
        <v>12</v>
      </c>
      <c r="P346" s="19">
        <v>15</v>
      </c>
    </row>
    <row r="347" spans="1:16" x14ac:dyDescent="0.25">
      <c r="A347" s="21" t="s">
        <v>522</v>
      </c>
      <c r="B347">
        <v>109</v>
      </c>
      <c r="C347">
        <v>109</v>
      </c>
      <c r="D347">
        <v>99</v>
      </c>
      <c r="E347">
        <v>10</v>
      </c>
      <c r="F347">
        <v>0</v>
      </c>
      <c r="G347">
        <v>0</v>
      </c>
      <c r="H347">
        <v>5</v>
      </c>
      <c r="I347">
        <v>13</v>
      </c>
      <c r="J347">
        <v>5</v>
      </c>
      <c r="K347">
        <v>5</v>
      </c>
      <c r="L347">
        <v>19</v>
      </c>
      <c r="M347">
        <v>9</v>
      </c>
      <c r="N347">
        <v>11</v>
      </c>
      <c r="O347">
        <v>22</v>
      </c>
      <c r="P347" s="19">
        <v>10</v>
      </c>
    </row>
    <row r="348" spans="1:16" x14ac:dyDescent="0.25">
      <c r="A348" s="21" t="s">
        <v>199</v>
      </c>
      <c r="B348">
        <v>101</v>
      </c>
      <c r="C348">
        <v>101</v>
      </c>
      <c r="D348">
        <v>93</v>
      </c>
      <c r="E348">
        <v>8</v>
      </c>
      <c r="F348">
        <v>0</v>
      </c>
      <c r="G348">
        <v>0</v>
      </c>
      <c r="H348">
        <v>4</v>
      </c>
      <c r="I348">
        <v>15</v>
      </c>
      <c r="J348">
        <v>5</v>
      </c>
      <c r="K348">
        <v>11</v>
      </c>
      <c r="L348">
        <v>10</v>
      </c>
      <c r="M348">
        <v>8</v>
      </c>
      <c r="N348">
        <v>18</v>
      </c>
      <c r="O348">
        <v>11</v>
      </c>
      <c r="P348" s="19">
        <v>11</v>
      </c>
    </row>
    <row r="349" spans="1:16" x14ac:dyDescent="0.25">
      <c r="A349" s="21" t="s">
        <v>523</v>
      </c>
      <c r="B349">
        <v>90</v>
      </c>
      <c r="C349">
        <v>90</v>
      </c>
      <c r="D349">
        <v>82</v>
      </c>
      <c r="E349">
        <v>8</v>
      </c>
      <c r="F349">
        <v>0</v>
      </c>
      <c r="G349">
        <v>0</v>
      </c>
      <c r="H349">
        <v>5</v>
      </c>
      <c r="I349">
        <v>10</v>
      </c>
      <c r="J349">
        <v>7</v>
      </c>
      <c r="K349">
        <v>11</v>
      </c>
      <c r="L349">
        <v>7</v>
      </c>
      <c r="M349">
        <v>9</v>
      </c>
      <c r="N349">
        <v>11</v>
      </c>
      <c r="O349">
        <v>14</v>
      </c>
      <c r="P349" s="19">
        <v>8</v>
      </c>
    </row>
    <row r="350" spans="1:16" x14ac:dyDescent="0.25">
      <c r="A350" s="21" t="s">
        <v>524</v>
      </c>
      <c r="B350">
        <v>117</v>
      </c>
      <c r="C350">
        <v>117</v>
      </c>
      <c r="D350">
        <v>113</v>
      </c>
      <c r="E350">
        <v>4</v>
      </c>
      <c r="F350">
        <v>0</v>
      </c>
      <c r="G350">
        <v>0</v>
      </c>
      <c r="H350">
        <v>7</v>
      </c>
      <c r="I350">
        <v>18</v>
      </c>
      <c r="J350">
        <v>12</v>
      </c>
      <c r="K350">
        <v>15</v>
      </c>
      <c r="L350">
        <v>11</v>
      </c>
      <c r="M350">
        <v>8</v>
      </c>
      <c r="N350">
        <v>20</v>
      </c>
      <c r="O350">
        <v>9</v>
      </c>
      <c r="P350" s="19">
        <v>13</v>
      </c>
    </row>
    <row r="351" spans="1:16" x14ac:dyDescent="0.25">
      <c r="A351" s="21" t="s">
        <v>525</v>
      </c>
      <c r="B351">
        <v>93</v>
      </c>
      <c r="C351">
        <v>93</v>
      </c>
      <c r="D351">
        <v>86</v>
      </c>
      <c r="E351">
        <v>6</v>
      </c>
      <c r="F351">
        <v>0</v>
      </c>
      <c r="G351">
        <v>0</v>
      </c>
      <c r="H351">
        <v>5</v>
      </c>
      <c r="I351">
        <v>10</v>
      </c>
      <c r="J351">
        <v>11</v>
      </c>
      <c r="K351">
        <v>7</v>
      </c>
      <c r="L351">
        <v>7</v>
      </c>
      <c r="M351">
        <v>9</v>
      </c>
      <c r="N351">
        <v>15</v>
      </c>
      <c r="O351">
        <v>13</v>
      </c>
      <c r="P351" s="19">
        <v>9</v>
      </c>
    </row>
    <row r="352" spans="1:16" x14ac:dyDescent="0.25">
      <c r="A352" s="21" t="s">
        <v>526</v>
      </c>
      <c r="B352">
        <v>127</v>
      </c>
      <c r="C352">
        <v>127</v>
      </c>
      <c r="D352">
        <v>119</v>
      </c>
      <c r="E352">
        <v>6</v>
      </c>
      <c r="F352">
        <v>0</v>
      </c>
      <c r="G352">
        <v>0</v>
      </c>
      <c r="H352">
        <v>4</v>
      </c>
      <c r="I352">
        <v>20</v>
      </c>
      <c r="J352">
        <v>9</v>
      </c>
      <c r="K352">
        <v>10</v>
      </c>
      <c r="L352">
        <v>9</v>
      </c>
      <c r="M352">
        <v>9</v>
      </c>
      <c r="N352">
        <v>19</v>
      </c>
      <c r="O352">
        <v>24</v>
      </c>
      <c r="P352" s="19">
        <v>15</v>
      </c>
    </row>
    <row r="353" spans="1:16" x14ac:dyDescent="0.25">
      <c r="A353" s="21" t="s">
        <v>527</v>
      </c>
      <c r="B353">
        <v>100</v>
      </c>
      <c r="C353">
        <v>100</v>
      </c>
      <c r="D353">
        <v>91</v>
      </c>
      <c r="E353">
        <v>8</v>
      </c>
      <c r="F353">
        <v>0</v>
      </c>
      <c r="G353">
        <v>0</v>
      </c>
      <c r="H353">
        <v>4</v>
      </c>
      <c r="I353">
        <v>19</v>
      </c>
      <c r="J353">
        <v>7</v>
      </c>
      <c r="K353">
        <v>7</v>
      </c>
      <c r="L353">
        <v>18</v>
      </c>
      <c r="M353">
        <v>5</v>
      </c>
      <c r="N353">
        <v>9</v>
      </c>
      <c r="O353">
        <v>10</v>
      </c>
      <c r="P353" s="19">
        <v>12</v>
      </c>
    </row>
    <row r="354" spans="1:16" x14ac:dyDescent="0.25">
      <c r="A354" s="21" t="s">
        <v>528</v>
      </c>
      <c r="B354">
        <v>97</v>
      </c>
      <c r="C354">
        <v>97</v>
      </c>
      <c r="D354">
        <v>92</v>
      </c>
      <c r="E354">
        <v>5</v>
      </c>
      <c r="F354">
        <v>0</v>
      </c>
      <c r="G354">
        <v>0</v>
      </c>
      <c r="H354">
        <v>2</v>
      </c>
      <c r="I354">
        <v>13</v>
      </c>
      <c r="J354">
        <v>8</v>
      </c>
      <c r="K354">
        <v>7</v>
      </c>
      <c r="L354">
        <v>8</v>
      </c>
      <c r="M354">
        <v>11</v>
      </c>
      <c r="N354">
        <v>12</v>
      </c>
      <c r="O354">
        <v>17</v>
      </c>
      <c r="P354" s="19">
        <v>14</v>
      </c>
    </row>
    <row r="355" spans="1:16" x14ac:dyDescent="0.25">
      <c r="A355" s="21" t="s">
        <v>200</v>
      </c>
      <c r="B355">
        <v>109</v>
      </c>
      <c r="C355">
        <v>109</v>
      </c>
      <c r="D355">
        <v>103</v>
      </c>
      <c r="E355">
        <v>6</v>
      </c>
      <c r="F355">
        <v>0</v>
      </c>
      <c r="G355">
        <v>0</v>
      </c>
      <c r="H355">
        <v>5</v>
      </c>
      <c r="I355">
        <v>12</v>
      </c>
      <c r="J355">
        <v>13</v>
      </c>
      <c r="K355">
        <v>14</v>
      </c>
      <c r="L355">
        <v>12</v>
      </c>
      <c r="M355">
        <v>13</v>
      </c>
      <c r="N355">
        <v>10</v>
      </c>
      <c r="O355">
        <v>11</v>
      </c>
      <c r="P355" s="19">
        <v>13</v>
      </c>
    </row>
    <row r="356" spans="1:16" x14ac:dyDescent="0.25">
      <c r="A356" s="21" t="s">
        <v>529</v>
      </c>
      <c r="B356">
        <v>96</v>
      </c>
      <c r="C356">
        <v>96</v>
      </c>
      <c r="D356">
        <v>89</v>
      </c>
      <c r="E356">
        <v>7</v>
      </c>
      <c r="F356">
        <v>0</v>
      </c>
      <c r="G356">
        <v>0</v>
      </c>
      <c r="H356">
        <v>8</v>
      </c>
      <c r="I356">
        <v>10</v>
      </c>
      <c r="J356">
        <v>4</v>
      </c>
      <c r="K356">
        <v>14</v>
      </c>
      <c r="L356">
        <v>6</v>
      </c>
      <c r="M356">
        <v>7</v>
      </c>
      <c r="N356">
        <v>16</v>
      </c>
      <c r="O356">
        <v>15</v>
      </c>
      <c r="P356" s="19">
        <v>9</v>
      </c>
    </row>
    <row r="357" spans="1:16" x14ac:dyDescent="0.25">
      <c r="A357" s="21" t="s">
        <v>530</v>
      </c>
      <c r="B357">
        <v>96</v>
      </c>
      <c r="C357">
        <v>96</v>
      </c>
      <c r="D357">
        <v>91</v>
      </c>
      <c r="E357">
        <v>3</v>
      </c>
      <c r="F357">
        <v>0</v>
      </c>
      <c r="G357">
        <v>0</v>
      </c>
      <c r="H357">
        <v>4</v>
      </c>
      <c r="I357">
        <v>15</v>
      </c>
      <c r="J357">
        <v>8</v>
      </c>
      <c r="K357">
        <v>7</v>
      </c>
      <c r="L357">
        <v>11</v>
      </c>
      <c r="M357">
        <v>9</v>
      </c>
      <c r="N357">
        <v>15</v>
      </c>
      <c r="O357">
        <v>13</v>
      </c>
      <c r="P357" s="19">
        <v>9</v>
      </c>
    </row>
    <row r="358" spans="1:16" x14ac:dyDescent="0.25">
      <c r="A358" s="21" t="s">
        <v>531</v>
      </c>
      <c r="B358">
        <v>111</v>
      </c>
      <c r="C358">
        <v>111</v>
      </c>
      <c r="D358">
        <v>103</v>
      </c>
      <c r="E358">
        <v>6</v>
      </c>
      <c r="F358">
        <v>0</v>
      </c>
      <c r="G358">
        <v>0</v>
      </c>
      <c r="H358">
        <v>8</v>
      </c>
      <c r="I358">
        <v>21</v>
      </c>
      <c r="J358">
        <v>6</v>
      </c>
      <c r="K358">
        <v>15</v>
      </c>
      <c r="L358">
        <v>12</v>
      </c>
      <c r="M358">
        <v>16</v>
      </c>
      <c r="N358">
        <v>8</v>
      </c>
      <c r="O358">
        <v>9</v>
      </c>
      <c r="P358" s="19">
        <v>8</v>
      </c>
    </row>
    <row r="359" spans="1:16" x14ac:dyDescent="0.25">
      <c r="A359" s="21" t="s">
        <v>532</v>
      </c>
      <c r="B359">
        <v>83</v>
      </c>
      <c r="C359">
        <v>83</v>
      </c>
      <c r="D359">
        <v>80</v>
      </c>
      <c r="E359">
        <v>2</v>
      </c>
      <c r="F359">
        <v>0</v>
      </c>
      <c r="G359">
        <v>0</v>
      </c>
      <c r="H359">
        <v>8</v>
      </c>
      <c r="I359">
        <v>9</v>
      </c>
      <c r="J359">
        <v>7</v>
      </c>
      <c r="K359">
        <v>10</v>
      </c>
      <c r="L359">
        <v>8</v>
      </c>
      <c r="M359">
        <v>9</v>
      </c>
      <c r="N359">
        <v>11</v>
      </c>
      <c r="O359">
        <v>11</v>
      </c>
      <c r="P359" s="19">
        <v>7</v>
      </c>
    </row>
    <row r="360" spans="1:16" x14ac:dyDescent="0.25">
      <c r="A360" s="21" t="s">
        <v>533</v>
      </c>
      <c r="B360">
        <v>116</v>
      </c>
      <c r="C360">
        <v>116</v>
      </c>
      <c r="D360">
        <v>113</v>
      </c>
      <c r="E360">
        <v>3</v>
      </c>
      <c r="F360">
        <v>0</v>
      </c>
      <c r="G360">
        <v>0</v>
      </c>
      <c r="H360">
        <v>6</v>
      </c>
      <c r="I360">
        <v>17</v>
      </c>
      <c r="J360">
        <v>10</v>
      </c>
      <c r="K360">
        <v>14</v>
      </c>
      <c r="L360">
        <v>12</v>
      </c>
      <c r="M360">
        <v>12</v>
      </c>
      <c r="N360">
        <v>18</v>
      </c>
      <c r="O360">
        <v>15</v>
      </c>
      <c r="P360" s="19">
        <v>9</v>
      </c>
    </row>
    <row r="361" spans="1:16" x14ac:dyDescent="0.25">
      <c r="A361" s="21" t="s">
        <v>534</v>
      </c>
      <c r="B361">
        <v>113</v>
      </c>
      <c r="C361">
        <v>113</v>
      </c>
      <c r="D361">
        <v>110</v>
      </c>
      <c r="E361">
        <v>2</v>
      </c>
      <c r="F361">
        <v>0</v>
      </c>
      <c r="G361">
        <v>0</v>
      </c>
      <c r="H361">
        <v>6</v>
      </c>
      <c r="I361">
        <v>18</v>
      </c>
      <c r="J361">
        <v>9</v>
      </c>
      <c r="K361">
        <v>11</v>
      </c>
      <c r="L361">
        <v>7</v>
      </c>
      <c r="M361">
        <v>14</v>
      </c>
      <c r="N361">
        <v>23</v>
      </c>
      <c r="O361">
        <v>12</v>
      </c>
      <c r="P361" s="19">
        <v>10</v>
      </c>
    </row>
    <row r="362" spans="1:16" x14ac:dyDescent="0.25">
      <c r="A362" s="21" t="s">
        <v>201</v>
      </c>
      <c r="B362">
        <v>101</v>
      </c>
      <c r="C362">
        <v>101</v>
      </c>
      <c r="D362">
        <v>95</v>
      </c>
      <c r="E362">
        <v>6</v>
      </c>
      <c r="F362">
        <v>0</v>
      </c>
      <c r="G362">
        <v>0</v>
      </c>
      <c r="H362">
        <v>2</v>
      </c>
      <c r="I362">
        <v>14</v>
      </c>
      <c r="J362">
        <v>6</v>
      </c>
      <c r="K362">
        <v>10</v>
      </c>
      <c r="L362">
        <v>14</v>
      </c>
      <c r="M362">
        <v>13</v>
      </c>
      <c r="N362">
        <v>20</v>
      </c>
      <c r="O362">
        <v>11</v>
      </c>
      <c r="P362" s="19">
        <v>5</v>
      </c>
    </row>
    <row r="363" spans="1:16" x14ac:dyDescent="0.25">
      <c r="A363" s="21" t="s">
        <v>535</v>
      </c>
      <c r="B363">
        <v>86</v>
      </c>
      <c r="C363">
        <v>86</v>
      </c>
      <c r="D363">
        <v>83</v>
      </c>
      <c r="E363">
        <v>2</v>
      </c>
      <c r="F363">
        <v>0</v>
      </c>
      <c r="G363">
        <v>0</v>
      </c>
      <c r="H363">
        <v>7</v>
      </c>
      <c r="I363">
        <v>10</v>
      </c>
      <c r="J363">
        <v>15</v>
      </c>
      <c r="K363">
        <v>5</v>
      </c>
      <c r="L363">
        <v>8</v>
      </c>
      <c r="M363">
        <v>7</v>
      </c>
      <c r="N363">
        <v>11</v>
      </c>
      <c r="O363">
        <v>16</v>
      </c>
      <c r="P363" s="19">
        <v>4</v>
      </c>
    </row>
    <row r="364" spans="1:16" x14ac:dyDescent="0.25">
      <c r="A364" s="21" t="s">
        <v>536</v>
      </c>
      <c r="B364">
        <v>97</v>
      </c>
      <c r="C364">
        <v>97</v>
      </c>
      <c r="D364">
        <v>92</v>
      </c>
      <c r="E364">
        <v>5</v>
      </c>
      <c r="F364">
        <v>0</v>
      </c>
      <c r="G364">
        <v>0</v>
      </c>
      <c r="H364">
        <v>2</v>
      </c>
      <c r="I364">
        <v>12</v>
      </c>
      <c r="J364">
        <v>10</v>
      </c>
      <c r="K364">
        <v>11</v>
      </c>
      <c r="L364">
        <v>11</v>
      </c>
      <c r="M364">
        <v>9</v>
      </c>
      <c r="N364">
        <v>20</v>
      </c>
      <c r="O364">
        <v>9</v>
      </c>
      <c r="P364" s="19">
        <v>8</v>
      </c>
    </row>
    <row r="365" spans="1:16" x14ac:dyDescent="0.25">
      <c r="A365" s="21" t="s">
        <v>537</v>
      </c>
      <c r="B365">
        <v>108</v>
      </c>
      <c r="C365">
        <v>108</v>
      </c>
      <c r="D365">
        <v>101</v>
      </c>
      <c r="E365">
        <v>7</v>
      </c>
      <c r="F365">
        <v>0</v>
      </c>
      <c r="G365">
        <v>0</v>
      </c>
      <c r="H365">
        <v>4</v>
      </c>
      <c r="I365">
        <v>13</v>
      </c>
      <c r="J365">
        <v>9</v>
      </c>
      <c r="K365">
        <v>13</v>
      </c>
      <c r="L365">
        <v>10</v>
      </c>
      <c r="M365">
        <v>9</v>
      </c>
      <c r="N365">
        <v>19</v>
      </c>
      <c r="O365">
        <v>18</v>
      </c>
      <c r="P365" s="19">
        <v>6</v>
      </c>
    </row>
    <row r="366" spans="1:16" x14ac:dyDescent="0.25">
      <c r="A366" s="21" t="s">
        <v>538</v>
      </c>
      <c r="B366">
        <v>115</v>
      </c>
      <c r="C366">
        <v>115</v>
      </c>
      <c r="D366">
        <v>113</v>
      </c>
      <c r="E366">
        <v>2</v>
      </c>
      <c r="F366">
        <v>0</v>
      </c>
      <c r="G366">
        <v>0</v>
      </c>
      <c r="H366">
        <v>6</v>
      </c>
      <c r="I366">
        <v>19</v>
      </c>
      <c r="J366">
        <v>9</v>
      </c>
      <c r="K366">
        <v>16</v>
      </c>
      <c r="L366">
        <v>5</v>
      </c>
      <c r="M366">
        <v>13</v>
      </c>
      <c r="N366">
        <v>24</v>
      </c>
      <c r="O366">
        <v>8</v>
      </c>
      <c r="P366" s="19">
        <v>13</v>
      </c>
    </row>
    <row r="367" spans="1:16" x14ac:dyDescent="0.25">
      <c r="A367" s="21" t="s">
        <v>539</v>
      </c>
      <c r="B367">
        <v>100</v>
      </c>
      <c r="C367">
        <v>100</v>
      </c>
      <c r="D367">
        <v>92</v>
      </c>
      <c r="E367">
        <v>8</v>
      </c>
      <c r="F367">
        <v>0</v>
      </c>
      <c r="G367">
        <v>0</v>
      </c>
      <c r="H367">
        <v>2</v>
      </c>
      <c r="I367">
        <v>13</v>
      </c>
      <c r="J367">
        <v>4</v>
      </c>
      <c r="K367">
        <v>7</v>
      </c>
      <c r="L367">
        <v>11</v>
      </c>
      <c r="M367">
        <v>12</v>
      </c>
      <c r="N367">
        <v>25</v>
      </c>
      <c r="O367">
        <v>10</v>
      </c>
      <c r="P367" s="19">
        <v>8</v>
      </c>
    </row>
    <row r="368" spans="1:16" x14ac:dyDescent="0.25">
      <c r="A368" s="21" t="s">
        <v>540</v>
      </c>
      <c r="B368">
        <v>144</v>
      </c>
      <c r="C368">
        <v>144</v>
      </c>
      <c r="D368">
        <v>135</v>
      </c>
      <c r="E368">
        <v>8</v>
      </c>
      <c r="F368">
        <v>0</v>
      </c>
      <c r="G368">
        <v>0</v>
      </c>
      <c r="H368">
        <v>8</v>
      </c>
      <c r="I368">
        <v>25</v>
      </c>
      <c r="J368">
        <v>6</v>
      </c>
      <c r="K368">
        <v>10</v>
      </c>
      <c r="L368">
        <v>14</v>
      </c>
      <c r="M368">
        <v>12</v>
      </c>
      <c r="N368">
        <v>31</v>
      </c>
      <c r="O368">
        <v>13</v>
      </c>
      <c r="P368" s="19">
        <v>16</v>
      </c>
    </row>
    <row r="369" spans="1:16" x14ac:dyDescent="0.25">
      <c r="A369" s="21" t="s">
        <v>202</v>
      </c>
      <c r="B369">
        <v>113</v>
      </c>
      <c r="C369">
        <v>113</v>
      </c>
      <c r="D369">
        <v>104</v>
      </c>
      <c r="E369">
        <v>9</v>
      </c>
      <c r="F369">
        <v>0</v>
      </c>
      <c r="G369">
        <v>0</v>
      </c>
      <c r="H369">
        <v>6</v>
      </c>
      <c r="I369">
        <v>19</v>
      </c>
      <c r="J369">
        <v>7</v>
      </c>
      <c r="K369">
        <v>15</v>
      </c>
      <c r="L369">
        <v>12</v>
      </c>
      <c r="M369">
        <v>9</v>
      </c>
      <c r="N369">
        <v>12</v>
      </c>
      <c r="O369">
        <v>15</v>
      </c>
      <c r="P369" s="19">
        <v>9</v>
      </c>
    </row>
    <row r="370" spans="1:16" x14ac:dyDescent="0.25">
      <c r="A370" s="21" t="s">
        <v>541</v>
      </c>
      <c r="B370">
        <v>133</v>
      </c>
      <c r="C370">
        <v>133</v>
      </c>
      <c r="D370">
        <v>124</v>
      </c>
      <c r="E370">
        <v>9</v>
      </c>
      <c r="F370">
        <v>0</v>
      </c>
      <c r="G370">
        <v>0</v>
      </c>
      <c r="H370">
        <v>4</v>
      </c>
      <c r="I370">
        <v>23</v>
      </c>
      <c r="J370">
        <v>9</v>
      </c>
      <c r="K370">
        <v>16</v>
      </c>
      <c r="L370">
        <v>9</v>
      </c>
      <c r="M370">
        <v>14</v>
      </c>
      <c r="N370">
        <v>28</v>
      </c>
      <c r="O370">
        <v>12</v>
      </c>
      <c r="P370" s="19">
        <v>9</v>
      </c>
    </row>
    <row r="371" spans="1:16" x14ac:dyDescent="0.25">
      <c r="A371" s="21" t="s">
        <v>542</v>
      </c>
      <c r="B371">
        <v>122</v>
      </c>
      <c r="C371">
        <v>122</v>
      </c>
      <c r="D371">
        <v>111</v>
      </c>
      <c r="E371">
        <v>11</v>
      </c>
      <c r="F371">
        <v>0</v>
      </c>
      <c r="G371">
        <v>0</v>
      </c>
      <c r="H371">
        <v>2</v>
      </c>
      <c r="I371">
        <v>18</v>
      </c>
      <c r="J371">
        <v>11</v>
      </c>
      <c r="K371">
        <v>10</v>
      </c>
      <c r="L371">
        <v>8</v>
      </c>
      <c r="M371">
        <v>13</v>
      </c>
      <c r="N371">
        <v>33</v>
      </c>
      <c r="O371">
        <v>10</v>
      </c>
      <c r="P371" s="19">
        <v>6</v>
      </c>
    </row>
    <row r="372" spans="1:16" x14ac:dyDescent="0.25">
      <c r="A372" s="21" t="s">
        <v>543</v>
      </c>
      <c r="B372">
        <v>135</v>
      </c>
      <c r="C372">
        <v>135</v>
      </c>
      <c r="D372">
        <v>126</v>
      </c>
      <c r="E372">
        <v>8</v>
      </c>
      <c r="F372">
        <v>0</v>
      </c>
      <c r="G372">
        <v>0</v>
      </c>
      <c r="H372">
        <v>7</v>
      </c>
      <c r="I372">
        <v>20</v>
      </c>
      <c r="J372">
        <v>12</v>
      </c>
      <c r="K372">
        <v>8</v>
      </c>
      <c r="L372">
        <v>9</v>
      </c>
      <c r="M372">
        <v>12</v>
      </c>
      <c r="N372">
        <v>25</v>
      </c>
      <c r="O372">
        <v>15</v>
      </c>
      <c r="P372" s="19">
        <v>18</v>
      </c>
    </row>
    <row r="373" spans="1:16" x14ac:dyDescent="0.25">
      <c r="A373" s="21" t="s">
        <v>544</v>
      </c>
      <c r="B373">
        <v>135</v>
      </c>
      <c r="C373">
        <v>135</v>
      </c>
      <c r="D373">
        <v>118</v>
      </c>
      <c r="E373">
        <v>17</v>
      </c>
      <c r="F373">
        <v>0</v>
      </c>
      <c r="G373">
        <v>0</v>
      </c>
      <c r="H373">
        <v>7</v>
      </c>
      <c r="I373">
        <v>20</v>
      </c>
      <c r="J373">
        <v>8</v>
      </c>
      <c r="K373">
        <v>15</v>
      </c>
      <c r="L373">
        <v>17</v>
      </c>
      <c r="M373">
        <v>15</v>
      </c>
      <c r="N373">
        <v>21</v>
      </c>
      <c r="O373">
        <v>8</v>
      </c>
      <c r="P373" s="19">
        <v>7</v>
      </c>
    </row>
    <row r="374" spans="1:16" x14ac:dyDescent="0.25">
      <c r="A374" s="21" t="s">
        <v>545</v>
      </c>
      <c r="B374">
        <v>103</v>
      </c>
      <c r="C374">
        <v>103</v>
      </c>
      <c r="D374">
        <v>99</v>
      </c>
      <c r="E374">
        <v>4</v>
      </c>
      <c r="F374">
        <v>0</v>
      </c>
      <c r="G374">
        <v>0</v>
      </c>
      <c r="H374">
        <v>5</v>
      </c>
      <c r="I374">
        <v>23</v>
      </c>
      <c r="J374">
        <v>8</v>
      </c>
      <c r="K374">
        <v>5</v>
      </c>
      <c r="L374">
        <v>7</v>
      </c>
      <c r="M374">
        <v>19</v>
      </c>
      <c r="N374">
        <v>16</v>
      </c>
      <c r="O374">
        <v>7</v>
      </c>
      <c r="P374" s="19">
        <v>9</v>
      </c>
    </row>
    <row r="375" spans="1:16" x14ac:dyDescent="0.25">
      <c r="A375" s="21" t="s">
        <v>546</v>
      </c>
      <c r="B375">
        <v>127</v>
      </c>
      <c r="C375">
        <v>127</v>
      </c>
      <c r="D375">
        <v>116</v>
      </c>
      <c r="E375">
        <v>10</v>
      </c>
      <c r="F375">
        <v>0</v>
      </c>
      <c r="G375">
        <v>0</v>
      </c>
      <c r="H375">
        <v>3</v>
      </c>
      <c r="I375">
        <v>27</v>
      </c>
      <c r="J375">
        <v>11</v>
      </c>
      <c r="K375">
        <v>7</v>
      </c>
      <c r="L375">
        <v>15</v>
      </c>
      <c r="M375">
        <v>11</v>
      </c>
      <c r="N375">
        <v>30</v>
      </c>
      <c r="O375">
        <v>7</v>
      </c>
      <c r="P375" s="19">
        <v>5</v>
      </c>
    </row>
    <row r="376" spans="1:16" x14ac:dyDescent="0.25">
      <c r="A376" s="21" t="s">
        <v>127</v>
      </c>
      <c r="B376" s="49">
        <v>100</v>
      </c>
      <c r="C376" s="49">
        <v>100</v>
      </c>
      <c r="D376" s="49">
        <v>97</v>
      </c>
      <c r="E376" s="49">
        <v>2</v>
      </c>
      <c r="F376" s="49">
        <v>0</v>
      </c>
      <c r="G376" s="49">
        <v>0</v>
      </c>
      <c r="H376" s="49">
        <v>5</v>
      </c>
      <c r="I376" s="49">
        <v>29</v>
      </c>
      <c r="J376" s="49">
        <v>7</v>
      </c>
      <c r="K376" s="49">
        <v>7</v>
      </c>
      <c r="L376" s="49">
        <v>13</v>
      </c>
      <c r="M376" s="49">
        <v>10</v>
      </c>
      <c r="N376" s="49">
        <v>11</v>
      </c>
      <c r="O376" s="49">
        <v>6</v>
      </c>
      <c r="P376" s="19">
        <v>9</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7"/>
  <sheetViews>
    <sheetView showGridLines="0" workbookViewId="0"/>
  </sheetViews>
  <sheetFormatPr defaultColWidth="11.54296875" defaultRowHeight="15" x14ac:dyDescent="0.25"/>
  <cols>
    <col min="1" max="1" width="14.1796875" customWidth="1"/>
    <col min="2" max="17" width="10.6328125" customWidth="1"/>
  </cols>
  <sheetData>
    <row r="1" spans="1:17" ht="15.6" x14ac:dyDescent="0.3">
      <c r="A1" s="85" t="s">
        <v>548</v>
      </c>
    </row>
    <row r="2" spans="1:17" x14ac:dyDescent="0.25">
      <c r="A2" t="s">
        <v>138</v>
      </c>
    </row>
    <row r="3" spans="1:17" x14ac:dyDescent="0.25">
      <c r="A3" t="s">
        <v>114</v>
      </c>
    </row>
    <row r="4" spans="1:17" s="43" customFormat="1" ht="40.049999999999997" customHeight="1" x14ac:dyDescent="0.25">
      <c r="A4" s="43" t="s">
        <v>115</v>
      </c>
    </row>
    <row r="5" spans="1:17" ht="46.8" x14ac:dyDescent="0.3">
      <c r="A5" s="44" t="s">
        <v>116</v>
      </c>
      <c r="B5" s="44" t="s">
        <v>549</v>
      </c>
      <c r="C5" s="44" t="s">
        <v>550</v>
      </c>
      <c r="D5" s="44" t="s">
        <v>551</v>
      </c>
      <c r="E5" s="44" t="s">
        <v>552</v>
      </c>
      <c r="F5" s="44" t="s">
        <v>553</v>
      </c>
      <c r="G5" s="44" t="s">
        <v>554</v>
      </c>
      <c r="H5" s="44" t="s">
        <v>555</v>
      </c>
      <c r="I5" s="44" t="s">
        <v>556</v>
      </c>
      <c r="J5" s="44" t="s">
        <v>557</v>
      </c>
      <c r="K5" s="44" t="s">
        <v>558</v>
      </c>
      <c r="L5" s="44" t="s">
        <v>559</v>
      </c>
      <c r="M5" s="44" t="s">
        <v>560</v>
      </c>
      <c r="N5" s="44" t="s">
        <v>561</v>
      </c>
      <c r="O5" s="44" t="s">
        <v>562</v>
      </c>
      <c r="P5" s="44" t="s">
        <v>563</v>
      </c>
      <c r="Q5" s="45" t="s">
        <v>564</v>
      </c>
    </row>
    <row r="6" spans="1:17" x14ac:dyDescent="0.25">
      <c r="A6" s="4">
        <v>1</v>
      </c>
      <c r="B6" s="56">
        <v>3400</v>
      </c>
      <c r="C6" s="56">
        <v>77</v>
      </c>
      <c r="D6" s="56">
        <v>2977</v>
      </c>
      <c r="E6" s="56">
        <v>423</v>
      </c>
      <c r="F6" s="56">
        <v>5515</v>
      </c>
      <c r="G6" s="56">
        <v>719</v>
      </c>
      <c r="H6" s="56">
        <v>6523</v>
      </c>
      <c r="I6" s="56">
        <v>-1008</v>
      </c>
      <c r="J6" s="56">
        <v>2550</v>
      </c>
      <c r="K6" s="56">
        <v>102</v>
      </c>
      <c r="L6" s="56">
        <v>2923</v>
      </c>
      <c r="M6" s="56">
        <v>-373</v>
      </c>
      <c r="N6" s="56">
        <v>797</v>
      </c>
      <c r="O6" s="56">
        <v>24</v>
      </c>
      <c r="P6" s="56">
        <v>875</v>
      </c>
      <c r="Q6" s="57">
        <v>-78</v>
      </c>
    </row>
    <row r="7" spans="1:17" x14ac:dyDescent="0.25">
      <c r="A7" s="40"/>
      <c r="B7" s="40"/>
      <c r="C7" s="40"/>
      <c r="D7" s="40"/>
      <c r="E7" s="40"/>
      <c r="F7" s="40"/>
      <c r="G7" s="40"/>
      <c r="H7" s="40"/>
      <c r="I7" s="40"/>
      <c r="J7" s="40"/>
      <c r="K7" s="40"/>
      <c r="L7" s="40"/>
      <c r="M7" s="40"/>
      <c r="N7" s="40"/>
      <c r="O7" s="40"/>
      <c r="P7" s="40"/>
      <c r="Q7" s="40"/>
    </row>
  </sheetData>
  <pageMargins left="0.7" right="0.7" top="0.75" bottom="0.75" header="0.3" footer="0.3"/>
  <pageSetup paperSize="9" orientation="portrait" horizontalDpi="300" verticalDpi="30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2"/>
  <sheetViews>
    <sheetView showGridLines="0" workbookViewId="0"/>
  </sheetViews>
  <sheetFormatPr defaultColWidth="11.54296875" defaultRowHeight="15" x14ac:dyDescent="0.25"/>
  <cols>
    <col min="1" max="1" width="14.1796875" customWidth="1"/>
    <col min="2" max="2" width="12.90625" customWidth="1"/>
    <col min="3" max="8" width="15.6328125" customWidth="1"/>
  </cols>
  <sheetData>
    <row r="1" spans="1:8" ht="15.6" x14ac:dyDescent="0.3">
      <c r="A1" s="85" t="s">
        <v>593</v>
      </c>
    </row>
    <row r="2" spans="1:8" x14ac:dyDescent="0.25">
      <c r="A2" t="s">
        <v>138</v>
      </c>
    </row>
    <row r="3" spans="1:8" x14ac:dyDescent="0.25">
      <c r="A3" t="s">
        <v>114</v>
      </c>
    </row>
    <row r="4" spans="1:8" s="43" customFormat="1" ht="40.049999999999997" customHeight="1" x14ac:dyDescent="0.25">
      <c r="A4" s="43" t="s">
        <v>115</v>
      </c>
    </row>
    <row r="5" spans="1:8" ht="46.8" x14ac:dyDescent="0.3">
      <c r="A5" s="55" t="s">
        <v>116</v>
      </c>
      <c r="B5" s="55" t="s">
        <v>117</v>
      </c>
      <c r="C5" s="55" t="s">
        <v>565</v>
      </c>
      <c r="D5" s="55" t="s">
        <v>566</v>
      </c>
      <c r="E5" s="55" t="s">
        <v>567</v>
      </c>
      <c r="F5" s="55" t="s">
        <v>568</v>
      </c>
      <c r="G5" s="55" t="s">
        <v>569</v>
      </c>
      <c r="H5" s="55" t="s">
        <v>570</v>
      </c>
    </row>
    <row r="6" spans="1:8" x14ac:dyDescent="0.25">
      <c r="A6" s="8">
        <v>27</v>
      </c>
      <c r="B6" s="9">
        <v>44386</v>
      </c>
      <c r="C6" s="63">
        <v>9612</v>
      </c>
      <c r="D6" s="64">
        <v>9669</v>
      </c>
      <c r="E6" s="64">
        <v>9567</v>
      </c>
      <c r="F6" s="64">
        <v>9239</v>
      </c>
      <c r="G6" s="64">
        <v>8715</v>
      </c>
      <c r="H6" s="65" t="s">
        <v>571</v>
      </c>
    </row>
    <row r="7" spans="1:8" x14ac:dyDescent="0.25">
      <c r="A7" s="10">
        <v>28</v>
      </c>
      <c r="B7" s="11">
        <v>44393</v>
      </c>
      <c r="C7" s="66">
        <v>9486</v>
      </c>
      <c r="D7" s="67">
        <v>9545</v>
      </c>
      <c r="E7" s="67">
        <v>9440</v>
      </c>
      <c r="F7" s="67">
        <v>8858</v>
      </c>
      <c r="G7" s="67">
        <v>8649</v>
      </c>
      <c r="H7" s="68" t="s">
        <v>571</v>
      </c>
    </row>
    <row r="8" spans="1:8" x14ac:dyDescent="0.25">
      <c r="A8" s="10">
        <v>29</v>
      </c>
      <c r="B8" s="11">
        <v>44400</v>
      </c>
      <c r="C8" s="66">
        <v>10988</v>
      </c>
      <c r="D8" s="67">
        <v>11060</v>
      </c>
      <c r="E8" s="67">
        <v>10932</v>
      </c>
      <c r="F8" s="67">
        <v>9078</v>
      </c>
      <c r="G8" s="67">
        <v>8868</v>
      </c>
      <c r="H8" s="68" t="s">
        <v>571</v>
      </c>
    </row>
    <row r="9" spans="1:8" x14ac:dyDescent="0.25">
      <c r="A9" s="10">
        <v>30</v>
      </c>
      <c r="B9" s="11">
        <v>44407</v>
      </c>
      <c r="C9" s="66">
        <v>9882</v>
      </c>
      <c r="D9" s="67">
        <v>9948</v>
      </c>
      <c r="E9" s="67">
        <v>9829</v>
      </c>
      <c r="F9" s="67">
        <v>9080</v>
      </c>
      <c r="G9" s="67">
        <v>9044</v>
      </c>
      <c r="H9" s="68" t="s">
        <v>571</v>
      </c>
    </row>
    <row r="10" spans="1:8" x14ac:dyDescent="0.25">
      <c r="A10" s="10">
        <v>31</v>
      </c>
      <c r="B10" s="11">
        <v>44414</v>
      </c>
      <c r="C10" s="66">
        <v>9881</v>
      </c>
      <c r="D10" s="67">
        <v>9953</v>
      </c>
      <c r="E10" s="67">
        <v>9825</v>
      </c>
      <c r="F10" s="67">
        <v>8764</v>
      </c>
      <c r="G10" s="67">
        <v>8827</v>
      </c>
      <c r="H10" s="68" t="s">
        <v>571</v>
      </c>
    </row>
    <row r="11" spans="1:8" x14ac:dyDescent="0.25">
      <c r="A11" s="10">
        <v>32</v>
      </c>
      <c r="B11" s="11">
        <v>44421</v>
      </c>
      <c r="C11" s="66">
        <v>9930</v>
      </c>
      <c r="D11" s="67">
        <v>10004</v>
      </c>
      <c r="E11" s="67">
        <v>9871</v>
      </c>
      <c r="F11" s="67">
        <v>9036</v>
      </c>
      <c r="G11" s="67">
        <v>8987</v>
      </c>
      <c r="H11" s="68" t="s">
        <v>571</v>
      </c>
    </row>
    <row r="12" spans="1:8" x14ac:dyDescent="0.25">
      <c r="A12" s="10">
        <v>33</v>
      </c>
      <c r="B12" s="11">
        <v>44428</v>
      </c>
      <c r="C12" s="66">
        <v>9963</v>
      </c>
      <c r="D12" s="67">
        <v>10039</v>
      </c>
      <c r="E12" s="67">
        <v>9902</v>
      </c>
      <c r="F12" s="67">
        <v>8998</v>
      </c>
      <c r="G12" s="67">
        <v>10123</v>
      </c>
      <c r="H12" s="68" t="s">
        <v>571</v>
      </c>
    </row>
    <row r="13" spans="1:8" x14ac:dyDescent="0.25">
      <c r="A13" s="10">
        <v>34</v>
      </c>
      <c r="B13" s="11">
        <v>44435</v>
      </c>
      <c r="C13" s="66">
        <v>9966</v>
      </c>
      <c r="D13" s="67">
        <v>10046</v>
      </c>
      <c r="E13" s="67">
        <v>9901</v>
      </c>
      <c r="F13" s="67">
        <v>8970</v>
      </c>
      <c r="G13" s="67">
        <v>8799</v>
      </c>
      <c r="H13" s="68" t="s">
        <v>571</v>
      </c>
    </row>
    <row r="14" spans="1:8" x14ac:dyDescent="0.25">
      <c r="A14" s="10">
        <v>35</v>
      </c>
      <c r="B14" s="11">
        <v>44442</v>
      </c>
      <c r="C14" s="66">
        <v>10173</v>
      </c>
      <c r="D14" s="67">
        <v>10258</v>
      </c>
      <c r="E14" s="67">
        <v>10104</v>
      </c>
      <c r="F14" s="67">
        <v>8919</v>
      </c>
      <c r="G14" s="67">
        <v>8595</v>
      </c>
      <c r="H14" s="68" t="s">
        <v>571</v>
      </c>
    </row>
    <row r="15" spans="1:8" x14ac:dyDescent="0.25">
      <c r="A15" s="10">
        <v>36</v>
      </c>
      <c r="B15" s="11">
        <v>44449</v>
      </c>
      <c r="C15" s="66">
        <v>11353</v>
      </c>
      <c r="D15" s="67">
        <v>11450</v>
      </c>
      <c r="E15" s="67">
        <v>11273</v>
      </c>
      <c r="F15" s="67">
        <v>8917</v>
      </c>
      <c r="G15" s="67">
        <v>8977</v>
      </c>
      <c r="H15" s="68" t="s">
        <v>571</v>
      </c>
    </row>
    <row r="16" spans="1:8" x14ac:dyDescent="0.25">
      <c r="A16" s="10">
        <v>37</v>
      </c>
      <c r="B16" s="11">
        <v>44456</v>
      </c>
      <c r="C16" s="66">
        <v>10355</v>
      </c>
      <c r="D16" s="67">
        <v>10445</v>
      </c>
      <c r="E16" s="67">
        <v>10280</v>
      </c>
      <c r="F16" s="67">
        <v>9124</v>
      </c>
      <c r="G16" s="67">
        <v>9098</v>
      </c>
      <c r="H16" s="68" t="s">
        <v>571</v>
      </c>
    </row>
    <row r="17" spans="1:8" x14ac:dyDescent="0.25">
      <c r="A17" s="10">
        <v>38</v>
      </c>
      <c r="B17" s="11">
        <v>44463</v>
      </c>
      <c r="C17" s="66">
        <v>10161</v>
      </c>
      <c r="D17" s="67">
        <v>10252</v>
      </c>
      <c r="E17" s="67">
        <v>10085</v>
      </c>
      <c r="F17" s="67">
        <v>9200</v>
      </c>
      <c r="G17" s="67">
        <v>9405</v>
      </c>
      <c r="H17" s="68" t="s">
        <v>571</v>
      </c>
    </row>
    <row r="18" spans="1:8" x14ac:dyDescent="0.25">
      <c r="A18" s="10">
        <v>39</v>
      </c>
      <c r="B18" s="11">
        <v>44470</v>
      </c>
      <c r="C18" s="66">
        <v>10622</v>
      </c>
      <c r="D18" s="67">
        <v>10719</v>
      </c>
      <c r="E18" s="67">
        <v>10542</v>
      </c>
      <c r="F18" s="67">
        <v>9435</v>
      </c>
      <c r="G18" s="67">
        <v>9496</v>
      </c>
      <c r="H18" s="68" t="s">
        <v>571</v>
      </c>
    </row>
    <row r="19" spans="1:8" x14ac:dyDescent="0.25">
      <c r="A19" s="10">
        <v>40</v>
      </c>
      <c r="B19" s="11">
        <v>44477</v>
      </c>
      <c r="C19" s="66">
        <v>10960</v>
      </c>
      <c r="D19" s="67">
        <v>11063</v>
      </c>
      <c r="E19" s="67">
        <v>10875</v>
      </c>
      <c r="F19" s="67">
        <v>9520</v>
      </c>
      <c r="G19" s="67">
        <v>9873</v>
      </c>
      <c r="H19" s="68" t="s">
        <v>571</v>
      </c>
    </row>
    <row r="20" spans="1:8" x14ac:dyDescent="0.25">
      <c r="A20" s="10">
        <v>41</v>
      </c>
      <c r="B20" s="11">
        <v>44484</v>
      </c>
      <c r="C20" s="66">
        <v>11014</v>
      </c>
      <c r="D20" s="67">
        <v>11120</v>
      </c>
      <c r="E20" s="67">
        <v>10925</v>
      </c>
      <c r="F20" s="67">
        <v>9799</v>
      </c>
      <c r="G20" s="67">
        <v>10188</v>
      </c>
      <c r="H20" s="68" t="s">
        <v>571</v>
      </c>
    </row>
    <row r="21" spans="1:8" x14ac:dyDescent="0.25">
      <c r="A21" s="10">
        <v>42</v>
      </c>
      <c r="B21" s="11">
        <v>44491</v>
      </c>
      <c r="C21" s="66">
        <v>11226</v>
      </c>
      <c r="D21" s="67">
        <v>11338</v>
      </c>
      <c r="E21" s="67">
        <v>11131</v>
      </c>
      <c r="F21" s="67">
        <v>9840</v>
      </c>
      <c r="G21" s="67">
        <v>10240</v>
      </c>
      <c r="H21" s="68" t="s">
        <v>571</v>
      </c>
    </row>
    <row r="22" spans="1:8" x14ac:dyDescent="0.25">
      <c r="A22" s="10">
        <v>43</v>
      </c>
      <c r="B22" s="11">
        <v>44498</v>
      </c>
      <c r="C22" s="66">
        <v>11657</v>
      </c>
      <c r="D22" s="67">
        <v>11777</v>
      </c>
      <c r="E22" s="67">
        <v>11556</v>
      </c>
      <c r="F22" s="67">
        <v>9816</v>
      </c>
      <c r="G22" s="67">
        <v>10873</v>
      </c>
      <c r="H22" s="68" t="s">
        <v>571</v>
      </c>
    </row>
    <row r="23" spans="1:8" x14ac:dyDescent="0.25">
      <c r="A23" s="10">
        <v>44</v>
      </c>
      <c r="B23" s="11">
        <v>44505</v>
      </c>
      <c r="C23" s="66">
        <v>11627</v>
      </c>
      <c r="D23" s="67">
        <v>11751</v>
      </c>
      <c r="E23" s="67">
        <v>11522</v>
      </c>
      <c r="F23" s="67">
        <v>10079</v>
      </c>
      <c r="G23" s="67">
        <v>11207</v>
      </c>
      <c r="H23" s="68" t="s">
        <v>571</v>
      </c>
    </row>
    <row r="24" spans="1:8" x14ac:dyDescent="0.25">
      <c r="A24" s="10">
        <v>45</v>
      </c>
      <c r="B24" s="11">
        <v>44512</v>
      </c>
      <c r="C24" s="66">
        <v>11764</v>
      </c>
      <c r="D24" s="67">
        <v>11895</v>
      </c>
      <c r="E24" s="67">
        <v>11653</v>
      </c>
      <c r="F24" s="67">
        <v>10199</v>
      </c>
      <c r="G24" s="67">
        <v>11556</v>
      </c>
      <c r="H24" s="68" t="s">
        <v>571</v>
      </c>
    </row>
    <row r="25" spans="1:8" x14ac:dyDescent="0.25">
      <c r="A25" s="10">
        <v>46</v>
      </c>
      <c r="B25" s="11">
        <v>44519</v>
      </c>
      <c r="C25" s="66">
        <v>11355</v>
      </c>
      <c r="D25" s="67">
        <v>11485</v>
      </c>
      <c r="E25" s="67">
        <v>11245</v>
      </c>
      <c r="F25" s="67">
        <v>10236</v>
      </c>
      <c r="G25" s="67">
        <v>12102</v>
      </c>
      <c r="H25" s="68" t="s">
        <v>571</v>
      </c>
    </row>
    <row r="26" spans="1:8" x14ac:dyDescent="0.25">
      <c r="A26" s="10">
        <v>47</v>
      </c>
      <c r="B26" s="11">
        <v>44526</v>
      </c>
      <c r="C26" s="66">
        <v>11397</v>
      </c>
      <c r="D26" s="67">
        <v>11531</v>
      </c>
      <c r="E26" s="67">
        <v>11283</v>
      </c>
      <c r="F26" s="67">
        <v>10305</v>
      </c>
      <c r="G26" s="67">
        <v>12097</v>
      </c>
      <c r="H26" s="68" t="s">
        <v>571</v>
      </c>
    </row>
    <row r="27" spans="1:8" x14ac:dyDescent="0.25">
      <c r="A27" s="10">
        <v>48</v>
      </c>
      <c r="B27" s="11">
        <v>44533</v>
      </c>
      <c r="C27" s="66">
        <v>12070</v>
      </c>
      <c r="D27" s="67">
        <v>12213</v>
      </c>
      <c r="E27" s="67">
        <v>11947</v>
      </c>
      <c r="F27" s="67">
        <v>10474</v>
      </c>
      <c r="G27" s="67">
        <v>12170</v>
      </c>
      <c r="H27" s="68" t="s">
        <v>571</v>
      </c>
    </row>
    <row r="28" spans="1:8" x14ac:dyDescent="0.25">
      <c r="A28" s="10">
        <v>49</v>
      </c>
      <c r="B28" s="11">
        <v>44540</v>
      </c>
      <c r="C28" s="66">
        <v>12391</v>
      </c>
      <c r="D28" s="67">
        <v>12542</v>
      </c>
      <c r="E28" s="67">
        <v>12261</v>
      </c>
      <c r="F28" s="67">
        <v>10867</v>
      </c>
      <c r="G28" s="67">
        <v>12374</v>
      </c>
      <c r="H28" s="68" t="s">
        <v>571</v>
      </c>
    </row>
    <row r="29" spans="1:8" x14ac:dyDescent="0.25">
      <c r="A29" s="10">
        <v>50</v>
      </c>
      <c r="B29" s="11">
        <v>44547</v>
      </c>
      <c r="C29" s="66">
        <v>11791</v>
      </c>
      <c r="D29" s="67">
        <v>11939</v>
      </c>
      <c r="E29" s="67">
        <v>11663</v>
      </c>
      <c r="F29" s="67">
        <v>11044</v>
      </c>
      <c r="G29" s="67">
        <v>12744</v>
      </c>
      <c r="H29" s="68" t="s">
        <v>571</v>
      </c>
    </row>
    <row r="30" spans="1:8" x14ac:dyDescent="0.25">
      <c r="A30" s="10">
        <v>51</v>
      </c>
      <c r="B30" s="11">
        <v>44554</v>
      </c>
      <c r="C30" s="66">
        <v>11610</v>
      </c>
      <c r="D30" s="67">
        <v>11806</v>
      </c>
      <c r="E30" s="67">
        <v>11442</v>
      </c>
      <c r="F30" s="67">
        <v>11408</v>
      </c>
      <c r="G30" s="67">
        <v>12763</v>
      </c>
      <c r="H30" s="68" t="s">
        <v>571</v>
      </c>
    </row>
    <row r="31" spans="1:8" x14ac:dyDescent="0.25">
      <c r="A31" s="10">
        <v>52</v>
      </c>
      <c r="B31" s="11">
        <v>44561</v>
      </c>
      <c r="C31" s="66">
        <v>13070</v>
      </c>
      <c r="D31" s="67">
        <v>13979</v>
      </c>
      <c r="E31" s="67">
        <v>12333</v>
      </c>
      <c r="F31" s="67">
        <v>11630</v>
      </c>
      <c r="G31" s="67">
        <v>13137</v>
      </c>
      <c r="H31" s="68" t="s">
        <v>571</v>
      </c>
    </row>
    <row r="32" spans="1:8" x14ac:dyDescent="0.25">
      <c r="A32" s="10">
        <v>1</v>
      </c>
      <c r="B32" s="11">
        <v>44568</v>
      </c>
      <c r="C32" s="66">
        <v>12565</v>
      </c>
      <c r="D32" s="67">
        <v>14467</v>
      </c>
      <c r="E32" s="67">
        <v>11000</v>
      </c>
      <c r="F32" s="67">
        <v>12693</v>
      </c>
      <c r="G32" s="67">
        <v>12526</v>
      </c>
      <c r="H32" s="69">
        <v>16181</v>
      </c>
    </row>
  </sheetData>
  <phoneticPr fontId="4" type="noConversion"/>
  <pageMargins left="0.7" right="0.7" top="0.75" bottom="0.75" header="0.3" footer="0.3"/>
  <pageSetup paperSize="9" orientation="portrait" horizontalDpi="300" verticalDpi="30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1"/>
  <sheetViews>
    <sheetView showGridLines="0" workbookViewId="0"/>
  </sheetViews>
  <sheetFormatPr defaultColWidth="11.54296875" defaultRowHeight="15" x14ac:dyDescent="0.25"/>
  <cols>
    <col min="1" max="1" width="14.1796875" customWidth="1"/>
    <col min="2" max="2" width="13.453125" customWidth="1"/>
    <col min="3" max="12" width="11.54296875" customWidth="1"/>
  </cols>
  <sheetData>
    <row r="1" spans="1:12" ht="15.6" x14ac:dyDescent="0.3">
      <c r="A1" s="85" t="s">
        <v>572</v>
      </c>
    </row>
    <row r="2" spans="1:12" x14ac:dyDescent="0.25">
      <c r="A2" t="s">
        <v>573</v>
      </c>
    </row>
    <row r="3" spans="1:12" x14ac:dyDescent="0.25">
      <c r="A3" t="s">
        <v>114</v>
      </c>
    </row>
    <row r="4" spans="1:12" s="43" customFormat="1" ht="40.049999999999997" customHeight="1" x14ac:dyDescent="0.25">
      <c r="A4" s="43" t="s">
        <v>115</v>
      </c>
    </row>
    <row r="5" spans="1:12" ht="15.6" x14ac:dyDescent="0.3">
      <c r="A5" s="2" t="s">
        <v>574</v>
      </c>
    </row>
    <row r="6" spans="1:12" ht="46.8" x14ac:dyDescent="0.3">
      <c r="A6" s="44" t="s">
        <v>116</v>
      </c>
      <c r="B6" s="44" t="s">
        <v>131</v>
      </c>
      <c r="C6" s="44" t="s">
        <v>220</v>
      </c>
      <c r="D6" s="44" t="s">
        <v>221</v>
      </c>
      <c r="E6" s="44" t="s">
        <v>222</v>
      </c>
      <c r="F6" s="44" t="s">
        <v>223</v>
      </c>
      <c r="G6" s="44" t="s">
        <v>224</v>
      </c>
      <c r="H6" s="44" t="s">
        <v>225</v>
      </c>
      <c r="I6" s="44" t="s">
        <v>226</v>
      </c>
      <c r="J6" s="44" t="s">
        <v>227</v>
      </c>
      <c r="K6" s="44" t="s">
        <v>228</v>
      </c>
      <c r="L6" s="45" t="s">
        <v>209</v>
      </c>
    </row>
    <row r="7" spans="1:12" x14ac:dyDescent="0.25">
      <c r="A7" s="46">
        <v>1</v>
      </c>
      <c r="B7" s="70" t="s">
        <v>127</v>
      </c>
      <c r="C7" s="71">
        <v>619</v>
      </c>
      <c r="D7" s="71">
        <v>1716</v>
      </c>
      <c r="E7" s="71">
        <v>1316</v>
      </c>
      <c r="F7" s="71">
        <v>1098</v>
      </c>
      <c r="G7" s="71">
        <v>1291</v>
      </c>
      <c r="H7" s="71">
        <v>1248</v>
      </c>
      <c r="I7" s="71">
        <v>1112</v>
      </c>
      <c r="J7" s="71">
        <v>1750</v>
      </c>
      <c r="K7" s="71">
        <v>1320</v>
      </c>
      <c r="L7" s="71">
        <v>776</v>
      </c>
    </row>
    <row r="8" spans="1:12" ht="40.049999999999997" customHeight="1" x14ac:dyDescent="0.3">
      <c r="A8" s="2" t="s">
        <v>575</v>
      </c>
    </row>
    <row r="9" spans="1:12" ht="46.8" x14ac:dyDescent="0.3">
      <c r="A9" s="44" t="s">
        <v>116</v>
      </c>
      <c r="B9" s="44" t="s">
        <v>131</v>
      </c>
      <c r="C9" s="44" t="s">
        <v>220</v>
      </c>
      <c r="D9" s="44" t="s">
        <v>221</v>
      </c>
      <c r="E9" s="44" t="s">
        <v>222</v>
      </c>
      <c r="F9" s="44" t="s">
        <v>223</v>
      </c>
      <c r="G9" s="44" t="s">
        <v>224</v>
      </c>
      <c r="H9" s="44" t="s">
        <v>225</v>
      </c>
      <c r="I9" s="44" t="s">
        <v>226</v>
      </c>
      <c r="J9" s="44" t="s">
        <v>227</v>
      </c>
      <c r="K9" s="44" t="s">
        <v>228</v>
      </c>
      <c r="L9" s="45" t="s">
        <v>209</v>
      </c>
    </row>
    <row r="10" spans="1:12" x14ac:dyDescent="0.25">
      <c r="A10">
        <v>1</v>
      </c>
      <c r="B10" s="5" t="s">
        <v>127</v>
      </c>
      <c r="C10" s="56">
        <v>41</v>
      </c>
      <c r="D10" s="56">
        <v>149</v>
      </c>
      <c r="E10" s="56">
        <v>71</v>
      </c>
      <c r="F10" s="56">
        <v>76</v>
      </c>
      <c r="G10" s="56">
        <v>74</v>
      </c>
      <c r="H10" s="56">
        <v>94</v>
      </c>
      <c r="I10" s="56">
        <v>171</v>
      </c>
      <c r="J10" s="56">
        <v>101</v>
      </c>
      <c r="K10" s="56">
        <v>80</v>
      </c>
      <c r="L10" s="58">
        <v>61</v>
      </c>
    </row>
    <row r="11" spans="1:12" x14ac:dyDescent="0.25">
      <c r="A11" s="40"/>
      <c r="B11" s="40"/>
      <c r="C11" s="40"/>
      <c r="D11" s="40"/>
      <c r="E11" s="40"/>
      <c r="F11" s="40"/>
      <c r="G11" s="40"/>
      <c r="H11" s="40"/>
      <c r="I11" s="40"/>
      <c r="J11" s="40"/>
      <c r="K11" s="40"/>
      <c r="L11" s="40"/>
    </row>
  </sheetData>
  <pageMargins left="0.7" right="0.7" top="0.75" bottom="0.75" header="0.3" footer="0.3"/>
  <pageSetup paperSize="9" orientation="portrait" horizontalDpi="300" verticalDpi="300"/>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9"/>
  <sheetViews>
    <sheetView showGridLines="0" workbookViewId="0"/>
  </sheetViews>
  <sheetFormatPr defaultColWidth="11.54296875" defaultRowHeight="15" x14ac:dyDescent="0.25"/>
  <cols>
    <col min="1" max="1" width="14.1796875" customWidth="1"/>
    <col min="2" max="2" width="13.453125" customWidth="1"/>
    <col min="4" max="8" width="11.54296875" customWidth="1"/>
    <col min="10" max="11" width="11.54296875" customWidth="1"/>
  </cols>
  <sheetData>
    <row r="1" spans="1:12" ht="15.6" x14ac:dyDescent="0.3">
      <c r="A1" s="85" t="s">
        <v>576</v>
      </c>
    </row>
    <row r="2" spans="1:12" x14ac:dyDescent="0.25">
      <c r="A2" t="s">
        <v>138</v>
      </c>
    </row>
    <row r="3" spans="1:12" x14ac:dyDescent="0.25">
      <c r="A3" t="s">
        <v>114</v>
      </c>
    </row>
    <row r="4" spans="1:12" s="43" customFormat="1" ht="40.049999999999997" customHeight="1" x14ac:dyDescent="0.25">
      <c r="A4" s="43" t="s">
        <v>115</v>
      </c>
    </row>
    <row r="5" spans="1:12" ht="46.8" x14ac:dyDescent="0.3">
      <c r="A5" s="44" t="s">
        <v>116</v>
      </c>
      <c r="B5" s="44" t="s">
        <v>131</v>
      </c>
      <c r="C5" s="44" t="s">
        <v>220</v>
      </c>
      <c r="D5" s="44" t="s">
        <v>221</v>
      </c>
      <c r="E5" s="44" t="s">
        <v>222</v>
      </c>
      <c r="F5" s="44" t="s">
        <v>223</v>
      </c>
      <c r="G5" s="44" t="s">
        <v>224</v>
      </c>
      <c r="H5" s="44" t="s">
        <v>225</v>
      </c>
      <c r="I5" s="44" t="s">
        <v>226</v>
      </c>
      <c r="J5" s="44" t="s">
        <v>227</v>
      </c>
      <c r="K5" s="44" t="s">
        <v>228</v>
      </c>
      <c r="L5" s="45" t="s">
        <v>209</v>
      </c>
    </row>
    <row r="6" spans="1:12" x14ac:dyDescent="0.25">
      <c r="A6">
        <v>1</v>
      </c>
      <c r="B6" s="7" t="s">
        <v>151</v>
      </c>
      <c r="C6" s="6">
        <v>199</v>
      </c>
      <c r="D6" s="6">
        <v>579</v>
      </c>
      <c r="E6" s="6">
        <v>351</v>
      </c>
      <c r="F6" s="6">
        <v>411</v>
      </c>
      <c r="G6" s="6">
        <v>568</v>
      </c>
      <c r="H6" s="6">
        <v>880</v>
      </c>
      <c r="I6" s="6">
        <v>1235</v>
      </c>
      <c r="J6" s="6">
        <v>1241</v>
      </c>
      <c r="K6" s="6">
        <v>307</v>
      </c>
      <c r="L6" s="49">
        <v>392</v>
      </c>
    </row>
    <row r="7" spans="1:12" x14ac:dyDescent="0.25">
      <c r="A7">
        <v>2</v>
      </c>
      <c r="B7" s="7" t="s">
        <v>152</v>
      </c>
      <c r="C7" s="6">
        <v>270</v>
      </c>
      <c r="D7" s="6">
        <v>808</v>
      </c>
      <c r="E7" s="6">
        <v>416</v>
      </c>
      <c r="F7" s="6">
        <v>606</v>
      </c>
      <c r="G7" s="6">
        <v>839</v>
      </c>
      <c r="H7" s="6">
        <v>1276</v>
      </c>
      <c r="I7" s="6">
        <v>1411</v>
      </c>
      <c r="J7" s="6">
        <v>1641</v>
      </c>
      <c r="K7" s="6">
        <v>460</v>
      </c>
      <c r="L7" s="49">
        <v>471</v>
      </c>
    </row>
    <row r="8" spans="1:12" x14ac:dyDescent="0.25">
      <c r="A8">
        <v>3</v>
      </c>
      <c r="B8" s="7" t="s">
        <v>153</v>
      </c>
      <c r="C8" s="6">
        <v>288</v>
      </c>
      <c r="D8" s="6">
        <v>942</v>
      </c>
      <c r="E8" s="6">
        <v>480</v>
      </c>
      <c r="F8" s="6">
        <v>661</v>
      </c>
      <c r="G8" s="6">
        <v>939</v>
      </c>
      <c r="H8" s="6">
        <v>1370</v>
      </c>
      <c r="I8" s="6">
        <v>1441</v>
      </c>
      <c r="J8" s="6">
        <v>1863</v>
      </c>
      <c r="K8" s="6">
        <v>669</v>
      </c>
      <c r="L8" s="49">
        <v>393</v>
      </c>
    </row>
    <row r="9" spans="1:12" x14ac:dyDescent="0.25">
      <c r="A9">
        <v>4</v>
      </c>
      <c r="B9" s="7" t="s">
        <v>154</v>
      </c>
      <c r="C9" s="6">
        <v>288</v>
      </c>
      <c r="D9" s="6">
        <v>971</v>
      </c>
      <c r="E9" s="6">
        <v>422</v>
      </c>
      <c r="F9" s="6">
        <v>625</v>
      </c>
      <c r="G9" s="6">
        <v>903</v>
      </c>
      <c r="H9" s="6">
        <v>1130</v>
      </c>
      <c r="I9" s="6">
        <v>1072</v>
      </c>
      <c r="J9" s="6">
        <v>1534</v>
      </c>
      <c r="K9" s="6">
        <v>696</v>
      </c>
      <c r="L9" s="49">
        <v>352</v>
      </c>
    </row>
    <row r="10" spans="1:12" x14ac:dyDescent="0.25">
      <c r="A10">
        <v>5</v>
      </c>
      <c r="B10" s="7" t="s">
        <v>155</v>
      </c>
      <c r="C10" s="6">
        <v>258</v>
      </c>
      <c r="D10" s="6">
        <v>840</v>
      </c>
      <c r="E10" s="6">
        <v>427</v>
      </c>
      <c r="F10" s="6">
        <v>536</v>
      </c>
      <c r="G10" s="6">
        <v>737</v>
      </c>
      <c r="H10" s="6">
        <v>827</v>
      </c>
      <c r="I10" s="6">
        <v>770</v>
      </c>
      <c r="J10" s="6">
        <v>1047</v>
      </c>
      <c r="K10" s="6">
        <v>491</v>
      </c>
      <c r="L10" s="49">
        <v>252</v>
      </c>
    </row>
    <row r="11" spans="1:12" x14ac:dyDescent="0.25">
      <c r="A11">
        <v>6</v>
      </c>
      <c r="B11" s="7" t="s">
        <v>156</v>
      </c>
      <c r="C11" s="6">
        <v>184</v>
      </c>
      <c r="D11" s="6">
        <v>656</v>
      </c>
      <c r="E11" s="6">
        <v>320</v>
      </c>
      <c r="F11" s="6">
        <v>435</v>
      </c>
      <c r="G11" s="6">
        <v>588</v>
      </c>
      <c r="H11" s="6">
        <v>630</v>
      </c>
      <c r="I11" s="6">
        <v>531</v>
      </c>
      <c r="J11" s="6">
        <v>718</v>
      </c>
      <c r="K11" s="6">
        <v>376</v>
      </c>
      <c r="L11" s="49">
        <v>199</v>
      </c>
    </row>
    <row r="12" spans="1:12" x14ac:dyDescent="0.25">
      <c r="A12">
        <v>7</v>
      </c>
      <c r="B12" s="7" t="s">
        <v>157</v>
      </c>
      <c r="C12" s="6">
        <v>150</v>
      </c>
      <c r="D12" s="6">
        <v>506</v>
      </c>
      <c r="E12" s="6">
        <v>277</v>
      </c>
      <c r="F12" s="6">
        <v>355</v>
      </c>
      <c r="G12" s="6">
        <v>446</v>
      </c>
      <c r="H12" s="6">
        <v>446</v>
      </c>
      <c r="I12" s="6">
        <v>411</v>
      </c>
      <c r="J12" s="6">
        <v>533</v>
      </c>
      <c r="K12" s="6">
        <v>227</v>
      </c>
      <c r="L12" s="49">
        <v>157</v>
      </c>
    </row>
    <row r="13" spans="1:12" x14ac:dyDescent="0.25">
      <c r="A13">
        <v>8</v>
      </c>
      <c r="B13" s="7" t="s">
        <v>158</v>
      </c>
      <c r="C13" s="6">
        <v>104</v>
      </c>
      <c r="D13" s="6">
        <v>334</v>
      </c>
      <c r="E13" s="6">
        <v>215</v>
      </c>
      <c r="F13" s="6">
        <v>233</v>
      </c>
      <c r="G13" s="6">
        <v>332</v>
      </c>
      <c r="H13" s="6">
        <v>258</v>
      </c>
      <c r="I13" s="6">
        <v>263</v>
      </c>
      <c r="J13" s="6">
        <v>377</v>
      </c>
      <c r="K13" s="6">
        <v>161</v>
      </c>
      <c r="L13" s="49">
        <v>126</v>
      </c>
    </row>
    <row r="14" spans="1:12" x14ac:dyDescent="0.25">
      <c r="A14">
        <v>9</v>
      </c>
      <c r="B14" s="7" t="s">
        <v>159</v>
      </c>
      <c r="C14" s="6">
        <v>79</v>
      </c>
      <c r="D14" s="6">
        <v>227</v>
      </c>
      <c r="E14" s="6">
        <v>159</v>
      </c>
      <c r="F14" s="6">
        <v>175</v>
      </c>
      <c r="G14" s="6">
        <v>224</v>
      </c>
      <c r="H14" s="6">
        <v>184</v>
      </c>
      <c r="I14" s="6">
        <v>174</v>
      </c>
      <c r="J14" s="6">
        <v>260</v>
      </c>
      <c r="K14" s="6">
        <v>90</v>
      </c>
      <c r="L14" s="49">
        <v>73</v>
      </c>
    </row>
    <row r="15" spans="1:12" x14ac:dyDescent="0.25">
      <c r="A15">
        <v>10</v>
      </c>
      <c r="B15" s="7" t="s">
        <v>160</v>
      </c>
      <c r="C15" s="6">
        <v>51</v>
      </c>
      <c r="D15" s="6">
        <v>153</v>
      </c>
      <c r="E15" s="6">
        <v>125</v>
      </c>
      <c r="F15" s="6">
        <v>134</v>
      </c>
      <c r="G15" s="6">
        <v>134</v>
      </c>
      <c r="H15" s="6">
        <v>142</v>
      </c>
      <c r="I15" s="6">
        <v>116</v>
      </c>
      <c r="J15" s="6">
        <v>161</v>
      </c>
      <c r="K15" s="6">
        <v>63</v>
      </c>
      <c r="L15" s="49">
        <v>57</v>
      </c>
    </row>
    <row r="16" spans="1:12" x14ac:dyDescent="0.25">
      <c r="A16">
        <v>11</v>
      </c>
      <c r="B16" s="7" t="s">
        <v>161</v>
      </c>
      <c r="C16" s="6">
        <v>30</v>
      </c>
      <c r="D16" s="6">
        <v>120</v>
      </c>
      <c r="E16" s="6">
        <v>82</v>
      </c>
      <c r="F16" s="6">
        <v>88</v>
      </c>
      <c r="G16" s="6">
        <v>87</v>
      </c>
      <c r="H16" s="6">
        <v>73</v>
      </c>
      <c r="I16" s="6">
        <v>75</v>
      </c>
      <c r="J16" s="6">
        <v>126</v>
      </c>
      <c r="K16" s="6">
        <v>36</v>
      </c>
      <c r="L16" s="49">
        <v>47</v>
      </c>
    </row>
    <row r="17" spans="1:12" x14ac:dyDescent="0.25">
      <c r="A17">
        <v>12</v>
      </c>
      <c r="B17" s="7" t="s">
        <v>162</v>
      </c>
      <c r="C17" s="6">
        <v>25</v>
      </c>
      <c r="D17" s="6">
        <v>91</v>
      </c>
      <c r="E17" s="6">
        <v>65</v>
      </c>
      <c r="F17" s="6">
        <v>76</v>
      </c>
      <c r="G17" s="6">
        <v>70</v>
      </c>
      <c r="H17" s="6">
        <v>64</v>
      </c>
      <c r="I17" s="6">
        <v>55</v>
      </c>
      <c r="J17" s="6">
        <v>74</v>
      </c>
      <c r="K17" s="6">
        <v>30</v>
      </c>
      <c r="L17" s="49">
        <v>24</v>
      </c>
    </row>
    <row r="18" spans="1:12" x14ac:dyDescent="0.25">
      <c r="A18">
        <v>13</v>
      </c>
      <c r="B18" s="7" t="s">
        <v>163</v>
      </c>
      <c r="C18" s="6">
        <v>19</v>
      </c>
      <c r="D18" s="6">
        <v>58</v>
      </c>
      <c r="E18" s="6">
        <v>39</v>
      </c>
      <c r="F18" s="6">
        <v>40</v>
      </c>
      <c r="G18" s="6">
        <v>51</v>
      </c>
      <c r="H18" s="6">
        <v>31</v>
      </c>
      <c r="I18" s="6">
        <v>44</v>
      </c>
      <c r="J18" s="6">
        <v>55</v>
      </c>
      <c r="K18" s="6">
        <v>18</v>
      </c>
      <c r="L18" s="49">
        <v>13</v>
      </c>
    </row>
    <row r="19" spans="1:12" x14ac:dyDescent="0.25">
      <c r="A19">
        <v>14</v>
      </c>
      <c r="B19" s="7" t="s">
        <v>164</v>
      </c>
      <c r="C19" s="6">
        <v>12</v>
      </c>
      <c r="D19" s="6">
        <v>38</v>
      </c>
      <c r="E19" s="6">
        <v>34</v>
      </c>
      <c r="F19" s="6">
        <v>32</v>
      </c>
      <c r="G19" s="6">
        <v>38</v>
      </c>
      <c r="H19" s="6">
        <v>30</v>
      </c>
      <c r="I19" s="6">
        <v>34</v>
      </c>
      <c r="J19" s="6">
        <v>36</v>
      </c>
      <c r="K19" s="6">
        <v>21</v>
      </c>
      <c r="L19" s="49">
        <v>13</v>
      </c>
    </row>
    <row r="20" spans="1:12" x14ac:dyDescent="0.25">
      <c r="A20">
        <v>15</v>
      </c>
      <c r="B20" s="7" t="s">
        <v>165</v>
      </c>
      <c r="C20" s="6">
        <v>8</v>
      </c>
      <c r="D20" s="6">
        <v>37</v>
      </c>
      <c r="E20" s="6">
        <v>39</v>
      </c>
      <c r="F20" s="6">
        <v>20</v>
      </c>
      <c r="G20" s="6">
        <v>26</v>
      </c>
      <c r="H20" s="6">
        <v>33</v>
      </c>
      <c r="I20" s="6">
        <v>32</v>
      </c>
      <c r="J20" s="6">
        <v>25</v>
      </c>
      <c r="K20" s="6">
        <v>10</v>
      </c>
      <c r="L20" s="49">
        <v>12</v>
      </c>
    </row>
    <row r="21" spans="1:12" x14ac:dyDescent="0.25">
      <c r="A21">
        <v>16</v>
      </c>
      <c r="B21" s="7" t="s">
        <v>166</v>
      </c>
      <c r="C21" s="6">
        <v>4</v>
      </c>
      <c r="D21" s="6">
        <v>22</v>
      </c>
      <c r="E21" s="6">
        <v>38</v>
      </c>
      <c r="F21" s="6">
        <v>17</v>
      </c>
      <c r="G21" s="6">
        <v>32</v>
      </c>
      <c r="H21" s="6">
        <v>21</v>
      </c>
      <c r="I21" s="6">
        <v>15</v>
      </c>
      <c r="J21" s="6">
        <v>25</v>
      </c>
      <c r="K21" s="6">
        <v>10</v>
      </c>
      <c r="L21" s="49">
        <v>10</v>
      </c>
    </row>
    <row r="22" spans="1:12" x14ac:dyDescent="0.25">
      <c r="A22">
        <v>17</v>
      </c>
      <c r="B22" s="7" t="s">
        <v>167</v>
      </c>
      <c r="C22" s="6">
        <v>6</v>
      </c>
      <c r="D22" s="6">
        <v>20</v>
      </c>
      <c r="E22" s="6">
        <v>16</v>
      </c>
      <c r="F22" s="6">
        <v>11</v>
      </c>
      <c r="G22" s="6">
        <v>17</v>
      </c>
      <c r="H22" s="6">
        <v>15</v>
      </c>
      <c r="I22" s="6">
        <v>15</v>
      </c>
      <c r="J22" s="6">
        <v>20</v>
      </c>
      <c r="K22" s="6">
        <v>13</v>
      </c>
      <c r="L22" s="49">
        <v>3</v>
      </c>
    </row>
    <row r="23" spans="1:12" x14ac:dyDescent="0.25">
      <c r="A23">
        <v>18</v>
      </c>
      <c r="B23" s="7" t="s">
        <v>168</v>
      </c>
      <c r="C23" s="6">
        <v>3</v>
      </c>
      <c r="D23" s="6">
        <v>14</v>
      </c>
      <c r="E23" s="6">
        <v>19</v>
      </c>
      <c r="F23" s="6">
        <v>9</v>
      </c>
      <c r="G23" s="6">
        <v>7</v>
      </c>
      <c r="H23" s="6">
        <v>14</v>
      </c>
      <c r="I23" s="6">
        <v>16</v>
      </c>
      <c r="J23" s="6">
        <v>13</v>
      </c>
      <c r="K23" s="6">
        <v>13</v>
      </c>
      <c r="L23" s="49">
        <v>5</v>
      </c>
    </row>
    <row r="24" spans="1:12" x14ac:dyDescent="0.25">
      <c r="A24">
        <v>19</v>
      </c>
      <c r="B24" s="7" t="s">
        <v>169</v>
      </c>
      <c r="C24" s="6">
        <v>6</v>
      </c>
      <c r="D24" s="6">
        <v>11</v>
      </c>
      <c r="E24" s="6">
        <v>15</v>
      </c>
      <c r="F24" s="6">
        <v>3</v>
      </c>
      <c r="G24" s="6">
        <v>16</v>
      </c>
      <c r="H24" s="6">
        <v>10</v>
      </c>
      <c r="I24" s="6">
        <v>8</v>
      </c>
      <c r="J24" s="6">
        <v>14</v>
      </c>
      <c r="K24" s="6">
        <v>3</v>
      </c>
      <c r="L24" s="49">
        <v>5</v>
      </c>
    </row>
    <row r="25" spans="1:12" x14ac:dyDescent="0.25">
      <c r="A25">
        <v>20</v>
      </c>
      <c r="B25" s="7" t="s">
        <v>170</v>
      </c>
      <c r="C25" s="6">
        <v>2</v>
      </c>
      <c r="D25" s="6">
        <v>11</v>
      </c>
      <c r="E25" s="6">
        <v>8</v>
      </c>
      <c r="F25" s="6">
        <v>8</v>
      </c>
      <c r="G25" s="6">
        <v>7</v>
      </c>
      <c r="H25" s="6">
        <v>9</v>
      </c>
      <c r="I25" s="6">
        <v>10</v>
      </c>
      <c r="J25" s="6">
        <v>9</v>
      </c>
      <c r="K25" s="6">
        <v>4</v>
      </c>
      <c r="L25" s="49">
        <v>6</v>
      </c>
    </row>
    <row r="26" spans="1:12" x14ac:dyDescent="0.25">
      <c r="A26">
        <v>21</v>
      </c>
      <c r="B26" s="7" t="s">
        <v>171</v>
      </c>
      <c r="C26" s="6">
        <v>0</v>
      </c>
      <c r="D26" s="6">
        <v>16</v>
      </c>
      <c r="E26" s="6">
        <v>9</v>
      </c>
      <c r="F26" s="6">
        <v>5</v>
      </c>
      <c r="G26" s="6">
        <v>10</v>
      </c>
      <c r="H26" s="6">
        <v>4</v>
      </c>
      <c r="I26" s="6">
        <v>15</v>
      </c>
      <c r="J26" s="6">
        <v>10</v>
      </c>
      <c r="K26" s="6">
        <v>0</v>
      </c>
      <c r="L26" s="49">
        <v>3</v>
      </c>
    </row>
    <row r="27" spans="1:12" x14ac:dyDescent="0.25">
      <c r="A27">
        <v>22</v>
      </c>
      <c r="B27" s="7" t="s">
        <v>172</v>
      </c>
      <c r="C27" s="6">
        <v>2</v>
      </c>
      <c r="D27" s="6">
        <v>19</v>
      </c>
      <c r="E27" s="6">
        <v>8</v>
      </c>
      <c r="F27" s="6">
        <v>12</v>
      </c>
      <c r="G27" s="6">
        <v>9</v>
      </c>
      <c r="H27" s="6">
        <v>6</v>
      </c>
      <c r="I27" s="6">
        <v>9</v>
      </c>
      <c r="J27" s="6">
        <v>6</v>
      </c>
      <c r="K27" s="6">
        <v>1</v>
      </c>
      <c r="L27" s="49">
        <v>0</v>
      </c>
    </row>
    <row r="28" spans="1:12" x14ac:dyDescent="0.25">
      <c r="A28">
        <v>23</v>
      </c>
      <c r="B28" s="7" t="s">
        <v>173</v>
      </c>
      <c r="C28" s="6">
        <v>2</v>
      </c>
      <c r="D28" s="6">
        <v>14</v>
      </c>
      <c r="E28" s="6">
        <v>9</v>
      </c>
      <c r="F28" s="6">
        <v>6</v>
      </c>
      <c r="G28" s="6">
        <v>8</v>
      </c>
      <c r="H28" s="6">
        <v>7</v>
      </c>
      <c r="I28" s="6">
        <v>14</v>
      </c>
      <c r="J28" s="6">
        <v>14</v>
      </c>
      <c r="K28" s="6">
        <v>2</v>
      </c>
      <c r="L28" s="49">
        <v>1</v>
      </c>
    </row>
    <row r="29" spans="1:12" x14ac:dyDescent="0.25">
      <c r="A29">
        <v>24</v>
      </c>
      <c r="B29" s="7" t="s">
        <v>174</v>
      </c>
      <c r="C29" s="6">
        <v>0</v>
      </c>
      <c r="D29" s="6">
        <v>23</v>
      </c>
      <c r="E29" s="6">
        <v>5</v>
      </c>
      <c r="F29" s="6">
        <v>7</v>
      </c>
      <c r="G29" s="6">
        <v>12</v>
      </c>
      <c r="H29" s="6">
        <v>6</v>
      </c>
      <c r="I29" s="6">
        <v>18</v>
      </c>
      <c r="J29" s="6">
        <v>7</v>
      </c>
      <c r="K29" s="6">
        <v>1</v>
      </c>
      <c r="L29" s="49">
        <v>0</v>
      </c>
    </row>
    <row r="30" spans="1:12" x14ac:dyDescent="0.25">
      <c r="A30">
        <v>25</v>
      </c>
      <c r="B30" s="7" t="s">
        <v>175</v>
      </c>
      <c r="C30" s="6">
        <v>2</v>
      </c>
      <c r="D30" s="6">
        <v>53</v>
      </c>
      <c r="E30" s="6">
        <v>9</v>
      </c>
      <c r="F30" s="6">
        <v>3</v>
      </c>
      <c r="G30" s="6">
        <v>9</v>
      </c>
      <c r="H30" s="6">
        <v>6</v>
      </c>
      <c r="I30" s="6">
        <v>11</v>
      </c>
      <c r="J30" s="6">
        <v>13</v>
      </c>
      <c r="K30" s="6">
        <v>3</v>
      </c>
      <c r="L30" s="49">
        <v>4</v>
      </c>
    </row>
    <row r="31" spans="1:12" x14ac:dyDescent="0.25">
      <c r="A31">
        <v>26</v>
      </c>
      <c r="B31" s="7" t="s">
        <v>176</v>
      </c>
      <c r="C31" s="6">
        <v>6</v>
      </c>
      <c r="D31" s="6">
        <v>53</v>
      </c>
      <c r="E31" s="6">
        <v>16</v>
      </c>
      <c r="F31" s="6">
        <v>8</v>
      </c>
      <c r="G31" s="6">
        <v>14</v>
      </c>
      <c r="H31" s="6">
        <v>6</v>
      </c>
      <c r="I31" s="6">
        <v>17</v>
      </c>
      <c r="J31" s="6">
        <v>8</v>
      </c>
      <c r="K31" s="6">
        <v>10</v>
      </c>
      <c r="L31" s="49">
        <v>1</v>
      </c>
    </row>
    <row r="32" spans="1:12" x14ac:dyDescent="0.25">
      <c r="A32">
        <v>27</v>
      </c>
      <c r="B32" s="7" t="s">
        <v>177</v>
      </c>
      <c r="C32" s="6">
        <v>19</v>
      </c>
      <c r="D32" s="6">
        <v>60</v>
      </c>
      <c r="E32" s="6">
        <v>15</v>
      </c>
      <c r="F32" s="6">
        <v>13</v>
      </c>
      <c r="G32" s="6">
        <v>29</v>
      </c>
      <c r="H32" s="6">
        <v>9</v>
      </c>
      <c r="I32" s="6">
        <v>18</v>
      </c>
      <c r="J32" s="6">
        <v>19</v>
      </c>
      <c r="K32" s="6">
        <v>8</v>
      </c>
      <c r="L32" s="49">
        <v>2</v>
      </c>
    </row>
    <row r="33" spans="1:12" x14ac:dyDescent="0.25">
      <c r="A33">
        <v>28</v>
      </c>
      <c r="B33" s="7" t="s">
        <v>178</v>
      </c>
      <c r="C33" s="6">
        <v>25</v>
      </c>
      <c r="D33" s="6">
        <v>90</v>
      </c>
      <c r="E33" s="6">
        <v>30</v>
      </c>
      <c r="F33" s="6">
        <v>13</v>
      </c>
      <c r="G33" s="6">
        <v>29</v>
      </c>
      <c r="H33" s="6">
        <v>13</v>
      </c>
      <c r="I33" s="6">
        <v>23</v>
      </c>
      <c r="J33" s="6">
        <v>22</v>
      </c>
      <c r="K33" s="6">
        <v>10</v>
      </c>
      <c r="L33" s="49">
        <v>11</v>
      </c>
    </row>
    <row r="34" spans="1:12" x14ac:dyDescent="0.25">
      <c r="A34">
        <v>29</v>
      </c>
      <c r="B34" s="7" t="s">
        <v>179</v>
      </c>
      <c r="C34" s="6">
        <v>36</v>
      </c>
      <c r="D34" s="6">
        <v>108</v>
      </c>
      <c r="E34" s="6">
        <v>55</v>
      </c>
      <c r="F34" s="6">
        <v>32</v>
      </c>
      <c r="G34" s="6">
        <v>51</v>
      </c>
      <c r="H34" s="6">
        <v>26</v>
      </c>
      <c r="I34" s="6">
        <v>56</v>
      </c>
      <c r="J34" s="6">
        <v>29</v>
      </c>
      <c r="K34" s="6">
        <v>30</v>
      </c>
      <c r="L34" s="49">
        <v>17</v>
      </c>
    </row>
    <row r="35" spans="1:12" x14ac:dyDescent="0.25">
      <c r="A35">
        <v>30</v>
      </c>
      <c r="B35" s="7" t="s">
        <v>180</v>
      </c>
      <c r="C35" s="6">
        <v>48</v>
      </c>
      <c r="D35" s="6">
        <v>108</v>
      </c>
      <c r="E35" s="6">
        <v>71</v>
      </c>
      <c r="F35" s="6">
        <v>30</v>
      </c>
      <c r="G35" s="6">
        <v>47</v>
      </c>
      <c r="H35" s="6">
        <v>32</v>
      </c>
      <c r="I35" s="6">
        <v>59</v>
      </c>
      <c r="J35" s="6">
        <v>54</v>
      </c>
      <c r="K35" s="6">
        <v>29</v>
      </c>
      <c r="L35" s="49">
        <v>20</v>
      </c>
    </row>
    <row r="36" spans="1:12" x14ac:dyDescent="0.25">
      <c r="A36">
        <v>31</v>
      </c>
      <c r="B36" s="7" t="s">
        <v>181</v>
      </c>
      <c r="C36" s="6">
        <v>66</v>
      </c>
      <c r="D36" s="6">
        <v>94</v>
      </c>
      <c r="E36" s="6">
        <v>68</v>
      </c>
      <c r="F36" s="6">
        <v>48</v>
      </c>
      <c r="G36" s="6">
        <v>65</v>
      </c>
      <c r="H36" s="6">
        <v>33</v>
      </c>
      <c r="I36" s="6">
        <v>76</v>
      </c>
      <c r="J36" s="6">
        <v>58</v>
      </c>
      <c r="K36" s="6">
        <v>32</v>
      </c>
      <c r="L36" s="49">
        <v>20</v>
      </c>
    </row>
    <row r="37" spans="1:12" x14ac:dyDescent="0.25">
      <c r="A37">
        <v>32</v>
      </c>
      <c r="B37" s="7" t="s">
        <v>182</v>
      </c>
      <c r="C37" s="6">
        <v>33</v>
      </c>
      <c r="D37" s="6">
        <v>105</v>
      </c>
      <c r="E37" s="6">
        <v>95</v>
      </c>
      <c r="F37" s="6">
        <v>43</v>
      </c>
      <c r="G37" s="6">
        <v>74</v>
      </c>
      <c r="H37" s="6">
        <v>50</v>
      </c>
      <c r="I37" s="6">
        <v>72</v>
      </c>
      <c r="J37" s="6">
        <v>37</v>
      </c>
      <c r="K37" s="6">
        <v>36</v>
      </c>
      <c r="L37" s="49">
        <v>12</v>
      </c>
    </row>
    <row r="38" spans="1:12" x14ac:dyDescent="0.25">
      <c r="A38">
        <v>33</v>
      </c>
      <c r="B38" s="7" t="s">
        <v>183</v>
      </c>
      <c r="C38" s="6">
        <v>40</v>
      </c>
      <c r="D38" s="6">
        <v>89</v>
      </c>
      <c r="E38" s="6">
        <v>77</v>
      </c>
      <c r="F38" s="6">
        <v>57</v>
      </c>
      <c r="G38" s="6">
        <v>75</v>
      </c>
      <c r="H38" s="6">
        <v>62</v>
      </c>
      <c r="I38" s="6">
        <v>91</v>
      </c>
      <c r="J38" s="6">
        <v>69</v>
      </c>
      <c r="K38" s="6">
        <v>52</v>
      </c>
      <c r="L38" s="49">
        <v>21</v>
      </c>
    </row>
    <row r="39" spans="1:12" x14ac:dyDescent="0.25">
      <c r="A39">
        <v>34</v>
      </c>
      <c r="B39" s="7" t="s">
        <v>184</v>
      </c>
      <c r="C39" s="6">
        <v>48</v>
      </c>
      <c r="D39" s="6">
        <v>108</v>
      </c>
      <c r="E39" s="6">
        <v>84</v>
      </c>
      <c r="F39" s="6">
        <v>67</v>
      </c>
      <c r="G39" s="6">
        <v>94</v>
      </c>
      <c r="H39" s="6">
        <v>68</v>
      </c>
      <c r="I39" s="6">
        <v>91</v>
      </c>
      <c r="J39" s="6">
        <v>80</v>
      </c>
      <c r="K39" s="6">
        <v>63</v>
      </c>
      <c r="L39" s="49">
        <v>22</v>
      </c>
    </row>
    <row r="40" spans="1:12" x14ac:dyDescent="0.25">
      <c r="A40">
        <v>35</v>
      </c>
      <c r="B40" s="7" t="s">
        <v>185</v>
      </c>
      <c r="C40" s="6">
        <v>45</v>
      </c>
      <c r="D40" s="6">
        <v>102</v>
      </c>
      <c r="E40" s="6">
        <v>109</v>
      </c>
      <c r="F40" s="6">
        <v>78</v>
      </c>
      <c r="G40" s="6">
        <v>107</v>
      </c>
      <c r="H40" s="6">
        <v>63</v>
      </c>
      <c r="I40" s="6">
        <v>95</v>
      </c>
      <c r="J40" s="6">
        <v>65</v>
      </c>
      <c r="K40" s="6">
        <v>70</v>
      </c>
      <c r="L40" s="49">
        <v>48</v>
      </c>
    </row>
    <row r="41" spans="1:12" x14ac:dyDescent="0.25">
      <c r="A41">
        <v>36</v>
      </c>
      <c r="B41" s="7" t="s">
        <v>186</v>
      </c>
      <c r="C41" s="6">
        <v>41</v>
      </c>
      <c r="D41" s="6">
        <v>133</v>
      </c>
      <c r="E41" s="6">
        <v>130</v>
      </c>
      <c r="F41" s="6">
        <v>96</v>
      </c>
      <c r="G41" s="6">
        <v>100</v>
      </c>
      <c r="H41" s="6">
        <v>71</v>
      </c>
      <c r="I41" s="6">
        <v>96</v>
      </c>
      <c r="J41" s="6">
        <v>108</v>
      </c>
      <c r="K41" s="6">
        <v>74</v>
      </c>
      <c r="L41" s="49">
        <v>67</v>
      </c>
    </row>
    <row r="42" spans="1:12" x14ac:dyDescent="0.25">
      <c r="A42">
        <v>37</v>
      </c>
      <c r="B42" s="7" t="s">
        <v>187</v>
      </c>
      <c r="C42" s="6">
        <v>61</v>
      </c>
      <c r="D42" s="6">
        <v>133</v>
      </c>
      <c r="E42" s="6">
        <v>101</v>
      </c>
      <c r="F42" s="6">
        <v>74</v>
      </c>
      <c r="G42" s="6">
        <v>104</v>
      </c>
      <c r="H42" s="6">
        <v>74</v>
      </c>
      <c r="I42" s="6">
        <v>77</v>
      </c>
      <c r="J42" s="6">
        <v>83</v>
      </c>
      <c r="K42" s="6">
        <v>60</v>
      </c>
      <c r="L42" s="49">
        <v>85</v>
      </c>
    </row>
    <row r="43" spans="1:12" x14ac:dyDescent="0.25">
      <c r="A43">
        <v>38</v>
      </c>
      <c r="B43" s="7" t="s">
        <v>188</v>
      </c>
      <c r="C43" s="6">
        <v>62</v>
      </c>
      <c r="D43" s="6">
        <v>108</v>
      </c>
      <c r="E43" s="6">
        <v>91</v>
      </c>
      <c r="F43" s="6">
        <v>82</v>
      </c>
      <c r="G43" s="6">
        <v>86</v>
      </c>
      <c r="H43" s="6">
        <v>77</v>
      </c>
      <c r="I43" s="6">
        <v>85</v>
      </c>
      <c r="J43" s="6">
        <v>74</v>
      </c>
      <c r="K43" s="6">
        <v>56</v>
      </c>
      <c r="L43" s="49">
        <v>58</v>
      </c>
    </row>
    <row r="44" spans="1:12" x14ac:dyDescent="0.25">
      <c r="A44">
        <v>39</v>
      </c>
      <c r="B44" s="7" t="s">
        <v>189</v>
      </c>
      <c r="C44" s="6">
        <v>45</v>
      </c>
      <c r="D44" s="6">
        <v>85</v>
      </c>
      <c r="E44" s="6">
        <v>82</v>
      </c>
      <c r="F44" s="6">
        <v>66</v>
      </c>
      <c r="G44" s="6">
        <v>69</v>
      </c>
      <c r="H44" s="6">
        <v>36</v>
      </c>
      <c r="I44" s="6">
        <v>106</v>
      </c>
      <c r="J44" s="6">
        <v>68</v>
      </c>
      <c r="K44" s="6">
        <v>56</v>
      </c>
      <c r="L44" s="49">
        <v>88</v>
      </c>
    </row>
    <row r="45" spans="1:12" x14ac:dyDescent="0.25">
      <c r="A45">
        <v>40</v>
      </c>
      <c r="B45" s="7" t="s">
        <v>190</v>
      </c>
      <c r="C45" s="6">
        <v>41</v>
      </c>
      <c r="D45" s="6">
        <v>96</v>
      </c>
      <c r="E45" s="6">
        <v>79</v>
      </c>
      <c r="F45" s="6">
        <v>59</v>
      </c>
      <c r="G45" s="6">
        <v>75</v>
      </c>
      <c r="H45" s="6">
        <v>44</v>
      </c>
      <c r="I45" s="6">
        <v>74</v>
      </c>
      <c r="J45" s="6">
        <v>61</v>
      </c>
      <c r="K45" s="6">
        <v>57</v>
      </c>
      <c r="L45" s="49">
        <v>71</v>
      </c>
    </row>
    <row r="46" spans="1:12" x14ac:dyDescent="0.25">
      <c r="A46">
        <v>41</v>
      </c>
      <c r="B46" s="7" t="s">
        <v>191</v>
      </c>
      <c r="C46" s="6">
        <v>50</v>
      </c>
      <c r="D46" s="6">
        <v>115</v>
      </c>
      <c r="E46" s="6">
        <v>103</v>
      </c>
      <c r="F46" s="6">
        <v>69</v>
      </c>
      <c r="G46" s="6">
        <v>85</v>
      </c>
      <c r="H46" s="6">
        <v>49</v>
      </c>
      <c r="I46" s="6">
        <v>74</v>
      </c>
      <c r="J46" s="6">
        <v>67</v>
      </c>
      <c r="K46" s="6">
        <v>65</v>
      </c>
      <c r="L46" s="49">
        <v>80</v>
      </c>
    </row>
    <row r="47" spans="1:12" x14ac:dyDescent="0.25">
      <c r="A47">
        <v>42</v>
      </c>
      <c r="B47" s="7" t="s">
        <v>192</v>
      </c>
      <c r="C47" s="6">
        <v>50</v>
      </c>
      <c r="D47" s="6">
        <v>138</v>
      </c>
      <c r="E47" s="6">
        <v>106</v>
      </c>
      <c r="F47" s="6">
        <v>74</v>
      </c>
      <c r="G47" s="6">
        <v>100</v>
      </c>
      <c r="H47" s="6">
        <v>66</v>
      </c>
      <c r="I47" s="6">
        <v>78</v>
      </c>
      <c r="J47" s="6">
        <v>74</v>
      </c>
      <c r="K47" s="6">
        <v>59</v>
      </c>
      <c r="L47" s="49">
        <v>89</v>
      </c>
    </row>
    <row r="48" spans="1:12" x14ac:dyDescent="0.25">
      <c r="A48">
        <v>43</v>
      </c>
      <c r="B48" s="7" t="s">
        <v>193</v>
      </c>
      <c r="C48" s="6">
        <v>50</v>
      </c>
      <c r="D48" s="6">
        <v>140</v>
      </c>
      <c r="E48" s="6">
        <v>118</v>
      </c>
      <c r="F48" s="6">
        <v>88</v>
      </c>
      <c r="G48" s="6">
        <v>110</v>
      </c>
      <c r="H48" s="6">
        <v>111</v>
      </c>
      <c r="I48" s="6">
        <v>79</v>
      </c>
      <c r="J48" s="6">
        <v>107</v>
      </c>
      <c r="K48" s="6">
        <v>106</v>
      </c>
      <c r="L48" s="49">
        <v>86</v>
      </c>
    </row>
    <row r="49" spans="1:12" x14ac:dyDescent="0.25">
      <c r="A49">
        <v>44</v>
      </c>
      <c r="B49" s="7" t="s">
        <v>194</v>
      </c>
      <c r="C49" s="6">
        <v>72</v>
      </c>
      <c r="D49" s="6">
        <v>135</v>
      </c>
      <c r="E49" s="6">
        <v>122</v>
      </c>
      <c r="F49" s="6">
        <v>83</v>
      </c>
      <c r="G49" s="6">
        <v>105</v>
      </c>
      <c r="H49" s="6">
        <v>89</v>
      </c>
      <c r="I49" s="6">
        <v>85</v>
      </c>
      <c r="J49" s="6">
        <v>137</v>
      </c>
      <c r="K49" s="6">
        <v>92</v>
      </c>
      <c r="L49" s="49">
        <v>85</v>
      </c>
    </row>
    <row r="50" spans="1:12" x14ac:dyDescent="0.25">
      <c r="A50">
        <v>45</v>
      </c>
      <c r="B50" s="7" t="s">
        <v>195</v>
      </c>
      <c r="C50" s="6">
        <v>58</v>
      </c>
      <c r="D50" s="6">
        <v>132</v>
      </c>
      <c r="E50" s="6">
        <v>108</v>
      </c>
      <c r="F50" s="6">
        <v>80</v>
      </c>
      <c r="G50" s="6">
        <v>99</v>
      </c>
      <c r="H50" s="6">
        <v>78</v>
      </c>
      <c r="I50" s="6">
        <v>94</v>
      </c>
      <c r="J50" s="6">
        <v>116</v>
      </c>
      <c r="K50" s="6">
        <v>81</v>
      </c>
      <c r="L50" s="49">
        <v>82</v>
      </c>
    </row>
    <row r="51" spans="1:12" x14ac:dyDescent="0.25">
      <c r="A51">
        <v>46</v>
      </c>
      <c r="B51" s="7" t="s">
        <v>196</v>
      </c>
      <c r="C51" s="6">
        <v>32</v>
      </c>
      <c r="D51" s="6">
        <v>143</v>
      </c>
      <c r="E51" s="6">
        <v>94</v>
      </c>
      <c r="F51" s="6">
        <v>100</v>
      </c>
      <c r="G51" s="6">
        <v>82</v>
      </c>
      <c r="H51" s="6">
        <v>80</v>
      </c>
      <c r="I51" s="6">
        <v>65</v>
      </c>
      <c r="J51" s="6">
        <v>101</v>
      </c>
      <c r="K51" s="6">
        <v>75</v>
      </c>
      <c r="L51" s="49">
        <v>70</v>
      </c>
    </row>
    <row r="52" spans="1:12" x14ac:dyDescent="0.25">
      <c r="A52">
        <v>47</v>
      </c>
      <c r="B52" s="7" t="s">
        <v>197</v>
      </c>
      <c r="C52" s="6">
        <v>46</v>
      </c>
      <c r="D52" s="6">
        <v>89</v>
      </c>
      <c r="E52" s="6">
        <v>92</v>
      </c>
      <c r="F52" s="6">
        <v>73</v>
      </c>
      <c r="G52" s="6">
        <v>95</v>
      </c>
      <c r="H52" s="6">
        <v>81</v>
      </c>
      <c r="I52" s="6">
        <v>74</v>
      </c>
      <c r="J52" s="6">
        <v>89</v>
      </c>
      <c r="K52" s="6">
        <v>75</v>
      </c>
      <c r="L52" s="49">
        <v>64</v>
      </c>
    </row>
    <row r="53" spans="1:12" x14ac:dyDescent="0.25">
      <c r="A53">
        <v>48</v>
      </c>
      <c r="B53" s="7" t="s">
        <v>198</v>
      </c>
      <c r="C53" s="6">
        <v>40</v>
      </c>
      <c r="D53" s="6">
        <v>101</v>
      </c>
      <c r="E53" s="6">
        <v>80</v>
      </c>
      <c r="F53" s="6">
        <v>90</v>
      </c>
      <c r="G53" s="6">
        <v>82</v>
      </c>
      <c r="H53" s="6">
        <v>78</v>
      </c>
      <c r="I53" s="6">
        <v>82</v>
      </c>
      <c r="J53" s="6">
        <v>110</v>
      </c>
      <c r="K53" s="6">
        <v>61</v>
      </c>
      <c r="L53" s="49">
        <v>53</v>
      </c>
    </row>
    <row r="54" spans="1:12" x14ac:dyDescent="0.25">
      <c r="A54">
        <v>49</v>
      </c>
      <c r="B54" s="7" t="s">
        <v>199</v>
      </c>
      <c r="C54" s="6">
        <v>33</v>
      </c>
      <c r="D54" s="6">
        <v>104</v>
      </c>
      <c r="E54" s="6">
        <v>63</v>
      </c>
      <c r="F54" s="6">
        <v>74</v>
      </c>
      <c r="G54" s="6">
        <v>96</v>
      </c>
      <c r="H54" s="6">
        <v>70</v>
      </c>
      <c r="I54" s="6">
        <v>98</v>
      </c>
      <c r="J54" s="6">
        <v>97</v>
      </c>
      <c r="K54" s="6">
        <v>71</v>
      </c>
      <c r="L54" s="49">
        <v>62</v>
      </c>
    </row>
    <row r="55" spans="1:12" x14ac:dyDescent="0.25">
      <c r="A55">
        <v>50</v>
      </c>
      <c r="B55" s="7" t="s">
        <v>200</v>
      </c>
      <c r="C55" s="6">
        <v>32</v>
      </c>
      <c r="D55" s="6">
        <v>102</v>
      </c>
      <c r="E55" s="6">
        <v>67</v>
      </c>
      <c r="F55" s="6">
        <v>71</v>
      </c>
      <c r="G55" s="6">
        <v>72</v>
      </c>
      <c r="H55" s="6">
        <v>64</v>
      </c>
      <c r="I55" s="6">
        <v>96</v>
      </c>
      <c r="J55" s="6">
        <v>98</v>
      </c>
      <c r="K55" s="6">
        <v>84</v>
      </c>
      <c r="L55" s="49">
        <v>43</v>
      </c>
    </row>
    <row r="56" spans="1:12" x14ac:dyDescent="0.25">
      <c r="A56">
        <v>51</v>
      </c>
      <c r="B56" s="7" t="s">
        <v>201</v>
      </c>
      <c r="C56" s="6">
        <v>42</v>
      </c>
      <c r="D56" s="6">
        <v>104</v>
      </c>
      <c r="E56" s="6">
        <v>50</v>
      </c>
      <c r="F56" s="6">
        <v>81</v>
      </c>
      <c r="G56" s="6">
        <v>70</v>
      </c>
      <c r="H56" s="6">
        <v>80</v>
      </c>
      <c r="I56" s="6">
        <v>111</v>
      </c>
      <c r="J56" s="6">
        <v>86</v>
      </c>
      <c r="K56" s="6">
        <v>57</v>
      </c>
      <c r="L56" s="49">
        <v>29</v>
      </c>
    </row>
    <row r="57" spans="1:12" x14ac:dyDescent="0.25">
      <c r="A57">
        <v>52</v>
      </c>
      <c r="B57" s="7" t="s">
        <v>202</v>
      </c>
      <c r="C57" s="6">
        <v>35</v>
      </c>
      <c r="D57" s="6">
        <v>111</v>
      </c>
      <c r="E57" s="6">
        <v>60</v>
      </c>
      <c r="F57" s="6">
        <v>77</v>
      </c>
      <c r="G57" s="6">
        <v>71</v>
      </c>
      <c r="H57" s="6">
        <v>71</v>
      </c>
      <c r="I57" s="6">
        <v>142</v>
      </c>
      <c r="J57" s="6">
        <v>89</v>
      </c>
      <c r="K57" s="6">
        <v>64</v>
      </c>
      <c r="L57" s="49">
        <v>41</v>
      </c>
    </row>
    <row r="58" spans="1:12" x14ac:dyDescent="0.25">
      <c r="A58">
        <v>1</v>
      </c>
      <c r="B58" s="7" t="s">
        <v>127</v>
      </c>
      <c r="C58" s="6">
        <v>33</v>
      </c>
      <c r="D58" s="6">
        <v>160</v>
      </c>
      <c r="E58" s="6">
        <v>66</v>
      </c>
      <c r="F58" s="6">
        <v>68</v>
      </c>
      <c r="G58" s="6">
        <v>78</v>
      </c>
      <c r="H58" s="6">
        <v>94</v>
      </c>
      <c r="I58" s="6">
        <v>164</v>
      </c>
      <c r="J58" s="6">
        <v>65</v>
      </c>
      <c r="K58" s="6">
        <v>63</v>
      </c>
      <c r="L58" s="49">
        <v>61</v>
      </c>
    </row>
    <row r="59" spans="1:12" x14ac:dyDescent="0.25">
      <c r="A59" s="40"/>
      <c r="B59" s="40"/>
      <c r="C59" s="40"/>
      <c r="D59" s="40"/>
      <c r="E59" s="40"/>
      <c r="F59" s="40"/>
      <c r="G59" s="40"/>
      <c r="H59" s="40"/>
      <c r="I59" s="40"/>
      <c r="J59" s="40"/>
      <c r="K59" s="40"/>
      <c r="L59" s="40"/>
    </row>
  </sheetData>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17"/>
  <sheetViews>
    <sheetView showGridLines="0" workbookViewId="0"/>
  </sheetViews>
  <sheetFormatPr defaultColWidth="11.54296875" defaultRowHeight="15" x14ac:dyDescent="0.25"/>
  <cols>
    <col min="1" max="1" width="14.1796875" customWidth="1"/>
    <col min="2" max="2" width="13.453125" customWidth="1"/>
    <col min="3" max="9" width="13.08984375" customWidth="1"/>
  </cols>
  <sheetData>
    <row r="1" spans="1:9" ht="15.6" x14ac:dyDescent="0.3">
      <c r="A1" s="85" t="s">
        <v>577</v>
      </c>
    </row>
    <row r="2" spans="1:9" x14ac:dyDescent="0.25">
      <c r="A2" t="s">
        <v>129</v>
      </c>
    </row>
    <row r="3" spans="1:9" x14ac:dyDescent="0.25">
      <c r="A3" t="s">
        <v>114</v>
      </c>
    </row>
    <row r="4" spans="1:9" s="43" customFormat="1" ht="40.049999999999997" customHeight="1" x14ac:dyDescent="0.25">
      <c r="A4" s="43" t="s">
        <v>115</v>
      </c>
    </row>
    <row r="5" spans="1:9" ht="15.6" x14ac:dyDescent="0.3">
      <c r="A5" s="2" t="s">
        <v>578</v>
      </c>
    </row>
    <row r="6" spans="1:9" ht="49.95" customHeight="1" x14ac:dyDescent="0.3">
      <c r="A6" s="44" t="s">
        <v>116</v>
      </c>
      <c r="B6" s="44" t="s">
        <v>131</v>
      </c>
      <c r="C6" s="44" t="s">
        <v>206</v>
      </c>
      <c r="D6" s="44" t="s">
        <v>579</v>
      </c>
      <c r="E6" s="44" t="s">
        <v>580</v>
      </c>
      <c r="F6" s="44" t="s">
        <v>581</v>
      </c>
      <c r="G6" s="44" t="s">
        <v>582</v>
      </c>
      <c r="H6" s="44" t="s">
        <v>583</v>
      </c>
      <c r="I6" s="45" t="s">
        <v>584</v>
      </c>
    </row>
    <row r="7" spans="1:9" ht="30" x14ac:dyDescent="0.25">
      <c r="A7" s="39" t="s">
        <v>585</v>
      </c>
      <c r="B7" s="4" t="s">
        <v>127</v>
      </c>
      <c r="C7" s="56">
        <v>1206506</v>
      </c>
      <c r="D7" s="56">
        <v>338260</v>
      </c>
      <c r="E7" s="56">
        <v>524909</v>
      </c>
      <c r="F7" s="56">
        <v>51319</v>
      </c>
      <c r="G7" s="56">
        <v>259856</v>
      </c>
      <c r="H7" s="56">
        <v>4186</v>
      </c>
      <c r="I7" s="58">
        <v>27976</v>
      </c>
    </row>
    <row r="8" spans="1:9" x14ac:dyDescent="0.25">
      <c r="A8" t="s">
        <v>58</v>
      </c>
      <c r="B8" s="4" t="s">
        <v>127</v>
      </c>
      <c r="C8" s="56">
        <v>12262</v>
      </c>
      <c r="D8" s="56">
        <v>3400</v>
      </c>
      <c r="E8" s="56">
        <v>5515</v>
      </c>
      <c r="F8" s="56">
        <v>494</v>
      </c>
      <c r="G8" s="56">
        <v>2550</v>
      </c>
      <c r="H8" s="56">
        <v>45</v>
      </c>
      <c r="I8" s="58">
        <v>258</v>
      </c>
    </row>
    <row r="9" spans="1:9" ht="40.049999999999997" customHeight="1" x14ac:dyDescent="0.3">
      <c r="A9" s="2" t="s">
        <v>586</v>
      </c>
    </row>
    <row r="10" spans="1:9" ht="49.95" customHeight="1" x14ac:dyDescent="0.3">
      <c r="A10" s="44" t="s">
        <v>116</v>
      </c>
      <c r="B10" s="44" t="s">
        <v>131</v>
      </c>
      <c r="C10" s="44" t="s">
        <v>206</v>
      </c>
      <c r="D10" s="44" t="s">
        <v>579</v>
      </c>
      <c r="E10" s="44" t="s">
        <v>580</v>
      </c>
      <c r="F10" s="44" t="s">
        <v>581</v>
      </c>
      <c r="G10" s="44" t="s">
        <v>582</v>
      </c>
      <c r="H10" s="44" t="s">
        <v>583</v>
      </c>
      <c r="I10" s="45" t="s">
        <v>584</v>
      </c>
    </row>
    <row r="11" spans="1:9" ht="30" x14ac:dyDescent="0.25">
      <c r="A11" s="39" t="s">
        <v>585</v>
      </c>
      <c r="B11" s="4" t="s">
        <v>127</v>
      </c>
      <c r="C11" s="56">
        <v>1130502</v>
      </c>
      <c r="D11" s="56">
        <v>316326</v>
      </c>
      <c r="E11" s="56">
        <v>487381</v>
      </c>
      <c r="F11" s="56">
        <v>49914</v>
      </c>
      <c r="G11" s="56">
        <v>247303</v>
      </c>
      <c r="H11" s="56">
        <v>3943</v>
      </c>
      <c r="I11" s="58">
        <v>25635</v>
      </c>
    </row>
    <row r="12" spans="1:9" x14ac:dyDescent="0.25">
      <c r="A12" t="s">
        <v>58</v>
      </c>
      <c r="B12" s="4" t="s">
        <v>127</v>
      </c>
      <c r="C12" s="56">
        <v>11470</v>
      </c>
      <c r="D12" s="56">
        <v>3170</v>
      </c>
      <c r="E12" s="56">
        <v>5109</v>
      </c>
      <c r="F12" s="56">
        <v>480</v>
      </c>
      <c r="G12" s="56">
        <v>2422</v>
      </c>
      <c r="H12" s="56">
        <v>43</v>
      </c>
      <c r="I12" s="58">
        <v>246</v>
      </c>
    </row>
    <row r="13" spans="1:9" ht="40.049999999999997" customHeight="1" x14ac:dyDescent="0.3">
      <c r="A13" s="2" t="s">
        <v>587</v>
      </c>
    </row>
    <row r="14" spans="1:9" ht="49.95" customHeight="1" x14ac:dyDescent="0.3">
      <c r="A14" s="44" t="s">
        <v>116</v>
      </c>
      <c r="B14" s="44" t="s">
        <v>131</v>
      </c>
      <c r="C14" s="72" t="s">
        <v>206</v>
      </c>
      <c r="D14" s="72" t="s">
        <v>579</v>
      </c>
      <c r="E14" s="72" t="s">
        <v>580</v>
      </c>
      <c r="F14" s="72" t="s">
        <v>581</v>
      </c>
      <c r="G14" s="72" t="s">
        <v>582</v>
      </c>
      <c r="H14" s="72" t="s">
        <v>583</v>
      </c>
      <c r="I14" s="73" t="s">
        <v>584</v>
      </c>
    </row>
    <row r="15" spans="1:9" ht="30" x14ac:dyDescent="0.25">
      <c r="A15" s="39" t="s">
        <v>585</v>
      </c>
      <c r="B15" s="4" t="s">
        <v>127</v>
      </c>
      <c r="C15" s="56">
        <v>74316</v>
      </c>
      <c r="D15" s="56">
        <v>21933</v>
      </c>
      <c r="E15" s="56">
        <v>36483</v>
      </c>
      <c r="F15" s="56">
        <v>1346</v>
      </c>
      <c r="G15" s="56">
        <v>12462</v>
      </c>
      <c r="H15" s="56">
        <v>238</v>
      </c>
      <c r="I15" s="58">
        <v>1854</v>
      </c>
    </row>
    <row r="16" spans="1:9" x14ac:dyDescent="0.25">
      <c r="A16" t="s">
        <v>58</v>
      </c>
      <c r="B16" s="4" t="s">
        <v>127</v>
      </c>
      <c r="C16" s="56">
        <v>776</v>
      </c>
      <c r="D16" s="56">
        <v>230</v>
      </c>
      <c r="E16" s="56">
        <v>393</v>
      </c>
      <c r="F16" s="56">
        <v>14</v>
      </c>
      <c r="G16" s="56">
        <v>128</v>
      </c>
      <c r="H16" s="56">
        <v>1</v>
      </c>
      <c r="I16" s="58">
        <v>10</v>
      </c>
    </row>
    <row r="17" spans="1:9" x14ac:dyDescent="0.25">
      <c r="A17" s="40"/>
      <c r="B17" s="40"/>
      <c r="C17" s="40"/>
      <c r="D17" s="40"/>
      <c r="E17" s="40"/>
      <c r="F17" s="40"/>
      <c r="G17" s="40"/>
      <c r="H17" s="40"/>
      <c r="I17" s="40"/>
    </row>
  </sheetData>
  <pageMargins left="0.7" right="0.7" top="0.75" bottom="0.75" header="0.3" footer="0.3"/>
  <pageSetup paperSize="9" orientation="portrait" horizontalDpi="300" verticalDpi="300"/>
  <tableParts count="3">
    <tablePart r:id="rId1"/>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17"/>
  <sheetViews>
    <sheetView showGridLines="0" workbookViewId="0"/>
  </sheetViews>
  <sheetFormatPr defaultColWidth="11.54296875" defaultRowHeight="15" x14ac:dyDescent="0.25"/>
  <cols>
    <col min="1" max="1" width="14.1796875" customWidth="1"/>
    <col min="2" max="2" width="13.453125" customWidth="1"/>
    <col min="3" max="9" width="13.08984375" customWidth="1"/>
  </cols>
  <sheetData>
    <row r="1" spans="1:9" ht="15.6" x14ac:dyDescent="0.3">
      <c r="A1" s="85" t="s">
        <v>588</v>
      </c>
    </row>
    <row r="2" spans="1:9" x14ac:dyDescent="0.25">
      <c r="A2" t="s">
        <v>129</v>
      </c>
    </row>
    <row r="3" spans="1:9" x14ac:dyDescent="0.25">
      <c r="A3" t="s">
        <v>114</v>
      </c>
    </row>
    <row r="4" spans="1:9" s="43" customFormat="1" ht="40.049999999999997" customHeight="1" x14ac:dyDescent="0.25">
      <c r="A4" s="43" t="s">
        <v>115</v>
      </c>
    </row>
    <row r="5" spans="1:9" ht="15.6" x14ac:dyDescent="0.3">
      <c r="A5" s="2" t="s">
        <v>589</v>
      </c>
    </row>
    <row r="6" spans="1:9" ht="49.95" customHeight="1" x14ac:dyDescent="0.3">
      <c r="A6" s="44" t="s">
        <v>116</v>
      </c>
      <c r="B6" s="44" t="s">
        <v>131</v>
      </c>
      <c r="C6" s="44" t="s">
        <v>206</v>
      </c>
      <c r="D6" s="44" t="s">
        <v>579</v>
      </c>
      <c r="E6" s="44" t="s">
        <v>580</v>
      </c>
      <c r="F6" s="44" t="s">
        <v>581</v>
      </c>
      <c r="G6" s="44" t="s">
        <v>582</v>
      </c>
      <c r="H6" s="44" t="s">
        <v>583</v>
      </c>
      <c r="I6" s="45" t="s">
        <v>584</v>
      </c>
    </row>
    <row r="7" spans="1:9" ht="30" x14ac:dyDescent="0.25">
      <c r="A7" s="39" t="s">
        <v>585</v>
      </c>
      <c r="B7" s="4" t="s">
        <v>127</v>
      </c>
      <c r="C7" s="56">
        <v>160353</v>
      </c>
      <c r="D7" s="56">
        <v>9784</v>
      </c>
      <c r="E7" s="56">
        <v>113190</v>
      </c>
      <c r="F7" s="56">
        <v>2299</v>
      </c>
      <c r="G7" s="56">
        <v>33907</v>
      </c>
      <c r="H7" s="56">
        <v>529</v>
      </c>
      <c r="I7" s="58">
        <v>644</v>
      </c>
    </row>
    <row r="8" spans="1:9" x14ac:dyDescent="0.25">
      <c r="A8" t="s">
        <v>58</v>
      </c>
      <c r="B8" s="4" t="s">
        <v>127</v>
      </c>
      <c r="C8" s="56">
        <v>922</v>
      </c>
      <c r="D8" s="56">
        <v>77</v>
      </c>
      <c r="E8" s="56">
        <v>719</v>
      </c>
      <c r="F8" s="56">
        <v>17</v>
      </c>
      <c r="G8" s="56">
        <v>102</v>
      </c>
      <c r="H8" s="56">
        <v>0</v>
      </c>
      <c r="I8" s="58">
        <v>7</v>
      </c>
    </row>
    <row r="9" spans="1:9" ht="40.049999999999997" customHeight="1" x14ac:dyDescent="0.3">
      <c r="A9" s="2" t="s">
        <v>590</v>
      </c>
    </row>
    <row r="10" spans="1:9" ht="49.95" customHeight="1" x14ac:dyDescent="0.3">
      <c r="A10" s="44" t="s">
        <v>116</v>
      </c>
      <c r="B10" s="44" t="s">
        <v>131</v>
      </c>
      <c r="C10" s="44" t="s">
        <v>206</v>
      </c>
      <c r="D10" s="44" t="s">
        <v>579</v>
      </c>
      <c r="E10" s="44" t="s">
        <v>580</v>
      </c>
      <c r="F10" s="44" t="s">
        <v>581</v>
      </c>
      <c r="G10" s="44" t="s">
        <v>582</v>
      </c>
      <c r="H10" s="44" t="s">
        <v>583</v>
      </c>
      <c r="I10" s="45" t="s">
        <v>584</v>
      </c>
    </row>
    <row r="11" spans="1:9" ht="30" x14ac:dyDescent="0.25">
      <c r="A11" s="39" t="s">
        <v>585</v>
      </c>
      <c r="B11" s="4" t="s">
        <v>127</v>
      </c>
      <c r="C11" s="56">
        <v>150811</v>
      </c>
      <c r="D11" s="56">
        <v>9245</v>
      </c>
      <c r="E11" s="56">
        <v>106116</v>
      </c>
      <c r="F11" s="56">
        <v>2262</v>
      </c>
      <c r="G11" s="56">
        <v>32125</v>
      </c>
      <c r="H11" s="56">
        <v>472</v>
      </c>
      <c r="I11" s="58">
        <v>591</v>
      </c>
    </row>
    <row r="12" spans="1:9" x14ac:dyDescent="0.25">
      <c r="A12" t="s">
        <v>58</v>
      </c>
      <c r="B12" s="4" t="s">
        <v>127</v>
      </c>
      <c r="C12" s="56">
        <v>857</v>
      </c>
      <c r="D12" s="56">
        <v>74</v>
      </c>
      <c r="E12" s="56">
        <v>668</v>
      </c>
      <c r="F12" s="56">
        <v>16</v>
      </c>
      <c r="G12" s="56">
        <v>92</v>
      </c>
      <c r="H12" s="56">
        <v>0</v>
      </c>
      <c r="I12" s="58">
        <v>7</v>
      </c>
    </row>
    <row r="13" spans="1:9" ht="40.049999999999997" customHeight="1" x14ac:dyDescent="0.3">
      <c r="A13" s="2" t="s">
        <v>591</v>
      </c>
    </row>
    <row r="14" spans="1:9" ht="49.95" customHeight="1" x14ac:dyDescent="0.3">
      <c r="A14" s="44" t="s">
        <v>116</v>
      </c>
      <c r="B14" s="44" t="s">
        <v>131</v>
      </c>
      <c r="C14" s="72" t="s">
        <v>206</v>
      </c>
      <c r="D14" s="72" t="s">
        <v>579</v>
      </c>
      <c r="E14" s="72" t="s">
        <v>580</v>
      </c>
      <c r="F14" s="72" t="s">
        <v>581</v>
      </c>
      <c r="G14" s="72" t="s">
        <v>582</v>
      </c>
      <c r="H14" s="72" t="s">
        <v>583</v>
      </c>
      <c r="I14" s="73" t="s">
        <v>584</v>
      </c>
    </row>
    <row r="15" spans="1:9" ht="30" x14ac:dyDescent="0.25">
      <c r="A15" s="39" t="s">
        <v>585</v>
      </c>
      <c r="B15" s="4" t="s">
        <v>127</v>
      </c>
      <c r="C15" s="56">
        <v>9288</v>
      </c>
      <c r="D15" s="56">
        <v>539</v>
      </c>
      <c r="E15" s="56">
        <v>6851</v>
      </c>
      <c r="F15" s="56">
        <v>34</v>
      </c>
      <c r="G15" s="56">
        <v>1773</v>
      </c>
      <c r="H15" s="56">
        <v>57</v>
      </c>
      <c r="I15" s="58">
        <v>34</v>
      </c>
    </row>
    <row r="16" spans="1:9" x14ac:dyDescent="0.25">
      <c r="A16" t="s">
        <v>58</v>
      </c>
      <c r="B16" s="4" t="s">
        <v>127</v>
      </c>
      <c r="C16" s="56">
        <v>61</v>
      </c>
      <c r="D16" s="56">
        <v>3</v>
      </c>
      <c r="E16" s="56">
        <v>47</v>
      </c>
      <c r="F16" s="56">
        <v>1</v>
      </c>
      <c r="G16" s="56">
        <v>10</v>
      </c>
      <c r="H16" s="56">
        <v>0</v>
      </c>
      <c r="I16" s="58">
        <v>0</v>
      </c>
    </row>
    <row r="17" spans="1:9" x14ac:dyDescent="0.25">
      <c r="A17" s="40"/>
      <c r="B17" s="40"/>
      <c r="C17" s="40"/>
      <c r="D17" s="40"/>
      <c r="E17" s="40"/>
      <c r="F17" s="40"/>
      <c r="G17" s="40"/>
      <c r="H17" s="40"/>
      <c r="I17" s="40"/>
    </row>
  </sheetData>
  <pageMargins left="0.7" right="0.7" top="0.75" bottom="0.75" header="0.3" footer="0.3"/>
  <pageSetup paperSize="9" orientation="portrait" horizontalDpi="300" verticalDpi="300"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showGridLines="0" workbookViewId="0"/>
  </sheetViews>
  <sheetFormatPr defaultColWidth="11.54296875" defaultRowHeight="15" x14ac:dyDescent="0.25"/>
  <cols>
    <col min="1" max="1" width="23.90625" customWidth="1"/>
    <col min="2" max="2" width="65.6328125" customWidth="1"/>
  </cols>
  <sheetData>
    <row r="1" spans="1:2" ht="15.6" x14ac:dyDescent="0.3">
      <c r="A1" s="85" t="s">
        <v>35</v>
      </c>
    </row>
    <row r="2" spans="1:2" ht="30" customHeight="1" x14ac:dyDescent="0.25">
      <c r="A2" s="43" t="s">
        <v>138</v>
      </c>
    </row>
    <row r="3" spans="1:2" ht="15.6" x14ac:dyDescent="0.3">
      <c r="A3" s="48" t="s">
        <v>36</v>
      </c>
      <c r="B3" s="45" t="s">
        <v>37</v>
      </c>
    </row>
    <row r="4" spans="1:2" ht="45" customHeight="1" x14ac:dyDescent="0.25">
      <c r="A4" s="77" t="s">
        <v>617</v>
      </c>
      <c r="B4" s="79" t="s">
        <v>38</v>
      </c>
    </row>
    <row r="5" spans="1:2" ht="45" customHeight="1" x14ac:dyDescent="0.25">
      <c r="A5" s="78" t="str">
        <f>HYPERLINK("#'Notes'!A1", "Notes")</f>
        <v>Notes</v>
      </c>
      <c r="B5" s="79" t="s">
        <v>39</v>
      </c>
    </row>
    <row r="6" spans="1:2" ht="45" customHeight="1" x14ac:dyDescent="0.25">
      <c r="A6" s="78" t="str">
        <f>HYPERLINK("#'1'!A1", "1")</f>
        <v>1</v>
      </c>
      <c r="B6" s="79" t="s">
        <v>40</v>
      </c>
    </row>
    <row r="7" spans="1:2" ht="45" customHeight="1" x14ac:dyDescent="0.25">
      <c r="A7" s="78" t="str">
        <f>HYPERLINK("#'2'!A1", "2")</f>
        <v>2</v>
      </c>
      <c r="B7" s="79" t="s">
        <v>41</v>
      </c>
    </row>
    <row r="8" spans="1:2" ht="45" customHeight="1" x14ac:dyDescent="0.25">
      <c r="A8" s="78" t="str">
        <f>HYPERLINK("#'3'!A1", "3")</f>
        <v>3</v>
      </c>
      <c r="B8" s="79" t="s">
        <v>42</v>
      </c>
    </row>
    <row r="9" spans="1:2" ht="45" customHeight="1" x14ac:dyDescent="0.25">
      <c r="A9" s="78" t="str">
        <f>HYPERLINK("#'4'!A1", "4")</f>
        <v>4</v>
      </c>
      <c r="B9" s="79" t="s">
        <v>43</v>
      </c>
    </row>
    <row r="10" spans="1:2" ht="45" customHeight="1" x14ac:dyDescent="0.25">
      <c r="A10" s="78" t="str">
        <f>HYPERLINK("#'5'!A1", "5")</f>
        <v>5</v>
      </c>
      <c r="B10" s="79" t="s">
        <v>44</v>
      </c>
    </row>
    <row r="11" spans="1:2" ht="45" customHeight="1" x14ac:dyDescent="0.25">
      <c r="A11" s="78" t="str">
        <f>HYPERLINK("#'6'!A1", "6")</f>
        <v>6</v>
      </c>
      <c r="B11" s="79" t="s">
        <v>45</v>
      </c>
    </row>
    <row r="12" spans="1:2" ht="45" customHeight="1" x14ac:dyDescent="0.25">
      <c r="A12" s="78" t="str">
        <f>HYPERLINK("#'7'!A1", "7")</f>
        <v>7</v>
      </c>
      <c r="B12" s="79" t="s">
        <v>46</v>
      </c>
    </row>
    <row r="13" spans="1:2" ht="45" customHeight="1" x14ac:dyDescent="0.25">
      <c r="A13" s="78" t="str">
        <f>HYPERLINK("#'8'!A1", "8")</f>
        <v>8</v>
      </c>
      <c r="B13" s="79" t="s">
        <v>47</v>
      </c>
    </row>
    <row r="14" spans="1:2" ht="45" customHeight="1" x14ac:dyDescent="0.25">
      <c r="A14" s="78" t="str">
        <f>HYPERLINK("#'9'!A1", "9")</f>
        <v>9</v>
      </c>
      <c r="B14" s="79" t="s">
        <v>48</v>
      </c>
    </row>
    <row r="15" spans="1:2" ht="45" customHeight="1" x14ac:dyDescent="0.25">
      <c r="A15" s="78" t="str">
        <f>HYPERLINK("#'10'!A1", "10")</f>
        <v>10</v>
      </c>
      <c r="B15" s="79" t="s">
        <v>49</v>
      </c>
    </row>
    <row r="16" spans="1:2" ht="45" customHeight="1" x14ac:dyDescent="0.25">
      <c r="A16" s="78" t="str">
        <f>HYPERLINK("#'11'!A1", "11")</f>
        <v>11</v>
      </c>
      <c r="B16" s="79" t="s">
        <v>50</v>
      </c>
    </row>
    <row r="17" spans="1:2" ht="45" customHeight="1" x14ac:dyDescent="0.25">
      <c r="A17" s="78" t="str">
        <f>HYPERLINK("#'12a'!A1", "12a")</f>
        <v>12a</v>
      </c>
      <c r="B17" s="79" t="s">
        <v>51</v>
      </c>
    </row>
    <row r="18" spans="1:2" ht="45" customHeight="1" x14ac:dyDescent="0.25">
      <c r="A18" s="78" t="str">
        <f>HYPERLINK("#'12b'!A1", "12b")</f>
        <v>12b</v>
      </c>
      <c r="B18" s="79" t="s">
        <v>52</v>
      </c>
    </row>
    <row r="19" spans="1:2" ht="45" customHeight="1" x14ac:dyDescent="0.25">
      <c r="A19" s="78" t="str">
        <f>HYPERLINK("#'13'!A1", "13")</f>
        <v>13</v>
      </c>
      <c r="B19" s="79" t="s">
        <v>53</v>
      </c>
    </row>
    <row r="20" spans="1:2" ht="45" customHeight="1" x14ac:dyDescent="0.25">
      <c r="A20" s="78" t="str">
        <f>HYPERLINK("#'14'!A1", "14")</f>
        <v>14</v>
      </c>
      <c r="B20" s="79" t="s">
        <v>54</v>
      </c>
    </row>
    <row r="21" spans="1:2" x14ac:dyDescent="0.25">
      <c r="A21" s="40"/>
      <c r="B21" s="40"/>
    </row>
  </sheetData>
  <hyperlinks>
    <hyperlink ref="A4" location="Cover_sheet!A1" display="Cover sheet" xr:uid="{F6055AA8-DDAD-4494-B51F-069C61788C3D}"/>
  </hyperlinks>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7"/>
  <sheetViews>
    <sheetView showGridLines="0" workbookViewId="0"/>
  </sheetViews>
  <sheetFormatPr defaultColWidth="11.54296875" defaultRowHeight="15" x14ac:dyDescent="0.25"/>
  <cols>
    <col min="1" max="1" width="22.6328125" customWidth="1"/>
    <col min="2" max="2" width="65.6328125" customWidth="1"/>
  </cols>
  <sheetData>
    <row r="1" spans="1:2" ht="15.6" x14ac:dyDescent="0.3">
      <c r="A1" s="85" t="s">
        <v>55</v>
      </c>
    </row>
    <row r="2" spans="1:2" s="84" customFormat="1" x14ac:dyDescent="0.25">
      <c r="A2" s="82" t="s">
        <v>138</v>
      </c>
      <c r="B2" s="83"/>
    </row>
    <row r="3" spans="1:2" s="84" customFormat="1" ht="33.75" customHeight="1" x14ac:dyDescent="0.25">
      <c r="A3" s="82" t="s">
        <v>625</v>
      </c>
      <c r="B3" s="83"/>
    </row>
    <row r="4" spans="1:2" ht="15.6" x14ac:dyDescent="0.3">
      <c r="A4" s="48" t="s">
        <v>56</v>
      </c>
      <c r="B4" s="44" t="s">
        <v>57</v>
      </c>
    </row>
    <row r="5" spans="1:2" x14ac:dyDescent="0.25">
      <c r="A5" s="80" t="s">
        <v>58</v>
      </c>
      <c r="B5" s="12" t="s">
        <v>59</v>
      </c>
    </row>
    <row r="6" spans="1:2" ht="30" x14ac:dyDescent="0.25">
      <c r="A6" s="80" t="s">
        <v>60</v>
      </c>
      <c r="B6" s="12" t="s">
        <v>61</v>
      </c>
    </row>
    <row r="7" spans="1:2" ht="75" x14ac:dyDescent="0.25">
      <c r="A7" s="80" t="s">
        <v>62</v>
      </c>
      <c r="B7" s="13" t="s">
        <v>618</v>
      </c>
    </row>
    <row r="8" spans="1:2" ht="45" x14ac:dyDescent="0.25">
      <c r="A8" s="80" t="s">
        <v>63</v>
      </c>
      <c r="B8" s="14" t="s">
        <v>619</v>
      </c>
    </row>
    <row r="9" spans="1:2" ht="45" x14ac:dyDescent="0.25">
      <c r="A9" s="80" t="s">
        <v>64</v>
      </c>
      <c r="B9" s="14" t="s">
        <v>620</v>
      </c>
    </row>
    <row r="10" spans="1:2" ht="30" x14ac:dyDescent="0.25">
      <c r="A10" s="80" t="s">
        <v>65</v>
      </c>
      <c r="B10" s="12" t="s">
        <v>66</v>
      </c>
    </row>
    <row r="11" spans="1:2" ht="30" x14ac:dyDescent="0.25">
      <c r="A11" s="80" t="s">
        <v>67</v>
      </c>
      <c r="B11" s="13" t="s">
        <v>624</v>
      </c>
    </row>
    <row r="12" spans="1:2" ht="45" x14ac:dyDescent="0.25">
      <c r="A12" s="80" t="s">
        <v>68</v>
      </c>
      <c r="B12" s="12" t="s">
        <v>69</v>
      </c>
    </row>
    <row r="13" spans="1:2" ht="60" x14ac:dyDescent="0.25">
      <c r="A13" s="80" t="s">
        <v>70</v>
      </c>
      <c r="B13" s="76" t="s">
        <v>621</v>
      </c>
    </row>
    <row r="14" spans="1:2" x14ac:dyDescent="0.25">
      <c r="A14" s="80" t="s">
        <v>71</v>
      </c>
      <c r="B14" s="12" t="s">
        <v>72</v>
      </c>
    </row>
    <row r="15" spans="1:2" ht="45" x14ac:dyDescent="0.25">
      <c r="A15" s="80" t="s">
        <v>73</v>
      </c>
      <c r="B15" s="12" t="s">
        <v>74</v>
      </c>
    </row>
    <row r="16" spans="1:2" ht="60" x14ac:dyDescent="0.25">
      <c r="A16" s="80" t="s">
        <v>75</v>
      </c>
      <c r="B16" s="12" t="s">
        <v>76</v>
      </c>
    </row>
    <row r="17" spans="1:2" ht="135" x14ac:dyDescent="0.25">
      <c r="A17" s="80" t="s">
        <v>77</v>
      </c>
      <c r="B17" s="12" t="s">
        <v>78</v>
      </c>
    </row>
    <row r="18" spans="1:2" ht="30" x14ac:dyDescent="0.25">
      <c r="A18" s="80" t="s">
        <v>79</v>
      </c>
      <c r="B18" s="12" t="s">
        <v>80</v>
      </c>
    </row>
    <row r="19" spans="1:2" x14ac:dyDescent="0.25">
      <c r="A19" s="80" t="s">
        <v>81</v>
      </c>
      <c r="B19" s="12" t="s">
        <v>82</v>
      </c>
    </row>
    <row r="20" spans="1:2" ht="30" x14ac:dyDescent="0.25">
      <c r="A20" s="80" t="s">
        <v>83</v>
      </c>
      <c r="B20" s="12" t="s">
        <v>84</v>
      </c>
    </row>
    <row r="21" spans="1:2" x14ac:dyDescent="0.25">
      <c r="A21" s="80" t="s">
        <v>85</v>
      </c>
      <c r="B21" s="15" t="s">
        <v>622</v>
      </c>
    </row>
    <row r="22" spans="1:2" ht="30" x14ac:dyDescent="0.25">
      <c r="A22" s="80" t="s">
        <v>86</v>
      </c>
      <c r="B22" s="16" t="s">
        <v>623</v>
      </c>
    </row>
    <row r="23" spans="1:2" ht="30" x14ac:dyDescent="0.25">
      <c r="A23" s="80" t="s">
        <v>87</v>
      </c>
      <c r="B23" s="17" t="s">
        <v>88</v>
      </c>
    </row>
    <row r="24" spans="1:2" ht="45" x14ac:dyDescent="0.25">
      <c r="A24" s="80" t="s">
        <v>89</v>
      </c>
      <c r="B24" s="17" t="s">
        <v>90</v>
      </c>
    </row>
    <row r="25" spans="1:2" ht="105" x14ac:dyDescent="0.25">
      <c r="A25" s="80" t="s">
        <v>91</v>
      </c>
      <c r="B25" s="12" t="s">
        <v>92</v>
      </c>
    </row>
    <row r="26" spans="1:2" ht="52.8" customHeight="1" x14ac:dyDescent="0.25">
      <c r="A26" s="80" t="s">
        <v>93</v>
      </c>
      <c r="B26" s="12" t="s">
        <v>94</v>
      </c>
    </row>
    <row r="27" spans="1:2" ht="30" x14ac:dyDescent="0.25">
      <c r="A27" s="80" t="s">
        <v>95</v>
      </c>
      <c r="B27" s="12" t="s">
        <v>96</v>
      </c>
    </row>
    <row r="28" spans="1:2" ht="218.4" customHeight="1" x14ac:dyDescent="0.25">
      <c r="A28" s="80" t="s">
        <v>97</v>
      </c>
      <c r="B28" s="12" t="s">
        <v>98</v>
      </c>
    </row>
    <row r="29" spans="1:2" ht="45" x14ac:dyDescent="0.25">
      <c r="A29" s="80" t="s">
        <v>99</v>
      </c>
      <c r="B29" s="12" t="s">
        <v>100</v>
      </c>
    </row>
    <row r="30" spans="1:2" ht="30" x14ac:dyDescent="0.25">
      <c r="A30" s="80" t="s">
        <v>101</v>
      </c>
      <c r="B30" s="12" t="s">
        <v>102</v>
      </c>
    </row>
    <row r="31" spans="1:2" ht="45" x14ac:dyDescent="0.25">
      <c r="A31" s="80" t="s">
        <v>103</v>
      </c>
      <c r="B31" s="12" t="s">
        <v>104</v>
      </c>
    </row>
    <row r="32" spans="1:2" ht="45" x14ac:dyDescent="0.25">
      <c r="A32" s="80" t="s">
        <v>105</v>
      </c>
      <c r="B32" s="12" t="s">
        <v>106</v>
      </c>
    </row>
    <row r="33" spans="1:2" ht="60" x14ac:dyDescent="0.25">
      <c r="A33" s="80" t="s">
        <v>107</v>
      </c>
      <c r="B33" s="12" t="s">
        <v>108</v>
      </c>
    </row>
    <row r="34" spans="1:2" ht="60" x14ac:dyDescent="0.25">
      <c r="A34" s="80" t="s">
        <v>109</v>
      </c>
      <c r="B34" s="12" t="s">
        <v>110</v>
      </c>
    </row>
    <row r="35" spans="1:2" ht="45" x14ac:dyDescent="0.25">
      <c r="A35" s="81" t="s">
        <v>111</v>
      </c>
      <c r="B35" s="42" t="s">
        <v>112</v>
      </c>
    </row>
    <row r="36" spans="1:2" ht="17.25" customHeight="1" x14ac:dyDescent="0.25">
      <c r="A36" s="80">
        <v>32</v>
      </c>
      <c r="B36" s="41" t="s">
        <v>592</v>
      </c>
    </row>
    <row r="37" spans="1:2" x14ac:dyDescent="0.25">
      <c r="A37" s="3"/>
      <c r="B37" s="40"/>
    </row>
  </sheetData>
  <hyperlinks>
    <hyperlink ref="B21" r:id="rId1" display="1. Weekly deaths for Scotland are produces by NRS" xr:uid="{5E27BE85-D419-4131-BCB2-FF6DD360F686}"/>
    <hyperlink ref="B8" r:id="rId2" display="These figures represent death registrations. There can be a delay between the date a death occurred and the date a death was registered. More information can be found in our impact of registration delays release. " xr:uid="{6A549DA7-B767-4EFA-BFE1-E2D6F4B74F6B}"/>
    <hyperlink ref="B9" r:id="rId3" display="These figures represent death occurrences. There can be a delay between the date a death occurred and the date a death was registered. More information can be found in our impact of registration delays release. " xr:uid="{333E9136-4A9D-4D4D-A696-3AB676880386}"/>
    <hyperlink ref="B22" r:id="rId4" xr:uid="{29CEEC32-0ECD-4245-9B97-D9024CB38CC3}"/>
    <hyperlink ref="B7" r:id="rId5" display="5 year average not for tables - The 2015 to 2019 five-year average was used to compare against deaths registered in 2020 and 2021. Deaths registered in 2022 will be compared with the 2016, 2017, 2018, 2019 and 2021 five-year average. More information can be found in the 'measuring the data' section of the Deaths registered weekly in Egland and Wales bulletin." xr:uid="{2ADE06C5-C545-445A-B42A-C920CF1D3C0F}"/>
    <hyperlink ref="B11" r:id="rId6" xr:uid="{0BE8BBD0-8317-489B-9BE1-3826D654D58E}"/>
    <hyperlink ref="B13" r:id="rId7" location="cause-of-death-coding" display="Counts of deaths by underlying cause exclude neonatal deaths (aged under 28 days). Counts of deaths &quot;involving&quot; a cause (any mention on the death certificate) include neonatal deaths. More information on cause of death coding for infant deaths is available in the User Guide to Mortality Statistics" xr:uid="{4F229C29-2E05-4813-9150-C7061AD36469}"/>
  </hyperlinks>
  <pageMargins left="0.7" right="0.7" top="0.75" bottom="0.75" header="0.3" footer="0.3"/>
  <pageSetup paperSize="9" orientation="portrait" horizontalDpi="300" verticalDpi="300"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
  <sheetViews>
    <sheetView showGridLines="0" workbookViewId="0"/>
  </sheetViews>
  <sheetFormatPr defaultColWidth="11.54296875" defaultRowHeight="15" x14ac:dyDescent="0.25"/>
  <cols>
    <col min="1" max="1" width="14.1796875" customWidth="1"/>
    <col min="2" max="2" width="12.90625" customWidth="1"/>
    <col min="3" max="11" width="15.6328125" customWidth="1"/>
  </cols>
  <sheetData>
    <row r="1" spans="1:11" ht="15.6" x14ac:dyDescent="0.3">
      <c r="A1" s="85" t="s">
        <v>113</v>
      </c>
    </row>
    <row r="2" spans="1:11" x14ac:dyDescent="0.25">
      <c r="A2" t="s">
        <v>138</v>
      </c>
    </row>
    <row r="3" spans="1:11" x14ac:dyDescent="0.25">
      <c r="A3" t="s">
        <v>114</v>
      </c>
    </row>
    <row r="4" spans="1:11" s="43" customFormat="1" ht="39.6" customHeight="1" x14ac:dyDescent="0.25">
      <c r="A4" s="43" t="s">
        <v>115</v>
      </c>
    </row>
    <row r="5" spans="1:11" ht="48" customHeight="1" x14ac:dyDescent="0.3">
      <c r="A5" s="44" t="s">
        <v>116</v>
      </c>
      <c r="B5" s="44" t="s">
        <v>117</v>
      </c>
      <c r="C5" s="44" t="s">
        <v>118</v>
      </c>
      <c r="D5" s="44" t="s">
        <v>119</v>
      </c>
      <c r="E5" s="44" t="s">
        <v>120</v>
      </c>
      <c r="F5" s="44" t="s">
        <v>121</v>
      </c>
      <c r="G5" s="44" t="s">
        <v>122</v>
      </c>
      <c r="H5" s="44" t="s">
        <v>123</v>
      </c>
      <c r="I5" s="44" t="s">
        <v>124</v>
      </c>
      <c r="J5" s="44" t="s">
        <v>125</v>
      </c>
      <c r="K5" s="45" t="s">
        <v>126</v>
      </c>
    </row>
    <row r="6" spans="1:11" x14ac:dyDescent="0.25">
      <c r="A6">
        <v>1</v>
      </c>
      <c r="B6" s="4" t="s">
        <v>127</v>
      </c>
      <c r="C6" s="56">
        <v>12262</v>
      </c>
      <c r="D6" s="56">
        <v>17749</v>
      </c>
      <c r="E6" s="56">
        <v>13298</v>
      </c>
      <c r="F6" s="56">
        <v>11470</v>
      </c>
      <c r="G6" s="56">
        <v>16527</v>
      </c>
      <c r="H6" s="56">
        <v>12420</v>
      </c>
      <c r="I6" s="56">
        <v>776</v>
      </c>
      <c r="J6" s="56">
        <v>1198</v>
      </c>
      <c r="K6" s="57">
        <v>852</v>
      </c>
    </row>
    <row r="7" spans="1:11" x14ac:dyDescent="0.25">
      <c r="A7" s="40"/>
      <c r="B7" s="40"/>
      <c r="C7" s="40"/>
      <c r="D7" s="40"/>
      <c r="E7" s="40"/>
      <c r="F7" s="40"/>
      <c r="G7" s="40"/>
      <c r="H7" s="40"/>
      <c r="I7" s="40"/>
      <c r="J7" s="40"/>
      <c r="K7" s="40"/>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4"/>
  <sheetViews>
    <sheetView showGridLines="0" workbookViewId="0"/>
  </sheetViews>
  <sheetFormatPr defaultColWidth="11.54296875" defaultRowHeight="15" x14ac:dyDescent="0.25"/>
  <cols>
    <col min="1" max="1" width="14.1796875" customWidth="1"/>
    <col min="2" max="2" width="13.453125" customWidth="1"/>
  </cols>
  <sheetData>
    <row r="1" spans="1:23" ht="15.6" x14ac:dyDescent="0.3">
      <c r="A1" s="85" t="s">
        <v>128</v>
      </c>
    </row>
    <row r="2" spans="1:23" x14ac:dyDescent="0.25">
      <c r="A2" t="s">
        <v>129</v>
      </c>
    </row>
    <row r="3" spans="1:23" x14ac:dyDescent="0.25">
      <c r="A3" t="s">
        <v>114</v>
      </c>
    </row>
    <row r="4" spans="1:23" s="43" customFormat="1" ht="40.049999999999997" customHeight="1" x14ac:dyDescent="0.25">
      <c r="A4" s="43" t="s">
        <v>115</v>
      </c>
    </row>
    <row r="5" spans="1:23" ht="15.6" x14ac:dyDescent="0.3">
      <c r="A5" s="2" t="s">
        <v>130</v>
      </c>
    </row>
    <row r="6" spans="1:23" ht="15.6" x14ac:dyDescent="0.3">
      <c r="A6" s="44" t="s">
        <v>116</v>
      </c>
      <c r="B6" s="44" t="s">
        <v>131</v>
      </c>
      <c r="C6" s="44" t="s">
        <v>132</v>
      </c>
      <c r="D6" s="44" t="s">
        <v>133</v>
      </c>
      <c r="E6" s="44" t="s">
        <v>594</v>
      </c>
      <c r="F6" s="44" t="s">
        <v>595</v>
      </c>
      <c r="G6" s="54" t="s">
        <v>596</v>
      </c>
      <c r="H6" s="44" t="s">
        <v>597</v>
      </c>
      <c r="I6" s="44" t="s">
        <v>598</v>
      </c>
      <c r="J6" s="44" t="s">
        <v>599</v>
      </c>
      <c r="K6" s="44" t="s">
        <v>600</v>
      </c>
      <c r="L6" s="44" t="s">
        <v>601</v>
      </c>
      <c r="M6" s="44" t="s">
        <v>602</v>
      </c>
      <c r="N6" s="44" t="s">
        <v>603</v>
      </c>
      <c r="O6" s="44" t="s">
        <v>604</v>
      </c>
      <c r="P6" s="44" t="s">
        <v>605</v>
      </c>
      <c r="Q6" s="44" t="s">
        <v>606</v>
      </c>
      <c r="R6" s="44" t="s">
        <v>607</v>
      </c>
      <c r="S6" s="44" t="s">
        <v>608</v>
      </c>
      <c r="T6" s="44" t="s">
        <v>609</v>
      </c>
      <c r="U6" s="44" t="s">
        <v>610</v>
      </c>
      <c r="V6" s="44" t="s">
        <v>611</v>
      </c>
      <c r="W6" s="45" t="s">
        <v>134</v>
      </c>
    </row>
    <row r="7" spans="1:23" x14ac:dyDescent="0.25">
      <c r="A7">
        <v>1</v>
      </c>
      <c r="B7" s="4" t="s">
        <v>127</v>
      </c>
      <c r="C7" s="56">
        <v>12262</v>
      </c>
      <c r="D7" s="56">
        <v>49</v>
      </c>
      <c r="E7" s="56">
        <v>5</v>
      </c>
      <c r="F7" s="56">
        <v>3</v>
      </c>
      <c r="G7" s="56">
        <v>6</v>
      </c>
      <c r="H7" s="56">
        <v>6</v>
      </c>
      <c r="I7" s="56">
        <v>21</v>
      </c>
      <c r="J7" s="56">
        <v>42</v>
      </c>
      <c r="K7" s="56">
        <v>41</v>
      </c>
      <c r="L7" s="56">
        <v>70</v>
      </c>
      <c r="M7" s="56">
        <v>104</v>
      </c>
      <c r="N7" s="56">
        <v>142</v>
      </c>
      <c r="O7" s="56">
        <v>271</v>
      </c>
      <c r="P7" s="56">
        <v>451</v>
      </c>
      <c r="Q7" s="56">
        <v>585</v>
      </c>
      <c r="R7" s="56">
        <v>738</v>
      </c>
      <c r="S7" s="56">
        <v>1231</v>
      </c>
      <c r="T7" s="56">
        <v>1626</v>
      </c>
      <c r="U7" s="56">
        <v>1936</v>
      </c>
      <c r="V7" s="56">
        <v>2185</v>
      </c>
      <c r="W7" s="58">
        <v>2750</v>
      </c>
    </row>
    <row r="8" spans="1:23" ht="40.049999999999997" customHeight="1" x14ac:dyDescent="0.3">
      <c r="A8" s="2" t="s">
        <v>135</v>
      </c>
    </row>
    <row r="9" spans="1:23" ht="15.6" x14ac:dyDescent="0.3">
      <c r="A9" s="48" t="s">
        <v>116</v>
      </c>
      <c r="B9" s="44" t="s">
        <v>131</v>
      </c>
      <c r="C9" s="44" t="s">
        <v>132</v>
      </c>
      <c r="D9" s="44" t="s">
        <v>133</v>
      </c>
      <c r="E9" s="44" t="s">
        <v>594</v>
      </c>
      <c r="F9" s="44" t="s">
        <v>595</v>
      </c>
      <c r="G9" s="54" t="s">
        <v>596</v>
      </c>
      <c r="H9" s="44" t="s">
        <v>597</v>
      </c>
      <c r="I9" s="44" t="s">
        <v>598</v>
      </c>
      <c r="J9" s="44" t="s">
        <v>599</v>
      </c>
      <c r="K9" s="44" t="s">
        <v>600</v>
      </c>
      <c r="L9" s="44" t="s">
        <v>601</v>
      </c>
      <c r="M9" s="44" t="s">
        <v>602</v>
      </c>
      <c r="N9" s="44" t="s">
        <v>603</v>
      </c>
      <c r="O9" s="44" t="s">
        <v>604</v>
      </c>
      <c r="P9" s="44" t="s">
        <v>605</v>
      </c>
      <c r="Q9" s="44" t="s">
        <v>606</v>
      </c>
      <c r="R9" s="44" t="s">
        <v>607</v>
      </c>
      <c r="S9" s="44" t="s">
        <v>608</v>
      </c>
      <c r="T9" s="44" t="s">
        <v>609</v>
      </c>
      <c r="U9" s="44" t="s">
        <v>610</v>
      </c>
      <c r="V9" s="44" t="s">
        <v>611</v>
      </c>
      <c r="W9" s="45" t="s">
        <v>134</v>
      </c>
    </row>
    <row r="10" spans="1:23" x14ac:dyDescent="0.25">
      <c r="A10" s="49">
        <v>1</v>
      </c>
      <c r="B10" s="4" t="s">
        <v>127</v>
      </c>
      <c r="C10" s="58">
        <v>6045</v>
      </c>
      <c r="D10" s="58">
        <v>30</v>
      </c>
      <c r="E10" s="58">
        <v>3</v>
      </c>
      <c r="F10" s="58">
        <v>2</v>
      </c>
      <c r="G10" s="58">
        <v>2</v>
      </c>
      <c r="H10" s="58">
        <v>4</v>
      </c>
      <c r="I10" s="58">
        <v>11</v>
      </c>
      <c r="J10" s="58">
        <v>26</v>
      </c>
      <c r="K10" s="58">
        <v>29</v>
      </c>
      <c r="L10" s="58">
        <v>41</v>
      </c>
      <c r="M10" s="58">
        <v>59</v>
      </c>
      <c r="N10" s="58">
        <v>79</v>
      </c>
      <c r="O10" s="58">
        <v>161</v>
      </c>
      <c r="P10" s="58">
        <v>263</v>
      </c>
      <c r="Q10" s="58">
        <v>349</v>
      </c>
      <c r="R10" s="58">
        <v>425</v>
      </c>
      <c r="S10" s="58">
        <v>707</v>
      </c>
      <c r="T10" s="58">
        <v>871</v>
      </c>
      <c r="U10" s="58">
        <v>1009</v>
      </c>
      <c r="V10" s="58">
        <v>1041</v>
      </c>
      <c r="W10" s="58">
        <v>933</v>
      </c>
    </row>
    <row r="11" spans="1:23" ht="40.049999999999997" customHeight="1" x14ac:dyDescent="0.3">
      <c r="A11" s="2" t="s">
        <v>136</v>
      </c>
    </row>
    <row r="12" spans="1:23" ht="15.6" x14ac:dyDescent="0.3">
      <c r="A12" s="44" t="s">
        <v>116</v>
      </c>
      <c r="B12" s="44" t="s">
        <v>131</v>
      </c>
      <c r="C12" s="44" t="s">
        <v>132</v>
      </c>
      <c r="D12" s="44" t="s">
        <v>133</v>
      </c>
      <c r="E12" s="44" t="s">
        <v>594</v>
      </c>
      <c r="F12" s="44" t="s">
        <v>595</v>
      </c>
      <c r="G12" s="54" t="s">
        <v>596</v>
      </c>
      <c r="H12" s="44" t="s">
        <v>597</v>
      </c>
      <c r="I12" s="44" t="s">
        <v>598</v>
      </c>
      <c r="J12" s="44" t="s">
        <v>599</v>
      </c>
      <c r="K12" s="44" t="s">
        <v>600</v>
      </c>
      <c r="L12" s="44" t="s">
        <v>601</v>
      </c>
      <c r="M12" s="44" t="s">
        <v>602</v>
      </c>
      <c r="N12" s="44" t="s">
        <v>603</v>
      </c>
      <c r="O12" s="44" t="s">
        <v>604</v>
      </c>
      <c r="P12" s="44" t="s">
        <v>605</v>
      </c>
      <c r="Q12" s="44" t="s">
        <v>606</v>
      </c>
      <c r="R12" s="44" t="s">
        <v>607</v>
      </c>
      <c r="S12" s="44" t="s">
        <v>608</v>
      </c>
      <c r="T12" s="44" t="s">
        <v>609</v>
      </c>
      <c r="U12" s="44" t="s">
        <v>610</v>
      </c>
      <c r="V12" s="44" t="s">
        <v>611</v>
      </c>
      <c r="W12" s="45" t="s">
        <v>134</v>
      </c>
    </row>
    <row r="13" spans="1:23" x14ac:dyDescent="0.25">
      <c r="A13">
        <v>1</v>
      </c>
      <c r="B13" s="4" t="s">
        <v>127</v>
      </c>
      <c r="C13" s="56">
        <v>6217</v>
      </c>
      <c r="D13" s="56">
        <v>19</v>
      </c>
      <c r="E13" s="56">
        <v>2</v>
      </c>
      <c r="F13" s="56">
        <v>1</v>
      </c>
      <c r="G13" s="56">
        <v>4</v>
      </c>
      <c r="H13" s="56">
        <v>2</v>
      </c>
      <c r="I13" s="56">
        <v>10</v>
      </c>
      <c r="J13" s="56">
        <v>16</v>
      </c>
      <c r="K13" s="56">
        <v>12</v>
      </c>
      <c r="L13" s="56">
        <v>29</v>
      </c>
      <c r="M13" s="56">
        <v>45</v>
      </c>
      <c r="N13" s="56">
        <v>63</v>
      </c>
      <c r="O13" s="56">
        <v>110</v>
      </c>
      <c r="P13" s="56">
        <v>188</v>
      </c>
      <c r="Q13" s="56">
        <v>236</v>
      </c>
      <c r="R13" s="56">
        <v>313</v>
      </c>
      <c r="S13" s="56">
        <v>524</v>
      </c>
      <c r="T13" s="56">
        <v>755</v>
      </c>
      <c r="U13" s="56">
        <v>927</v>
      </c>
      <c r="V13" s="56">
        <v>1144</v>
      </c>
      <c r="W13" s="58">
        <v>1817</v>
      </c>
    </row>
    <row r="14" spans="1:23" x14ac:dyDescent="0.25">
      <c r="A14" s="40"/>
      <c r="B14" s="40"/>
      <c r="C14" s="40"/>
      <c r="D14" s="40"/>
      <c r="E14" s="40"/>
      <c r="F14" s="40"/>
      <c r="G14" s="40"/>
      <c r="H14" s="40"/>
      <c r="I14" s="40"/>
      <c r="J14" s="40"/>
      <c r="K14" s="40"/>
      <c r="L14" s="40"/>
      <c r="M14" s="40"/>
      <c r="N14" s="40"/>
      <c r="O14" s="40"/>
      <c r="P14" s="40"/>
      <c r="Q14" s="40"/>
      <c r="R14" s="40"/>
      <c r="S14" s="40"/>
      <c r="T14" s="40"/>
      <c r="U14" s="40"/>
      <c r="V14" s="40"/>
      <c r="W14" s="40"/>
    </row>
  </sheetData>
  <pageMargins left="0.7" right="0.7" top="0.75" bottom="0.75" header="0.3" footer="0.3"/>
  <pageSetup paperSize="9" orientation="portrait" horizontalDpi="300" verticalDpi="300"/>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showGridLines="0" workbookViewId="0"/>
  </sheetViews>
  <sheetFormatPr defaultColWidth="11.54296875" defaultRowHeight="15" x14ac:dyDescent="0.25"/>
  <cols>
    <col min="1" max="1" width="14.1796875" customWidth="1"/>
    <col min="2" max="2" width="13.453125" customWidth="1"/>
    <col min="3" max="8" width="20.6328125" customWidth="1"/>
  </cols>
  <sheetData>
    <row r="1" spans="1:8" ht="15.6" x14ac:dyDescent="0.3">
      <c r="A1" s="85" t="s">
        <v>137</v>
      </c>
    </row>
    <row r="2" spans="1:8" x14ac:dyDescent="0.25">
      <c r="A2" t="s">
        <v>138</v>
      </c>
    </row>
    <row r="3" spans="1:8" x14ac:dyDescent="0.25">
      <c r="A3" t="s">
        <v>114</v>
      </c>
    </row>
    <row r="4" spans="1:8" s="43" customFormat="1" ht="39.6" customHeight="1" x14ac:dyDescent="0.25">
      <c r="A4" s="43" t="s">
        <v>115</v>
      </c>
    </row>
    <row r="5" spans="1:8" ht="64.2" customHeight="1" x14ac:dyDescent="0.3">
      <c r="A5" s="44" t="s">
        <v>116</v>
      </c>
      <c r="B5" s="44" t="s">
        <v>131</v>
      </c>
      <c r="C5" s="44" t="s">
        <v>139</v>
      </c>
      <c r="D5" s="44" t="s">
        <v>140</v>
      </c>
      <c r="E5" s="44" t="s">
        <v>141</v>
      </c>
      <c r="F5" s="44" t="s">
        <v>142</v>
      </c>
      <c r="G5" s="44" t="s">
        <v>143</v>
      </c>
      <c r="H5" s="45" t="s">
        <v>144</v>
      </c>
    </row>
    <row r="6" spans="1:8" x14ac:dyDescent="0.25">
      <c r="A6">
        <v>1</v>
      </c>
      <c r="B6" s="4" t="s">
        <v>127</v>
      </c>
      <c r="C6" s="56">
        <v>4254</v>
      </c>
      <c r="D6" s="56">
        <v>1477</v>
      </c>
      <c r="E6" s="56">
        <v>2256</v>
      </c>
      <c r="F6" s="56">
        <v>439</v>
      </c>
      <c r="G6" s="56">
        <v>922</v>
      </c>
      <c r="H6" s="57">
        <v>712</v>
      </c>
    </row>
    <row r="7" spans="1:8" x14ac:dyDescent="0.25">
      <c r="A7" s="40"/>
      <c r="B7" s="40"/>
      <c r="C7" s="40"/>
      <c r="D7" s="40"/>
      <c r="E7" s="40"/>
      <c r="F7" s="40"/>
      <c r="G7" s="40"/>
      <c r="H7" s="40"/>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4"/>
  <sheetViews>
    <sheetView showGridLines="0" workbookViewId="0"/>
  </sheetViews>
  <sheetFormatPr defaultColWidth="11.54296875" defaultRowHeight="15" x14ac:dyDescent="0.25"/>
  <cols>
    <col min="1" max="1" width="14.1796875" customWidth="1"/>
    <col min="2" max="2" width="13.453125" customWidth="1"/>
  </cols>
  <sheetData>
    <row r="1" spans="1:23" ht="15.6" x14ac:dyDescent="0.3">
      <c r="A1" s="85" t="s">
        <v>145</v>
      </c>
    </row>
    <row r="2" spans="1:23" x14ac:dyDescent="0.25">
      <c r="A2" t="s">
        <v>129</v>
      </c>
    </row>
    <row r="3" spans="1:23" x14ac:dyDescent="0.25">
      <c r="A3" t="s">
        <v>114</v>
      </c>
    </row>
    <row r="4" spans="1:23" s="43" customFormat="1" ht="40.049999999999997" customHeight="1" x14ac:dyDescent="0.25">
      <c r="A4" s="43" t="s">
        <v>115</v>
      </c>
    </row>
    <row r="5" spans="1:23" ht="15.6" x14ac:dyDescent="0.3">
      <c r="A5" s="2" t="s">
        <v>146</v>
      </c>
    </row>
    <row r="6" spans="1:23" ht="15.6" x14ac:dyDescent="0.3">
      <c r="A6" s="44" t="s">
        <v>116</v>
      </c>
      <c r="B6" s="44" t="s">
        <v>131</v>
      </c>
      <c r="C6" s="44" t="s">
        <v>132</v>
      </c>
      <c r="D6" s="44" t="s">
        <v>133</v>
      </c>
      <c r="E6" s="44" t="s">
        <v>594</v>
      </c>
      <c r="F6" s="44" t="s">
        <v>595</v>
      </c>
      <c r="G6" s="54" t="s">
        <v>596</v>
      </c>
      <c r="H6" s="44" t="s">
        <v>597</v>
      </c>
      <c r="I6" s="44" t="s">
        <v>598</v>
      </c>
      <c r="J6" s="44" t="s">
        <v>599</v>
      </c>
      <c r="K6" s="44" t="s">
        <v>600</v>
      </c>
      <c r="L6" s="44" t="s">
        <v>601</v>
      </c>
      <c r="M6" s="44" t="s">
        <v>602</v>
      </c>
      <c r="N6" s="44" t="s">
        <v>603</v>
      </c>
      <c r="O6" s="44" t="s">
        <v>604</v>
      </c>
      <c r="P6" s="44" t="s">
        <v>605</v>
      </c>
      <c r="Q6" s="44" t="s">
        <v>606</v>
      </c>
      <c r="R6" s="44" t="s">
        <v>607</v>
      </c>
      <c r="S6" s="44" t="s">
        <v>608</v>
      </c>
      <c r="T6" s="44" t="s">
        <v>609</v>
      </c>
      <c r="U6" s="44" t="s">
        <v>610</v>
      </c>
      <c r="V6" s="44" t="s">
        <v>611</v>
      </c>
      <c r="W6" s="45" t="s">
        <v>134</v>
      </c>
    </row>
    <row r="7" spans="1:23" x14ac:dyDescent="0.25">
      <c r="A7" s="49">
        <v>1</v>
      </c>
      <c r="B7" s="4" t="s">
        <v>127</v>
      </c>
      <c r="C7" s="58">
        <v>922</v>
      </c>
      <c r="D7" s="58">
        <v>0</v>
      </c>
      <c r="E7" s="58">
        <v>0</v>
      </c>
      <c r="F7" s="58">
        <v>0</v>
      </c>
      <c r="G7" s="58">
        <v>0</v>
      </c>
      <c r="H7" s="58">
        <v>0</v>
      </c>
      <c r="I7" s="58">
        <v>1</v>
      </c>
      <c r="J7" s="58">
        <v>4</v>
      </c>
      <c r="K7" s="58">
        <v>6</v>
      </c>
      <c r="L7" s="58">
        <v>10</v>
      </c>
      <c r="M7" s="58">
        <v>7</v>
      </c>
      <c r="N7" s="58">
        <v>22</v>
      </c>
      <c r="O7" s="58">
        <v>31</v>
      </c>
      <c r="P7" s="58">
        <v>48</v>
      </c>
      <c r="Q7" s="58">
        <v>70</v>
      </c>
      <c r="R7" s="58">
        <v>54</v>
      </c>
      <c r="S7" s="58">
        <v>92</v>
      </c>
      <c r="T7" s="58">
        <v>117</v>
      </c>
      <c r="U7" s="58">
        <v>149</v>
      </c>
      <c r="V7" s="58">
        <v>147</v>
      </c>
      <c r="W7" s="58">
        <v>164</v>
      </c>
    </row>
    <row r="8" spans="1:23" ht="40.049999999999997" customHeight="1" x14ac:dyDescent="0.3">
      <c r="A8" s="2" t="s">
        <v>147</v>
      </c>
    </row>
    <row r="9" spans="1:23" ht="15.6" x14ac:dyDescent="0.3">
      <c r="A9" s="44" t="s">
        <v>116</v>
      </c>
      <c r="B9" s="44" t="s">
        <v>131</v>
      </c>
      <c r="C9" s="44" t="s">
        <v>132</v>
      </c>
      <c r="D9" s="44" t="s">
        <v>133</v>
      </c>
      <c r="E9" s="44" t="s">
        <v>594</v>
      </c>
      <c r="F9" s="44" t="s">
        <v>595</v>
      </c>
      <c r="G9" s="54" t="s">
        <v>596</v>
      </c>
      <c r="H9" s="44" t="s">
        <v>597</v>
      </c>
      <c r="I9" s="44" t="s">
        <v>598</v>
      </c>
      <c r="J9" s="44" t="s">
        <v>599</v>
      </c>
      <c r="K9" s="44" t="s">
        <v>600</v>
      </c>
      <c r="L9" s="44" t="s">
        <v>601</v>
      </c>
      <c r="M9" s="44" t="s">
        <v>602</v>
      </c>
      <c r="N9" s="44" t="s">
        <v>603</v>
      </c>
      <c r="O9" s="44" t="s">
        <v>604</v>
      </c>
      <c r="P9" s="44" t="s">
        <v>605</v>
      </c>
      <c r="Q9" s="44" t="s">
        <v>606</v>
      </c>
      <c r="R9" s="44" t="s">
        <v>607</v>
      </c>
      <c r="S9" s="44" t="s">
        <v>608</v>
      </c>
      <c r="T9" s="44" t="s">
        <v>609</v>
      </c>
      <c r="U9" s="44" t="s">
        <v>610</v>
      </c>
      <c r="V9" s="44" t="s">
        <v>611</v>
      </c>
      <c r="W9" s="45" t="s">
        <v>134</v>
      </c>
    </row>
    <row r="10" spans="1:23" x14ac:dyDescent="0.25">
      <c r="A10" s="49">
        <v>1</v>
      </c>
      <c r="B10" s="4" t="s">
        <v>127</v>
      </c>
      <c r="C10" s="58">
        <v>531</v>
      </c>
      <c r="D10" s="58">
        <v>0</v>
      </c>
      <c r="E10" s="58">
        <v>0</v>
      </c>
      <c r="F10" s="58">
        <v>0</v>
      </c>
      <c r="G10" s="58">
        <v>0</v>
      </c>
      <c r="H10" s="58">
        <v>0</v>
      </c>
      <c r="I10" s="58">
        <v>0</v>
      </c>
      <c r="J10" s="58">
        <v>3</v>
      </c>
      <c r="K10" s="58">
        <v>2</v>
      </c>
      <c r="L10" s="58">
        <v>7</v>
      </c>
      <c r="M10" s="58">
        <v>4</v>
      </c>
      <c r="N10" s="58">
        <v>15</v>
      </c>
      <c r="O10" s="58">
        <v>19</v>
      </c>
      <c r="P10" s="58">
        <v>33</v>
      </c>
      <c r="Q10" s="58">
        <v>49</v>
      </c>
      <c r="R10" s="58">
        <v>31</v>
      </c>
      <c r="S10" s="58">
        <v>64</v>
      </c>
      <c r="T10" s="58">
        <v>72</v>
      </c>
      <c r="U10" s="58">
        <v>79</v>
      </c>
      <c r="V10" s="58">
        <v>76</v>
      </c>
      <c r="W10" s="58">
        <v>77</v>
      </c>
    </row>
    <row r="11" spans="1:23" ht="40.049999999999997" customHeight="1" x14ac:dyDescent="0.3">
      <c r="A11" s="2" t="s">
        <v>148</v>
      </c>
    </row>
    <row r="12" spans="1:23" ht="15.6" x14ac:dyDescent="0.3">
      <c r="A12" s="44" t="s">
        <v>116</v>
      </c>
      <c r="B12" s="44" t="s">
        <v>131</v>
      </c>
      <c r="C12" s="44" t="s">
        <v>132</v>
      </c>
      <c r="D12" s="44" t="s">
        <v>133</v>
      </c>
      <c r="E12" s="44" t="s">
        <v>594</v>
      </c>
      <c r="F12" s="44" t="s">
        <v>595</v>
      </c>
      <c r="G12" s="54" t="s">
        <v>596</v>
      </c>
      <c r="H12" s="44" t="s">
        <v>597</v>
      </c>
      <c r="I12" s="44" t="s">
        <v>598</v>
      </c>
      <c r="J12" s="44" t="s">
        <v>599</v>
      </c>
      <c r="K12" s="44" t="s">
        <v>600</v>
      </c>
      <c r="L12" s="44" t="s">
        <v>601</v>
      </c>
      <c r="M12" s="44" t="s">
        <v>602</v>
      </c>
      <c r="N12" s="44" t="s">
        <v>603</v>
      </c>
      <c r="O12" s="44" t="s">
        <v>604</v>
      </c>
      <c r="P12" s="44" t="s">
        <v>605</v>
      </c>
      <c r="Q12" s="44" t="s">
        <v>606</v>
      </c>
      <c r="R12" s="44" t="s">
        <v>607</v>
      </c>
      <c r="S12" s="44" t="s">
        <v>608</v>
      </c>
      <c r="T12" s="44" t="s">
        <v>609</v>
      </c>
      <c r="U12" s="44" t="s">
        <v>610</v>
      </c>
      <c r="V12" s="44" t="s">
        <v>611</v>
      </c>
      <c r="W12" s="45" t="s">
        <v>134</v>
      </c>
    </row>
    <row r="13" spans="1:23" x14ac:dyDescent="0.25">
      <c r="A13">
        <v>1</v>
      </c>
      <c r="B13" s="4" t="s">
        <v>127</v>
      </c>
      <c r="C13" s="56">
        <v>391</v>
      </c>
      <c r="D13" s="56">
        <v>0</v>
      </c>
      <c r="E13" s="56">
        <v>0</v>
      </c>
      <c r="F13" s="56">
        <v>0</v>
      </c>
      <c r="G13" s="56">
        <v>0</v>
      </c>
      <c r="H13" s="56">
        <v>0</v>
      </c>
      <c r="I13" s="56">
        <v>1</v>
      </c>
      <c r="J13" s="56">
        <v>1</v>
      </c>
      <c r="K13" s="56">
        <v>4</v>
      </c>
      <c r="L13" s="56">
        <v>3</v>
      </c>
      <c r="M13" s="56">
        <v>3</v>
      </c>
      <c r="N13" s="56">
        <v>7</v>
      </c>
      <c r="O13" s="56">
        <v>12</v>
      </c>
      <c r="P13" s="56">
        <v>15</v>
      </c>
      <c r="Q13" s="56">
        <v>21</v>
      </c>
      <c r="R13" s="56">
        <v>23</v>
      </c>
      <c r="S13" s="56">
        <v>28</v>
      </c>
      <c r="T13" s="56">
        <v>45</v>
      </c>
      <c r="U13" s="56">
        <v>70</v>
      </c>
      <c r="V13" s="56">
        <v>71</v>
      </c>
      <c r="W13" s="58">
        <v>87</v>
      </c>
    </row>
    <row r="14" spans="1:23" x14ac:dyDescent="0.25">
      <c r="A14" s="40"/>
      <c r="B14" s="40"/>
      <c r="C14" s="40"/>
      <c r="D14" s="40"/>
      <c r="E14" s="40"/>
      <c r="F14" s="40"/>
      <c r="G14" s="40"/>
      <c r="H14" s="40"/>
      <c r="I14" s="40"/>
      <c r="J14" s="40"/>
      <c r="K14" s="40"/>
      <c r="L14" s="40"/>
      <c r="M14" s="40"/>
      <c r="N14" s="40"/>
      <c r="O14" s="40"/>
      <c r="P14" s="40"/>
      <c r="Q14" s="40"/>
      <c r="R14" s="40"/>
      <c r="S14" s="40"/>
      <c r="T14" s="40"/>
      <c r="U14" s="40"/>
      <c r="V14" s="40"/>
      <c r="W14" s="40"/>
    </row>
  </sheetData>
  <pageMargins left="0.7" right="0.7" top="0.75" bottom="0.75" header="0.3" footer="0.3"/>
  <pageSetup paperSize="9" orientation="portrait" horizontalDpi="300" verticalDpi="300"/>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70"/>
  <sheetViews>
    <sheetView showGridLines="0" workbookViewId="0"/>
  </sheetViews>
  <sheetFormatPr defaultColWidth="11.54296875" defaultRowHeight="15" x14ac:dyDescent="0.25"/>
  <cols>
    <col min="1" max="1" width="14.1796875" customWidth="1"/>
    <col min="2" max="2" width="13.453125" customWidth="1"/>
  </cols>
  <sheetData>
    <row r="1" spans="1:23" ht="15.6" x14ac:dyDescent="0.3">
      <c r="A1" s="85" t="s">
        <v>149</v>
      </c>
    </row>
    <row r="2" spans="1:23" x14ac:dyDescent="0.25">
      <c r="A2" t="s">
        <v>129</v>
      </c>
    </row>
    <row r="3" spans="1:23" x14ac:dyDescent="0.25">
      <c r="A3" t="s">
        <v>114</v>
      </c>
    </row>
    <row r="4" spans="1:23" s="43" customFormat="1" ht="40.049999999999997" customHeight="1" x14ac:dyDescent="0.25">
      <c r="A4" s="43" t="s">
        <v>115</v>
      </c>
    </row>
    <row r="5" spans="1:23" ht="15.6" x14ac:dyDescent="0.3">
      <c r="A5" s="2" t="s">
        <v>150</v>
      </c>
    </row>
    <row r="6" spans="1:23" ht="15.6" x14ac:dyDescent="0.3">
      <c r="A6" s="44" t="s">
        <v>116</v>
      </c>
      <c r="B6" s="44" t="s">
        <v>131</v>
      </c>
      <c r="C6" s="44" t="s">
        <v>132</v>
      </c>
      <c r="D6" s="44" t="s">
        <v>133</v>
      </c>
      <c r="E6" s="44" t="s">
        <v>594</v>
      </c>
      <c r="F6" s="44" t="s">
        <v>595</v>
      </c>
      <c r="G6" s="54" t="s">
        <v>596</v>
      </c>
      <c r="H6" s="44" t="s">
        <v>597</v>
      </c>
      <c r="I6" s="44" t="s">
        <v>598</v>
      </c>
      <c r="J6" s="44" t="s">
        <v>599</v>
      </c>
      <c r="K6" s="44" t="s">
        <v>600</v>
      </c>
      <c r="L6" s="44" t="s">
        <v>601</v>
      </c>
      <c r="M6" s="44" t="s">
        <v>602</v>
      </c>
      <c r="N6" s="44" t="s">
        <v>603</v>
      </c>
      <c r="O6" s="44" t="s">
        <v>604</v>
      </c>
      <c r="P6" s="44" t="s">
        <v>605</v>
      </c>
      <c r="Q6" s="44" t="s">
        <v>606</v>
      </c>
      <c r="R6" s="44" t="s">
        <v>607</v>
      </c>
      <c r="S6" s="44" t="s">
        <v>608</v>
      </c>
      <c r="T6" s="44" t="s">
        <v>609</v>
      </c>
      <c r="U6" s="44" t="s">
        <v>610</v>
      </c>
      <c r="V6" s="44" t="s">
        <v>611</v>
      </c>
      <c r="W6" s="45" t="s">
        <v>134</v>
      </c>
    </row>
    <row r="7" spans="1:23" x14ac:dyDescent="0.25">
      <c r="A7">
        <v>1</v>
      </c>
      <c r="B7" s="7" t="s">
        <v>151</v>
      </c>
      <c r="C7" s="59">
        <v>6169</v>
      </c>
      <c r="D7" s="59">
        <v>0</v>
      </c>
      <c r="E7" s="59">
        <v>0</v>
      </c>
      <c r="F7" s="59">
        <v>1</v>
      </c>
      <c r="G7" s="59">
        <v>0</v>
      </c>
      <c r="H7" s="59">
        <v>4</v>
      </c>
      <c r="I7" s="59">
        <v>6</v>
      </c>
      <c r="J7" s="59">
        <v>8</v>
      </c>
      <c r="K7" s="59">
        <v>13</v>
      </c>
      <c r="L7" s="59">
        <v>28</v>
      </c>
      <c r="M7" s="59">
        <v>31</v>
      </c>
      <c r="N7" s="59">
        <v>68</v>
      </c>
      <c r="O7" s="59">
        <v>128</v>
      </c>
      <c r="P7" s="59">
        <v>210</v>
      </c>
      <c r="Q7" s="59">
        <v>296</v>
      </c>
      <c r="R7" s="59">
        <v>376</v>
      </c>
      <c r="S7" s="59">
        <v>636</v>
      </c>
      <c r="T7" s="59">
        <v>766</v>
      </c>
      <c r="U7" s="59">
        <v>1125</v>
      </c>
      <c r="V7" s="59">
        <v>1197</v>
      </c>
      <c r="W7" s="60">
        <v>1276</v>
      </c>
    </row>
    <row r="8" spans="1:23" x14ac:dyDescent="0.25">
      <c r="A8">
        <v>2</v>
      </c>
      <c r="B8" s="7" t="s">
        <v>152</v>
      </c>
      <c r="C8" s="59">
        <v>8209</v>
      </c>
      <c r="D8" s="59">
        <v>0</v>
      </c>
      <c r="E8" s="59">
        <v>0</v>
      </c>
      <c r="F8" s="59">
        <v>0</v>
      </c>
      <c r="G8" s="59">
        <v>0</v>
      </c>
      <c r="H8" s="59">
        <v>1</v>
      </c>
      <c r="I8" s="59">
        <v>3</v>
      </c>
      <c r="J8" s="59">
        <v>3</v>
      </c>
      <c r="K8" s="59">
        <v>13</v>
      </c>
      <c r="L8" s="59">
        <v>32</v>
      </c>
      <c r="M8" s="59">
        <v>52</v>
      </c>
      <c r="N8" s="59">
        <v>100</v>
      </c>
      <c r="O8" s="59">
        <v>149</v>
      </c>
      <c r="P8" s="59">
        <v>248</v>
      </c>
      <c r="Q8" s="59">
        <v>372</v>
      </c>
      <c r="R8" s="59">
        <v>490</v>
      </c>
      <c r="S8" s="59">
        <v>774</v>
      </c>
      <c r="T8" s="59">
        <v>1090</v>
      </c>
      <c r="U8" s="59">
        <v>1430</v>
      </c>
      <c r="V8" s="59">
        <v>1583</v>
      </c>
      <c r="W8" s="60">
        <v>1869</v>
      </c>
    </row>
    <row r="9" spans="1:23" x14ac:dyDescent="0.25">
      <c r="A9">
        <v>3</v>
      </c>
      <c r="B9" s="7" t="s">
        <v>153</v>
      </c>
      <c r="C9" s="59">
        <v>9062</v>
      </c>
      <c r="D9" s="59">
        <v>0</v>
      </c>
      <c r="E9" s="59">
        <v>0</v>
      </c>
      <c r="F9" s="59">
        <v>0</v>
      </c>
      <c r="G9" s="59">
        <v>0</v>
      </c>
      <c r="H9" s="59">
        <v>1</v>
      </c>
      <c r="I9" s="59">
        <v>1</v>
      </c>
      <c r="J9" s="59">
        <v>11</v>
      </c>
      <c r="K9" s="59">
        <v>12</v>
      </c>
      <c r="L9" s="59">
        <v>33</v>
      </c>
      <c r="M9" s="59">
        <v>52</v>
      </c>
      <c r="N9" s="59">
        <v>95</v>
      </c>
      <c r="O9" s="59">
        <v>166</v>
      </c>
      <c r="P9" s="59">
        <v>275</v>
      </c>
      <c r="Q9" s="59">
        <v>398</v>
      </c>
      <c r="R9" s="59">
        <v>539</v>
      </c>
      <c r="S9" s="59">
        <v>886</v>
      </c>
      <c r="T9" s="59">
        <v>1177</v>
      </c>
      <c r="U9" s="59">
        <v>1587</v>
      </c>
      <c r="V9" s="59">
        <v>1773</v>
      </c>
      <c r="W9" s="60">
        <v>2056</v>
      </c>
    </row>
    <row r="10" spans="1:23" x14ac:dyDescent="0.25">
      <c r="A10">
        <v>4</v>
      </c>
      <c r="B10" s="7" t="s">
        <v>154</v>
      </c>
      <c r="C10" s="59">
        <v>8000</v>
      </c>
      <c r="D10" s="59">
        <v>0</v>
      </c>
      <c r="E10" s="59">
        <v>0</v>
      </c>
      <c r="F10" s="59">
        <v>0</v>
      </c>
      <c r="G10" s="59">
        <v>0</v>
      </c>
      <c r="H10" s="59">
        <v>1</v>
      </c>
      <c r="I10" s="59">
        <v>3</v>
      </c>
      <c r="J10" s="59">
        <v>3</v>
      </c>
      <c r="K10" s="59">
        <v>20</v>
      </c>
      <c r="L10" s="59">
        <v>28</v>
      </c>
      <c r="M10" s="59">
        <v>38</v>
      </c>
      <c r="N10" s="59">
        <v>77</v>
      </c>
      <c r="O10" s="59">
        <v>152</v>
      </c>
      <c r="P10" s="59">
        <v>240</v>
      </c>
      <c r="Q10" s="59">
        <v>374</v>
      </c>
      <c r="R10" s="59">
        <v>476</v>
      </c>
      <c r="S10" s="59">
        <v>728</v>
      </c>
      <c r="T10" s="59">
        <v>1009</v>
      </c>
      <c r="U10" s="59">
        <v>1325</v>
      </c>
      <c r="V10" s="59">
        <v>1613</v>
      </c>
      <c r="W10" s="60">
        <v>1913</v>
      </c>
    </row>
    <row r="11" spans="1:23" x14ac:dyDescent="0.25">
      <c r="A11">
        <v>5</v>
      </c>
      <c r="B11" s="7" t="s">
        <v>155</v>
      </c>
      <c r="C11" s="59">
        <v>6197</v>
      </c>
      <c r="D11" s="59">
        <v>0</v>
      </c>
      <c r="E11" s="59">
        <v>0</v>
      </c>
      <c r="F11" s="59">
        <v>0</v>
      </c>
      <c r="G11" s="59">
        <v>0</v>
      </c>
      <c r="H11" s="59">
        <v>4</v>
      </c>
      <c r="I11" s="59">
        <v>2</v>
      </c>
      <c r="J11" s="59">
        <v>6</v>
      </c>
      <c r="K11" s="59">
        <v>14</v>
      </c>
      <c r="L11" s="59">
        <v>27</v>
      </c>
      <c r="M11" s="59">
        <v>43</v>
      </c>
      <c r="N11" s="59">
        <v>87</v>
      </c>
      <c r="O11" s="59">
        <v>138</v>
      </c>
      <c r="P11" s="59">
        <v>179</v>
      </c>
      <c r="Q11" s="59">
        <v>300</v>
      </c>
      <c r="R11" s="59">
        <v>379</v>
      </c>
      <c r="S11" s="59">
        <v>587</v>
      </c>
      <c r="T11" s="59">
        <v>790</v>
      </c>
      <c r="U11" s="59">
        <v>1024</v>
      </c>
      <c r="V11" s="59">
        <v>1182</v>
      </c>
      <c r="W11" s="60">
        <v>1435</v>
      </c>
    </row>
    <row r="12" spans="1:23" x14ac:dyDescent="0.25">
      <c r="A12">
        <v>6</v>
      </c>
      <c r="B12" s="7" t="s">
        <v>156</v>
      </c>
      <c r="C12" s="59">
        <v>4645</v>
      </c>
      <c r="D12" s="59">
        <v>0</v>
      </c>
      <c r="E12" s="59">
        <v>0</v>
      </c>
      <c r="F12" s="59">
        <v>0</v>
      </c>
      <c r="G12" s="59">
        <v>0</v>
      </c>
      <c r="H12" s="59">
        <v>0</v>
      </c>
      <c r="I12" s="59">
        <v>4</v>
      </c>
      <c r="J12" s="59">
        <v>3</v>
      </c>
      <c r="K12" s="59">
        <v>10</v>
      </c>
      <c r="L12" s="59">
        <v>14</v>
      </c>
      <c r="M12" s="59">
        <v>17</v>
      </c>
      <c r="N12" s="59">
        <v>58</v>
      </c>
      <c r="O12" s="59">
        <v>106</v>
      </c>
      <c r="P12" s="59">
        <v>167</v>
      </c>
      <c r="Q12" s="59">
        <v>254</v>
      </c>
      <c r="R12" s="59">
        <v>354</v>
      </c>
      <c r="S12" s="59">
        <v>458</v>
      </c>
      <c r="T12" s="59">
        <v>590</v>
      </c>
      <c r="U12" s="59">
        <v>743</v>
      </c>
      <c r="V12" s="59">
        <v>854</v>
      </c>
      <c r="W12" s="60">
        <v>1013</v>
      </c>
    </row>
    <row r="13" spans="1:23" x14ac:dyDescent="0.25">
      <c r="A13">
        <v>7</v>
      </c>
      <c r="B13" s="7" t="s">
        <v>157</v>
      </c>
      <c r="C13" s="59">
        <v>3514</v>
      </c>
      <c r="D13" s="59">
        <v>0</v>
      </c>
      <c r="E13" s="59">
        <v>0</v>
      </c>
      <c r="F13" s="59">
        <v>0</v>
      </c>
      <c r="G13" s="59">
        <v>1</v>
      </c>
      <c r="H13" s="59">
        <v>0</v>
      </c>
      <c r="I13" s="59">
        <v>1</v>
      </c>
      <c r="J13" s="59">
        <v>6</v>
      </c>
      <c r="K13" s="59">
        <v>8</v>
      </c>
      <c r="L13" s="59">
        <v>13</v>
      </c>
      <c r="M13" s="59">
        <v>27</v>
      </c>
      <c r="N13" s="59">
        <v>36</v>
      </c>
      <c r="O13" s="59">
        <v>69</v>
      </c>
      <c r="P13" s="59">
        <v>143</v>
      </c>
      <c r="Q13" s="59">
        <v>224</v>
      </c>
      <c r="R13" s="59">
        <v>273</v>
      </c>
      <c r="S13" s="59">
        <v>360</v>
      </c>
      <c r="T13" s="59">
        <v>469</v>
      </c>
      <c r="U13" s="59">
        <v>518</v>
      </c>
      <c r="V13" s="59">
        <v>612</v>
      </c>
      <c r="W13" s="60">
        <v>754</v>
      </c>
    </row>
    <row r="14" spans="1:23" x14ac:dyDescent="0.25">
      <c r="A14">
        <v>8</v>
      </c>
      <c r="B14" s="7" t="s">
        <v>158</v>
      </c>
      <c r="C14" s="59">
        <v>2408</v>
      </c>
      <c r="D14" s="59">
        <v>0</v>
      </c>
      <c r="E14" s="59">
        <v>0</v>
      </c>
      <c r="F14" s="59">
        <v>0</v>
      </c>
      <c r="G14" s="59">
        <v>0</v>
      </c>
      <c r="H14" s="59">
        <v>0</v>
      </c>
      <c r="I14" s="59">
        <v>1</v>
      </c>
      <c r="J14" s="59">
        <v>4</v>
      </c>
      <c r="K14" s="59">
        <v>5</v>
      </c>
      <c r="L14" s="59">
        <v>16</v>
      </c>
      <c r="M14" s="59">
        <v>18</v>
      </c>
      <c r="N14" s="59">
        <v>27</v>
      </c>
      <c r="O14" s="59">
        <v>55</v>
      </c>
      <c r="P14" s="59">
        <v>96</v>
      </c>
      <c r="Q14" s="59">
        <v>163</v>
      </c>
      <c r="R14" s="59">
        <v>182</v>
      </c>
      <c r="S14" s="59">
        <v>245</v>
      </c>
      <c r="T14" s="59">
        <v>293</v>
      </c>
      <c r="U14" s="59">
        <v>359</v>
      </c>
      <c r="V14" s="59">
        <v>452</v>
      </c>
      <c r="W14" s="60">
        <v>492</v>
      </c>
    </row>
    <row r="15" spans="1:23" x14ac:dyDescent="0.25">
      <c r="A15">
        <v>9</v>
      </c>
      <c r="B15" s="7" t="s">
        <v>159</v>
      </c>
      <c r="C15" s="59">
        <v>1648</v>
      </c>
      <c r="D15" s="59">
        <v>0</v>
      </c>
      <c r="E15" s="59">
        <v>0</v>
      </c>
      <c r="F15" s="59">
        <v>0</v>
      </c>
      <c r="G15" s="59">
        <v>0</v>
      </c>
      <c r="H15" s="59">
        <v>1</v>
      </c>
      <c r="I15" s="59">
        <v>0</v>
      </c>
      <c r="J15" s="59">
        <v>3</v>
      </c>
      <c r="K15" s="59">
        <v>5</v>
      </c>
      <c r="L15" s="59">
        <v>6</v>
      </c>
      <c r="M15" s="59">
        <v>8</v>
      </c>
      <c r="N15" s="59">
        <v>24</v>
      </c>
      <c r="O15" s="59">
        <v>49</v>
      </c>
      <c r="P15" s="59">
        <v>70</v>
      </c>
      <c r="Q15" s="59">
        <v>117</v>
      </c>
      <c r="R15" s="59">
        <v>156</v>
      </c>
      <c r="S15" s="59">
        <v>150</v>
      </c>
      <c r="T15" s="59">
        <v>210</v>
      </c>
      <c r="U15" s="59">
        <v>256</v>
      </c>
      <c r="V15" s="59">
        <v>284</v>
      </c>
      <c r="W15" s="60">
        <v>309</v>
      </c>
    </row>
    <row r="16" spans="1:23" x14ac:dyDescent="0.25">
      <c r="A16">
        <v>10</v>
      </c>
      <c r="B16" s="7" t="s">
        <v>160</v>
      </c>
      <c r="C16" s="59">
        <v>1140</v>
      </c>
      <c r="D16" s="59">
        <v>0</v>
      </c>
      <c r="E16" s="59">
        <v>0</v>
      </c>
      <c r="F16" s="59">
        <v>0</v>
      </c>
      <c r="G16" s="59">
        <v>1</v>
      </c>
      <c r="H16" s="59">
        <v>0</v>
      </c>
      <c r="I16" s="59">
        <v>0</v>
      </c>
      <c r="J16" s="59">
        <v>1</v>
      </c>
      <c r="K16" s="59">
        <v>2</v>
      </c>
      <c r="L16" s="59">
        <v>5</v>
      </c>
      <c r="M16" s="59">
        <v>8</v>
      </c>
      <c r="N16" s="59">
        <v>15</v>
      </c>
      <c r="O16" s="59">
        <v>46</v>
      </c>
      <c r="P16" s="59">
        <v>74</v>
      </c>
      <c r="Q16" s="59">
        <v>71</v>
      </c>
      <c r="R16" s="59">
        <v>94</v>
      </c>
      <c r="S16" s="59">
        <v>129</v>
      </c>
      <c r="T16" s="59">
        <v>138</v>
      </c>
      <c r="U16" s="59">
        <v>158</v>
      </c>
      <c r="V16" s="59">
        <v>198</v>
      </c>
      <c r="W16" s="60">
        <v>200</v>
      </c>
    </row>
    <row r="17" spans="1:23" x14ac:dyDescent="0.25">
      <c r="A17">
        <v>11</v>
      </c>
      <c r="B17" s="7" t="s">
        <v>161</v>
      </c>
      <c r="C17" s="59">
        <v>764</v>
      </c>
      <c r="D17" s="59">
        <v>0</v>
      </c>
      <c r="E17" s="59">
        <v>0</v>
      </c>
      <c r="F17" s="59">
        <v>0</v>
      </c>
      <c r="G17" s="59">
        <v>1</v>
      </c>
      <c r="H17" s="59">
        <v>0</v>
      </c>
      <c r="I17" s="59">
        <v>1</v>
      </c>
      <c r="J17" s="59">
        <v>0</v>
      </c>
      <c r="K17" s="59">
        <v>1</v>
      </c>
      <c r="L17" s="59">
        <v>3</v>
      </c>
      <c r="M17" s="59">
        <v>4</v>
      </c>
      <c r="N17" s="59">
        <v>15</v>
      </c>
      <c r="O17" s="59">
        <v>23</v>
      </c>
      <c r="P17" s="59">
        <v>39</v>
      </c>
      <c r="Q17" s="59">
        <v>68</v>
      </c>
      <c r="R17" s="59">
        <v>52</v>
      </c>
      <c r="S17" s="59">
        <v>73</v>
      </c>
      <c r="T17" s="59">
        <v>83</v>
      </c>
      <c r="U17" s="59">
        <v>122</v>
      </c>
      <c r="V17" s="59">
        <v>130</v>
      </c>
      <c r="W17" s="60">
        <v>149</v>
      </c>
    </row>
    <row r="18" spans="1:23" x14ac:dyDescent="0.25">
      <c r="A18">
        <v>12</v>
      </c>
      <c r="B18" s="7" t="s">
        <v>162</v>
      </c>
      <c r="C18" s="59">
        <v>575</v>
      </c>
      <c r="D18" s="59">
        <v>0</v>
      </c>
      <c r="E18" s="59">
        <v>0</v>
      </c>
      <c r="F18" s="59">
        <v>0</v>
      </c>
      <c r="G18" s="59">
        <v>0</v>
      </c>
      <c r="H18" s="59">
        <v>1</v>
      </c>
      <c r="I18" s="59">
        <v>0</v>
      </c>
      <c r="J18" s="59">
        <v>0</v>
      </c>
      <c r="K18" s="59">
        <v>4</v>
      </c>
      <c r="L18" s="59">
        <v>2</v>
      </c>
      <c r="M18" s="59">
        <v>5</v>
      </c>
      <c r="N18" s="59">
        <v>12</v>
      </c>
      <c r="O18" s="59">
        <v>22</v>
      </c>
      <c r="P18" s="59">
        <v>28</v>
      </c>
      <c r="Q18" s="59">
        <v>45</v>
      </c>
      <c r="R18" s="59">
        <v>49</v>
      </c>
      <c r="S18" s="59">
        <v>50</v>
      </c>
      <c r="T18" s="59">
        <v>68</v>
      </c>
      <c r="U18" s="59">
        <v>68</v>
      </c>
      <c r="V18" s="59">
        <v>105</v>
      </c>
      <c r="W18" s="60">
        <v>116</v>
      </c>
    </row>
    <row r="19" spans="1:23" x14ac:dyDescent="0.25">
      <c r="A19">
        <v>13</v>
      </c>
      <c r="B19" s="7" t="s">
        <v>163</v>
      </c>
      <c r="C19" s="59">
        <v>369</v>
      </c>
      <c r="D19" s="59">
        <v>0</v>
      </c>
      <c r="E19" s="59">
        <v>0</v>
      </c>
      <c r="F19" s="59">
        <v>0</v>
      </c>
      <c r="G19" s="59">
        <v>0</v>
      </c>
      <c r="H19" s="59">
        <v>0</v>
      </c>
      <c r="I19" s="59">
        <v>0</v>
      </c>
      <c r="J19" s="59">
        <v>0</v>
      </c>
      <c r="K19" s="59">
        <v>7</v>
      </c>
      <c r="L19" s="59">
        <v>4</v>
      </c>
      <c r="M19" s="59">
        <v>4</v>
      </c>
      <c r="N19" s="59">
        <v>9</v>
      </c>
      <c r="O19" s="59">
        <v>14</v>
      </c>
      <c r="P19" s="59">
        <v>26</v>
      </c>
      <c r="Q19" s="59">
        <v>27</v>
      </c>
      <c r="R19" s="59">
        <v>29</v>
      </c>
      <c r="S19" s="59">
        <v>29</v>
      </c>
      <c r="T19" s="59">
        <v>40</v>
      </c>
      <c r="U19" s="59">
        <v>59</v>
      </c>
      <c r="V19" s="59">
        <v>55</v>
      </c>
      <c r="W19" s="60">
        <v>66</v>
      </c>
    </row>
    <row r="20" spans="1:23" x14ac:dyDescent="0.25">
      <c r="A20">
        <v>14</v>
      </c>
      <c r="B20" s="7" t="s">
        <v>164</v>
      </c>
      <c r="C20" s="59">
        <v>289</v>
      </c>
      <c r="D20" s="59">
        <v>0</v>
      </c>
      <c r="E20" s="59">
        <v>0</v>
      </c>
      <c r="F20" s="59">
        <v>0</v>
      </c>
      <c r="G20" s="59">
        <v>0</v>
      </c>
      <c r="H20" s="59">
        <v>0</v>
      </c>
      <c r="I20" s="59">
        <v>1</v>
      </c>
      <c r="J20" s="59">
        <v>0</v>
      </c>
      <c r="K20" s="59">
        <v>1</v>
      </c>
      <c r="L20" s="59">
        <v>2</v>
      </c>
      <c r="M20" s="59">
        <v>4</v>
      </c>
      <c r="N20" s="59">
        <v>3</v>
      </c>
      <c r="O20" s="59">
        <v>7</v>
      </c>
      <c r="P20" s="59">
        <v>19</v>
      </c>
      <c r="Q20" s="59">
        <v>19</v>
      </c>
      <c r="R20" s="59">
        <v>22</v>
      </c>
      <c r="S20" s="59">
        <v>14</v>
      </c>
      <c r="T20" s="59">
        <v>40</v>
      </c>
      <c r="U20" s="59">
        <v>46</v>
      </c>
      <c r="V20" s="59">
        <v>56</v>
      </c>
      <c r="W20" s="60">
        <v>55</v>
      </c>
    </row>
    <row r="21" spans="1:23" x14ac:dyDescent="0.25">
      <c r="A21">
        <v>15</v>
      </c>
      <c r="B21" s="7" t="s">
        <v>165</v>
      </c>
      <c r="C21" s="59">
        <v>242</v>
      </c>
      <c r="D21" s="59">
        <v>0</v>
      </c>
      <c r="E21" s="59">
        <v>0</v>
      </c>
      <c r="F21" s="59">
        <v>0</v>
      </c>
      <c r="G21" s="59">
        <v>0</v>
      </c>
      <c r="H21" s="59">
        <v>0</v>
      </c>
      <c r="I21" s="59">
        <v>0</v>
      </c>
      <c r="J21" s="59">
        <v>0</v>
      </c>
      <c r="K21" s="59">
        <v>1</v>
      </c>
      <c r="L21" s="59">
        <v>2</v>
      </c>
      <c r="M21" s="59">
        <v>3</v>
      </c>
      <c r="N21" s="59">
        <v>4</v>
      </c>
      <c r="O21" s="59">
        <v>7</v>
      </c>
      <c r="P21" s="59">
        <v>10</v>
      </c>
      <c r="Q21" s="59">
        <v>18</v>
      </c>
      <c r="R21" s="59">
        <v>20</v>
      </c>
      <c r="S21" s="59">
        <v>23</v>
      </c>
      <c r="T21" s="59">
        <v>27</v>
      </c>
      <c r="U21" s="59">
        <v>39</v>
      </c>
      <c r="V21" s="59">
        <v>47</v>
      </c>
      <c r="W21" s="60">
        <v>41</v>
      </c>
    </row>
    <row r="22" spans="1:23" x14ac:dyDescent="0.25">
      <c r="A22">
        <v>16</v>
      </c>
      <c r="B22" s="7" t="s">
        <v>166</v>
      </c>
      <c r="C22" s="59">
        <v>196</v>
      </c>
      <c r="D22" s="59">
        <v>0</v>
      </c>
      <c r="E22" s="59">
        <v>0</v>
      </c>
      <c r="F22" s="59">
        <v>0</v>
      </c>
      <c r="G22" s="59">
        <v>0</v>
      </c>
      <c r="H22" s="59">
        <v>0</v>
      </c>
      <c r="I22" s="59">
        <v>1</v>
      </c>
      <c r="J22" s="59">
        <v>0</v>
      </c>
      <c r="K22" s="59">
        <v>0</v>
      </c>
      <c r="L22" s="59">
        <v>0</v>
      </c>
      <c r="M22" s="59">
        <v>2</v>
      </c>
      <c r="N22" s="59">
        <v>3</v>
      </c>
      <c r="O22" s="59">
        <v>4</v>
      </c>
      <c r="P22" s="59">
        <v>9</v>
      </c>
      <c r="Q22" s="59">
        <v>16</v>
      </c>
      <c r="R22" s="59">
        <v>20</v>
      </c>
      <c r="S22" s="59">
        <v>23</v>
      </c>
      <c r="T22" s="59">
        <v>14</v>
      </c>
      <c r="U22" s="59">
        <v>36</v>
      </c>
      <c r="V22" s="59">
        <v>33</v>
      </c>
      <c r="W22" s="60">
        <v>35</v>
      </c>
    </row>
    <row r="23" spans="1:23" x14ac:dyDescent="0.25">
      <c r="A23">
        <v>17</v>
      </c>
      <c r="B23" s="7" t="s">
        <v>167</v>
      </c>
      <c r="C23" s="59">
        <v>136</v>
      </c>
      <c r="D23" s="59">
        <v>0</v>
      </c>
      <c r="E23" s="59">
        <v>0</v>
      </c>
      <c r="F23" s="59">
        <v>0</v>
      </c>
      <c r="G23" s="59">
        <v>0</v>
      </c>
      <c r="H23" s="59">
        <v>0</v>
      </c>
      <c r="I23" s="59">
        <v>0</v>
      </c>
      <c r="J23" s="59">
        <v>0</v>
      </c>
      <c r="K23" s="59">
        <v>0</v>
      </c>
      <c r="L23" s="59">
        <v>2</v>
      </c>
      <c r="M23" s="59">
        <v>1</v>
      </c>
      <c r="N23" s="59">
        <v>3</v>
      </c>
      <c r="O23" s="59">
        <v>6</v>
      </c>
      <c r="P23" s="59">
        <v>4</v>
      </c>
      <c r="Q23" s="59">
        <v>8</v>
      </c>
      <c r="R23" s="59">
        <v>14</v>
      </c>
      <c r="S23" s="59">
        <v>19</v>
      </c>
      <c r="T23" s="59">
        <v>16</v>
      </c>
      <c r="U23" s="59">
        <v>21</v>
      </c>
      <c r="V23" s="59">
        <v>23</v>
      </c>
      <c r="W23" s="60">
        <v>19</v>
      </c>
    </row>
    <row r="24" spans="1:23" x14ac:dyDescent="0.25">
      <c r="A24">
        <v>18</v>
      </c>
      <c r="B24" s="7" t="s">
        <v>168</v>
      </c>
      <c r="C24" s="59">
        <v>113</v>
      </c>
      <c r="D24" s="59">
        <v>0</v>
      </c>
      <c r="E24" s="59">
        <v>0</v>
      </c>
      <c r="F24" s="59">
        <v>0</v>
      </c>
      <c r="G24" s="59">
        <v>0</v>
      </c>
      <c r="H24" s="59">
        <v>0</v>
      </c>
      <c r="I24" s="59">
        <v>0</v>
      </c>
      <c r="J24" s="59">
        <v>1</v>
      </c>
      <c r="K24" s="59">
        <v>0</v>
      </c>
      <c r="L24" s="59">
        <v>0</v>
      </c>
      <c r="M24" s="59">
        <v>1</v>
      </c>
      <c r="N24" s="59">
        <v>1</v>
      </c>
      <c r="O24" s="59">
        <v>4</v>
      </c>
      <c r="P24" s="59">
        <v>6</v>
      </c>
      <c r="Q24" s="59">
        <v>9</v>
      </c>
      <c r="R24" s="59">
        <v>9</v>
      </c>
      <c r="S24" s="59">
        <v>10</v>
      </c>
      <c r="T24" s="59">
        <v>16</v>
      </c>
      <c r="U24" s="59">
        <v>15</v>
      </c>
      <c r="V24" s="59">
        <v>20</v>
      </c>
      <c r="W24" s="60">
        <v>21</v>
      </c>
    </row>
    <row r="25" spans="1:23" x14ac:dyDescent="0.25">
      <c r="A25">
        <v>19</v>
      </c>
      <c r="B25" s="7" t="s">
        <v>169</v>
      </c>
      <c r="C25" s="59">
        <v>91</v>
      </c>
      <c r="D25" s="59">
        <v>0</v>
      </c>
      <c r="E25" s="59">
        <v>0</v>
      </c>
      <c r="F25" s="59">
        <v>0</v>
      </c>
      <c r="G25" s="59">
        <v>0</v>
      </c>
      <c r="H25" s="59">
        <v>0</v>
      </c>
      <c r="I25" s="59">
        <v>0</v>
      </c>
      <c r="J25" s="59">
        <v>1</v>
      </c>
      <c r="K25" s="59">
        <v>0</v>
      </c>
      <c r="L25" s="59">
        <v>0</v>
      </c>
      <c r="M25" s="59">
        <v>0</v>
      </c>
      <c r="N25" s="59">
        <v>3</v>
      </c>
      <c r="O25" s="59">
        <v>6</v>
      </c>
      <c r="P25" s="59">
        <v>6</v>
      </c>
      <c r="Q25" s="59">
        <v>6</v>
      </c>
      <c r="R25" s="59">
        <v>16</v>
      </c>
      <c r="S25" s="59">
        <v>7</v>
      </c>
      <c r="T25" s="59">
        <v>10</v>
      </c>
      <c r="U25" s="59">
        <v>14</v>
      </c>
      <c r="V25" s="59">
        <v>12</v>
      </c>
      <c r="W25" s="60">
        <v>10</v>
      </c>
    </row>
    <row r="26" spans="1:23" x14ac:dyDescent="0.25">
      <c r="A26">
        <v>20</v>
      </c>
      <c r="B26" s="7" t="s">
        <v>170</v>
      </c>
      <c r="C26" s="59">
        <v>74</v>
      </c>
      <c r="D26" s="59">
        <v>0</v>
      </c>
      <c r="E26" s="59">
        <v>0</v>
      </c>
      <c r="F26" s="59">
        <v>0</v>
      </c>
      <c r="G26" s="59">
        <v>0</v>
      </c>
      <c r="H26" s="59">
        <v>0</v>
      </c>
      <c r="I26" s="59">
        <v>0</v>
      </c>
      <c r="J26" s="59">
        <v>0</v>
      </c>
      <c r="K26" s="59">
        <v>1</v>
      </c>
      <c r="L26" s="59">
        <v>1</v>
      </c>
      <c r="M26" s="59">
        <v>1</v>
      </c>
      <c r="N26" s="59">
        <v>2</v>
      </c>
      <c r="O26" s="59">
        <v>0</v>
      </c>
      <c r="P26" s="59">
        <v>4</v>
      </c>
      <c r="Q26" s="59">
        <v>3</v>
      </c>
      <c r="R26" s="59">
        <v>9</v>
      </c>
      <c r="S26" s="59">
        <v>6</v>
      </c>
      <c r="T26" s="59">
        <v>4</v>
      </c>
      <c r="U26" s="59">
        <v>12</v>
      </c>
      <c r="V26" s="59">
        <v>18</v>
      </c>
      <c r="W26" s="60">
        <v>13</v>
      </c>
    </row>
    <row r="27" spans="1:23" x14ac:dyDescent="0.25">
      <c r="A27">
        <v>21</v>
      </c>
      <c r="B27" s="7" t="s">
        <v>171</v>
      </c>
      <c r="C27" s="59">
        <v>72</v>
      </c>
      <c r="D27" s="59">
        <v>0</v>
      </c>
      <c r="E27" s="59">
        <v>0</v>
      </c>
      <c r="F27" s="59">
        <v>0</v>
      </c>
      <c r="G27" s="59">
        <v>0</v>
      </c>
      <c r="H27" s="59">
        <v>0</v>
      </c>
      <c r="I27" s="59">
        <v>0</v>
      </c>
      <c r="J27" s="59">
        <v>0</v>
      </c>
      <c r="K27" s="59">
        <v>0</v>
      </c>
      <c r="L27" s="59">
        <v>1</v>
      </c>
      <c r="M27" s="59">
        <v>1</v>
      </c>
      <c r="N27" s="59">
        <v>2</v>
      </c>
      <c r="O27" s="59">
        <v>4</v>
      </c>
      <c r="P27" s="59">
        <v>6</v>
      </c>
      <c r="Q27" s="59">
        <v>5</v>
      </c>
      <c r="R27" s="59">
        <v>12</v>
      </c>
      <c r="S27" s="59">
        <v>5</v>
      </c>
      <c r="T27" s="59">
        <v>6</v>
      </c>
      <c r="U27" s="59">
        <v>8</v>
      </c>
      <c r="V27" s="59">
        <v>11</v>
      </c>
      <c r="W27" s="60">
        <v>11</v>
      </c>
    </row>
    <row r="28" spans="1:23" x14ac:dyDescent="0.25">
      <c r="A28">
        <v>22</v>
      </c>
      <c r="B28" s="7" t="s">
        <v>172</v>
      </c>
      <c r="C28" s="59">
        <v>72</v>
      </c>
      <c r="D28" s="59">
        <v>0</v>
      </c>
      <c r="E28" s="59">
        <v>0</v>
      </c>
      <c r="F28" s="59">
        <v>0</v>
      </c>
      <c r="G28" s="59">
        <v>0</v>
      </c>
      <c r="H28" s="59">
        <v>0</v>
      </c>
      <c r="I28" s="59">
        <v>0</v>
      </c>
      <c r="J28" s="59">
        <v>0</v>
      </c>
      <c r="K28" s="59">
        <v>1</v>
      </c>
      <c r="L28" s="59">
        <v>1</v>
      </c>
      <c r="M28" s="59">
        <v>2</v>
      </c>
      <c r="N28" s="59">
        <v>2</v>
      </c>
      <c r="O28" s="59">
        <v>1</v>
      </c>
      <c r="P28" s="59">
        <v>2</v>
      </c>
      <c r="Q28" s="59">
        <v>6</v>
      </c>
      <c r="R28" s="59">
        <v>10</v>
      </c>
      <c r="S28" s="59">
        <v>9</v>
      </c>
      <c r="T28" s="59">
        <v>9</v>
      </c>
      <c r="U28" s="59">
        <v>11</v>
      </c>
      <c r="V28" s="59">
        <v>11</v>
      </c>
      <c r="W28" s="60">
        <v>7</v>
      </c>
    </row>
    <row r="29" spans="1:23" x14ac:dyDescent="0.25">
      <c r="A29">
        <v>23</v>
      </c>
      <c r="B29" s="7" t="s">
        <v>173</v>
      </c>
      <c r="C29" s="59">
        <v>77</v>
      </c>
      <c r="D29" s="59">
        <v>0</v>
      </c>
      <c r="E29" s="59">
        <v>0</v>
      </c>
      <c r="F29" s="59">
        <v>0</v>
      </c>
      <c r="G29" s="59">
        <v>1</v>
      </c>
      <c r="H29" s="59">
        <v>0</v>
      </c>
      <c r="I29" s="59">
        <v>0</v>
      </c>
      <c r="J29" s="59">
        <v>1</v>
      </c>
      <c r="K29" s="59">
        <v>0</v>
      </c>
      <c r="L29" s="59">
        <v>2</v>
      </c>
      <c r="M29" s="59">
        <v>0</v>
      </c>
      <c r="N29" s="59">
        <v>4</v>
      </c>
      <c r="O29" s="59">
        <v>3</v>
      </c>
      <c r="P29" s="59">
        <v>8</v>
      </c>
      <c r="Q29" s="59">
        <v>6</v>
      </c>
      <c r="R29" s="59">
        <v>2</v>
      </c>
      <c r="S29" s="59">
        <v>6</v>
      </c>
      <c r="T29" s="59">
        <v>8</v>
      </c>
      <c r="U29" s="59">
        <v>15</v>
      </c>
      <c r="V29" s="59">
        <v>8</v>
      </c>
      <c r="W29" s="60">
        <v>13</v>
      </c>
    </row>
    <row r="30" spans="1:23" x14ac:dyDescent="0.25">
      <c r="A30">
        <v>24</v>
      </c>
      <c r="B30" s="7" t="s">
        <v>174</v>
      </c>
      <c r="C30" s="59">
        <v>80</v>
      </c>
      <c r="D30" s="59">
        <v>0</v>
      </c>
      <c r="E30" s="59">
        <v>0</v>
      </c>
      <c r="F30" s="59">
        <v>0</v>
      </c>
      <c r="G30" s="59">
        <v>0</v>
      </c>
      <c r="H30" s="59">
        <v>0</v>
      </c>
      <c r="I30" s="59">
        <v>0</v>
      </c>
      <c r="J30" s="59">
        <v>1</v>
      </c>
      <c r="K30" s="59">
        <v>1</v>
      </c>
      <c r="L30" s="59">
        <v>0</v>
      </c>
      <c r="M30" s="59">
        <v>4</v>
      </c>
      <c r="N30" s="59">
        <v>4</v>
      </c>
      <c r="O30" s="59">
        <v>0</v>
      </c>
      <c r="P30" s="59">
        <v>9</v>
      </c>
      <c r="Q30" s="59">
        <v>6</v>
      </c>
      <c r="R30" s="59">
        <v>8</v>
      </c>
      <c r="S30" s="59">
        <v>6</v>
      </c>
      <c r="T30" s="59">
        <v>9</v>
      </c>
      <c r="U30" s="59">
        <v>12</v>
      </c>
      <c r="V30" s="59">
        <v>7</v>
      </c>
      <c r="W30" s="60">
        <v>13</v>
      </c>
    </row>
    <row r="31" spans="1:23" x14ac:dyDescent="0.25">
      <c r="A31">
        <v>25</v>
      </c>
      <c r="B31" s="7" t="s">
        <v>175</v>
      </c>
      <c r="C31" s="59">
        <v>113</v>
      </c>
      <c r="D31" s="59">
        <v>0</v>
      </c>
      <c r="E31" s="59">
        <v>0</v>
      </c>
      <c r="F31" s="59">
        <v>0</v>
      </c>
      <c r="G31" s="59">
        <v>0</v>
      </c>
      <c r="H31" s="59">
        <v>0</v>
      </c>
      <c r="I31" s="59">
        <v>0</v>
      </c>
      <c r="J31" s="59">
        <v>2</v>
      </c>
      <c r="K31" s="59">
        <v>3</v>
      </c>
      <c r="L31" s="59">
        <v>1</v>
      </c>
      <c r="M31" s="59">
        <v>3</v>
      </c>
      <c r="N31" s="59">
        <v>4</v>
      </c>
      <c r="O31" s="59">
        <v>4</v>
      </c>
      <c r="P31" s="59">
        <v>7</v>
      </c>
      <c r="Q31" s="59">
        <v>13</v>
      </c>
      <c r="R31" s="59">
        <v>6</v>
      </c>
      <c r="S31" s="59">
        <v>11</v>
      </c>
      <c r="T31" s="59">
        <v>14</v>
      </c>
      <c r="U31" s="59">
        <v>8</v>
      </c>
      <c r="V31" s="59">
        <v>20</v>
      </c>
      <c r="W31" s="60">
        <v>17</v>
      </c>
    </row>
    <row r="32" spans="1:23" x14ac:dyDescent="0.25">
      <c r="A32">
        <v>26</v>
      </c>
      <c r="B32" s="7" t="s">
        <v>176</v>
      </c>
      <c r="C32" s="59">
        <v>140</v>
      </c>
      <c r="D32" s="59">
        <v>0</v>
      </c>
      <c r="E32" s="59">
        <v>0</v>
      </c>
      <c r="F32" s="59">
        <v>0</v>
      </c>
      <c r="G32" s="59">
        <v>0</v>
      </c>
      <c r="H32" s="59">
        <v>3</v>
      </c>
      <c r="I32" s="59">
        <v>1</v>
      </c>
      <c r="J32" s="59">
        <v>0</v>
      </c>
      <c r="K32" s="59">
        <v>0</v>
      </c>
      <c r="L32" s="59">
        <v>5</v>
      </c>
      <c r="M32" s="59">
        <v>6</v>
      </c>
      <c r="N32" s="59">
        <v>3</v>
      </c>
      <c r="O32" s="59">
        <v>7</v>
      </c>
      <c r="P32" s="59">
        <v>7</v>
      </c>
      <c r="Q32" s="59">
        <v>10</v>
      </c>
      <c r="R32" s="59">
        <v>7</v>
      </c>
      <c r="S32" s="59">
        <v>12</v>
      </c>
      <c r="T32" s="59">
        <v>26</v>
      </c>
      <c r="U32" s="59">
        <v>18</v>
      </c>
      <c r="V32" s="59">
        <v>18</v>
      </c>
      <c r="W32" s="60">
        <v>17</v>
      </c>
    </row>
    <row r="33" spans="1:23" x14ac:dyDescent="0.25">
      <c r="A33">
        <v>27</v>
      </c>
      <c r="B33" s="7" t="s">
        <v>177</v>
      </c>
      <c r="C33" s="59">
        <v>195</v>
      </c>
      <c r="D33" s="59">
        <v>1</v>
      </c>
      <c r="E33" s="59">
        <v>0</v>
      </c>
      <c r="F33" s="59">
        <v>0</v>
      </c>
      <c r="G33" s="59">
        <v>0</v>
      </c>
      <c r="H33" s="59">
        <v>0</v>
      </c>
      <c r="I33" s="59">
        <v>0</v>
      </c>
      <c r="J33" s="59">
        <v>0</v>
      </c>
      <c r="K33" s="59">
        <v>1</v>
      </c>
      <c r="L33" s="59">
        <v>0</v>
      </c>
      <c r="M33" s="59">
        <v>7</v>
      </c>
      <c r="N33" s="59">
        <v>9</v>
      </c>
      <c r="O33" s="59">
        <v>15</v>
      </c>
      <c r="P33" s="59">
        <v>11</v>
      </c>
      <c r="Q33" s="59">
        <v>11</v>
      </c>
      <c r="R33" s="59">
        <v>13</v>
      </c>
      <c r="S33" s="59">
        <v>17</v>
      </c>
      <c r="T33" s="59">
        <v>22</v>
      </c>
      <c r="U33" s="59">
        <v>27</v>
      </c>
      <c r="V33" s="59">
        <v>36</v>
      </c>
      <c r="W33" s="60">
        <v>25</v>
      </c>
    </row>
    <row r="34" spans="1:23" x14ac:dyDescent="0.25">
      <c r="A34">
        <v>28</v>
      </c>
      <c r="B34" s="7" t="s">
        <v>178</v>
      </c>
      <c r="C34" s="59">
        <v>268</v>
      </c>
      <c r="D34" s="59">
        <v>0</v>
      </c>
      <c r="E34" s="59">
        <v>0</v>
      </c>
      <c r="F34" s="59">
        <v>0</v>
      </c>
      <c r="G34" s="59">
        <v>0</v>
      </c>
      <c r="H34" s="59">
        <v>0</v>
      </c>
      <c r="I34" s="59">
        <v>2</v>
      </c>
      <c r="J34" s="59">
        <v>3</v>
      </c>
      <c r="K34" s="59">
        <v>2</v>
      </c>
      <c r="L34" s="59">
        <v>4</v>
      </c>
      <c r="M34" s="59">
        <v>6</v>
      </c>
      <c r="N34" s="59">
        <v>7</v>
      </c>
      <c r="O34" s="59">
        <v>14</v>
      </c>
      <c r="P34" s="59">
        <v>15</v>
      </c>
      <c r="Q34" s="59">
        <v>17</v>
      </c>
      <c r="R34" s="59">
        <v>26</v>
      </c>
      <c r="S34" s="59">
        <v>21</v>
      </c>
      <c r="T34" s="59">
        <v>44</v>
      </c>
      <c r="U34" s="59">
        <v>39</v>
      </c>
      <c r="V34" s="59">
        <v>33</v>
      </c>
      <c r="W34" s="60">
        <v>35</v>
      </c>
    </row>
    <row r="35" spans="1:23" x14ac:dyDescent="0.25">
      <c r="A35">
        <v>29</v>
      </c>
      <c r="B35" s="7" t="s">
        <v>179</v>
      </c>
      <c r="C35" s="59">
        <v>444</v>
      </c>
      <c r="D35" s="59">
        <v>0</v>
      </c>
      <c r="E35" s="59">
        <v>0</v>
      </c>
      <c r="F35" s="59">
        <v>0</v>
      </c>
      <c r="G35" s="59">
        <v>0</v>
      </c>
      <c r="H35" s="59">
        <v>2</v>
      </c>
      <c r="I35" s="59">
        <v>2</v>
      </c>
      <c r="J35" s="59">
        <v>4</v>
      </c>
      <c r="K35" s="59">
        <v>3</v>
      </c>
      <c r="L35" s="59">
        <v>6</v>
      </c>
      <c r="M35" s="59">
        <v>16</v>
      </c>
      <c r="N35" s="59">
        <v>10</v>
      </c>
      <c r="O35" s="59">
        <v>18</v>
      </c>
      <c r="P35" s="59">
        <v>25</v>
      </c>
      <c r="Q35" s="59">
        <v>36</v>
      </c>
      <c r="R35" s="59">
        <v>37</v>
      </c>
      <c r="S35" s="59">
        <v>40</v>
      </c>
      <c r="T35" s="59">
        <v>47</v>
      </c>
      <c r="U35" s="59">
        <v>67</v>
      </c>
      <c r="V35" s="59">
        <v>65</v>
      </c>
      <c r="W35" s="60">
        <v>66</v>
      </c>
    </row>
    <row r="36" spans="1:23" x14ac:dyDescent="0.25">
      <c r="A36">
        <v>30</v>
      </c>
      <c r="B36" s="7" t="s">
        <v>180</v>
      </c>
      <c r="C36" s="59">
        <v>500</v>
      </c>
      <c r="D36" s="59">
        <v>0</v>
      </c>
      <c r="E36" s="59">
        <v>0</v>
      </c>
      <c r="F36" s="59">
        <v>0</v>
      </c>
      <c r="G36" s="59">
        <v>0</v>
      </c>
      <c r="H36" s="59">
        <v>0</v>
      </c>
      <c r="I36" s="59">
        <v>3</v>
      </c>
      <c r="J36" s="59">
        <v>0</v>
      </c>
      <c r="K36" s="59">
        <v>6</v>
      </c>
      <c r="L36" s="59">
        <v>9</v>
      </c>
      <c r="M36" s="59">
        <v>9</v>
      </c>
      <c r="N36" s="59">
        <v>18</v>
      </c>
      <c r="O36" s="59">
        <v>28</v>
      </c>
      <c r="P36" s="59">
        <v>18</v>
      </c>
      <c r="Q36" s="59">
        <v>33</v>
      </c>
      <c r="R36" s="59">
        <v>50</v>
      </c>
      <c r="S36" s="59">
        <v>53</v>
      </c>
      <c r="T36" s="59">
        <v>60</v>
      </c>
      <c r="U36" s="59">
        <v>65</v>
      </c>
      <c r="V36" s="59">
        <v>76</v>
      </c>
      <c r="W36" s="60">
        <v>72</v>
      </c>
    </row>
    <row r="37" spans="1:23" x14ac:dyDescent="0.25">
      <c r="A37">
        <v>31</v>
      </c>
      <c r="B37" s="7" t="s">
        <v>181</v>
      </c>
      <c r="C37" s="59">
        <v>561</v>
      </c>
      <c r="D37" s="59">
        <v>1</v>
      </c>
      <c r="E37" s="59">
        <v>0</v>
      </c>
      <c r="F37" s="59">
        <v>0</v>
      </c>
      <c r="G37" s="59">
        <v>0</v>
      </c>
      <c r="H37" s="59">
        <v>0</v>
      </c>
      <c r="I37" s="59">
        <v>1</v>
      </c>
      <c r="J37" s="59">
        <v>5</v>
      </c>
      <c r="K37" s="59">
        <v>2</v>
      </c>
      <c r="L37" s="59">
        <v>12</v>
      </c>
      <c r="M37" s="59">
        <v>12</v>
      </c>
      <c r="N37" s="59">
        <v>12</v>
      </c>
      <c r="O37" s="59">
        <v>20</v>
      </c>
      <c r="P37" s="59">
        <v>46</v>
      </c>
      <c r="Q37" s="59">
        <v>50</v>
      </c>
      <c r="R37" s="59">
        <v>56</v>
      </c>
      <c r="S37" s="59">
        <v>57</v>
      </c>
      <c r="T37" s="59">
        <v>58</v>
      </c>
      <c r="U37" s="59">
        <v>91</v>
      </c>
      <c r="V37" s="59">
        <v>62</v>
      </c>
      <c r="W37" s="60">
        <v>76</v>
      </c>
    </row>
    <row r="38" spans="1:23" x14ac:dyDescent="0.25">
      <c r="A38">
        <v>32</v>
      </c>
      <c r="B38" s="7" t="s">
        <v>182</v>
      </c>
      <c r="C38" s="59">
        <v>559</v>
      </c>
      <c r="D38" s="59">
        <v>0</v>
      </c>
      <c r="E38" s="59">
        <v>0</v>
      </c>
      <c r="F38" s="59">
        <v>0</v>
      </c>
      <c r="G38" s="59">
        <v>0</v>
      </c>
      <c r="H38" s="59">
        <v>0</v>
      </c>
      <c r="I38" s="59">
        <v>3</v>
      </c>
      <c r="J38" s="59">
        <v>4</v>
      </c>
      <c r="K38" s="59">
        <v>3</v>
      </c>
      <c r="L38" s="59">
        <v>6</v>
      </c>
      <c r="M38" s="59">
        <v>11</v>
      </c>
      <c r="N38" s="59">
        <v>16</v>
      </c>
      <c r="O38" s="59">
        <v>23</v>
      </c>
      <c r="P38" s="59">
        <v>37</v>
      </c>
      <c r="Q38" s="59">
        <v>39</v>
      </c>
      <c r="R38" s="59">
        <v>46</v>
      </c>
      <c r="S38" s="59">
        <v>49</v>
      </c>
      <c r="T38" s="59">
        <v>79</v>
      </c>
      <c r="U38" s="59">
        <v>95</v>
      </c>
      <c r="V38" s="59">
        <v>79</v>
      </c>
      <c r="W38" s="60">
        <v>69</v>
      </c>
    </row>
    <row r="39" spans="1:23" x14ac:dyDescent="0.25">
      <c r="A39">
        <v>33</v>
      </c>
      <c r="B39" s="7" t="s">
        <v>183</v>
      </c>
      <c r="C39" s="59">
        <v>634</v>
      </c>
      <c r="D39" s="59">
        <v>0</v>
      </c>
      <c r="E39" s="59">
        <v>0</v>
      </c>
      <c r="F39" s="59">
        <v>1</v>
      </c>
      <c r="G39" s="59">
        <v>0</v>
      </c>
      <c r="H39" s="59">
        <v>0</v>
      </c>
      <c r="I39" s="59">
        <v>2</v>
      </c>
      <c r="J39" s="59">
        <v>2</v>
      </c>
      <c r="K39" s="59">
        <v>4</v>
      </c>
      <c r="L39" s="59">
        <v>9</v>
      </c>
      <c r="M39" s="59">
        <v>15</v>
      </c>
      <c r="N39" s="59">
        <v>22</v>
      </c>
      <c r="O39" s="59">
        <v>23</v>
      </c>
      <c r="P39" s="59">
        <v>36</v>
      </c>
      <c r="Q39" s="59">
        <v>50</v>
      </c>
      <c r="R39" s="59">
        <v>44</v>
      </c>
      <c r="S39" s="59">
        <v>68</v>
      </c>
      <c r="T39" s="59">
        <v>89</v>
      </c>
      <c r="U39" s="59">
        <v>92</v>
      </c>
      <c r="V39" s="59">
        <v>80</v>
      </c>
      <c r="W39" s="60">
        <v>97</v>
      </c>
    </row>
    <row r="40" spans="1:23" x14ac:dyDescent="0.25">
      <c r="A40">
        <v>34</v>
      </c>
      <c r="B40" s="7" t="s">
        <v>184</v>
      </c>
      <c r="C40" s="59">
        <v>730</v>
      </c>
      <c r="D40" s="59">
        <v>0</v>
      </c>
      <c r="E40" s="59">
        <v>0</v>
      </c>
      <c r="F40" s="59">
        <v>2</v>
      </c>
      <c r="G40" s="59">
        <v>0</v>
      </c>
      <c r="H40" s="59">
        <v>1</v>
      </c>
      <c r="I40" s="59">
        <v>0</v>
      </c>
      <c r="J40" s="59">
        <v>2</v>
      </c>
      <c r="K40" s="59">
        <v>4</v>
      </c>
      <c r="L40" s="59">
        <v>9</v>
      </c>
      <c r="M40" s="59">
        <v>10</v>
      </c>
      <c r="N40" s="59">
        <v>15</v>
      </c>
      <c r="O40" s="59">
        <v>26</v>
      </c>
      <c r="P40" s="59">
        <v>39</v>
      </c>
      <c r="Q40" s="59">
        <v>46</v>
      </c>
      <c r="R40" s="59">
        <v>60</v>
      </c>
      <c r="S40" s="59">
        <v>70</v>
      </c>
      <c r="T40" s="59">
        <v>97</v>
      </c>
      <c r="U40" s="59">
        <v>122</v>
      </c>
      <c r="V40" s="59">
        <v>123</v>
      </c>
      <c r="W40" s="60">
        <v>104</v>
      </c>
    </row>
    <row r="41" spans="1:23" x14ac:dyDescent="0.25">
      <c r="A41">
        <v>35</v>
      </c>
      <c r="B41" s="7" t="s">
        <v>185</v>
      </c>
      <c r="C41" s="59">
        <v>785</v>
      </c>
      <c r="D41" s="59">
        <v>1</v>
      </c>
      <c r="E41" s="59">
        <v>0</v>
      </c>
      <c r="F41" s="59">
        <v>0</v>
      </c>
      <c r="G41" s="59">
        <v>0</v>
      </c>
      <c r="H41" s="59">
        <v>1</v>
      </c>
      <c r="I41" s="59">
        <v>1</v>
      </c>
      <c r="J41" s="59">
        <v>1</v>
      </c>
      <c r="K41" s="59">
        <v>3</v>
      </c>
      <c r="L41" s="59">
        <v>11</v>
      </c>
      <c r="M41" s="59">
        <v>8</v>
      </c>
      <c r="N41" s="59">
        <v>21</v>
      </c>
      <c r="O41" s="59">
        <v>25</v>
      </c>
      <c r="P41" s="59">
        <v>57</v>
      </c>
      <c r="Q41" s="59">
        <v>38</v>
      </c>
      <c r="R41" s="59">
        <v>68</v>
      </c>
      <c r="S41" s="59">
        <v>94</v>
      </c>
      <c r="T41" s="59">
        <v>107</v>
      </c>
      <c r="U41" s="59">
        <v>110</v>
      </c>
      <c r="V41" s="59">
        <v>112</v>
      </c>
      <c r="W41" s="60">
        <v>127</v>
      </c>
    </row>
    <row r="42" spans="1:23" x14ac:dyDescent="0.25">
      <c r="A42">
        <v>36</v>
      </c>
      <c r="B42" s="7" t="s">
        <v>186</v>
      </c>
      <c r="C42" s="59">
        <v>919</v>
      </c>
      <c r="D42" s="59">
        <v>0</v>
      </c>
      <c r="E42" s="59">
        <v>1</v>
      </c>
      <c r="F42" s="59">
        <v>0</v>
      </c>
      <c r="G42" s="59">
        <v>1</v>
      </c>
      <c r="H42" s="59">
        <v>2</v>
      </c>
      <c r="I42" s="59">
        <v>2</v>
      </c>
      <c r="J42" s="59">
        <v>0</v>
      </c>
      <c r="K42" s="59">
        <v>5</v>
      </c>
      <c r="L42" s="59">
        <v>9</v>
      </c>
      <c r="M42" s="59">
        <v>16</v>
      </c>
      <c r="N42" s="59">
        <v>20</v>
      </c>
      <c r="O42" s="59">
        <v>28</v>
      </c>
      <c r="P42" s="59">
        <v>51</v>
      </c>
      <c r="Q42" s="59">
        <v>55</v>
      </c>
      <c r="R42" s="59">
        <v>62</v>
      </c>
      <c r="S42" s="59">
        <v>112</v>
      </c>
      <c r="T42" s="59">
        <v>119</v>
      </c>
      <c r="U42" s="59">
        <v>153</v>
      </c>
      <c r="V42" s="59">
        <v>147</v>
      </c>
      <c r="W42" s="60">
        <v>136</v>
      </c>
    </row>
    <row r="43" spans="1:23" x14ac:dyDescent="0.25">
      <c r="A43">
        <v>37</v>
      </c>
      <c r="B43" s="7" t="s">
        <v>187</v>
      </c>
      <c r="C43" s="59">
        <v>854</v>
      </c>
      <c r="D43" s="59">
        <v>1</v>
      </c>
      <c r="E43" s="59">
        <v>0</v>
      </c>
      <c r="F43" s="59">
        <v>0</v>
      </c>
      <c r="G43" s="59">
        <v>0</v>
      </c>
      <c r="H43" s="59">
        <v>0</v>
      </c>
      <c r="I43" s="59">
        <v>3</v>
      </c>
      <c r="J43" s="59">
        <v>1</v>
      </c>
      <c r="K43" s="59">
        <v>4</v>
      </c>
      <c r="L43" s="59">
        <v>9</v>
      </c>
      <c r="M43" s="59">
        <v>11</v>
      </c>
      <c r="N43" s="59">
        <v>14</v>
      </c>
      <c r="O43" s="59">
        <v>28</v>
      </c>
      <c r="P43" s="59">
        <v>40</v>
      </c>
      <c r="Q43" s="59">
        <v>49</v>
      </c>
      <c r="R43" s="59">
        <v>76</v>
      </c>
      <c r="S43" s="59">
        <v>101</v>
      </c>
      <c r="T43" s="59">
        <v>123</v>
      </c>
      <c r="U43" s="59">
        <v>144</v>
      </c>
      <c r="V43" s="59">
        <v>116</v>
      </c>
      <c r="W43" s="60">
        <v>134</v>
      </c>
    </row>
    <row r="44" spans="1:23" x14ac:dyDescent="0.25">
      <c r="A44">
        <v>38</v>
      </c>
      <c r="B44" s="7" t="s">
        <v>188</v>
      </c>
      <c r="C44" s="59">
        <v>782</v>
      </c>
      <c r="D44" s="59">
        <v>0</v>
      </c>
      <c r="E44" s="59">
        <v>0</v>
      </c>
      <c r="F44" s="59">
        <v>0</v>
      </c>
      <c r="G44" s="59">
        <v>1</v>
      </c>
      <c r="H44" s="59">
        <v>2</v>
      </c>
      <c r="I44" s="59">
        <v>1</v>
      </c>
      <c r="J44" s="59">
        <v>5</v>
      </c>
      <c r="K44" s="59">
        <v>3</v>
      </c>
      <c r="L44" s="59">
        <v>6</v>
      </c>
      <c r="M44" s="59">
        <v>8</v>
      </c>
      <c r="N44" s="59">
        <v>15</v>
      </c>
      <c r="O44" s="59">
        <v>26</v>
      </c>
      <c r="P44" s="59">
        <v>45</v>
      </c>
      <c r="Q44" s="59">
        <v>51</v>
      </c>
      <c r="R44" s="59">
        <v>66</v>
      </c>
      <c r="S44" s="59">
        <v>88</v>
      </c>
      <c r="T44" s="59">
        <v>94</v>
      </c>
      <c r="U44" s="59">
        <v>129</v>
      </c>
      <c r="V44" s="59">
        <v>121</v>
      </c>
      <c r="W44" s="60">
        <v>121</v>
      </c>
    </row>
    <row r="45" spans="1:23" x14ac:dyDescent="0.25">
      <c r="A45">
        <v>39</v>
      </c>
      <c r="B45" s="7" t="s">
        <v>189</v>
      </c>
      <c r="C45" s="59">
        <v>703</v>
      </c>
      <c r="D45" s="59">
        <v>0</v>
      </c>
      <c r="E45" s="59">
        <v>0</v>
      </c>
      <c r="F45" s="59">
        <v>1</v>
      </c>
      <c r="G45" s="59">
        <v>0</v>
      </c>
      <c r="H45" s="59">
        <v>1</v>
      </c>
      <c r="I45" s="59">
        <v>1</v>
      </c>
      <c r="J45" s="59">
        <v>1</v>
      </c>
      <c r="K45" s="59">
        <v>6</v>
      </c>
      <c r="L45" s="59">
        <v>4</v>
      </c>
      <c r="M45" s="59">
        <v>5</v>
      </c>
      <c r="N45" s="59">
        <v>13</v>
      </c>
      <c r="O45" s="59">
        <v>16</v>
      </c>
      <c r="P45" s="59">
        <v>25</v>
      </c>
      <c r="Q45" s="59">
        <v>57</v>
      </c>
      <c r="R45" s="59">
        <v>68</v>
      </c>
      <c r="S45" s="59">
        <v>88</v>
      </c>
      <c r="T45" s="59">
        <v>91</v>
      </c>
      <c r="U45" s="59">
        <v>114</v>
      </c>
      <c r="V45" s="59">
        <v>111</v>
      </c>
      <c r="W45" s="60">
        <v>101</v>
      </c>
    </row>
    <row r="46" spans="1:23" x14ac:dyDescent="0.25">
      <c r="A46">
        <v>40</v>
      </c>
      <c r="B46" s="7" t="s">
        <v>190</v>
      </c>
      <c r="C46" s="59">
        <v>659</v>
      </c>
      <c r="D46" s="59">
        <v>0</v>
      </c>
      <c r="E46" s="59">
        <v>0</v>
      </c>
      <c r="F46" s="59">
        <v>0</v>
      </c>
      <c r="G46" s="59">
        <v>0</v>
      </c>
      <c r="H46" s="59">
        <v>0</v>
      </c>
      <c r="I46" s="59">
        <v>0</v>
      </c>
      <c r="J46" s="59">
        <v>1</v>
      </c>
      <c r="K46" s="59">
        <v>3</v>
      </c>
      <c r="L46" s="59">
        <v>1</v>
      </c>
      <c r="M46" s="59">
        <v>6</v>
      </c>
      <c r="N46" s="59">
        <v>15</v>
      </c>
      <c r="O46" s="59">
        <v>21</v>
      </c>
      <c r="P46" s="59">
        <v>30</v>
      </c>
      <c r="Q46" s="59">
        <v>38</v>
      </c>
      <c r="R46" s="59">
        <v>34</v>
      </c>
      <c r="S46" s="59">
        <v>80</v>
      </c>
      <c r="T46" s="59">
        <v>102</v>
      </c>
      <c r="U46" s="59">
        <v>122</v>
      </c>
      <c r="V46" s="59">
        <v>91</v>
      </c>
      <c r="W46" s="60">
        <v>115</v>
      </c>
    </row>
    <row r="47" spans="1:23" x14ac:dyDescent="0.25">
      <c r="A47">
        <v>41</v>
      </c>
      <c r="B47" s="7" t="s">
        <v>191</v>
      </c>
      <c r="C47" s="59">
        <v>758</v>
      </c>
      <c r="D47" s="59">
        <v>0</v>
      </c>
      <c r="E47" s="59">
        <v>0</v>
      </c>
      <c r="F47" s="59">
        <v>1</v>
      </c>
      <c r="G47" s="59">
        <v>0</v>
      </c>
      <c r="H47" s="59">
        <v>0</v>
      </c>
      <c r="I47" s="59">
        <v>1</v>
      </c>
      <c r="J47" s="59">
        <v>0</v>
      </c>
      <c r="K47" s="59">
        <v>4</v>
      </c>
      <c r="L47" s="59">
        <v>3</v>
      </c>
      <c r="M47" s="59">
        <v>10</v>
      </c>
      <c r="N47" s="59">
        <v>11</v>
      </c>
      <c r="O47" s="59">
        <v>27</v>
      </c>
      <c r="P47" s="59">
        <v>29</v>
      </c>
      <c r="Q47" s="59">
        <v>45</v>
      </c>
      <c r="R47" s="59">
        <v>63</v>
      </c>
      <c r="S47" s="59">
        <v>83</v>
      </c>
      <c r="T47" s="59">
        <v>120</v>
      </c>
      <c r="U47" s="59">
        <v>116</v>
      </c>
      <c r="V47" s="59">
        <v>104</v>
      </c>
      <c r="W47" s="60">
        <v>141</v>
      </c>
    </row>
    <row r="48" spans="1:23" x14ac:dyDescent="0.25">
      <c r="A48">
        <v>42</v>
      </c>
      <c r="B48" s="7" t="s">
        <v>192</v>
      </c>
      <c r="C48" s="59">
        <v>839</v>
      </c>
      <c r="D48" s="59">
        <v>1</v>
      </c>
      <c r="E48" s="59">
        <v>0</v>
      </c>
      <c r="F48" s="59">
        <v>0</v>
      </c>
      <c r="G48" s="59">
        <v>0</v>
      </c>
      <c r="H48" s="59">
        <v>0</v>
      </c>
      <c r="I48" s="59">
        <v>1</v>
      </c>
      <c r="J48" s="59">
        <v>1</v>
      </c>
      <c r="K48" s="59">
        <v>3</v>
      </c>
      <c r="L48" s="59">
        <v>5</v>
      </c>
      <c r="M48" s="59">
        <v>9</v>
      </c>
      <c r="N48" s="59">
        <v>15</v>
      </c>
      <c r="O48" s="59">
        <v>19</v>
      </c>
      <c r="P48" s="59">
        <v>31</v>
      </c>
      <c r="Q48" s="59">
        <v>55</v>
      </c>
      <c r="R48" s="59">
        <v>72</v>
      </c>
      <c r="S48" s="59">
        <v>99</v>
      </c>
      <c r="T48" s="59">
        <v>107</v>
      </c>
      <c r="U48" s="59">
        <v>149</v>
      </c>
      <c r="V48" s="59">
        <v>134</v>
      </c>
      <c r="W48" s="60">
        <v>138</v>
      </c>
    </row>
    <row r="49" spans="1:23" x14ac:dyDescent="0.25">
      <c r="A49">
        <v>43</v>
      </c>
      <c r="B49" s="7" t="s">
        <v>193</v>
      </c>
      <c r="C49" s="59">
        <v>996</v>
      </c>
      <c r="D49" s="59">
        <v>1</v>
      </c>
      <c r="E49" s="59">
        <v>1</v>
      </c>
      <c r="F49" s="59">
        <v>0</v>
      </c>
      <c r="G49" s="59">
        <v>2</v>
      </c>
      <c r="H49" s="59">
        <v>3</v>
      </c>
      <c r="I49" s="59">
        <v>0</v>
      </c>
      <c r="J49" s="59">
        <v>1</v>
      </c>
      <c r="K49" s="59">
        <v>4</v>
      </c>
      <c r="L49" s="59">
        <v>9</v>
      </c>
      <c r="M49" s="59">
        <v>12</v>
      </c>
      <c r="N49" s="59">
        <v>11</v>
      </c>
      <c r="O49" s="59">
        <v>23</v>
      </c>
      <c r="P49" s="59">
        <v>53</v>
      </c>
      <c r="Q49" s="59">
        <v>72</v>
      </c>
      <c r="R49" s="59">
        <v>88</v>
      </c>
      <c r="S49" s="59">
        <v>117</v>
      </c>
      <c r="T49" s="59">
        <v>127</v>
      </c>
      <c r="U49" s="59">
        <v>170</v>
      </c>
      <c r="V49" s="59">
        <v>128</v>
      </c>
      <c r="W49" s="60">
        <v>174</v>
      </c>
    </row>
    <row r="50" spans="1:23" x14ac:dyDescent="0.25">
      <c r="A50">
        <v>44</v>
      </c>
      <c r="B50" s="7" t="s">
        <v>194</v>
      </c>
      <c r="C50" s="59">
        <v>1008</v>
      </c>
      <c r="D50" s="59">
        <v>0</v>
      </c>
      <c r="E50" s="59">
        <v>1</v>
      </c>
      <c r="F50" s="59">
        <v>0</v>
      </c>
      <c r="G50" s="59">
        <v>0</v>
      </c>
      <c r="H50" s="59">
        <v>0</v>
      </c>
      <c r="I50" s="59">
        <v>0</v>
      </c>
      <c r="J50" s="59">
        <v>1</v>
      </c>
      <c r="K50" s="59">
        <v>1</v>
      </c>
      <c r="L50" s="59">
        <v>6</v>
      </c>
      <c r="M50" s="59">
        <v>9</v>
      </c>
      <c r="N50" s="59">
        <v>17</v>
      </c>
      <c r="O50" s="59">
        <v>35</v>
      </c>
      <c r="P50" s="59">
        <v>39</v>
      </c>
      <c r="Q50" s="59">
        <v>57</v>
      </c>
      <c r="R50" s="59">
        <v>103</v>
      </c>
      <c r="S50" s="59">
        <v>125</v>
      </c>
      <c r="T50" s="59">
        <v>166</v>
      </c>
      <c r="U50" s="59">
        <v>161</v>
      </c>
      <c r="V50" s="59">
        <v>143</v>
      </c>
      <c r="W50" s="60">
        <v>144</v>
      </c>
    </row>
    <row r="51" spans="1:23" x14ac:dyDescent="0.25">
      <c r="A51">
        <v>45</v>
      </c>
      <c r="B51" s="7" t="s">
        <v>195</v>
      </c>
      <c r="C51" s="59">
        <v>933</v>
      </c>
      <c r="D51" s="59">
        <v>0</v>
      </c>
      <c r="E51" s="59">
        <v>1</v>
      </c>
      <c r="F51" s="59">
        <v>0</v>
      </c>
      <c r="G51" s="59">
        <v>1</v>
      </c>
      <c r="H51" s="59">
        <v>0</v>
      </c>
      <c r="I51" s="59">
        <v>0</v>
      </c>
      <c r="J51" s="59">
        <v>1</v>
      </c>
      <c r="K51" s="59">
        <v>2</v>
      </c>
      <c r="L51" s="59">
        <v>6</v>
      </c>
      <c r="M51" s="59">
        <v>14</v>
      </c>
      <c r="N51" s="59">
        <v>12</v>
      </c>
      <c r="O51" s="59">
        <v>33</v>
      </c>
      <c r="P51" s="59">
        <v>35</v>
      </c>
      <c r="Q51" s="59">
        <v>68</v>
      </c>
      <c r="R51" s="59">
        <v>95</v>
      </c>
      <c r="S51" s="59">
        <v>120</v>
      </c>
      <c r="T51" s="59">
        <v>149</v>
      </c>
      <c r="U51" s="59">
        <v>116</v>
      </c>
      <c r="V51" s="59">
        <v>121</v>
      </c>
      <c r="W51" s="60">
        <v>159</v>
      </c>
    </row>
    <row r="52" spans="1:23" x14ac:dyDescent="0.25">
      <c r="A52">
        <v>46</v>
      </c>
      <c r="B52" s="7" t="s">
        <v>196</v>
      </c>
      <c r="C52" s="59">
        <v>842</v>
      </c>
      <c r="D52" s="59">
        <v>0</v>
      </c>
      <c r="E52" s="59">
        <v>0</v>
      </c>
      <c r="F52" s="59">
        <v>0</v>
      </c>
      <c r="G52" s="59">
        <v>0</v>
      </c>
      <c r="H52" s="59">
        <v>0</v>
      </c>
      <c r="I52" s="59">
        <v>1</v>
      </c>
      <c r="J52" s="59">
        <v>0</v>
      </c>
      <c r="K52" s="59">
        <v>4</v>
      </c>
      <c r="L52" s="59">
        <v>4</v>
      </c>
      <c r="M52" s="59">
        <v>13</v>
      </c>
      <c r="N52" s="59">
        <v>21</v>
      </c>
      <c r="O52" s="59">
        <v>27</v>
      </c>
      <c r="P52" s="59">
        <v>39</v>
      </c>
      <c r="Q52" s="59">
        <v>50</v>
      </c>
      <c r="R52" s="59">
        <v>76</v>
      </c>
      <c r="S52" s="59">
        <v>100</v>
      </c>
      <c r="T52" s="59">
        <v>145</v>
      </c>
      <c r="U52" s="59">
        <v>117</v>
      </c>
      <c r="V52" s="59">
        <v>131</v>
      </c>
      <c r="W52" s="60">
        <v>114</v>
      </c>
    </row>
    <row r="53" spans="1:23" x14ac:dyDescent="0.25">
      <c r="A53">
        <v>47</v>
      </c>
      <c r="B53" s="7" t="s">
        <v>197</v>
      </c>
      <c r="C53" s="59">
        <v>780</v>
      </c>
      <c r="D53" s="59">
        <v>0</v>
      </c>
      <c r="E53" s="59">
        <v>0</v>
      </c>
      <c r="F53" s="59">
        <v>0</v>
      </c>
      <c r="G53" s="59">
        <v>1</v>
      </c>
      <c r="H53" s="59">
        <v>0</v>
      </c>
      <c r="I53" s="59">
        <v>0</v>
      </c>
      <c r="J53" s="59">
        <v>1</v>
      </c>
      <c r="K53" s="59">
        <v>4</v>
      </c>
      <c r="L53" s="59">
        <v>5</v>
      </c>
      <c r="M53" s="59">
        <v>10</v>
      </c>
      <c r="N53" s="59">
        <v>17</v>
      </c>
      <c r="O53" s="59">
        <v>32</v>
      </c>
      <c r="P53" s="59">
        <v>37</v>
      </c>
      <c r="Q53" s="59">
        <v>55</v>
      </c>
      <c r="R53" s="59">
        <v>80</v>
      </c>
      <c r="S53" s="59">
        <v>87</v>
      </c>
      <c r="T53" s="59">
        <v>101</v>
      </c>
      <c r="U53" s="59">
        <v>138</v>
      </c>
      <c r="V53" s="59">
        <v>127</v>
      </c>
      <c r="W53" s="60">
        <v>85</v>
      </c>
    </row>
    <row r="54" spans="1:23" x14ac:dyDescent="0.25">
      <c r="A54">
        <v>48</v>
      </c>
      <c r="B54" s="7" t="s">
        <v>198</v>
      </c>
      <c r="C54" s="59">
        <v>778</v>
      </c>
      <c r="D54" s="59">
        <v>0</v>
      </c>
      <c r="E54" s="59">
        <v>0</v>
      </c>
      <c r="F54" s="59">
        <v>0</v>
      </c>
      <c r="G54" s="59">
        <v>1</v>
      </c>
      <c r="H54" s="59">
        <v>0</v>
      </c>
      <c r="I54" s="59">
        <v>2</v>
      </c>
      <c r="J54" s="59">
        <v>3</v>
      </c>
      <c r="K54" s="59">
        <v>10</v>
      </c>
      <c r="L54" s="59">
        <v>7</v>
      </c>
      <c r="M54" s="59">
        <v>8</v>
      </c>
      <c r="N54" s="59">
        <v>20</v>
      </c>
      <c r="O54" s="59">
        <v>22</v>
      </c>
      <c r="P54" s="59">
        <v>41</v>
      </c>
      <c r="Q54" s="59">
        <v>49</v>
      </c>
      <c r="R54" s="59">
        <v>77</v>
      </c>
      <c r="S54" s="59">
        <v>99</v>
      </c>
      <c r="T54" s="59">
        <v>105</v>
      </c>
      <c r="U54" s="59">
        <v>105</v>
      </c>
      <c r="V54" s="59">
        <v>122</v>
      </c>
      <c r="W54" s="60">
        <v>107</v>
      </c>
    </row>
    <row r="55" spans="1:23" x14ac:dyDescent="0.25">
      <c r="A55">
        <v>49</v>
      </c>
      <c r="B55" s="7" t="s">
        <v>199</v>
      </c>
      <c r="C55" s="59">
        <v>770</v>
      </c>
      <c r="D55" s="59">
        <v>0</v>
      </c>
      <c r="E55" s="59">
        <v>1</v>
      </c>
      <c r="F55" s="59">
        <v>0</v>
      </c>
      <c r="G55" s="59">
        <v>1</v>
      </c>
      <c r="H55" s="59">
        <v>3</v>
      </c>
      <c r="I55" s="59">
        <v>2</v>
      </c>
      <c r="J55" s="59">
        <v>3</v>
      </c>
      <c r="K55" s="59">
        <v>4</v>
      </c>
      <c r="L55" s="59">
        <v>6</v>
      </c>
      <c r="M55" s="59">
        <v>14</v>
      </c>
      <c r="N55" s="59">
        <v>18</v>
      </c>
      <c r="O55" s="59">
        <v>30</v>
      </c>
      <c r="P55" s="59">
        <v>50</v>
      </c>
      <c r="Q55" s="59">
        <v>49</v>
      </c>
      <c r="R55" s="59">
        <v>64</v>
      </c>
      <c r="S55" s="59">
        <v>83</v>
      </c>
      <c r="T55" s="59">
        <v>89</v>
      </c>
      <c r="U55" s="59">
        <v>137</v>
      </c>
      <c r="V55" s="59">
        <v>107</v>
      </c>
      <c r="W55" s="60">
        <v>109</v>
      </c>
    </row>
    <row r="56" spans="1:23" x14ac:dyDescent="0.25">
      <c r="A56">
        <v>50</v>
      </c>
      <c r="B56" s="7" t="s">
        <v>200</v>
      </c>
      <c r="C56" s="59">
        <v>733</v>
      </c>
      <c r="D56" s="59">
        <v>0</v>
      </c>
      <c r="E56" s="59">
        <v>1</v>
      </c>
      <c r="F56" s="59">
        <v>0</v>
      </c>
      <c r="G56" s="59">
        <v>0</v>
      </c>
      <c r="H56" s="59">
        <v>1</v>
      </c>
      <c r="I56" s="59">
        <v>1</v>
      </c>
      <c r="J56" s="59">
        <v>0</v>
      </c>
      <c r="K56" s="59">
        <v>4</v>
      </c>
      <c r="L56" s="59">
        <v>12</v>
      </c>
      <c r="M56" s="59">
        <v>15</v>
      </c>
      <c r="N56" s="59">
        <v>20</v>
      </c>
      <c r="O56" s="59">
        <v>28</v>
      </c>
      <c r="P56" s="59">
        <v>43</v>
      </c>
      <c r="Q56" s="59">
        <v>58</v>
      </c>
      <c r="R56" s="59">
        <v>67</v>
      </c>
      <c r="S56" s="59">
        <v>84</v>
      </c>
      <c r="T56" s="59">
        <v>96</v>
      </c>
      <c r="U56" s="59">
        <v>92</v>
      </c>
      <c r="V56" s="59">
        <v>113</v>
      </c>
      <c r="W56" s="60">
        <v>98</v>
      </c>
    </row>
    <row r="57" spans="1:23" x14ac:dyDescent="0.25">
      <c r="A57">
        <v>51</v>
      </c>
      <c r="B57" s="7" t="s">
        <v>201</v>
      </c>
      <c r="C57" s="59">
        <v>716</v>
      </c>
      <c r="D57" s="59">
        <v>0</v>
      </c>
      <c r="E57" s="59">
        <v>1</v>
      </c>
      <c r="F57" s="59">
        <v>0</v>
      </c>
      <c r="G57" s="59">
        <v>0</v>
      </c>
      <c r="H57" s="59">
        <v>1</v>
      </c>
      <c r="I57" s="59">
        <v>0</v>
      </c>
      <c r="J57" s="59">
        <v>1</v>
      </c>
      <c r="K57" s="59">
        <v>5</v>
      </c>
      <c r="L57" s="59">
        <v>12</v>
      </c>
      <c r="M57" s="59">
        <v>15</v>
      </c>
      <c r="N57" s="59">
        <v>18</v>
      </c>
      <c r="O57" s="59">
        <v>22</v>
      </c>
      <c r="P57" s="59">
        <v>57</v>
      </c>
      <c r="Q57" s="59">
        <v>47</v>
      </c>
      <c r="R57" s="59">
        <v>62</v>
      </c>
      <c r="S57" s="59">
        <v>67</v>
      </c>
      <c r="T57" s="59">
        <v>82</v>
      </c>
      <c r="U57" s="59">
        <v>101</v>
      </c>
      <c r="V57" s="59">
        <v>119</v>
      </c>
      <c r="W57" s="60">
        <v>106</v>
      </c>
    </row>
    <row r="58" spans="1:23" x14ac:dyDescent="0.25">
      <c r="A58">
        <v>52</v>
      </c>
      <c r="B58" s="7" t="s">
        <v>202</v>
      </c>
      <c r="C58" s="59">
        <v>763</v>
      </c>
      <c r="D58" s="59">
        <v>0</v>
      </c>
      <c r="E58" s="59">
        <v>0</v>
      </c>
      <c r="F58" s="59">
        <v>0</v>
      </c>
      <c r="G58" s="59">
        <v>0</v>
      </c>
      <c r="H58" s="59">
        <v>0</v>
      </c>
      <c r="I58" s="59">
        <v>1</v>
      </c>
      <c r="J58" s="59">
        <v>5</v>
      </c>
      <c r="K58" s="59">
        <v>6</v>
      </c>
      <c r="L58" s="59">
        <v>6</v>
      </c>
      <c r="M58" s="59">
        <v>6</v>
      </c>
      <c r="N58" s="59">
        <v>16</v>
      </c>
      <c r="O58" s="59">
        <v>25</v>
      </c>
      <c r="P58" s="59">
        <v>35</v>
      </c>
      <c r="Q58" s="59">
        <v>68</v>
      </c>
      <c r="R58" s="59">
        <v>53</v>
      </c>
      <c r="S58" s="59">
        <v>75</v>
      </c>
      <c r="T58" s="59">
        <v>83</v>
      </c>
      <c r="U58" s="59">
        <v>127</v>
      </c>
      <c r="V58" s="59">
        <v>129</v>
      </c>
      <c r="W58" s="60">
        <v>128</v>
      </c>
    </row>
    <row r="59" spans="1:23" x14ac:dyDescent="0.25">
      <c r="A59">
        <v>1</v>
      </c>
      <c r="B59" s="7" t="s">
        <v>127</v>
      </c>
      <c r="C59" s="59">
        <v>855</v>
      </c>
      <c r="D59" s="59">
        <v>0</v>
      </c>
      <c r="E59" s="59">
        <v>0</v>
      </c>
      <c r="F59" s="59">
        <v>0</v>
      </c>
      <c r="G59" s="59">
        <v>0</v>
      </c>
      <c r="H59" s="59">
        <v>0</v>
      </c>
      <c r="I59" s="59">
        <v>1</v>
      </c>
      <c r="J59" s="59">
        <v>1</v>
      </c>
      <c r="K59" s="59">
        <v>5</v>
      </c>
      <c r="L59" s="59">
        <v>10</v>
      </c>
      <c r="M59" s="59">
        <v>7</v>
      </c>
      <c r="N59" s="59">
        <v>12</v>
      </c>
      <c r="O59" s="59">
        <v>20</v>
      </c>
      <c r="P59" s="59">
        <v>32</v>
      </c>
      <c r="Q59" s="59">
        <v>52</v>
      </c>
      <c r="R59" s="59">
        <v>55</v>
      </c>
      <c r="S59" s="59">
        <v>97</v>
      </c>
      <c r="T59" s="59">
        <v>113</v>
      </c>
      <c r="U59" s="59">
        <v>133</v>
      </c>
      <c r="V59" s="59">
        <v>145</v>
      </c>
      <c r="W59" s="60">
        <v>172</v>
      </c>
    </row>
    <row r="60" spans="1:23" ht="40.049999999999997" customHeight="1" x14ac:dyDescent="0.3">
      <c r="A60" s="2" t="s">
        <v>203</v>
      </c>
    </row>
    <row r="61" spans="1:23" ht="15.6" x14ac:dyDescent="0.3">
      <c r="A61" s="44" t="s">
        <v>116</v>
      </c>
      <c r="B61" s="44" t="s">
        <v>131</v>
      </c>
      <c r="C61" s="44" t="s">
        <v>132</v>
      </c>
      <c r="D61" s="44" t="s">
        <v>133</v>
      </c>
      <c r="E61" s="44" t="s">
        <v>594</v>
      </c>
      <c r="F61" s="44" t="s">
        <v>595</v>
      </c>
      <c r="G61" s="54" t="s">
        <v>596</v>
      </c>
      <c r="H61" s="44" t="s">
        <v>597</v>
      </c>
      <c r="I61" s="44" t="s">
        <v>598</v>
      </c>
      <c r="J61" s="44" t="s">
        <v>599</v>
      </c>
      <c r="K61" s="44" t="s">
        <v>600</v>
      </c>
      <c r="L61" s="44" t="s">
        <v>601</v>
      </c>
      <c r="M61" s="44" t="s">
        <v>602</v>
      </c>
      <c r="N61" s="44" t="s">
        <v>603</v>
      </c>
      <c r="O61" s="44" t="s">
        <v>604</v>
      </c>
      <c r="P61" s="44" t="s">
        <v>605</v>
      </c>
      <c r="Q61" s="44" t="s">
        <v>606</v>
      </c>
      <c r="R61" s="44" t="s">
        <v>607</v>
      </c>
      <c r="S61" s="44" t="s">
        <v>608</v>
      </c>
      <c r="T61" s="44" t="s">
        <v>609</v>
      </c>
      <c r="U61" s="44" t="s">
        <v>610</v>
      </c>
      <c r="V61" s="44" t="s">
        <v>611</v>
      </c>
      <c r="W61" s="45" t="s">
        <v>134</v>
      </c>
    </row>
    <row r="62" spans="1:23" x14ac:dyDescent="0.25">
      <c r="A62">
        <v>1</v>
      </c>
      <c r="B62" s="7" t="s">
        <v>151</v>
      </c>
      <c r="C62" s="50">
        <v>3311</v>
      </c>
      <c r="D62" s="50">
        <v>0</v>
      </c>
      <c r="E62" s="50">
        <v>0</v>
      </c>
      <c r="F62" s="50">
        <v>0</v>
      </c>
      <c r="G62" s="50">
        <v>0</v>
      </c>
      <c r="H62" s="50">
        <v>2</v>
      </c>
      <c r="I62" s="50">
        <v>4</v>
      </c>
      <c r="J62" s="50">
        <v>6</v>
      </c>
      <c r="K62" s="50">
        <v>8</v>
      </c>
      <c r="L62" s="50">
        <v>18</v>
      </c>
      <c r="M62" s="50">
        <v>17</v>
      </c>
      <c r="N62" s="50">
        <v>44</v>
      </c>
      <c r="O62" s="50">
        <v>79</v>
      </c>
      <c r="P62" s="50">
        <v>124</v>
      </c>
      <c r="Q62" s="50">
        <v>197</v>
      </c>
      <c r="R62" s="50">
        <v>212</v>
      </c>
      <c r="S62" s="50">
        <v>388</v>
      </c>
      <c r="T62" s="50">
        <v>438</v>
      </c>
      <c r="U62" s="50">
        <v>630</v>
      </c>
      <c r="V62" s="50">
        <v>607</v>
      </c>
      <c r="W62" s="51">
        <v>537</v>
      </c>
    </row>
    <row r="63" spans="1:23" x14ac:dyDescent="0.25">
      <c r="A63">
        <v>2</v>
      </c>
      <c r="B63" s="7" t="s">
        <v>152</v>
      </c>
      <c r="C63" s="50">
        <v>4359</v>
      </c>
      <c r="D63" s="50">
        <v>0</v>
      </c>
      <c r="E63" s="50">
        <v>0</v>
      </c>
      <c r="F63" s="50">
        <v>0</v>
      </c>
      <c r="G63" s="50">
        <v>0</v>
      </c>
      <c r="H63" s="50">
        <v>0</v>
      </c>
      <c r="I63" s="50">
        <v>1</v>
      </c>
      <c r="J63" s="50">
        <v>3</v>
      </c>
      <c r="K63" s="50">
        <v>8</v>
      </c>
      <c r="L63" s="50">
        <v>18</v>
      </c>
      <c r="M63" s="50">
        <v>35</v>
      </c>
      <c r="N63" s="50">
        <v>56</v>
      </c>
      <c r="O63" s="50">
        <v>87</v>
      </c>
      <c r="P63" s="50">
        <v>159</v>
      </c>
      <c r="Q63" s="50">
        <v>226</v>
      </c>
      <c r="R63" s="50">
        <v>309</v>
      </c>
      <c r="S63" s="50">
        <v>462</v>
      </c>
      <c r="T63" s="50">
        <v>656</v>
      </c>
      <c r="U63" s="50">
        <v>815</v>
      </c>
      <c r="V63" s="50">
        <v>794</v>
      </c>
      <c r="W63" s="51">
        <v>730</v>
      </c>
    </row>
    <row r="64" spans="1:23" x14ac:dyDescent="0.25">
      <c r="A64">
        <v>3</v>
      </c>
      <c r="B64" s="7" t="s">
        <v>153</v>
      </c>
      <c r="C64" s="50">
        <v>4725</v>
      </c>
      <c r="D64" s="50">
        <v>0</v>
      </c>
      <c r="E64" s="50">
        <v>0</v>
      </c>
      <c r="F64" s="50">
        <v>0</v>
      </c>
      <c r="G64" s="50">
        <v>0</v>
      </c>
      <c r="H64" s="50">
        <v>1</v>
      </c>
      <c r="I64" s="50">
        <v>1</v>
      </c>
      <c r="J64" s="50">
        <v>4</v>
      </c>
      <c r="K64" s="50">
        <v>8</v>
      </c>
      <c r="L64" s="50">
        <v>24</v>
      </c>
      <c r="M64" s="50">
        <v>33</v>
      </c>
      <c r="N64" s="50">
        <v>60</v>
      </c>
      <c r="O64" s="50">
        <v>110</v>
      </c>
      <c r="P64" s="50">
        <v>165</v>
      </c>
      <c r="Q64" s="50">
        <v>255</v>
      </c>
      <c r="R64" s="50">
        <v>327</v>
      </c>
      <c r="S64" s="50">
        <v>549</v>
      </c>
      <c r="T64" s="50">
        <v>703</v>
      </c>
      <c r="U64" s="50">
        <v>835</v>
      </c>
      <c r="V64" s="50">
        <v>866</v>
      </c>
      <c r="W64" s="51">
        <v>784</v>
      </c>
    </row>
    <row r="65" spans="1:23" x14ac:dyDescent="0.25">
      <c r="A65">
        <v>4</v>
      </c>
      <c r="B65" s="7" t="s">
        <v>154</v>
      </c>
      <c r="C65" s="50">
        <v>4101</v>
      </c>
      <c r="D65" s="50">
        <v>0</v>
      </c>
      <c r="E65" s="50">
        <v>0</v>
      </c>
      <c r="F65" s="50">
        <v>0</v>
      </c>
      <c r="G65" s="50">
        <v>0</v>
      </c>
      <c r="H65" s="50">
        <v>1</v>
      </c>
      <c r="I65" s="50">
        <v>2</v>
      </c>
      <c r="J65" s="50">
        <v>1</v>
      </c>
      <c r="K65" s="50">
        <v>11</v>
      </c>
      <c r="L65" s="50">
        <v>18</v>
      </c>
      <c r="M65" s="50">
        <v>22</v>
      </c>
      <c r="N65" s="50">
        <v>54</v>
      </c>
      <c r="O65" s="50">
        <v>82</v>
      </c>
      <c r="P65" s="50">
        <v>160</v>
      </c>
      <c r="Q65" s="50">
        <v>240</v>
      </c>
      <c r="R65" s="50">
        <v>290</v>
      </c>
      <c r="S65" s="50">
        <v>425</v>
      </c>
      <c r="T65" s="50">
        <v>587</v>
      </c>
      <c r="U65" s="50">
        <v>721</v>
      </c>
      <c r="V65" s="50">
        <v>765</v>
      </c>
      <c r="W65" s="51">
        <v>722</v>
      </c>
    </row>
    <row r="66" spans="1:23" x14ac:dyDescent="0.25">
      <c r="A66">
        <v>5</v>
      </c>
      <c r="B66" s="7" t="s">
        <v>155</v>
      </c>
      <c r="C66" s="50">
        <v>3277</v>
      </c>
      <c r="D66" s="50">
        <v>0</v>
      </c>
      <c r="E66" s="50">
        <v>0</v>
      </c>
      <c r="F66" s="50">
        <v>0</v>
      </c>
      <c r="G66" s="50">
        <v>0</v>
      </c>
      <c r="H66" s="50">
        <v>4</v>
      </c>
      <c r="I66" s="50">
        <v>1</v>
      </c>
      <c r="J66" s="50">
        <v>3</v>
      </c>
      <c r="K66" s="50">
        <v>8</v>
      </c>
      <c r="L66" s="50">
        <v>16</v>
      </c>
      <c r="M66" s="50">
        <v>25</v>
      </c>
      <c r="N66" s="50">
        <v>50</v>
      </c>
      <c r="O66" s="50">
        <v>89</v>
      </c>
      <c r="P66" s="50">
        <v>122</v>
      </c>
      <c r="Q66" s="50">
        <v>190</v>
      </c>
      <c r="R66" s="50">
        <v>245</v>
      </c>
      <c r="S66" s="50">
        <v>377</v>
      </c>
      <c r="T66" s="50">
        <v>464</v>
      </c>
      <c r="U66" s="50">
        <v>565</v>
      </c>
      <c r="V66" s="50">
        <v>590</v>
      </c>
      <c r="W66" s="51">
        <v>528</v>
      </c>
    </row>
    <row r="67" spans="1:23" x14ac:dyDescent="0.25">
      <c r="A67">
        <v>6</v>
      </c>
      <c r="B67" s="7" t="s">
        <v>156</v>
      </c>
      <c r="C67" s="50">
        <v>2477</v>
      </c>
      <c r="D67" s="50">
        <v>0</v>
      </c>
      <c r="E67" s="50">
        <v>0</v>
      </c>
      <c r="F67" s="50">
        <v>0</v>
      </c>
      <c r="G67" s="50">
        <v>0</v>
      </c>
      <c r="H67" s="50">
        <v>0</v>
      </c>
      <c r="I67" s="50">
        <v>3</v>
      </c>
      <c r="J67" s="50">
        <v>2</v>
      </c>
      <c r="K67" s="50">
        <v>5</v>
      </c>
      <c r="L67" s="50">
        <v>12</v>
      </c>
      <c r="M67" s="50">
        <v>10</v>
      </c>
      <c r="N67" s="50">
        <v>32</v>
      </c>
      <c r="O67" s="50">
        <v>67</v>
      </c>
      <c r="P67" s="50">
        <v>116</v>
      </c>
      <c r="Q67" s="50">
        <v>169</v>
      </c>
      <c r="R67" s="50">
        <v>217</v>
      </c>
      <c r="S67" s="50">
        <v>282</v>
      </c>
      <c r="T67" s="50">
        <v>349</v>
      </c>
      <c r="U67" s="50">
        <v>386</v>
      </c>
      <c r="V67" s="50">
        <v>433</v>
      </c>
      <c r="W67" s="51">
        <v>394</v>
      </c>
    </row>
    <row r="68" spans="1:23" x14ac:dyDescent="0.25">
      <c r="A68">
        <v>7</v>
      </c>
      <c r="B68" s="7" t="s">
        <v>157</v>
      </c>
      <c r="C68" s="50">
        <v>1885</v>
      </c>
      <c r="D68" s="50">
        <v>0</v>
      </c>
      <c r="E68" s="50">
        <v>0</v>
      </c>
      <c r="F68" s="50">
        <v>0</v>
      </c>
      <c r="G68" s="50">
        <v>0</v>
      </c>
      <c r="H68" s="50">
        <v>0</v>
      </c>
      <c r="I68" s="50">
        <v>1</v>
      </c>
      <c r="J68" s="50">
        <v>2</v>
      </c>
      <c r="K68" s="50">
        <v>7</v>
      </c>
      <c r="L68" s="50">
        <v>4</v>
      </c>
      <c r="M68" s="50">
        <v>15</v>
      </c>
      <c r="N68" s="50">
        <v>20</v>
      </c>
      <c r="O68" s="50">
        <v>38</v>
      </c>
      <c r="P68" s="50">
        <v>89</v>
      </c>
      <c r="Q68" s="50">
        <v>155</v>
      </c>
      <c r="R68" s="50">
        <v>175</v>
      </c>
      <c r="S68" s="50">
        <v>224</v>
      </c>
      <c r="T68" s="50">
        <v>273</v>
      </c>
      <c r="U68" s="50">
        <v>293</v>
      </c>
      <c r="V68" s="50">
        <v>309</v>
      </c>
      <c r="W68" s="51">
        <v>280</v>
      </c>
    </row>
    <row r="69" spans="1:23" x14ac:dyDescent="0.25">
      <c r="A69">
        <v>8</v>
      </c>
      <c r="B69" s="7" t="s">
        <v>158</v>
      </c>
      <c r="C69" s="50">
        <v>1275</v>
      </c>
      <c r="D69" s="50">
        <v>0</v>
      </c>
      <c r="E69" s="50">
        <v>0</v>
      </c>
      <c r="F69" s="50">
        <v>0</v>
      </c>
      <c r="G69" s="50">
        <v>0</v>
      </c>
      <c r="H69" s="50">
        <v>0</v>
      </c>
      <c r="I69" s="50">
        <v>1</v>
      </c>
      <c r="J69" s="50">
        <v>2</v>
      </c>
      <c r="K69" s="50">
        <v>3</v>
      </c>
      <c r="L69" s="50">
        <v>7</v>
      </c>
      <c r="M69" s="50">
        <v>12</v>
      </c>
      <c r="N69" s="50">
        <v>15</v>
      </c>
      <c r="O69" s="50">
        <v>29</v>
      </c>
      <c r="P69" s="50">
        <v>52</v>
      </c>
      <c r="Q69" s="50">
        <v>110</v>
      </c>
      <c r="R69" s="50">
        <v>115</v>
      </c>
      <c r="S69" s="50">
        <v>150</v>
      </c>
      <c r="T69" s="50">
        <v>171</v>
      </c>
      <c r="U69" s="50">
        <v>200</v>
      </c>
      <c r="V69" s="50">
        <v>219</v>
      </c>
      <c r="W69" s="51">
        <v>189</v>
      </c>
    </row>
    <row r="70" spans="1:23" x14ac:dyDescent="0.25">
      <c r="A70">
        <v>9</v>
      </c>
      <c r="B70" s="7" t="s">
        <v>159</v>
      </c>
      <c r="C70" s="50">
        <v>913</v>
      </c>
      <c r="D70" s="50">
        <v>0</v>
      </c>
      <c r="E70" s="50">
        <v>0</v>
      </c>
      <c r="F70" s="50">
        <v>0</v>
      </c>
      <c r="G70" s="50">
        <v>0</v>
      </c>
      <c r="H70" s="50">
        <v>1</v>
      </c>
      <c r="I70" s="50">
        <v>0</v>
      </c>
      <c r="J70" s="50">
        <v>2</v>
      </c>
      <c r="K70" s="50">
        <v>4</v>
      </c>
      <c r="L70" s="50">
        <v>2</v>
      </c>
      <c r="M70" s="50">
        <v>4</v>
      </c>
      <c r="N70" s="50">
        <v>14</v>
      </c>
      <c r="O70" s="50">
        <v>24</v>
      </c>
      <c r="P70" s="50">
        <v>46</v>
      </c>
      <c r="Q70" s="50">
        <v>74</v>
      </c>
      <c r="R70" s="50">
        <v>98</v>
      </c>
      <c r="S70" s="50">
        <v>99</v>
      </c>
      <c r="T70" s="50">
        <v>140</v>
      </c>
      <c r="U70" s="50">
        <v>147</v>
      </c>
      <c r="V70" s="50">
        <v>133</v>
      </c>
      <c r="W70" s="51">
        <v>125</v>
      </c>
    </row>
    <row r="71" spans="1:23" x14ac:dyDescent="0.25">
      <c r="A71">
        <v>10</v>
      </c>
      <c r="B71" s="7" t="s">
        <v>160</v>
      </c>
      <c r="C71" s="50">
        <v>639</v>
      </c>
      <c r="D71" s="50">
        <v>0</v>
      </c>
      <c r="E71" s="50">
        <v>0</v>
      </c>
      <c r="F71" s="50">
        <v>0</v>
      </c>
      <c r="G71" s="50">
        <v>0</v>
      </c>
      <c r="H71" s="50">
        <v>0</v>
      </c>
      <c r="I71" s="50">
        <v>0</v>
      </c>
      <c r="J71" s="50">
        <v>0</v>
      </c>
      <c r="K71" s="50">
        <v>1</v>
      </c>
      <c r="L71" s="50">
        <v>4</v>
      </c>
      <c r="M71" s="50">
        <v>4</v>
      </c>
      <c r="N71" s="50">
        <v>7</v>
      </c>
      <c r="O71" s="50">
        <v>30</v>
      </c>
      <c r="P71" s="50">
        <v>49</v>
      </c>
      <c r="Q71" s="50">
        <v>51</v>
      </c>
      <c r="R71" s="50">
        <v>60</v>
      </c>
      <c r="S71" s="50">
        <v>81</v>
      </c>
      <c r="T71" s="50">
        <v>74</v>
      </c>
      <c r="U71" s="50">
        <v>93</v>
      </c>
      <c r="V71" s="50">
        <v>101</v>
      </c>
      <c r="W71" s="51">
        <v>84</v>
      </c>
    </row>
    <row r="72" spans="1:23" x14ac:dyDescent="0.25">
      <c r="A72">
        <v>11</v>
      </c>
      <c r="B72" s="7" t="s">
        <v>161</v>
      </c>
      <c r="C72" s="50">
        <v>427</v>
      </c>
      <c r="D72" s="50">
        <v>0</v>
      </c>
      <c r="E72" s="50">
        <v>0</v>
      </c>
      <c r="F72" s="50">
        <v>0</v>
      </c>
      <c r="G72" s="50">
        <v>1</v>
      </c>
      <c r="H72" s="50">
        <v>0</v>
      </c>
      <c r="I72" s="50">
        <v>1</v>
      </c>
      <c r="J72" s="50">
        <v>0</v>
      </c>
      <c r="K72" s="50">
        <v>1</v>
      </c>
      <c r="L72" s="50">
        <v>2</v>
      </c>
      <c r="M72" s="50">
        <v>3</v>
      </c>
      <c r="N72" s="50">
        <v>9</v>
      </c>
      <c r="O72" s="50">
        <v>19</v>
      </c>
      <c r="P72" s="50">
        <v>26</v>
      </c>
      <c r="Q72" s="50">
        <v>46</v>
      </c>
      <c r="R72" s="50">
        <v>33</v>
      </c>
      <c r="S72" s="50">
        <v>41</v>
      </c>
      <c r="T72" s="50">
        <v>53</v>
      </c>
      <c r="U72" s="50">
        <v>67</v>
      </c>
      <c r="V72" s="50">
        <v>71</v>
      </c>
      <c r="W72" s="51">
        <v>54</v>
      </c>
    </row>
    <row r="73" spans="1:23" x14ac:dyDescent="0.25">
      <c r="A73">
        <v>12</v>
      </c>
      <c r="B73" s="7" t="s">
        <v>162</v>
      </c>
      <c r="C73" s="50">
        <v>306</v>
      </c>
      <c r="D73" s="50">
        <v>0</v>
      </c>
      <c r="E73" s="50">
        <v>0</v>
      </c>
      <c r="F73" s="50">
        <v>0</v>
      </c>
      <c r="G73" s="50">
        <v>0</v>
      </c>
      <c r="H73" s="50">
        <v>1</v>
      </c>
      <c r="I73" s="50">
        <v>0</v>
      </c>
      <c r="J73" s="50">
        <v>0</v>
      </c>
      <c r="K73" s="50">
        <v>1</v>
      </c>
      <c r="L73" s="50">
        <v>1</v>
      </c>
      <c r="M73" s="50">
        <v>3</v>
      </c>
      <c r="N73" s="50">
        <v>8</v>
      </c>
      <c r="O73" s="50">
        <v>14</v>
      </c>
      <c r="P73" s="50">
        <v>21</v>
      </c>
      <c r="Q73" s="50">
        <v>27</v>
      </c>
      <c r="R73" s="50">
        <v>28</v>
      </c>
      <c r="S73" s="50">
        <v>31</v>
      </c>
      <c r="T73" s="50">
        <v>36</v>
      </c>
      <c r="U73" s="50">
        <v>42</v>
      </c>
      <c r="V73" s="50">
        <v>52</v>
      </c>
      <c r="W73" s="51">
        <v>41</v>
      </c>
    </row>
    <row r="74" spans="1:23" x14ac:dyDescent="0.25">
      <c r="A74">
        <v>13</v>
      </c>
      <c r="B74" s="7" t="s">
        <v>163</v>
      </c>
      <c r="C74" s="50">
        <v>196</v>
      </c>
      <c r="D74" s="50">
        <v>0</v>
      </c>
      <c r="E74" s="50">
        <v>0</v>
      </c>
      <c r="F74" s="50">
        <v>0</v>
      </c>
      <c r="G74" s="50">
        <v>0</v>
      </c>
      <c r="H74" s="50">
        <v>0</v>
      </c>
      <c r="I74" s="50">
        <v>0</v>
      </c>
      <c r="J74" s="50">
        <v>0</v>
      </c>
      <c r="K74" s="50">
        <v>4</v>
      </c>
      <c r="L74" s="50">
        <v>1</v>
      </c>
      <c r="M74" s="50">
        <v>4</v>
      </c>
      <c r="N74" s="50">
        <v>4</v>
      </c>
      <c r="O74" s="50">
        <v>8</v>
      </c>
      <c r="P74" s="50">
        <v>13</v>
      </c>
      <c r="Q74" s="50">
        <v>19</v>
      </c>
      <c r="R74" s="50">
        <v>19</v>
      </c>
      <c r="S74" s="50">
        <v>17</v>
      </c>
      <c r="T74" s="50">
        <v>22</v>
      </c>
      <c r="U74" s="50">
        <v>31</v>
      </c>
      <c r="V74" s="50">
        <v>26</v>
      </c>
      <c r="W74" s="51">
        <v>28</v>
      </c>
    </row>
    <row r="75" spans="1:23" x14ac:dyDescent="0.25">
      <c r="A75">
        <v>14</v>
      </c>
      <c r="B75" s="7" t="s">
        <v>164</v>
      </c>
      <c r="C75" s="50">
        <v>159</v>
      </c>
      <c r="D75" s="50">
        <v>0</v>
      </c>
      <c r="E75" s="50">
        <v>0</v>
      </c>
      <c r="F75" s="50">
        <v>0</v>
      </c>
      <c r="G75" s="50">
        <v>0</v>
      </c>
      <c r="H75" s="50">
        <v>0</v>
      </c>
      <c r="I75" s="50">
        <v>0</v>
      </c>
      <c r="J75" s="50">
        <v>0</v>
      </c>
      <c r="K75" s="50">
        <v>1</v>
      </c>
      <c r="L75" s="50">
        <v>1</v>
      </c>
      <c r="M75" s="50">
        <v>3</v>
      </c>
      <c r="N75" s="50">
        <v>2</v>
      </c>
      <c r="O75" s="50">
        <v>4</v>
      </c>
      <c r="P75" s="50">
        <v>15</v>
      </c>
      <c r="Q75" s="50">
        <v>8</v>
      </c>
      <c r="R75" s="50">
        <v>14</v>
      </c>
      <c r="S75" s="50">
        <v>10</v>
      </c>
      <c r="T75" s="50">
        <v>23</v>
      </c>
      <c r="U75" s="50">
        <v>25</v>
      </c>
      <c r="V75" s="50">
        <v>31</v>
      </c>
      <c r="W75" s="51">
        <v>22</v>
      </c>
    </row>
    <row r="76" spans="1:23" x14ac:dyDescent="0.25">
      <c r="A76">
        <v>15</v>
      </c>
      <c r="B76" s="7" t="s">
        <v>165</v>
      </c>
      <c r="C76" s="50">
        <v>134</v>
      </c>
      <c r="D76" s="50">
        <v>0</v>
      </c>
      <c r="E76" s="50">
        <v>0</v>
      </c>
      <c r="F76" s="50">
        <v>0</v>
      </c>
      <c r="G76" s="50">
        <v>0</v>
      </c>
      <c r="H76" s="50">
        <v>0</v>
      </c>
      <c r="I76" s="50">
        <v>0</v>
      </c>
      <c r="J76" s="50">
        <v>0</v>
      </c>
      <c r="K76" s="50">
        <v>1</v>
      </c>
      <c r="L76" s="50">
        <v>2</v>
      </c>
      <c r="M76" s="50">
        <v>2</v>
      </c>
      <c r="N76" s="50">
        <v>3</v>
      </c>
      <c r="O76" s="50">
        <v>5</v>
      </c>
      <c r="P76" s="50">
        <v>5</v>
      </c>
      <c r="Q76" s="50">
        <v>11</v>
      </c>
      <c r="R76" s="50">
        <v>10</v>
      </c>
      <c r="S76" s="50">
        <v>16</v>
      </c>
      <c r="T76" s="50">
        <v>15</v>
      </c>
      <c r="U76" s="50">
        <v>21</v>
      </c>
      <c r="V76" s="50">
        <v>24</v>
      </c>
      <c r="W76" s="51">
        <v>19</v>
      </c>
    </row>
    <row r="77" spans="1:23" x14ac:dyDescent="0.25">
      <c r="A77">
        <v>16</v>
      </c>
      <c r="B77" s="7" t="s">
        <v>166</v>
      </c>
      <c r="C77" s="50">
        <v>106</v>
      </c>
      <c r="D77" s="50">
        <v>0</v>
      </c>
      <c r="E77" s="50">
        <v>0</v>
      </c>
      <c r="F77" s="50">
        <v>0</v>
      </c>
      <c r="G77" s="50">
        <v>0</v>
      </c>
      <c r="H77" s="50">
        <v>0</v>
      </c>
      <c r="I77" s="50">
        <v>0</v>
      </c>
      <c r="J77" s="50">
        <v>0</v>
      </c>
      <c r="K77" s="50">
        <v>0</v>
      </c>
      <c r="L77" s="50">
        <v>0</v>
      </c>
      <c r="M77" s="50">
        <v>1</v>
      </c>
      <c r="N77" s="50">
        <v>2</v>
      </c>
      <c r="O77" s="50">
        <v>2</v>
      </c>
      <c r="P77" s="50">
        <v>6</v>
      </c>
      <c r="Q77" s="50">
        <v>11</v>
      </c>
      <c r="R77" s="50">
        <v>12</v>
      </c>
      <c r="S77" s="50">
        <v>14</v>
      </c>
      <c r="T77" s="50">
        <v>8</v>
      </c>
      <c r="U77" s="50">
        <v>19</v>
      </c>
      <c r="V77" s="50">
        <v>14</v>
      </c>
      <c r="W77" s="51">
        <v>17</v>
      </c>
    </row>
    <row r="78" spans="1:23" x14ac:dyDescent="0.25">
      <c r="A78">
        <v>17</v>
      </c>
      <c r="B78" s="7" t="s">
        <v>167</v>
      </c>
      <c r="C78" s="50">
        <v>71</v>
      </c>
      <c r="D78" s="50">
        <v>0</v>
      </c>
      <c r="E78" s="50">
        <v>0</v>
      </c>
      <c r="F78" s="50">
        <v>0</v>
      </c>
      <c r="G78" s="50">
        <v>0</v>
      </c>
      <c r="H78" s="50">
        <v>0</v>
      </c>
      <c r="I78" s="50">
        <v>0</v>
      </c>
      <c r="J78" s="50">
        <v>0</v>
      </c>
      <c r="K78" s="50">
        <v>0</v>
      </c>
      <c r="L78" s="50">
        <v>1</v>
      </c>
      <c r="M78" s="50">
        <v>0</v>
      </c>
      <c r="N78" s="50">
        <v>2</v>
      </c>
      <c r="O78" s="50">
        <v>4</v>
      </c>
      <c r="P78" s="50">
        <v>2</v>
      </c>
      <c r="Q78" s="50">
        <v>4</v>
      </c>
      <c r="R78" s="50">
        <v>10</v>
      </c>
      <c r="S78" s="50">
        <v>12</v>
      </c>
      <c r="T78" s="50">
        <v>9</v>
      </c>
      <c r="U78" s="50">
        <v>10</v>
      </c>
      <c r="V78" s="50">
        <v>12</v>
      </c>
      <c r="W78" s="51">
        <v>5</v>
      </c>
    </row>
    <row r="79" spans="1:23" x14ac:dyDescent="0.25">
      <c r="A79">
        <v>18</v>
      </c>
      <c r="B79" s="7" t="s">
        <v>168</v>
      </c>
      <c r="C79" s="50">
        <v>68</v>
      </c>
      <c r="D79" s="50">
        <v>0</v>
      </c>
      <c r="E79" s="50">
        <v>0</v>
      </c>
      <c r="F79" s="50">
        <v>0</v>
      </c>
      <c r="G79" s="50">
        <v>0</v>
      </c>
      <c r="H79" s="50">
        <v>0</v>
      </c>
      <c r="I79" s="50">
        <v>0</v>
      </c>
      <c r="J79" s="50">
        <v>1</v>
      </c>
      <c r="K79" s="50">
        <v>0</v>
      </c>
      <c r="L79" s="50">
        <v>0</v>
      </c>
      <c r="M79" s="50">
        <v>1</v>
      </c>
      <c r="N79" s="50">
        <v>1</v>
      </c>
      <c r="O79" s="50">
        <v>1</v>
      </c>
      <c r="P79" s="50">
        <v>4</v>
      </c>
      <c r="Q79" s="50">
        <v>6</v>
      </c>
      <c r="R79" s="50">
        <v>8</v>
      </c>
      <c r="S79" s="50">
        <v>7</v>
      </c>
      <c r="T79" s="50">
        <v>11</v>
      </c>
      <c r="U79" s="50">
        <v>12</v>
      </c>
      <c r="V79" s="50">
        <v>11</v>
      </c>
      <c r="W79" s="51">
        <v>5</v>
      </c>
    </row>
    <row r="80" spans="1:23" x14ac:dyDescent="0.25">
      <c r="A80">
        <v>19</v>
      </c>
      <c r="B80" s="7" t="s">
        <v>169</v>
      </c>
      <c r="C80" s="50">
        <v>41</v>
      </c>
      <c r="D80" s="50">
        <v>0</v>
      </c>
      <c r="E80" s="50">
        <v>0</v>
      </c>
      <c r="F80" s="50">
        <v>0</v>
      </c>
      <c r="G80" s="50">
        <v>0</v>
      </c>
      <c r="H80" s="50">
        <v>0</v>
      </c>
      <c r="I80" s="50">
        <v>0</v>
      </c>
      <c r="J80" s="50">
        <v>0</v>
      </c>
      <c r="K80" s="50">
        <v>0</v>
      </c>
      <c r="L80" s="50">
        <v>0</v>
      </c>
      <c r="M80" s="50">
        <v>0</v>
      </c>
      <c r="N80" s="50">
        <v>3</v>
      </c>
      <c r="O80" s="50">
        <v>4</v>
      </c>
      <c r="P80" s="50">
        <v>5</v>
      </c>
      <c r="Q80" s="50">
        <v>3</v>
      </c>
      <c r="R80" s="50">
        <v>6</v>
      </c>
      <c r="S80" s="50">
        <v>2</v>
      </c>
      <c r="T80" s="50">
        <v>3</v>
      </c>
      <c r="U80" s="50">
        <v>8</v>
      </c>
      <c r="V80" s="50">
        <v>5</v>
      </c>
      <c r="W80" s="51">
        <v>2</v>
      </c>
    </row>
    <row r="81" spans="1:23" x14ac:dyDescent="0.25">
      <c r="A81">
        <v>20</v>
      </c>
      <c r="B81" s="7" t="s">
        <v>170</v>
      </c>
      <c r="C81" s="50">
        <v>39</v>
      </c>
      <c r="D81" s="50">
        <v>0</v>
      </c>
      <c r="E81" s="50">
        <v>0</v>
      </c>
      <c r="F81" s="50">
        <v>0</v>
      </c>
      <c r="G81" s="50">
        <v>0</v>
      </c>
      <c r="H81" s="50">
        <v>0</v>
      </c>
      <c r="I81" s="50">
        <v>0</v>
      </c>
      <c r="J81" s="50">
        <v>0</v>
      </c>
      <c r="K81" s="50">
        <v>1</v>
      </c>
      <c r="L81" s="50">
        <v>0</v>
      </c>
      <c r="M81" s="50">
        <v>0</v>
      </c>
      <c r="N81" s="50">
        <v>0</v>
      </c>
      <c r="O81" s="50">
        <v>0</v>
      </c>
      <c r="P81" s="50">
        <v>3</v>
      </c>
      <c r="Q81" s="50">
        <v>1</v>
      </c>
      <c r="R81" s="50">
        <v>6</v>
      </c>
      <c r="S81" s="50">
        <v>4</v>
      </c>
      <c r="T81" s="50">
        <v>2</v>
      </c>
      <c r="U81" s="50">
        <v>5</v>
      </c>
      <c r="V81" s="50">
        <v>10</v>
      </c>
      <c r="W81" s="51">
        <v>7</v>
      </c>
    </row>
    <row r="82" spans="1:23" x14ac:dyDescent="0.25">
      <c r="A82">
        <v>21</v>
      </c>
      <c r="B82" s="7" t="s">
        <v>171</v>
      </c>
      <c r="C82" s="50">
        <v>39</v>
      </c>
      <c r="D82" s="50">
        <v>0</v>
      </c>
      <c r="E82" s="50">
        <v>0</v>
      </c>
      <c r="F82" s="50">
        <v>0</v>
      </c>
      <c r="G82" s="50">
        <v>0</v>
      </c>
      <c r="H82" s="50">
        <v>0</v>
      </c>
      <c r="I82" s="50">
        <v>0</v>
      </c>
      <c r="J82" s="50">
        <v>0</v>
      </c>
      <c r="K82" s="50">
        <v>0</v>
      </c>
      <c r="L82" s="50">
        <v>1</v>
      </c>
      <c r="M82" s="50">
        <v>1</v>
      </c>
      <c r="N82" s="50">
        <v>1</v>
      </c>
      <c r="O82" s="50">
        <v>1</v>
      </c>
      <c r="P82" s="50">
        <v>3</v>
      </c>
      <c r="Q82" s="50">
        <v>2</v>
      </c>
      <c r="R82" s="50">
        <v>10</v>
      </c>
      <c r="S82" s="50">
        <v>3</v>
      </c>
      <c r="T82" s="50">
        <v>4</v>
      </c>
      <c r="U82" s="50">
        <v>4</v>
      </c>
      <c r="V82" s="50">
        <v>6</v>
      </c>
      <c r="W82" s="51">
        <v>3</v>
      </c>
    </row>
    <row r="83" spans="1:23" x14ac:dyDescent="0.25">
      <c r="A83">
        <v>22</v>
      </c>
      <c r="B83" s="7" t="s">
        <v>172</v>
      </c>
      <c r="C83" s="50">
        <v>35</v>
      </c>
      <c r="D83" s="50">
        <v>0</v>
      </c>
      <c r="E83" s="50">
        <v>0</v>
      </c>
      <c r="F83" s="50">
        <v>0</v>
      </c>
      <c r="G83" s="50">
        <v>0</v>
      </c>
      <c r="H83" s="50">
        <v>0</v>
      </c>
      <c r="I83" s="50">
        <v>0</v>
      </c>
      <c r="J83" s="50">
        <v>0</v>
      </c>
      <c r="K83" s="50">
        <v>1</v>
      </c>
      <c r="L83" s="50">
        <v>0</v>
      </c>
      <c r="M83" s="50">
        <v>2</v>
      </c>
      <c r="N83" s="50">
        <v>0</v>
      </c>
      <c r="O83" s="50">
        <v>1</v>
      </c>
      <c r="P83" s="50">
        <v>1</v>
      </c>
      <c r="Q83" s="50">
        <v>4</v>
      </c>
      <c r="R83" s="50">
        <v>4</v>
      </c>
      <c r="S83" s="50">
        <v>6</v>
      </c>
      <c r="T83" s="50">
        <v>3</v>
      </c>
      <c r="U83" s="50">
        <v>4</v>
      </c>
      <c r="V83" s="50">
        <v>9</v>
      </c>
      <c r="W83" s="51">
        <v>0</v>
      </c>
    </row>
    <row r="84" spans="1:23" x14ac:dyDescent="0.25">
      <c r="A84">
        <v>23</v>
      </c>
      <c r="B84" s="7" t="s">
        <v>173</v>
      </c>
      <c r="C84" s="50">
        <v>40</v>
      </c>
      <c r="D84" s="50">
        <v>0</v>
      </c>
      <c r="E84" s="50">
        <v>0</v>
      </c>
      <c r="F84" s="50">
        <v>0</v>
      </c>
      <c r="G84" s="50">
        <v>0</v>
      </c>
      <c r="H84" s="50">
        <v>0</v>
      </c>
      <c r="I84" s="50">
        <v>0</v>
      </c>
      <c r="J84" s="50">
        <v>0</v>
      </c>
      <c r="K84" s="50">
        <v>0</v>
      </c>
      <c r="L84" s="50">
        <v>1</v>
      </c>
      <c r="M84" s="50">
        <v>0</v>
      </c>
      <c r="N84" s="50">
        <v>2</v>
      </c>
      <c r="O84" s="50">
        <v>1</v>
      </c>
      <c r="P84" s="50">
        <v>4</v>
      </c>
      <c r="Q84" s="50">
        <v>3</v>
      </c>
      <c r="R84" s="50">
        <v>1</v>
      </c>
      <c r="S84" s="50">
        <v>4</v>
      </c>
      <c r="T84" s="50">
        <v>4</v>
      </c>
      <c r="U84" s="50">
        <v>8</v>
      </c>
      <c r="V84" s="50">
        <v>5</v>
      </c>
      <c r="W84" s="51">
        <v>7</v>
      </c>
    </row>
    <row r="85" spans="1:23" x14ac:dyDescent="0.25">
      <c r="A85">
        <v>24</v>
      </c>
      <c r="B85" s="7" t="s">
        <v>174</v>
      </c>
      <c r="C85" s="50">
        <v>52</v>
      </c>
      <c r="D85" s="50">
        <v>0</v>
      </c>
      <c r="E85" s="50">
        <v>0</v>
      </c>
      <c r="F85" s="50">
        <v>0</v>
      </c>
      <c r="G85" s="50">
        <v>0</v>
      </c>
      <c r="H85" s="50">
        <v>0</v>
      </c>
      <c r="I85" s="50">
        <v>0</v>
      </c>
      <c r="J85" s="50">
        <v>0</v>
      </c>
      <c r="K85" s="50">
        <v>0</v>
      </c>
      <c r="L85" s="50">
        <v>0</v>
      </c>
      <c r="M85" s="50">
        <v>3</v>
      </c>
      <c r="N85" s="50">
        <v>4</v>
      </c>
      <c r="O85" s="50">
        <v>0</v>
      </c>
      <c r="P85" s="50">
        <v>9</v>
      </c>
      <c r="Q85" s="50">
        <v>6</v>
      </c>
      <c r="R85" s="50">
        <v>5</v>
      </c>
      <c r="S85" s="50">
        <v>3</v>
      </c>
      <c r="T85" s="50">
        <v>6</v>
      </c>
      <c r="U85" s="50">
        <v>8</v>
      </c>
      <c r="V85" s="50">
        <v>4</v>
      </c>
      <c r="W85" s="51">
        <v>4</v>
      </c>
    </row>
    <row r="86" spans="1:23" x14ac:dyDescent="0.25">
      <c r="A86">
        <v>25</v>
      </c>
      <c r="B86" s="7" t="s">
        <v>175</v>
      </c>
      <c r="C86" s="50">
        <v>72</v>
      </c>
      <c r="D86" s="50">
        <v>0</v>
      </c>
      <c r="E86" s="50">
        <v>0</v>
      </c>
      <c r="F86" s="50">
        <v>0</v>
      </c>
      <c r="G86" s="50">
        <v>0</v>
      </c>
      <c r="H86" s="50">
        <v>0</v>
      </c>
      <c r="I86" s="50">
        <v>0</v>
      </c>
      <c r="J86" s="50">
        <v>2</v>
      </c>
      <c r="K86" s="50">
        <v>2</v>
      </c>
      <c r="L86" s="50">
        <v>0</v>
      </c>
      <c r="M86" s="50">
        <v>2</v>
      </c>
      <c r="N86" s="50">
        <v>3</v>
      </c>
      <c r="O86" s="50">
        <v>1</v>
      </c>
      <c r="P86" s="50">
        <v>5</v>
      </c>
      <c r="Q86" s="50">
        <v>10</v>
      </c>
      <c r="R86" s="50">
        <v>3</v>
      </c>
      <c r="S86" s="50">
        <v>7</v>
      </c>
      <c r="T86" s="50">
        <v>12</v>
      </c>
      <c r="U86" s="50">
        <v>6</v>
      </c>
      <c r="V86" s="50">
        <v>10</v>
      </c>
      <c r="W86" s="51">
        <v>9</v>
      </c>
    </row>
    <row r="87" spans="1:23" x14ac:dyDescent="0.25">
      <c r="A87">
        <v>26</v>
      </c>
      <c r="B87" s="7" t="s">
        <v>176</v>
      </c>
      <c r="C87" s="50">
        <v>79</v>
      </c>
      <c r="D87" s="50">
        <v>0</v>
      </c>
      <c r="E87" s="50">
        <v>0</v>
      </c>
      <c r="F87" s="50">
        <v>0</v>
      </c>
      <c r="G87" s="50">
        <v>0</v>
      </c>
      <c r="H87" s="50">
        <v>3</v>
      </c>
      <c r="I87" s="50">
        <v>1</v>
      </c>
      <c r="J87" s="50">
        <v>0</v>
      </c>
      <c r="K87" s="50">
        <v>0</v>
      </c>
      <c r="L87" s="50">
        <v>2</v>
      </c>
      <c r="M87" s="50">
        <v>6</v>
      </c>
      <c r="N87" s="50">
        <v>2</v>
      </c>
      <c r="O87" s="50">
        <v>6</v>
      </c>
      <c r="P87" s="50">
        <v>4</v>
      </c>
      <c r="Q87" s="50">
        <v>4</v>
      </c>
      <c r="R87" s="50">
        <v>6</v>
      </c>
      <c r="S87" s="50">
        <v>6</v>
      </c>
      <c r="T87" s="50">
        <v>13</v>
      </c>
      <c r="U87" s="50">
        <v>10</v>
      </c>
      <c r="V87" s="50">
        <v>7</v>
      </c>
      <c r="W87" s="51">
        <v>9</v>
      </c>
    </row>
    <row r="88" spans="1:23" x14ac:dyDescent="0.25">
      <c r="A88">
        <v>27</v>
      </c>
      <c r="B88" s="7" t="s">
        <v>177</v>
      </c>
      <c r="C88" s="50">
        <v>97</v>
      </c>
      <c r="D88" s="50">
        <v>1</v>
      </c>
      <c r="E88" s="50">
        <v>0</v>
      </c>
      <c r="F88" s="50">
        <v>0</v>
      </c>
      <c r="G88" s="50">
        <v>0</v>
      </c>
      <c r="H88" s="50">
        <v>0</v>
      </c>
      <c r="I88" s="50">
        <v>0</v>
      </c>
      <c r="J88" s="50">
        <v>0</v>
      </c>
      <c r="K88" s="50">
        <v>0</v>
      </c>
      <c r="L88" s="50">
        <v>0</v>
      </c>
      <c r="M88" s="50">
        <v>4</v>
      </c>
      <c r="N88" s="50">
        <v>4</v>
      </c>
      <c r="O88" s="50">
        <v>10</v>
      </c>
      <c r="P88" s="50">
        <v>7</v>
      </c>
      <c r="Q88" s="50">
        <v>5</v>
      </c>
      <c r="R88" s="50">
        <v>6</v>
      </c>
      <c r="S88" s="50">
        <v>7</v>
      </c>
      <c r="T88" s="50">
        <v>6</v>
      </c>
      <c r="U88" s="50">
        <v>18</v>
      </c>
      <c r="V88" s="50">
        <v>20</v>
      </c>
      <c r="W88" s="51">
        <v>9</v>
      </c>
    </row>
    <row r="89" spans="1:23" x14ac:dyDescent="0.25">
      <c r="A89">
        <v>28</v>
      </c>
      <c r="B89" s="7" t="s">
        <v>178</v>
      </c>
      <c r="C89" s="50">
        <v>162</v>
      </c>
      <c r="D89" s="50">
        <v>0</v>
      </c>
      <c r="E89" s="50">
        <v>0</v>
      </c>
      <c r="F89" s="50">
        <v>0</v>
      </c>
      <c r="G89" s="50">
        <v>0</v>
      </c>
      <c r="H89" s="50">
        <v>0</v>
      </c>
      <c r="I89" s="50">
        <v>1</v>
      </c>
      <c r="J89" s="50">
        <v>2</v>
      </c>
      <c r="K89" s="50">
        <v>2</v>
      </c>
      <c r="L89" s="50">
        <v>3</v>
      </c>
      <c r="M89" s="50">
        <v>4</v>
      </c>
      <c r="N89" s="50">
        <v>5</v>
      </c>
      <c r="O89" s="50">
        <v>8</v>
      </c>
      <c r="P89" s="50">
        <v>9</v>
      </c>
      <c r="Q89" s="50">
        <v>10</v>
      </c>
      <c r="R89" s="50">
        <v>18</v>
      </c>
      <c r="S89" s="50">
        <v>9</v>
      </c>
      <c r="T89" s="50">
        <v>34</v>
      </c>
      <c r="U89" s="50">
        <v>19</v>
      </c>
      <c r="V89" s="50">
        <v>21</v>
      </c>
      <c r="W89" s="51">
        <v>17</v>
      </c>
    </row>
    <row r="90" spans="1:23" x14ac:dyDescent="0.25">
      <c r="A90">
        <v>29</v>
      </c>
      <c r="B90" s="7" t="s">
        <v>179</v>
      </c>
      <c r="C90" s="50">
        <v>253</v>
      </c>
      <c r="D90" s="50">
        <v>0</v>
      </c>
      <c r="E90" s="50">
        <v>0</v>
      </c>
      <c r="F90" s="50">
        <v>0</v>
      </c>
      <c r="G90" s="50">
        <v>0</v>
      </c>
      <c r="H90" s="50">
        <v>1</v>
      </c>
      <c r="I90" s="50">
        <v>2</v>
      </c>
      <c r="J90" s="50">
        <v>3</v>
      </c>
      <c r="K90" s="50">
        <v>2</v>
      </c>
      <c r="L90" s="50">
        <v>6</v>
      </c>
      <c r="M90" s="50">
        <v>11</v>
      </c>
      <c r="N90" s="50">
        <v>4</v>
      </c>
      <c r="O90" s="50">
        <v>14</v>
      </c>
      <c r="P90" s="50">
        <v>19</v>
      </c>
      <c r="Q90" s="50">
        <v>20</v>
      </c>
      <c r="R90" s="50">
        <v>20</v>
      </c>
      <c r="S90" s="50">
        <v>26</v>
      </c>
      <c r="T90" s="50">
        <v>33</v>
      </c>
      <c r="U90" s="50">
        <v>35</v>
      </c>
      <c r="V90" s="50">
        <v>33</v>
      </c>
      <c r="W90" s="51">
        <v>24</v>
      </c>
    </row>
    <row r="91" spans="1:23" x14ac:dyDescent="0.25">
      <c r="A91">
        <v>30</v>
      </c>
      <c r="B91" s="7" t="s">
        <v>180</v>
      </c>
      <c r="C91" s="50">
        <v>310</v>
      </c>
      <c r="D91" s="50">
        <v>0</v>
      </c>
      <c r="E91" s="50">
        <v>0</v>
      </c>
      <c r="F91" s="50">
        <v>0</v>
      </c>
      <c r="G91" s="50">
        <v>0</v>
      </c>
      <c r="H91" s="50">
        <v>0</v>
      </c>
      <c r="I91" s="50">
        <v>1</v>
      </c>
      <c r="J91" s="50">
        <v>0</v>
      </c>
      <c r="K91" s="50">
        <v>3</v>
      </c>
      <c r="L91" s="50">
        <v>7</v>
      </c>
      <c r="M91" s="50">
        <v>3</v>
      </c>
      <c r="N91" s="50">
        <v>14</v>
      </c>
      <c r="O91" s="50">
        <v>19</v>
      </c>
      <c r="P91" s="50">
        <v>12</v>
      </c>
      <c r="Q91" s="50">
        <v>23</v>
      </c>
      <c r="R91" s="50">
        <v>32</v>
      </c>
      <c r="S91" s="50">
        <v>31</v>
      </c>
      <c r="T91" s="50">
        <v>45</v>
      </c>
      <c r="U91" s="50">
        <v>40</v>
      </c>
      <c r="V91" s="50">
        <v>46</v>
      </c>
      <c r="W91" s="51">
        <v>34</v>
      </c>
    </row>
    <row r="92" spans="1:23" x14ac:dyDescent="0.25">
      <c r="A92">
        <v>31</v>
      </c>
      <c r="B92" s="7" t="s">
        <v>181</v>
      </c>
      <c r="C92" s="50">
        <v>353</v>
      </c>
      <c r="D92" s="50">
        <v>1</v>
      </c>
      <c r="E92" s="50">
        <v>0</v>
      </c>
      <c r="F92" s="50">
        <v>0</v>
      </c>
      <c r="G92" s="50">
        <v>0</v>
      </c>
      <c r="H92" s="50">
        <v>0</v>
      </c>
      <c r="I92" s="50">
        <v>1</v>
      </c>
      <c r="J92" s="50">
        <v>4</v>
      </c>
      <c r="K92" s="50">
        <v>1</v>
      </c>
      <c r="L92" s="50">
        <v>8</v>
      </c>
      <c r="M92" s="50">
        <v>8</v>
      </c>
      <c r="N92" s="50">
        <v>10</v>
      </c>
      <c r="O92" s="50">
        <v>15</v>
      </c>
      <c r="P92" s="50">
        <v>31</v>
      </c>
      <c r="Q92" s="50">
        <v>31</v>
      </c>
      <c r="R92" s="50">
        <v>37</v>
      </c>
      <c r="S92" s="50">
        <v>38</v>
      </c>
      <c r="T92" s="50">
        <v>40</v>
      </c>
      <c r="U92" s="50">
        <v>50</v>
      </c>
      <c r="V92" s="50">
        <v>38</v>
      </c>
      <c r="W92" s="51">
        <v>40</v>
      </c>
    </row>
    <row r="93" spans="1:23" x14ac:dyDescent="0.25">
      <c r="A93">
        <v>32</v>
      </c>
      <c r="B93" s="7" t="s">
        <v>182</v>
      </c>
      <c r="C93" s="50">
        <v>335</v>
      </c>
      <c r="D93" s="50">
        <v>0</v>
      </c>
      <c r="E93" s="50">
        <v>0</v>
      </c>
      <c r="F93" s="50">
        <v>0</v>
      </c>
      <c r="G93" s="50">
        <v>0</v>
      </c>
      <c r="H93" s="50">
        <v>0</v>
      </c>
      <c r="I93" s="50">
        <v>3</v>
      </c>
      <c r="J93" s="50">
        <v>2</v>
      </c>
      <c r="K93" s="50">
        <v>2</v>
      </c>
      <c r="L93" s="50">
        <v>5</v>
      </c>
      <c r="M93" s="50">
        <v>6</v>
      </c>
      <c r="N93" s="50">
        <v>11</v>
      </c>
      <c r="O93" s="50">
        <v>14</v>
      </c>
      <c r="P93" s="50">
        <v>26</v>
      </c>
      <c r="Q93" s="50">
        <v>26</v>
      </c>
      <c r="R93" s="50">
        <v>29</v>
      </c>
      <c r="S93" s="50">
        <v>29</v>
      </c>
      <c r="T93" s="50">
        <v>46</v>
      </c>
      <c r="U93" s="50">
        <v>61</v>
      </c>
      <c r="V93" s="50">
        <v>44</v>
      </c>
      <c r="W93" s="51">
        <v>31</v>
      </c>
    </row>
    <row r="94" spans="1:23" x14ac:dyDescent="0.25">
      <c r="A94">
        <v>33</v>
      </c>
      <c r="B94" s="7" t="s">
        <v>183</v>
      </c>
      <c r="C94" s="50">
        <v>360</v>
      </c>
      <c r="D94" s="50">
        <v>0</v>
      </c>
      <c r="E94" s="50">
        <v>0</v>
      </c>
      <c r="F94" s="50">
        <v>0</v>
      </c>
      <c r="G94" s="50">
        <v>0</v>
      </c>
      <c r="H94" s="50">
        <v>0</v>
      </c>
      <c r="I94" s="50">
        <v>2</v>
      </c>
      <c r="J94" s="50">
        <v>2</v>
      </c>
      <c r="K94" s="50">
        <v>2</v>
      </c>
      <c r="L94" s="50">
        <v>7</v>
      </c>
      <c r="M94" s="50">
        <v>9</v>
      </c>
      <c r="N94" s="50">
        <v>13</v>
      </c>
      <c r="O94" s="50">
        <v>15</v>
      </c>
      <c r="P94" s="50">
        <v>19</v>
      </c>
      <c r="Q94" s="50">
        <v>33</v>
      </c>
      <c r="R94" s="50">
        <v>21</v>
      </c>
      <c r="S94" s="50">
        <v>42</v>
      </c>
      <c r="T94" s="50">
        <v>45</v>
      </c>
      <c r="U94" s="50">
        <v>54</v>
      </c>
      <c r="V94" s="50">
        <v>46</v>
      </c>
      <c r="W94" s="51">
        <v>50</v>
      </c>
    </row>
    <row r="95" spans="1:23" x14ac:dyDescent="0.25">
      <c r="A95">
        <v>34</v>
      </c>
      <c r="B95" s="7" t="s">
        <v>184</v>
      </c>
      <c r="C95" s="50">
        <v>427</v>
      </c>
      <c r="D95" s="50">
        <v>0</v>
      </c>
      <c r="E95" s="50">
        <v>0</v>
      </c>
      <c r="F95" s="50">
        <v>0</v>
      </c>
      <c r="G95" s="50">
        <v>0</v>
      </c>
      <c r="H95" s="50">
        <v>0</v>
      </c>
      <c r="I95" s="50">
        <v>0</v>
      </c>
      <c r="J95" s="50">
        <v>2</v>
      </c>
      <c r="K95" s="50">
        <v>3</v>
      </c>
      <c r="L95" s="50">
        <v>5</v>
      </c>
      <c r="M95" s="50">
        <v>6</v>
      </c>
      <c r="N95" s="50">
        <v>9</v>
      </c>
      <c r="O95" s="50">
        <v>16</v>
      </c>
      <c r="P95" s="50">
        <v>19</v>
      </c>
      <c r="Q95" s="50">
        <v>27</v>
      </c>
      <c r="R95" s="50">
        <v>39</v>
      </c>
      <c r="S95" s="50">
        <v>46</v>
      </c>
      <c r="T95" s="50">
        <v>63</v>
      </c>
      <c r="U95" s="50">
        <v>80</v>
      </c>
      <c r="V95" s="50">
        <v>68</v>
      </c>
      <c r="W95" s="51">
        <v>44</v>
      </c>
    </row>
    <row r="96" spans="1:23" x14ac:dyDescent="0.25">
      <c r="A96">
        <v>35</v>
      </c>
      <c r="B96" s="7" t="s">
        <v>185</v>
      </c>
      <c r="C96" s="50">
        <v>481</v>
      </c>
      <c r="D96" s="50">
        <v>1</v>
      </c>
      <c r="E96" s="50">
        <v>0</v>
      </c>
      <c r="F96" s="50">
        <v>0</v>
      </c>
      <c r="G96" s="50">
        <v>0</v>
      </c>
      <c r="H96" s="50">
        <v>1</v>
      </c>
      <c r="I96" s="50">
        <v>1</v>
      </c>
      <c r="J96" s="50">
        <v>1</v>
      </c>
      <c r="K96" s="50">
        <v>2</v>
      </c>
      <c r="L96" s="50">
        <v>6</v>
      </c>
      <c r="M96" s="50">
        <v>8</v>
      </c>
      <c r="N96" s="50">
        <v>14</v>
      </c>
      <c r="O96" s="50">
        <v>15</v>
      </c>
      <c r="P96" s="50">
        <v>31</v>
      </c>
      <c r="Q96" s="50">
        <v>24</v>
      </c>
      <c r="R96" s="50">
        <v>53</v>
      </c>
      <c r="S96" s="50">
        <v>60</v>
      </c>
      <c r="T96" s="50">
        <v>75</v>
      </c>
      <c r="U96" s="50">
        <v>68</v>
      </c>
      <c r="V96" s="50">
        <v>65</v>
      </c>
      <c r="W96" s="51">
        <v>56</v>
      </c>
    </row>
    <row r="97" spans="1:23" x14ac:dyDescent="0.25">
      <c r="A97">
        <v>36</v>
      </c>
      <c r="B97" s="7" t="s">
        <v>186</v>
      </c>
      <c r="C97" s="50">
        <v>509</v>
      </c>
      <c r="D97" s="50">
        <v>0</v>
      </c>
      <c r="E97" s="50">
        <v>0</v>
      </c>
      <c r="F97" s="50">
        <v>0</v>
      </c>
      <c r="G97" s="50">
        <v>0</v>
      </c>
      <c r="H97" s="50">
        <v>0</v>
      </c>
      <c r="I97" s="50">
        <v>2</v>
      </c>
      <c r="J97" s="50">
        <v>0</v>
      </c>
      <c r="K97" s="50">
        <v>2</v>
      </c>
      <c r="L97" s="50">
        <v>4</v>
      </c>
      <c r="M97" s="50">
        <v>12</v>
      </c>
      <c r="N97" s="50">
        <v>15</v>
      </c>
      <c r="O97" s="50">
        <v>14</v>
      </c>
      <c r="P97" s="50">
        <v>31</v>
      </c>
      <c r="Q97" s="50">
        <v>31</v>
      </c>
      <c r="R97" s="50">
        <v>34</v>
      </c>
      <c r="S97" s="50">
        <v>69</v>
      </c>
      <c r="T97" s="50">
        <v>67</v>
      </c>
      <c r="U97" s="50">
        <v>89</v>
      </c>
      <c r="V97" s="50">
        <v>88</v>
      </c>
      <c r="W97" s="51">
        <v>51</v>
      </c>
    </row>
    <row r="98" spans="1:23" x14ac:dyDescent="0.25">
      <c r="A98">
        <v>37</v>
      </c>
      <c r="B98" s="7" t="s">
        <v>187</v>
      </c>
      <c r="C98" s="50">
        <v>493</v>
      </c>
      <c r="D98" s="50">
        <v>1</v>
      </c>
      <c r="E98" s="50">
        <v>0</v>
      </c>
      <c r="F98" s="50">
        <v>0</v>
      </c>
      <c r="G98" s="50">
        <v>0</v>
      </c>
      <c r="H98" s="50">
        <v>0</v>
      </c>
      <c r="I98" s="50">
        <v>2</v>
      </c>
      <c r="J98" s="50">
        <v>0</v>
      </c>
      <c r="K98" s="50">
        <v>3</v>
      </c>
      <c r="L98" s="50">
        <v>3</v>
      </c>
      <c r="M98" s="50">
        <v>8</v>
      </c>
      <c r="N98" s="50">
        <v>11</v>
      </c>
      <c r="O98" s="50">
        <v>17</v>
      </c>
      <c r="P98" s="50">
        <v>26</v>
      </c>
      <c r="Q98" s="50">
        <v>29</v>
      </c>
      <c r="R98" s="50">
        <v>49</v>
      </c>
      <c r="S98" s="50">
        <v>53</v>
      </c>
      <c r="T98" s="50">
        <v>79</v>
      </c>
      <c r="U98" s="50">
        <v>93</v>
      </c>
      <c r="V98" s="50">
        <v>61</v>
      </c>
      <c r="W98" s="51">
        <v>58</v>
      </c>
    </row>
    <row r="99" spans="1:23" x14ac:dyDescent="0.25">
      <c r="A99">
        <v>38</v>
      </c>
      <c r="B99" s="7" t="s">
        <v>188</v>
      </c>
      <c r="C99" s="50">
        <v>450</v>
      </c>
      <c r="D99" s="50">
        <v>0</v>
      </c>
      <c r="E99" s="50">
        <v>0</v>
      </c>
      <c r="F99" s="50">
        <v>0</v>
      </c>
      <c r="G99" s="50">
        <v>1</v>
      </c>
      <c r="H99" s="50">
        <v>0</v>
      </c>
      <c r="I99" s="50">
        <v>0</v>
      </c>
      <c r="J99" s="50">
        <v>2</v>
      </c>
      <c r="K99" s="50">
        <v>1</v>
      </c>
      <c r="L99" s="50">
        <v>2</v>
      </c>
      <c r="M99" s="50">
        <v>2</v>
      </c>
      <c r="N99" s="50">
        <v>9</v>
      </c>
      <c r="O99" s="50">
        <v>11</v>
      </c>
      <c r="P99" s="50">
        <v>28</v>
      </c>
      <c r="Q99" s="50">
        <v>32</v>
      </c>
      <c r="R99" s="50">
        <v>35</v>
      </c>
      <c r="S99" s="50">
        <v>52</v>
      </c>
      <c r="T99" s="50">
        <v>59</v>
      </c>
      <c r="U99" s="50">
        <v>83</v>
      </c>
      <c r="V99" s="50">
        <v>76</v>
      </c>
      <c r="W99" s="51">
        <v>57</v>
      </c>
    </row>
    <row r="100" spans="1:23" x14ac:dyDescent="0.25">
      <c r="A100">
        <v>39</v>
      </c>
      <c r="B100" s="7" t="s">
        <v>189</v>
      </c>
      <c r="C100" s="50">
        <v>408</v>
      </c>
      <c r="D100" s="50">
        <v>0</v>
      </c>
      <c r="E100" s="50">
        <v>0</v>
      </c>
      <c r="F100" s="50">
        <v>1</v>
      </c>
      <c r="G100" s="50">
        <v>0</v>
      </c>
      <c r="H100" s="50">
        <v>0</v>
      </c>
      <c r="I100" s="50">
        <v>1</v>
      </c>
      <c r="J100" s="50">
        <v>1</v>
      </c>
      <c r="K100" s="50">
        <v>4</v>
      </c>
      <c r="L100" s="50">
        <v>1</v>
      </c>
      <c r="M100" s="50">
        <v>4</v>
      </c>
      <c r="N100" s="50">
        <v>8</v>
      </c>
      <c r="O100" s="50">
        <v>13</v>
      </c>
      <c r="P100" s="50">
        <v>13</v>
      </c>
      <c r="Q100" s="50">
        <v>33</v>
      </c>
      <c r="R100" s="50">
        <v>44</v>
      </c>
      <c r="S100" s="50">
        <v>55</v>
      </c>
      <c r="T100" s="50">
        <v>54</v>
      </c>
      <c r="U100" s="50">
        <v>73</v>
      </c>
      <c r="V100" s="50">
        <v>66</v>
      </c>
      <c r="W100" s="51">
        <v>37</v>
      </c>
    </row>
    <row r="101" spans="1:23" x14ac:dyDescent="0.25">
      <c r="A101">
        <v>40</v>
      </c>
      <c r="B101" s="7" t="s">
        <v>190</v>
      </c>
      <c r="C101" s="50">
        <v>392</v>
      </c>
      <c r="D101" s="50">
        <v>0</v>
      </c>
      <c r="E101" s="50">
        <v>0</v>
      </c>
      <c r="F101" s="50">
        <v>0</v>
      </c>
      <c r="G101" s="50">
        <v>0</v>
      </c>
      <c r="H101" s="50">
        <v>0</v>
      </c>
      <c r="I101" s="50">
        <v>0</v>
      </c>
      <c r="J101" s="50">
        <v>0</v>
      </c>
      <c r="K101" s="50">
        <v>1</v>
      </c>
      <c r="L101" s="50">
        <v>1</v>
      </c>
      <c r="M101" s="50">
        <v>4</v>
      </c>
      <c r="N101" s="50">
        <v>10</v>
      </c>
      <c r="O101" s="50">
        <v>17</v>
      </c>
      <c r="P101" s="50">
        <v>15</v>
      </c>
      <c r="Q101" s="50">
        <v>22</v>
      </c>
      <c r="R101" s="50">
        <v>18</v>
      </c>
      <c r="S101" s="50">
        <v>46</v>
      </c>
      <c r="T101" s="50">
        <v>69</v>
      </c>
      <c r="U101" s="50">
        <v>73</v>
      </c>
      <c r="V101" s="50">
        <v>60</v>
      </c>
      <c r="W101" s="51">
        <v>56</v>
      </c>
    </row>
    <row r="102" spans="1:23" x14ac:dyDescent="0.25">
      <c r="A102">
        <v>41</v>
      </c>
      <c r="B102" s="7" t="s">
        <v>191</v>
      </c>
      <c r="C102" s="50">
        <v>421</v>
      </c>
      <c r="D102" s="50">
        <v>0</v>
      </c>
      <c r="E102" s="50">
        <v>0</v>
      </c>
      <c r="F102" s="50">
        <v>1</v>
      </c>
      <c r="G102" s="50">
        <v>0</v>
      </c>
      <c r="H102" s="50">
        <v>0</v>
      </c>
      <c r="I102" s="50">
        <v>1</v>
      </c>
      <c r="J102" s="50">
        <v>0</v>
      </c>
      <c r="K102" s="50">
        <v>2</v>
      </c>
      <c r="L102" s="50">
        <v>3</v>
      </c>
      <c r="M102" s="50">
        <v>6</v>
      </c>
      <c r="N102" s="50">
        <v>5</v>
      </c>
      <c r="O102" s="50">
        <v>17</v>
      </c>
      <c r="P102" s="50">
        <v>15</v>
      </c>
      <c r="Q102" s="50">
        <v>26</v>
      </c>
      <c r="R102" s="50">
        <v>41</v>
      </c>
      <c r="S102" s="50">
        <v>54</v>
      </c>
      <c r="T102" s="50">
        <v>65</v>
      </c>
      <c r="U102" s="50">
        <v>69</v>
      </c>
      <c r="V102" s="50">
        <v>48</v>
      </c>
      <c r="W102" s="51">
        <v>68</v>
      </c>
    </row>
    <row r="103" spans="1:23" x14ac:dyDescent="0.25">
      <c r="A103">
        <v>42</v>
      </c>
      <c r="B103" s="7" t="s">
        <v>192</v>
      </c>
      <c r="C103" s="50">
        <v>497</v>
      </c>
      <c r="D103" s="50">
        <v>0</v>
      </c>
      <c r="E103" s="50">
        <v>0</v>
      </c>
      <c r="F103" s="50">
        <v>0</v>
      </c>
      <c r="G103" s="50">
        <v>0</v>
      </c>
      <c r="H103" s="50">
        <v>0</v>
      </c>
      <c r="I103" s="50">
        <v>0</v>
      </c>
      <c r="J103" s="50">
        <v>1</v>
      </c>
      <c r="K103" s="50">
        <v>2</v>
      </c>
      <c r="L103" s="50">
        <v>2</v>
      </c>
      <c r="M103" s="50">
        <v>5</v>
      </c>
      <c r="N103" s="50">
        <v>10</v>
      </c>
      <c r="O103" s="50">
        <v>12</v>
      </c>
      <c r="P103" s="50">
        <v>20</v>
      </c>
      <c r="Q103" s="50">
        <v>35</v>
      </c>
      <c r="R103" s="50">
        <v>40</v>
      </c>
      <c r="S103" s="50">
        <v>63</v>
      </c>
      <c r="T103" s="50">
        <v>61</v>
      </c>
      <c r="U103" s="50">
        <v>98</v>
      </c>
      <c r="V103" s="50">
        <v>78</v>
      </c>
      <c r="W103" s="51">
        <v>70</v>
      </c>
    </row>
    <row r="104" spans="1:23" x14ac:dyDescent="0.25">
      <c r="A104">
        <v>43</v>
      </c>
      <c r="B104" s="7" t="s">
        <v>193</v>
      </c>
      <c r="C104" s="50">
        <v>558</v>
      </c>
      <c r="D104" s="50">
        <v>0</v>
      </c>
      <c r="E104" s="50">
        <v>0</v>
      </c>
      <c r="F104" s="50">
        <v>0</v>
      </c>
      <c r="G104" s="50">
        <v>1</v>
      </c>
      <c r="H104" s="50">
        <v>3</v>
      </c>
      <c r="I104" s="50">
        <v>0</v>
      </c>
      <c r="J104" s="50">
        <v>0</v>
      </c>
      <c r="K104" s="50">
        <v>3</v>
      </c>
      <c r="L104" s="50">
        <v>7</v>
      </c>
      <c r="M104" s="50">
        <v>7</v>
      </c>
      <c r="N104" s="50">
        <v>6</v>
      </c>
      <c r="O104" s="50">
        <v>14</v>
      </c>
      <c r="P104" s="50">
        <v>34</v>
      </c>
      <c r="Q104" s="50">
        <v>47</v>
      </c>
      <c r="R104" s="50">
        <v>48</v>
      </c>
      <c r="S104" s="50">
        <v>71</v>
      </c>
      <c r="T104" s="50">
        <v>73</v>
      </c>
      <c r="U104" s="50">
        <v>97</v>
      </c>
      <c r="V104" s="50">
        <v>71</v>
      </c>
      <c r="W104" s="51">
        <v>76</v>
      </c>
    </row>
    <row r="105" spans="1:23" x14ac:dyDescent="0.25">
      <c r="A105">
        <v>44</v>
      </c>
      <c r="B105" s="7" t="s">
        <v>194</v>
      </c>
      <c r="C105" s="50">
        <v>600</v>
      </c>
      <c r="D105" s="50">
        <v>0</v>
      </c>
      <c r="E105" s="50">
        <v>0</v>
      </c>
      <c r="F105" s="50">
        <v>0</v>
      </c>
      <c r="G105" s="50">
        <v>0</v>
      </c>
      <c r="H105" s="50">
        <v>0</v>
      </c>
      <c r="I105" s="50">
        <v>0</v>
      </c>
      <c r="J105" s="50">
        <v>0</v>
      </c>
      <c r="K105" s="50">
        <v>1</v>
      </c>
      <c r="L105" s="50">
        <v>3</v>
      </c>
      <c r="M105" s="50">
        <v>6</v>
      </c>
      <c r="N105" s="50">
        <v>9</v>
      </c>
      <c r="O105" s="50">
        <v>22</v>
      </c>
      <c r="P105" s="50">
        <v>26</v>
      </c>
      <c r="Q105" s="50">
        <v>28</v>
      </c>
      <c r="R105" s="50">
        <v>74</v>
      </c>
      <c r="S105" s="50">
        <v>86</v>
      </c>
      <c r="T105" s="50">
        <v>108</v>
      </c>
      <c r="U105" s="50">
        <v>96</v>
      </c>
      <c r="V105" s="50">
        <v>67</v>
      </c>
      <c r="W105" s="51">
        <v>74</v>
      </c>
    </row>
    <row r="106" spans="1:23" x14ac:dyDescent="0.25">
      <c r="A106">
        <v>45</v>
      </c>
      <c r="B106" s="7" t="s">
        <v>195</v>
      </c>
      <c r="C106" s="50">
        <v>560</v>
      </c>
      <c r="D106" s="50">
        <v>0</v>
      </c>
      <c r="E106" s="50">
        <v>0</v>
      </c>
      <c r="F106" s="50">
        <v>0</v>
      </c>
      <c r="G106" s="50">
        <v>1</v>
      </c>
      <c r="H106" s="50">
        <v>0</v>
      </c>
      <c r="I106" s="50">
        <v>0</v>
      </c>
      <c r="J106" s="50">
        <v>1</v>
      </c>
      <c r="K106" s="50">
        <v>1</v>
      </c>
      <c r="L106" s="50">
        <v>3</v>
      </c>
      <c r="M106" s="50">
        <v>7</v>
      </c>
      <c r="N106" s="50">
        <v>7</v>
      </c>
      <c r="O106" s="50">
        <v>22</v>
      </c>
      <c r="P106" s="50">
        <v>22</v>
      </c>
      <c r="Q106" s="50">
        <v>45</v>
      </c>
      <c r="R106" s="50">
        <v>69</v>
      </c>
      <c r="S106" s="50">
        <v>70</v>
      </c>
      <c r="T106" s="50">
        <v>106</v>
      </c>
      <c r="U106" s="50">
        <v>61</v>
      </c>
      <c r="V106" s="50">
        <v>63</v>
      </c>
      <c r="W106" s="51">
        <v>82</v>
      </c>
    </row>
    <row r="107" spans="1:23" x14ac:dyDescent="0.25">
      <c r="A107">
        <v>46</v>
      </c>
      <c r="B107" s="7" t="s">
        <v>196</v>
      </c>
      <c r="C107" s="50">
        <v>528</v>
      </c>
      <c r="D107" s="50">
        <v>0</v>
      </c>
      <c r="E107" s="50">
        <v>0</v>
      </c>
      <c r="F107" s="50">
        <v>0</v>
      </c>
      <c r="G107" s="50">
        <v>0</v>
      </c>
      <c r="H107" s="50">
        <v>0</v>
      </c>
      <c r="I107" s="50">
        <v>0</v>
      </c>
      <c r="J107" s="50">
        <v>0</v>
      </c>
      <c r="K107" s="50">
        <v>2</v>
      </c>
      <c r="L107" s="50">
        <v>4</v>
      </c>
      <c r="M107" s="50">
        <v>8</v>
      </c>
      <c r="N107" s="50">
        <v>14</v>
      </c>
      <c r="O107" s="50">
        <v>19</v>
      </c>
      <c r="P107" s="50">
        <v>26</v>
      </c>
      <c r="Q107" s="50">
        <v>36</v>
      </c>
      <c r="R107" s="50">
        <v>47</v>
      </c>
      <c r="S107" s="50">
        <v>70</v>
      </c>
      <c r="T107" s="50">
        <v>101</v>
      </c>
      <c r="U107" s="50">
        <v>63</v>
      </c>
      <c r="V107" s="50">
        <v>79</v>
      </c>
      <c r="W107" s="51">
        <v>59</v>
      </c>
    </row>
    <row r="108" spans="1:23" x14ac:dyDescent="0.25">
      <c r="A108">
        <v>47</v>
      </c>
      <c r="B108" s="7" t="s">
        <v>197</v>
      </c>
      <c r="C108" s="50">
        <v>474</v>
      </c>
      <c r="D108" s="50">
        <v>0</v>
      </c>
      <c r="E108" s="50">
        <v>0</v>
      </c>
      <c r="F108" s="50">
        <v>0</v>
      </c>
      <c r="G108" s="50">
        <v>0</v>
      </c>
      <c r="H108" s="50">
        <v>0</v>
      </c>
      <c r="I108" s="50">
        <v>0</v>
      </c>
      <c r="J108" s="50">
        <v>0</v>
      </c>
      <c r="K108" s="50">
        <v>2</v>
      </c>
      <c r="L108" s="50">
        <v>5</v>
      </c>
      <c r="M108" s="50">
        <v>8</v>
      </c>
      <c r="N108" s="50">
        <v>11</v>
      </c>
      <c r="O108" s="50">
        <v>21</v>
      </c>
      <c r="P108" s="50">
        <v>26</v>
      </c>
      <c r="Q108" s="50">
        <v>35</v>
      </c>
      <c r="R108" s="50">
        <v>53</v>
      </c>
      <c r="S108" s="50">
        <v>52</v>
      </c>
      <c r="T108" s="50">
        <v>71</v>
      </c>
      <c r="U108" s="50">
        <v>85</v>
      </c>
      <c r="V108" s="50">
        <v>69</v>
      </c>
      <c r="W108" s="51">
        <v>36</v>
      </c>
    </row>
    <row r="109" spans="1:23" x14ac:dyDescent="0.25">
      <c r="A109">
        <v>48</v>
      </c>
      <c r="B109" s="7" t="s">
        <v>198</v>
      </c>
      <c r="C109" s="50">
        <v>447</v>
      </c>
      <c r="D109" s="50">
        <v>0</v>
      </c>
      <c r="E109" s="50">
        <v>0</v>
      </c>
      <c r="F109" s="50">
        <v>0</v>
      </c>
      <c r="G109" s="50">
        <v>0</v>
      </c>
      <c r="H109" s="50">
        <v>0</v>
      </c>
      <c r="I109" s="50">
        <v>1</v>
      </c>
      <c r="J109" s="50">
        <v>2</v>
      </c>
      <c r="K109" s="50">
        <v>5</v>
      </c>
      <c r="L109" s="50">
        <v>4</v>
      </c>
      <c r="M109" s="50">
        <v>6</v>
      </c>
      <c r="N109" s="50">
        <v>14</v>
      </c>
      <c r="O109" s="50">
        <v>14</v>
      </c>
      <c r="P109" s="50">
        <v>31</v>
      </c>
      <c r="Q109" s="50">
        <v>33</v>
      </c>
      <c r="R109" s="50">
        <v>39</v>
      </c>
      <c r="S109" s="50">
        <v>63</v>
      </c>
      <c r="T109" s="50">
        <v>62</v>
      </c>
      <c r="U109" s="50">
        <v>57</v>
      </c>
      <c r="V109" s="50">
        <v>66</v>
      </c>
      <c r="W109" s="51">
        <v>50</v>
      </c>
    </row>
    <row r="110" spans="1:23" x14ac:dyDescent="0.25">
      <c r="A110">
        <v>49</v>
      </c>
      <c r="B110" s="7" t="s">
        <v>199</v>
      </c>
      <c r="C110" s="50">
        <v>419</v>
      </c>
      <c r="D110" s="50">
        <v>0</v>
      </c>
      <c r="E110" s="50">
        <v>0</v>
      </c>
      <c r="F110" s="50">
        <v>0</v>
      </c>
      <c r="G110" s="50">
        <v>0</v>
      </c>
      <c r="H110" s="50">
        <v>2</v>
      </c>
      <c r="I110" s="50">
        <v>1</v>
      </c>
      <c r="J110" s="50">
        <v>2</v>
      </c>
      <c r="K110" s="50">
        <v>2</v>
      </c>
      <c r="L110" s="50">
        <v>3</v>
      </c>
      <c r="M110" s="50">
        <v>12</v>
      </c>
      <c r="N110" s="50">
        <v>10</v>
      </c>
      <c r="O110" s="50">
        <v>14</v>
      </c>
      <c r="P110" s="50">
        <v>24</v>
      </c>
      <c r="Q110" s="50">
        <v>33</v>
      </c>
      <c r="R110" s="50">
        <v>38</v>
      </c>
      <c r="S110" s="50">
        <v>48</v>
      </c>
      <c r="T110" s="50">
        <v>46</v>
      </c>
      <c r="U110" s="50">
        <v>77</v>
      </c>
      <c r="V110" s="50">
        <v>61</v>
      </c>
      <c r="W110" s="51">
        <v>46</v>
      </c>
    </row>
    <row r="111" spans="1:23" x14ac:dyDescent="0.25">
      <c r="A111">
        <v>50</v>
      </c>
      <c r="B111" s="7" t="s">
        <v>200</v>
      </c>
      <c r="C111" s="50">
        <v>417</v>
      </c>
      <c r="D111" s="50">
        <v>0</v>
      </c>
      <c r="E111" s="50">
        <v>1</v>
      </c>
      <c r="F111" s="50">
        <v>0</v>
      </c>
      <c r="G111" s="50">
        <v>0</v>
      </c>
      <c r="H111" s="50">
        <v>0</v>
      </c>
      <c r="I111" s="50">
        <v>1</v>
      </c>
      <c r="J111" s="50">
        <v>0</v>
      </c>
      <c r="K111" s="50">
        <v>4</v>
      </c>
      <c r="L111" s="50">
        <v>7</v>
      </c>
      <c r="M111" s="50">
        <v>11</v>
      </c>
      <c r="N111" s="50">
        <v>13</v>
      </c>
      <c r="O111" s="50">
        <v>17</v>
      </c>
      <c r="P111" s="50">
        <v>27</v>
      </c>
      <c r="Q111" s="50">
        <v>38</v>
      </c>
      <c r="R111" s="50">
        <v>40</v>
      </c>
      <c r="S111" s="50">
        <v>40</v>
      </c>
      <c r="T111" s="50">
        <v>54</v>
      </c>
      <c r="U111" s="50">
        <v>58</v>
      </c>
      <c r="V111" s="50">
        <v>57</v>
      </c>
      <c r="W111" s="51">
        <v>49</v>
      </c>
    </row>
    <row r="112" spans="1:23" x14ac:dyDescent="0.25">
      <c r="A112">
        <v>51</v>
      </c>
      <c r="B112" s="7" t="s">
        <v>201</v>
      </c>
      <c r="C112" s="50">
        <v>408</v>
      </c>
      <c r="D112" s="50">
        <v>0</v>
      </c>
      <c r="E112" s="50">
        <v>1</v>
      </c>
      <c r="F112" s="50">
        <v>0</v>
      </c>
      <c r="G112" s="50">
        <v>0</v>
      </c>
      <c r="H112" s="50">
        <v>1</v>
      </c>
      <c r="I112" s="50">
        <v>0</v>
      </c>
      <c r="J112" s="50">
        <v>1</v>
      </c>
      <c r="K112" s="50">
        <v>4</v>
      </c>
      <c r="L112" s="50">
        <v>3</v>
      </c>
      <c r="M112" s="50">
        <v>11</v>
      </c>
      <c r="N112" s="50">
        <v>16</v>
      </c>
      <c r="O112" s="50">
        <v>12</v>
      </c>
      <c r="P112" s="50">
        <v>39</v>
      </c>
      <c r="Q112" s="50">
        <v>29</v>
      </c>
      <c r="R112" s="50">
        <v>38</v>
      </c>
      <c r="S112" s="50">
        <v>34</v>
      </c>
      <c r="T112" s="50">
        <v>47</v>
      </c>
      <c r="U112" s="50">
        <v>60</v>
      </c>
      <c r="V112" s="50">
        <v>61</v>
      </c>
      <c r="W112" s="51">
        <v>51</v>
      </c>
    </row>
    <row r="113" spans="1:23" x14ac:dyDescent="0.25">
      <c r="A113">
        <v>52</v>
      </c>
      <c r="B113" s="7" t="s">
        <v>202</v>
      </c>
      <c r="C113" s="50">
        <v>432</v>
      </c>
      <c r="D113" s="50">
        <v>0</v>
      </c>
      <c r="E113" s="50">
        <v>0</v>
      </c>
      <c r="F113" s="50">
        <v>0</v>
      </c>
      <c r="G113" s="50">
        <v>0</v>
      </c>
      <c r="H113" s="50">
        <v>0</v>
      </c>
      <c r="I113" s="50">
        <v>0</v>
      </c>
      <c r="J113" s="50">
        <v>4</v>
      </c>
      <c r="K113" s="50">
        <v>2</v>
      </c>
      <c r="L113" s="50">
        <v>4</v>
      </c>
      <c r="M113" s="50">
        <v>4</v>
      </c>
      <c r="N113" s="50">
        <v>11</v>
      </c>
      <c r="O113" s="50">
        <v>15</v>
      </c>
      <c r="P113" s="50">
        <v>24</v>
      </c>
      <c r="Q113" s="50">
        <v>44</v>
      </c>
      <c r="R113" s="50">
        <v>31</v>
      </c>
      <c r="S113" s="50">
        <v>48</v>
      </c>
      <c r="T113" s="50">
        <v>44</v>
      </c>
      <c r="U113" s="50">
        <v>66</v>
      </c>
      <c r="V113" s="50">
        <v>72</v>
      </c>
      <c r="W113" s="51">
        <v>63</v>
      </c>
    </row>
    <row r="114" spans="1:23" x14ac:dyDescent="0.25">
      <c r="A114">
        <v>1</v>
      </c>
      <c r="B114" s="7" t="s">
        <v>127</v>
      </c>
      <c r="C114" s="50">
        <v>479</v>
      </c>
      <c r="D114" s="50">
        <v>0</v>
      </c>
      <c r="E114" s="50">
        <v>0</v>
      </c>
      <c r="F114" s="50">
        <v>0</v>
      </c>
      <c r="G114" s="50">
        <v>0</v>
      </c>
      <c r="H114" s="50">
        <v>0</v>
      </c>
      <c r="I114" s="50">
        <v>1</v>
      </c>
      <c r="J114" s="50">
        <v>1</v>
      </c>
      <c r="K114" s="50">
        <v>3</v>
      </c>
      <c r="L114" s="50">
        <v>7</v>
      </c>
      <c r="M114" s="50">
        <v>6</v>
      </c>
      <c r="N114" s="50">
        <v>8</v>
      </c>
      <c r="O114" s="50">
        <v>12</v>
      </c>
      <c r="P114" s="50">
        <v>25</v>
      </c>
      <c r="Q114" s="50">
        <v>31</v>
      </c>
      <c r="R114" s="50">
        <v>29</v>
      </c>
      <c r="S114" s="50">
        <v>64</v>
      </c>
      <c r="T114" s="50">
        <v>63</v>
      </c>
      <c r="U114" s="50">
        <v>77</v>
      </c>
      <c r="V114" s="50">
        <v>81</v>
      </c>
      <c r="W114" s="51">
        <v>71</v>
      </c>
    </row>
    <row r="115" spans="1:23" ht="40.049999999999997" customHeight="1" x14ac:dyDescent="0.3">
      <c r="A115" s="2" t="s">
        <v>204</v>
      </c>
    </row>
    <row r="116" spans="1:23" ht="15.6" x14ac:dyDescent="0.3">
      <c r="A116" s="44" t="s">
        <v>116</v>
      </c>
      <c r="B116" s="44" t="s">
        <v>131</v>
      </c>
      <c r="C116" s="44" t="s">
        <v>132</v>
      </c>
      <c r="D116" s="44" t="s">
        <v>133</v>
      </c>
      <c r="E116" s="44" t="s">
        <v>594</v>
      </c>
      <c r="F116" s="44" t="s">
        <v>595</v>
      </c>
      <c r="G116" s="54" t="s">
        <v>596</v>
      </c>
      <c r="H116" s="44" t="s">
        <v>597</v>
      </c>
      <c r="I116" s="44" t="s">
        <v>598</v>
      </c>
      <c r="J116" s="44" t="s">
        <v>599</v>
      </c>
      <c r="K116" s="44" t="s">
        <v>600</v>
      </c>
      <c r="L116" s="44" t="s">
        <v>601</v>
      </c>
      <c r="M116" s="44" t="s">
        <v>602</v>
      </c>
      <c r="N116" s="44" t="s">
        <v>603</v>
      </c>
      <c r="O116" s="44" t="s">
        <v>604</v>
      </c>
      <c r="P116" s="44" t="s">
        <v>605</v>
      </c>
      <c r="Q116" s="44" t="s">
        <v>606</v>
      </c>
      <c r="R116" s="44" t="s">
        <v>607</v>
      </c>
      <c r="S116" s="44" t="s">
        <v>608</v>
      </c>
      <c r="T116" s="44" t="s">
        <v>609</v>
      </c>
      <c r="U116" s="44" t="s">
        <v>610</v>
      </c>
      <c r="V116" s="44" t="s">
        <v>611</v>
      </c>
      <c r="W116" s="45" t="s">
        <v>134</v>
      </c>
    </row>
    <row r="117" spans="1:23" x14ac:dyDescent="0.25">
      <c r="A117">
        <v>1</v>
      </c>
      <c r="B117" s="7" t="s">
        <v>151</v>
      </c>
      <c r="C117" s="50">
        <v>2858</v>
      </c>
      <c r="D117" s="50">
        <v>0</v>
      </c>
      <c r="E117" s="50">
        <v>0</v>
      </c>
      <c r="F117" s="50">
        <v>1</v>
      </c>
      <c r="G117" s="50">
        <v>0</v>
      </c>
      <c r="H117" s="50">
        <v>2</v>
      </c>
      <c r="I117" s="50">
        <v>2</v>
      </c>
      <c r="J117" s="50">
        <v>2</v>
      </c>
      <c r="K117" s="50">
        <v>5</v>
      </c>
      <c r="L117" s="50">
        <v>10</v>
      </c>
      <c r="M117" s="50">
        <v>14</v>
      </c>
      <c r="N117" s="50">
        <v>24</v>
      </c>
      <c r="O117" s="50">
        <v>49</v>
      </c>
      <c r="P117" s="50">
        <v>86</v>
      </c>
      <c r="Q117" s="50">
        <v>99</v>
      </c>
      <c r="R117" s="50">
        <v>164</v>
      </c>
      <c r="S117" s="50">
        <v>248</v>
      </c>
      <c r="T117" s="50">
        <v>328</v>
      </c>
      <c r="U117" s="50">
        <v>495</v>
      </c>
      <c r="V117" s="50">
        <v>590</v>
      </c>
      <c r="W117" s="51">
        <v>739</v>
      </c>
    </row>
    <row r="118" spans="1:23" x14ac:dyDescent="0.25">
      <c r="A118">
        <v>2</v>
      </c>
      <c r="B118" s="7" t="s">
        <v>152</v>
      </c>
      <c r="C118" s="50">
        <v>3850</v>
      </c>
      <c r="D118" s="50">
        <v>0</v>
      </c>
      <c r="E118" s="50">
        <v>0</v>
      </c>
      <c r="F118" s="50">
        <v>0</v>
      </c>
      <c r="G118" s="50">
        <v>0</v>
      </c>
      <c r="H118" s="50">
        <v>1</v>
      </c>
      <c r="I118" s="50">
        <v>2</v>
      </c>
      <c r="J118" s="50">
        <v>0</v>
      </c>
      <c r="K118" s="50">
        <v>5</v>
      </c>
      <c r="L118" s="50">
        <v>14</v>
      </c>
      <c r="M118" s="50">
        <v>17</v>
      </c>
      <c r="N118" s="50">
        <v>44</v>
      </c>
      <c r="O118" s="50">
        <v>62</v>
      </c>
      <c r="P118" s="50">
        <v>89</v>
      </c>
      <c r="Q118" s="50">
        <v>146</v>
      </c>
      <c r="R118" s="50">
        <v>181</v>
      </c>
      <c r="S118" s="50">
        <v>312</v>
      </c>
      <c r="T118" s="50">
        <v>434</v>
      </c>
      <c r="U118" s="50">
        <v>615</v>
      </c>
      <c r="V118" s="50">
        <v>789</v>
      </c>
      <c r="W118" s="51">
        <v>1139</v>
      </c>
    </row>
    <row r="119" spans="1:23" x14ac:dyDescent="0.25">
      <c r="A119">
        <v>3</v>
      </c>
      <c r="B119" s="7" t="s">
        <v>153</v>
      </c>
      <c r="C119" s="50">
        <v>4337</v>
      </c>
      <c r="D119" s="50">
        <v>0</v>
      </c>
      <c r="E119" s="50">
        <v>0</v>
      </c>
      <c r="F119" s="50">
        <v>0</v>
      </c>
      <c r="G119" s="50">
        <v>0</v>
      </c>
      <c r="H119" s="50">
        <v>0</v>
      </c>
      <c r="I119" s="50">
        <v>0</v>
      </c>
      <c r="J119" s="50">
        <v>7</v>
      </c>
      <c r="K119" s="50">
        <v>4</v>
      </c>
      <c r="L119" s="50">
        <v>9</v>
      </c>
      <c r="M119" s="50">
        <v>19</v>
      </c>
      <c r="N119" s="50">
        <v>35</v>
      </c>
      <c r="O119" s="50">
        <v>56</v>
      </c>
      <c r="P119" s="50">
        <v>110</v>
      </c>
      <c r="Q119" s="50">
        <v>143</v>
      </c>
      <c r="R119" s="50">
        <v>212</v>
      </c>
      <c r="S119" s="50">
        <v>337</v>
      </c>
      <c r="T119" s="50">
        <v>474</v>
      </c>
      <c r="U119" s="50">
        <v>752</v>
      </c>
      <c r="V119" s="50">
        <v>907</v>
      </c>
      <c r="W119" s="51">
        <v>1272</v>
      </c>
    </row>
    <row r="120" spans="1:23" x14ac:dyDescent="0.25">
      <c r="A120">
        <v>4</v>
      </c>
      <c r="B120" s="7" t="s">
        <v>154</v>
      </c>
      <c r="C120" s="50">
        <v>3899</v>
      </c>
      <c r="D120" s="50">
        <v>0</v>
      </c>
      <c r="E120" s="50">
        <v>0</v>
      </c>
      <c r="F120" s="50">
        <v>0</v>
      </c>
      <c r="G120" s="50">
        <v>0</v>
      </c>
      <c r="H120" s="50">
        <v>0</v>
      </c>
      <c r="I120" s="50">
        <v>1</v>
      </c>
      <c r="J120" s="50">
        <v>2</v>
      </c>
      <c r="K120" s="50">
        <v>9</v>
      </c>
      <c r="L120" s="50">
        <v>10</v>
      </c>
      <c r="M120" s="50">
        <v>16</v>
      </c>
      <c r="N120" s="50">
        <v>23</v>
      </c>
      <c r="O120" s="50">
        <v>70</v>
      </c>
      <c r="P120" s="50">
        <v>80</v>
      </c>
      <c r="Q120" s="50">
        <v>134</v>
      </c>
      <c r="R120" s="50">
        <v>186</v>
      </c>
      <c r="S120" s="50">
        <v>303</v>
      </c>
      <c r="T120" s="50">
        <v>422</v>
      </c>
      <c r="U120" s="50">
        <v>604</v>
      </c>
      <c r="V120" s="50">
        <v>848</v>
      </c>
      <c r="W120" s="51">
        <v>1191</v>
      </c>
    </row>
    <row r="121" spans="1:23" x14ac:dyDescent="0.25">
      <c r="A121">
        <v>5</v>
      </c>
      <c r="B121" s="7" t="s">
        <v>155</v>
      </c>
      <c r="C121" s="50">
        <v>2920</v>
      </c>
      <c r="D121" s="50">
        <v>0</v>
      </c>
      <c r="E121" s="50">
        <v>0</v>
      </c>
      <c r="F121" s="50">
        <v>0</v>
      </c>
      <c r="G121" s="50">
        <v>0</v>
      </c>
      <c r="H121" s="50">
        <v>0</v>
      </c>
      <c r="I121" s="50">
        <v>1</v>
      </c>
      <c r="J121" s="50">
        <v>3</v>
      </c>
      <c r="K121" s="50">
        <v>6</v>
      </c>
      <c r="L121" s="50">
        <v>11</v>
      </c>
      <c r="M121" s="50">
        <v>18</v>
      </c>
      <c r="N121" s="50">
        <v>37</v>
      </c>
      <c r="O121" s="50">
        <v>49</v>
      </c>
      <c r="P121" s="50">
        <v>57</v>
      </c>
      <c r="Q121" s="50">
        <v>110</v>
      </c>
      <c r="R121" s="50">
        <v>134</v>
      </c>
      <c r="S121" s="50">
        <v>210</v>
      </c>
      <c r="T121" s="50">
        <v>326</v>
      </c>
      <c r="U121" s="50">
        <v>459</v>
      </c>
      <c r="V121" s="50">
        <v>592</v>
      </c>
      <c r="W121" s="51">
        <v>907</v>
      </c>
    </row>
    <row r="122" spans="1:23" x14ac:dyDescent="0.25">
      <c r="A122">
        <v>6</v>
      </c>
      <c r="B122" s="7" t="s">
        <v>156</v>
      </c>
      <c r="C122" s="50">
        <v>2168</v>
      </c>
      <c r="D122" s="50">
        <v>0</v>
      </c>
      <c r="E122" s="50">
        <v>0</v>
      </c>
      <c r="F122" s="50">
        <v>0</v>
      </c>
      <c r="G122" s="50">
        <v>0</v>
      </c>
      <c r="H122" s="50">
        <v>0</v>
      </c>
      <c r="I122" s="50">
        <v>1</v>
      </c>
      <c r="J122" s="50">
        <v>1</v>
      </c>
      <c r="K122" s="50">
        <v>5</v>
      </c>
      <c r="L122" s="50">
        <v>2</v>
      </c>
      <c r="M122" s="50">
        <v>7</v>
      </c>
      <c r="N122" s="50">
        <v>26</v>
      </c>
      <c r="O122" s="50">
        <v>39</v>
      </c>
      <c r="P122" s="50">
        <v>51</v>
      </c>
      <c r="Q122" s="50">
        <v>85</v>
      </c>
      <c r="R122" s="50">
        <v>137</v>
      </c>
      <c r="S122" s="50">
        <v>176</v>
      </c>
      <c r="T122" s="50">
        <v>241</v>
      </c>
      <c r="U122" s="50">
        <v>357</v>
      </c>
      <c r="V122" s="50">
        <v>421</v>
      </c>
      <c r="W122" s="51">
        <v>619</v>
      </c>
    </row>
    <row r="123" spans="1:23" x14ac:dyDescent="0.25">
      <c r="A123">
        <v>7</v>
      </c>
      <c r="B123" s="7" t="s">
        <v>157</v>
      </c>
      <c r="C123" s="50">
        <v>1629</v>
      </c>
      <c r="D123" s="50">
        <v>0</v>
      </c>
      <c r="E123" s="50">
        <v>0</v>
      </c>
      <c r="F123" s="50">
        <v>0</v>
      </c>
      <c r="G123" s="50">
        <v>1</v>
      </c>
      <c r="H123" s="50">
        <v>0</v>
      </c>
      <c r="I123" s="50">
        <v>0</v>
      </c>
      <c r="J123" s="50">
        <v>4</v>
      </c>
      <c r="K123" s="50">
        <v>1</v>
      </c>
      <c r="L123" s="50">
        <v>9</v>
      </c>
      <c r="M123" s="50">
        <v>12</v>
      </c>
      <c r="N123" s="50">
        <v>16</v>
      </c>
      <c r="O123" s="50">
        <v>31</v>
      </c>
      <c r="P123" s="50">
        <v>54</v>
      </c>
      <c r="Q123" s="50">
        <v>69</v>
      </c>
      <c r="R123" s="50">
        <v>98</v>
      </c>
      <c r="S123" s="50">
        <v>136</v>
      </c>
      <c r="T123" s="50">
        <v>196</v>
      </c>
      <c r="U123" s="50">
        <v>225</v>
      </c>
      <c r="V123" s="50">
        <v>303</v>
      </c>
      <c r="W123" s="51">
        <v>474</v>
      </c>
    </row>
    <row r="124" spans="1:23" x14ac:dyDescent="0.25">
      <c r="A124">
        <v>8</v>
      </c>
      <c r="B124" s="7" t="s">
        <v>158</v>
      </c>
      <c r="C124" s="50">
        <v>1133</v>
      </c>
      <c r="D124" s="50">
        <v>0</v>
      </c>
      <c r="E124" s="50">
        <v>0</v>
      </c>
      <c r="F124" s="50">
        <v>0</v>
      </c>
      <c r="G124" s="50">
        <v>0</v>
      </c>
      <c r="H124" s="50">
        <v>0</v>
      </c>
      <c r="I124" s="50">
        <v>0</v>
      </c>
      <c r="J124" s="50">
        <v>2</v>
      </c>
      <c r="K124" s="50">
        <v>2</v>
      </c>
      <c r="L124" s="50">
        <v>9</v>
      </c>
      <c r="M124" s="50">
        <v>6</v>
      </c>
      <c r="N124" s="50">
        <v>12</v>
      </c>
      <c r="O124" s="50">
        <v>26</v>
      </c>
      <c r="P124" s="50">
        <v>44</v>
      </c>
      <c r="Q124" s="50">
        <v>53</v>
      </c>
      <c r="R124" s="50">
        <v>67</v>
      </c>
      <c r="S124" s="50">
        <v>95</v>
      </c>
      <c r="T124" s="50">
        <v>122</v>
      </c>
      <c r="U124" s="50">
        <v>159</v>
      </c>
      <c r="V124" s="50">
        <v>233</v>
      </c>
      <c r="W124" s="51">
        <v>303</v>
      </c>
    </row>
    <row r="125" spans="1:23" x14ac:dyDescent="0.25">
      <c r="A125">
        <v>9</v>
      </c>
      <c r="B125" s="7" t="s">
        <v>159</v>
      </c>
      <c r="C125" s="50">
        <v>735</v>
      </c>
      <c r="D125" s="50">
        <v>0</v>
      </c>
      <c r="E125" s="50">
        <v>0</v>
      </c>
      <c r="F125" s="50">
        <v>0</v>
      </c>
      <c r="G125" s="50">
        <v>0</v>
      </c>
      <c r="H125" s="50">
        <v>0</v>
      </c>
      <c r="I125" s="50">
        <v>0</v>
      </c>
      <c r="J125" s="50">
        <v>1</v>
      </c>
      <c r="K125" s="50">
        <v>1</v>
      </c>
      <c r="L125" s="50">
        <v>4</v>
      </c>
      <c r="M125" s="50">
        <v>4</v>
      </c>
      <c r="N125" s="50">
        <v>10</v>
      </c>
      <c r="O125" s="50">
        <v>25</v>
      </c>
      <c r="P125" s="50">
        <v>24</v>
      </c>
      <c r="Q125" s="50">
        <v>43</v>
      </c>
      <c r="R125" s="50">
        <v>58</v>
      </c>
      <c r="S125" s="50">
        <v>51</v>
      </c>
      <c r="T125" s="50">
        <v>70</v>
      </c>
      <c r="U125" s="50">
        <v>109</v>
      </c>
      <c r="V125" s="50">
        <v>151</v>
      </c>
      <c r="W125" s="51">
        <v>184</v>
      </c>
    </row>
    <row r="126" spans="1:23" x14ac:dyDescent="0.25">
      <c r="A126">
        <v>10</v>
      </c>
      <c r="B126" s="7" t="s">
        <v>160</v>
      </c>
      <c r="C126" s="50">
        <v>501</v>
      </c>
      <c r="D126" s="50">
        <v>0</v>
      </c>
      <c r="E126" s="50">
        <v>0</v>
      </c>
      <c r="F126" s="50">
        <v>0</v>
      </c>
      <c r="G126" s="50">
        <v>1</v>
      </c>
      <c r="H126" s="50">
        <v>0</v>
      </c>
      <c r="I126" s="50">
        <v>0</v>
      </c>
      <c r="J126" s="50">
        <v>1</v>
      </c>
      <c r="K126" s="50">
        <v>1</v>
      </c>
      <c r="L126" s="50">
        <v>1</v>
      </c>
      <c r="M126" s="50">
        <v>4</v>
      </c>
      <c r="N126" s="50">
        <v>8</v>
      </c>
      <c r="O126" s="50">
        <v>16</v>
      </c>
      <c r="P126" s="50">
        <v>25</v>
      </c>
      <c r="Q126" s="50">
        <v>20</v>
      </c>
      <c r="R126" s="50">
        <v>34</v>
      </c>
      <c r="S126" s="50">
        <v>48</v>
      </c>
      <c r="T126" s="50">
        <v>64</v>
      </c>
      <c r="U126" s="50">
        <v>65</v>
      </c>
      <c r="V126" s="50">
        <v>97</v>
      </c>
      <c r="W126" s="51">
        <v>116</v>
      </c>
    </row>
    <row r="127" spans="1:23" x14ac:dyDescent="0.25">
      <c r="A127">
        <v>11</v>
      </c>
      <c r="B127" s="7" t="s">
        <v>161</v>
      </c>
      <c r="C127" s="50">
        <v>337</v>
      </c>
      <c r="D127" s="50">
        <v>0</v>
      </c>
      <c r="E127" s="50">
        <v>0</v>
      </c>
      <c r="F127" s="50">
        <v>0</v>
      </c>
      <c r="G127" s="50">
        <v>0</v>
      </c>
      <c r="H127" s="50">
        <v>0</v>
      </c>
      <c r="I127" s="50">
        <v>0</v>
      </c>
      <c r="J127" s="50">
        <v>0</v>
      </c>
      <c r="K127" s="50">
        <v>0</v>
      </c>
      <c r="L127" s="50">
        <v>1</v>
      </c>
      <c r="M127" s="50">
        <v>1</v>
      </c>
      <c r="N127" s="50">
        <v>6</v>
      </c>
      <c r="O127" s="50">
        <v>4</v>
      </c>
      <c r="P127" s="50">
        <v>13</v>
      </c>
      <c r="Q127" s="50">
        <v>22</v>
      </c>
      <c r="R127" s="50">
        <v>19</v>
      </c>
      <c r="S127" s="50">
        <v>32</v>
      </c>
      <c r="T127" s="50">
        <v>30</v>
      </c>
      <c r="U127" s="50">
        <v>55</v>
      </c>
      <c r="V127" s="50">
        <v>59</v>
      </c>
      <c r="W127" s="51">
        <v>95</v>
      </c>
    </row>
    <row r="128" spans="1:23" x14ac:dyDescent="0.25">
      <c r="A128">
        <v>12</v>
      </c>
      <c r="B128" s="7" t="s">
        <v>162</v>
      </c>
      <c r="C128" s="50">
        <v>269</v>
      </c>
      <c r="D128" s="50">
        <v>0</v>
      </c>
      <c r="E128" s="50">
        <v>0</v>
      </c>
      <c r="F128" s="50">
        <v>0</v>
      </c>
      <c r="G128" s="50">
        <v>0</v>
      </c>
      <c r="H128" s="50">
        <v>0</v>
      </c>
      <c r="I128" s="50">
        <v>0</v>
      </c>
      <c r="J128" s="50">
        <v>0</v>
      </c>
      <c r="K128" s="50">
        <v>3</v>
      </c>
      <c r="L128" s="50">
        <v>1</v>
      </c>
      <c r="M128" s="50">
        <v>2</v>
      </c>
      <c r="N128" s="50">
        <v>4</v>
      </c>
      <c r="O128" s="50">
        <v>8</v>
      </c>
      <c r="P128" s="50">
        <v>7</v>
      </c>
      <c r="Q128" s="50">
        <v>18</v>
      </c>
      <c r="R128" s="50">
        <v>21</v>
      </c>
      <c r="S128" s="50">
        <v>19</v>
      </c>
      <c r="T128" s="50">
        <v>32</v>
      </c>
      <c r="U128" s="50">
        <v>26</v>
      </c>
      <c r="V128" s="50">
        <v>53</v>
      </c>
      <c r="W128" s="51">
        <v>75</v>
      </c>
    </row>
    <row r="129" spans="1:23" x14ac:dyDescent="0.25">
      <c r="A129">
        <v>13</v>
      </c>
      <c r="B129" s="7" t="s">
        <v>163</v>
      </c>
      <c r="C129" s="50">
        <v>173</v>
      </c>
      <c r="D129" s="50">
        <v>0</v>
      </c>
      <c r="E129" s="50">
        <v>0</v>
      </c>
      <c r="F129" s="50">
        <v>0</v>
      </c>
      <c r="G129" s="50">
        <v>0</v>
      </c>
      <c r="H129" s="50">
        <v>0</v>
      </c>
      <c r="I129" s="50">
        <v>0</v>
      </c>
      <c r="J129" s="50">
        <v>0</v>
      </c>
      <c r="K129" s="50">
        <v>3</v>
      </c>
      <c r="L129" s="50">
        <v>3</v>
      </c>
      <c r="M129" s="50">
        <v>0</v>
      </c>
      <c r="N129" s="50">
        <v>5</v>
      </c>
      <c r="O129" s="50">
        <v>6</v>
      </c>
      <c r="P129" s="50">
        <v>13</v>
      </c>
      <c r="Q129" s="50">
        <v>8</v>
      </c>
      <c r="R129" s="50">
        <v>10</v>
      </c>
      <c r="S129" s="50">
        <v>12</v>
      </c>
      <c r="T129" s="50">
        <v>18</v>
      </c>
      <c r="U129" s="50">
        <v>28</v>
      </c>
      <c r="V129" s="50">
        <v>29</v>
      </c>
      <c r="W129" s="51">
        <v>38</v>
      </c>
    </row>
    <row r="130" spans="1:23" x14ac:dyDescent="0.25">
      <c r="A130">
        <v>14</v>
      </c>
      <c r="B130" s="7" t="s">
        <v>164</v>
      </c>
      <c r="C130" s="50">
        <v>130</v>
      </c>
      <c r="D130" s="50">
        <v>0</v>
      </c>
      <c r="E130" s="50">
        <v>0</v>
      </c>
      <c r="F130" s="50">
        <v>0</v>
      </c>
      <c r="G130" s="50">
        <v>0</v>
      </c>
      <c r="H130" s="50">
        <v>0</v>
      </c>
      <c r="I130" s="50">
        <v>1</v>
      </c>
      <c r="J130" s="50">
        <v>0</v>
      </c>
      <c r="K130" s="50">
        <v>0</v>
      </c>
      <c r="L130" s="50">
        <v>1</v>
      </c>
      <c r="M130" s="50">
        <v>1</v>
      </c>
      <c r="N130" s="50">
        <v>1</v>
      </c>
      <c r="O130" s="50">
        <v>3</v>
      </c>
      <c r="P130" s="50">
        <v>4</v>
      </c>
      <c r="Q130" s="50">
        <v>11</v>
      </c>
      <c r="R130" s="50">
        <v>8</v>
      </c>
      <c r="S130" s="50">
        <v>4</v>
      </c>
      <c r="T130" s="50">
        <v>17</v>
      </c>
      <c r="U130" s="50">
        <v>21</v>
      </c>
      <c r="V130" s="50">
        <v>25</v>
      </c>
      <c r="W130" s="51">
        <v>33</v>
      </c>
    </row>
    <row r="131" spans="1:23" x14ac:dyDescent="0.25">
      <c r="A131">
        <v>15</v>
      </c>
      <c r="B131" s="7" t="s">
        <v>165</v>
      </c>
      <c r="C131" s="50">
        <v>108</v>
      </c>
      <c r="D131" s="50">
        <v>0</v>
      </c>
      <c r="E131" s="50">
        <v>0</v>
      </c>
      <c r="F131" s="50">
        <v>0</v>
      </c>
      <c r="G131" s="50">
        <v>0</v>
      </c>
      <c r="H131" s="50">
        <v>0</v>
      </c>
      <c r="I131" s="50">
        <v>0</v>
      </c>
      <c r="J131" s="50">
        <v>0</v>
      </c>
      <c r="K131" s="50">
        <v>0</v>
      </c>
      <c r="L131" s="50">
        <v>0</v>
      </c>
      <c r="M131" s="50">
        <v>1</v>
      </c>
      <c r="N131" s="50">
        <v>1</v>
      </c>
      <c r="O131" s="50">
        <v>2</v>
      </c>
      <c r="P131" s="50">
        <v>5</v>
      </c>
      <c r="Q131" s="50">
        <v>7</v>
      </c>
      <c r="R131" s="50">
        <v>10</v>
      </c>
      <c r="S131" s="50">
        <v>7</v>
      </c>
      <c r="T131" s="50">
        <v>12</v>
      </c>
      <c r="U131" s="50">
        <v>18</v>
      </c>
      <c r="V131" s="50">
        <v>23</v>
      </c>
      <c r="W131" s="51">
        <v>22</v>
      </c>
    </row>
    <row r="132" spans="1:23" x14ac:dyDescent="0.25">
      <c r="A132">
        <v>16</v>
      </c>
      <c r="B132" s="7" t="s">
        <v>166</v>
      </c>
      <c r="C132" s="50">
        <v>90</v>
      </c>
      <c r="D132" s="50">
        <v>0</v>
      </c>
      <c r="E132" s="50">
        <v>0</v>
      </c>
      <c r="F132" s="50">
        <v>0</v>
      </c>
      <c r="G132" s="50">
        <v>0</v>
      </c>
      <c r="H132" s="50">
        <v>0</v>
      </c>
      <c r="I132" s="50">
        <v>1</v>
      </c>
      <c r="J132" s="50">
        <v>0</v>
      </c>
      <c r="K132" s="50">
        <v>0</v>
      </c>
      <c r="L132" s="50">
        <v>0</v>
      </c>
      <c r="M132" s="50">
        <v>1</v>
      </c>
      <c r="N132" s="50">
        <v>1</v>
      </c>
      <c r="O132" s="50">
        <v>2</v>
      </c>
      <c r="P132" s="50">
        <v>3</v>
      </c>
      <c r="Q132" s="50">
        <v>5</v>
      </c>
      <c r="R132" s="50">
        <v>8</v>
      </c>
      <c r="S132" s="50">
        <v>9</v>
      </c>
      <c r="T132" s="50">
        <v>6</v>
      </c>
      <c r="U132" s="50">
        <v>17</v>
      </c>
      <c r="V132" s="50">
        <v>19</v>
      </c>
      <c r="W132" s="51">
        <v>18</v>
      </c>
    </row>
    <row r="133" spans="1:23" x14ac:dyDescent="0.25">
      <c r="A133">
        <v>17</v>
      </c>
      <c r="B133" s="7" t="s">
        <v>167</v>
      </c>
      <c r="C133" s="50">
        <v>65</v>
      </c>
      <c r="D133" s="50">
        <v>0</v>
      </c>
      <c r="E133" s="50">
        <v>0</v>
      </c>
      <c r="F133" s="50">
        <v>0</v>
      </c>
      <c r="G133" s="50">
        <v>0</v>
      </c>
      <c r="H133" s="50">
        <v>0</v>
      </c>
      <c r="I133" s="50">
        <v>0</v>
      </c>
      <c r="J133" s="50">
        <v>0</v>
      </c>
      <c r="K133" s="50">
        <v>0</v>
      </c>
      <c r="L133" s="50">
        <v>1</v>
      </c>
      <c r="M133" s="50">
        <v>1</v>
      </c>
      <c r="N133" s="50">
        <v>1</v>
      </c>
      <c r="O133" s="50">
        <v>2</v>
      </c>
      <c r="P133" s="50">
        <v>2</v>
      </c>
      <c r="Q133" s="50">
        <v>4</v>
      </c>
      <c r="R133" s="50">
        <v>4</v>
      </c>
      <c r="S133" s="50">
        <v>7</v>
      </c>
      <c r="T133" s="50">
        <v>7</v>
      </c>
      <c r="U133" s="50">
        <v>11</v>
      </c>
      <c r="V133" s="50">
        <v>11</v>
      </c>
      <c r="W133" s="51">
        <v>14</v>
      </c>
    </row>
    <row r="134" spans="1:23" x14ac:dyDescent="0.25">
      <c r="A134">
        <v>18</v>
      </c>
      <c r="B134" s="7" t="s">
        <v>168</v>
      </c>
      <c r="C134" s="50">
        <v>45</v>
      </c>
      <c r="D134" s="50">
        <v>0</v>
      </c>
      <c r="E134" s="50">
        <v>0</v>
      </c>
      <c r="F134" s="50">
        <v>0</v>
      </c>
      <c r="G134" s="50">
        <v>0</v>
      </c>
      <c r="H134" s="50">
        <v>0</v>
      </c>
      <c r="I134" s="50">
        <v>0</v>
      </c>
      <c r="J134" s="50">
        <v>0</v>
      </c>
      <c r="K134" s="50">
        <v>0</v>
      </c>
      <c r="L134" s="50">
        <v>0</v>
      </c>
      <c r="M134" s="50">
        <v>0</v>
      </c>
      <c r="N134" s="50">
        <v>0</v>
      </c>
      <c r="O134" s="50">
        <v>3</v>
      </c>
      <c r="P134" s="50">
        <v>2</v>
      </c>
      <c r="Q134" s="50">
        <v>3</v>
      </c>
      <c r="R134" s="50">
        <v>1</v>
      </c>
      <c r="S134" s="50">
        <v>3</v>
      </c>
      <c r="T134" s="50">
        <v>5</v>
      </c>
      <c r="U134" s="50">
        <v>3</v>
      </c>
      <c r="V134" s="50">
        <v>9</v>
      </c>
      <c r="W134" s="51">
        <v>16</v>
      </c>
    </row>
    <row r="135" spans="1:23" x14ac:dyDescent="0.25">
      <c r="A135">
        <v>19</v>
      </c>
      <c r="B135" s="7" t="s">
        <v>169</v>
      </c>
      <c r="C135" s="50">
        <v>50</v>
      </c>
      <c r="D135" s="50">
        <v>0</v>
      </c>
      <c r="E135" s="50">
        <v>0</v>
      </c>
      <c r="F135" s="50">
        <v>0</v>
      </c>
      <c r="G135" s="50">
        <v>0</v>
      </c>
      <c r="H135" s="50">
        <v>0</v>
      </c>
      <c r="I135" s="50">
        <v>0</v>
      </c>
      <c r="J135" s="50">
        <v>1</v>
      </c>
      <c r="K135" s="50">
        <v>0</v>
      </c>
      <c r="L135" s="50">
        <v>0</v>
      </c>
      <c r="M135" s="50">
        <v>0</v>
      </c>
      <c r="N135" s="50">
        <v>0</v>
      </c>
      <c r="O135" s="50">
        <v>2</v>
      </c>
      <c r="P135" s="50">
        <v>1</v>
      </c>
      <c r="Q135" s="50">
        <v>3</v>
      </c>
      <c r="R135" s="50">
        <v>10</v>
      </c>
      <c r="S135" s="50">
        <v>5</v>
      </c>
      <c r="T135" s="50">
        <v>7</v>
      </c>
      <c r="U135" s="50">
        <v>6</v>
      </c>
      <c r="V135" s="50">
        <v>7</v>
      </c>
      <c r="W135" s="51">
        <v>8</v>
      </c>
    </row>
    <row r="136" spans="1:23" x14ac:dyDescent="0.25">
      <c r="A136">
        <v>20</v>
      </c>
      <c r="B136" s="7" t="s">
        <v>170</v>
      </c>
      <c r="C136" s="50">
        <v>35</v>
      </c>
      <c r="D136" s="50">
        <v>0</v>
      </c>
      <c r="E136" s="50">
        <v>0</v>
      </c>
      <c r="F136" s="50">
        <v>0</v>
      </c>
      <c r="G136" s="50">
        <v>0</v>
      </c>
      <c r="H136" s="50">
        <v>0</v>
      </c>
      <c r="I136" s="50">
        <v>0</v>
      </c>
      <c r="J136" s="50">
        <v>0</v>
      </c>
      <c r="K136" s="50">
        <v>0</v>
      </c>
      <c r="L136" s="50">
        <v>1</v>
      </c>
      <c r="M136" s="50">
        <v>1</v>
      </c>
      <c r="N136" s="50">
        <v>2</v>
      </c>
      <c r="O136" s="50">
        <v>0</v>
      </c>
      <c r="P136" s="50">
        <v>1</v>
      </c>
      <c r="Q136" s="50">
        <v>2</v>
      </c>
      <c r="R136" s="50">
        <v>3</v>
      </c>
      <c r="S136" s="50">
        <v>2</v>
      </c>
      <c r="T136" s="50">
        <v>2</v>
      </c>
      <c r="U136" s="50">
        <v>7</v>
      </c>
      <c r="V136" s="50">
        <v>8</v>
      </c>
      <c r="W136" s="51">
        <v>6</v>
      </c>
    </row>
    <row r="137" spans="1:23" x14ac:dyDescent="0.25">
      <c r="A137">
        <v>21</v>
      </c>
      <c r="B137" s="7" t="s">
        <v>171</v>
      </c>
      <c r="C137" s="50">
        <v>33</v>
      </c>
      <c r="D137" s="50">
        <v>0</v>
      </c>
      <c r="E137" s="50">
        <v>0</v>
      </c>
      <c r="F137" s="50">
        <v>0</v>
      </c>
      <c r="G137" s="50">
        <v>0</v>
      </c>
      <c r="H137" s="50">
        <v>0</v>
      </c>
      <c r="I137" s="50">
        <v>0</v>
      </c>
      <c r="J137" s="50">
        <v>0</v>
      </c>
      <c r="K137" s="50">
        <v>0</v>
      </c>
      <c r="L137" s="50">
        <v>0</v>
      </c>
      <c r="M137" s="50">
        <v>0</v>
      </c>
      <c r="N137" s="50">
        <v>1</v>
      </c>
      <c r="O137" s="50">
        <v>3</v>
      </c>
      <c r="P137" s="50">
        <v>3</v>
      </c>
      <c r="Q137" s="50">
        <v>3</v>
      </c>
      <c r="R137" s="50">
        <v>2</v>
      </c>
      <c r="S137" s="50">
        <v>2</v>
      </c>
      <c r="T137" s="50">
        <v>2</v>
      </c>
      <c r="U137" s="50">
        <v>4</v>
      </c>
      <c r="V137" s="50">
        <v>5</v>
      </c>
      <c r="W137" s="51">
        <v>8</v>
      </c>
    </row>
    <row r="138" spans="1:23" x14ac:dyDescent="0.25">
      <c r="A138">
        <v>22</v>
      </c>
      <c r="B138" s="7" t="s">
        <v>172</v>
      </c>
      <c r="C138" s="50">
        <v>37</v>
      </c>
      <c r="D138" s="50">
        <v>0</v>
      </c>
      <c r="E138" s="50">
        <v>0</v>
      </c>
      <c r="F138" s="50">
        <v>0</v>
      </c>
      <c r="G138" s="50">
        <v>0</v>
      </c>
      <c r="H138" s="50">
        <v>0</v>
      </c>
      <c r="I138" s="50">
        <v>0</v>
      </c>
      <c r="J138" s="50">
        <v>0</v>
      </c>
      <c r="K138" s="50">
        <v>0</v>
      </c>
      <c r="L138" s="50">
        <v>1</v>
      </c>
      <c r="M138" s="50">
        <v>0</v>
      </c>
      <c r="N138" s="50">
        <v>2</v>
      </c>
      <c r="O138" s="50">
        <v>0</v>
      </c>
      <c r="P138" s="50">
        <v>1</v>
      </c>
      <c r="Q138" s="50">
        <v>2</v>
      </c>
      <c r="R138" s="50">
        <v>6</v>
      </c>
      <c r="S138" s="50">
        <v>3</v>
      </c>
      <c r="T138" s="50">
        <v>6</v>
      </c>
      <c r="U138" s="50">
        <v>7</v>
      </c>
      <c r="V138" s="50">
        <v>2</v>
      </c>
      <c r="W138" s="51">
        <v>7</v>
      </c>
    </row>
    <row r="139" spans="1:23" x14ac:dyDescent="0.25">
      <c r="A139">
        <v>23</v>
      </c>
      <c r="B139" s="7" t="s">
        <v>173</v>
      </c>
      <c r="C139" s="50">
        <v>37</v>
      </c>
      <c r="D139" s="50">
        <v>0</v>
      </c>
      <c r="E139" s="50">
        <v>0</v>
      </c>
      <c r="F139" s="50">
        <v>0</v>
      </c>
      <c r="G139" s="50">
        <v>1</v>
      </c>
      <c r="H139" s="50">
        <v>0</v>
      </c>
      <c r="I139" s="50">
        <v>0</v>
      </c>
      <c r="J139" s="50">
        <v>1</v>
      </c>
      <c r="K139" s="50">
        <v>0</v>
      </c>
      <c r="L139" s="50">
        <v>1</v>
      </c>
      <c r="M139" s="50">
        <v>0</v>
      </c>
      <c r="N139" s="50">
        <v>2</v>
      </c>
      <c r="O139" s="50">
        <v>2</v>
      </c>
      <c r="P139" s="50">
        <v>4</v>
      </c>
      <c r="Q139" s="50">
        <v>3</v>
      </c>
      <c r="R139" s="50">
        <v>1</v>
      </c>
      <c r="S139" s="50">
        <v>2</v>
      </c>
      <c r="T139" s="50">
        <v>4</v>
      </c>
      <c r="U139" s="50">
        <v>7</v>
      </c>
      <c r="V139" s="50">
        <v>3</v>
      </c>
      <c r="W139" s="51">
        <v>6</v>
      </c>
    </row>
    <row r="140" spans="1:23" x14ac:dyDescent="0.25">
      <c r="A140">
        <v>24</v>
      </c>
      <c r="B140" s="7" t="s">
        <v>174</v>
      </c>
      <c r="C140" s="50">
        <v>28</v>
      </c>
      <c r="D140" s="50">
        <v>0</v>
      </c>
      <c r="E140" s="50">
        <v>0</v>
      </c>
      <c r="F140" s="50">
        <v>0</v>
      </c>
      <c r="G140" s="50">
        <v>0</v>
      </c>
      <c r="H140" s="50">
        <v>0</v>
      </c>
      <c r="I140" s="50">
        <v>0</v>
      </c>
      <c r="J140" s="50">
        <v>1</v>
      </c>
      <c r="K140" s="50">
        <v>1</v>
      </c>
      <c r="L140" s="50">
        <v>0</v>
      </c>
      <c r="M140" s="50">
        <v>1</v>
      </c>
      <c r="N140" s="50">
        <v>0</v>
      </c>
      <c r="O140" s="50">
        <v>0</v>
      </c>
      <c r="P140" s="50">
        <v>0</v>
      </c>
      <c r="Q140" s="50">
        <v>0</v>
      </c>
      <c r="R140" s="50">
        <v>3</v>
      </c>
      <c r="S140" s="50">
        <v>3</v>
      </c>
      <c r="T140" s="50">
        <v>3</v>
      </c>
      <c r="U140" s="50">
        <v>4</v>
      </c>
      <c r="V140" s="50">
        <v>3</v>
      </c>
      <c r="W140" s="51">
        <v>9</v>
      </c>
    </row>
    <row r="141" spans="1:23" x14ac:dyDescent="0.25">
      <c r="A141">
        <v>25</v>
      </c>
      <c r="B141" s="7" t="s">
        <v>175</v>
      </c>
      <c r="C141" s="50">
        <v>41</v>
      </c>
      <c r="D141" s="50">
        <v>0</v>
      </c>
      <c r="E141" s="50">
        <v>0</v>
      </c>
      <c r="F141" s="50">
        <v>0</v>
      </c>
      <c r="G141" s="50">
        <v>0</v>
      </c>
      <c r="H141" s="50">
        <v>0</v>
      </c>
      <c r="I141" s="50">
        <v>0</v>
      </c>
      <c r="J141" s="50">
        <v>0</v>
      </c>
      <c r="K141" s="50">
        <v>1</v>
      </c>
      <c r="L141" s="50">
        <v>1</v>
      </c>
      <c r="M141" s="50">
        <v>1</v>
      </c>
      <c r="N141" s="50">
        <v>1</v>
      </c>
      <c r="O141" s="50">
        <v>3</v>
      </c>
      <c r="P141" s="50">
        <v>2</v>
      </c>
      <c r="Q141" s="50">
        <v>3</v>
      </c>
      <c r="R141" s="50">
        <v>3</v>
      </c>
      <c r="S141" s="50">
        <v>4</v>
      </c>
      <c r="T141" s="50">
        <v>2</v>
      </c>
      <c r="U141" s="50">
        <v>2</v>
      </c>
      <c r="V141" s="50">
        <v>10</v>
      </c>
      <c r="W141" s="51">
        <v>8</v>
      </c>
    </row>
    <row r="142" spans="1:23" x14ac:dyDescent="0.25">
      <c r="A142">
        <v>26</v>
      </c>
      <c r="B142" s="7" t="s">
        <v>176</v>
      </c>
      <c r="C142" s="50">
        <v>61</v>
      </c>
      <c r="D142" s="50">
        <v>0</v>
      </c>
      <c r="E142" s="50">
        <v>0</v>
      </c>
      <c r="F142" s="50">
        <v>0</v>
      </c>
      <c r="G142" s="50">
        <v>0</v>
      </c>
      <c r="H142" s="50">
        <v>0</v>
      </c>
      <c r="I142" s="50">
        <v>0</v>
      </c>
      <c r="J142" s="50">
        <v>0</v>
      </c>
      <c r="K142" s="50">
        <v>0</v>
      </c>
      <c r="L142" s="50">
        <v>3</v>
      </c>
      <c r="M142" s="50">
        <v>0</v>
      </c>
      <c r="N142" s="50">
        <v>1</v>
      </c>
      <c r="O142" s="50">
        <v>1</v>
      </c>
      <c r="P142" s="50">
        <v>3</v>
      </c>
      <c r="Q142" s="50">
        <v>6</v>
      </c>
      <c r="R142" s="50">
        <v>1</v>
      </c>
      <c r="S142" s="50">
        <v>6</v>
      </c>
      <c r="T142" s="50">
        <v>13</v>
      </c>
      <c r="U142" s="50">
        <v>8</v>
      </c>
      <c r="V142" s="50">
        <v>11</v>
      </c>
      <c r="W142" s="51">
        <v>8</v>
      </c>
    </row>
    <row r="143" spans="1:23" x14ac:dyDescent="0.25">
      <c r="A143">
        <v>27</v>
      </c>
      <c r="B143" s="7" t="s">
        <v>177</v>
      </c>
      <c r="C143" s="50">
        <v>98</v>
      </c>
      <c r="D143" s="50">
        <v>0</v>
      </c>
      <c r="E143" s="50">
        <v>0</v>
      </c>
      <c r="F143" s="50">
        <v>0</v>
      </c>
      <c r="G143" s="50">
        <v>0</v>
      </c>
      <c r="H143" s="50">
        <v>0</v>
      </c>
      <c r="I143" s="50">
        <v>0</v>
      </c>
      <c r="J143" s="50">
        <v>0</v>
      </c>
      <c r="K143" s="50">
        <v>1</v>
      </c>
      <c r="L143" s="50">
        <v>0</v>
      </c>
      <c r="M143" s="50">
        <v>3</v>
      </c>
      <c r="N143" s="50">
        <v>5</v>
      </c>
      <c r="O143" s="50">
        <v>5</v>
      </c>
      <c r="P143" s="50">
        <v>4</v>
      </c>
      <c r="Q143" s="50">
        <v>6</v>
      </c>
      <c r="R143" s="50">
        <v>7</v>
      </c>
      <c r="S143" s="50">
        <v>10</v>
      </c>
      <c r="T143" s="50">
        <v>16</v>
      </c>
      <c r="U143" s="50">
        <v>9</v>
      </c>
      <c r="V143" s="50">
        <v>16</v>
      </c>
      <c r="W143" s="51">
        <v>16</v>
      </c>
    </row>
    <row r="144" spans="1:23" x14ac:dyDescent="0.25">
      <c r="A144">
        <v>28</v>
      </c>
      <c r="B144" s="7" t="s">
        <v>178</v>
      </c>
      <c r="C144" s="50">
        <v>106</v>
      </c>
      <c r="D144" s="50">
        <v>0</v>
      </c>
      <c r="E144" s="50">
        <v>0</v>
      </c>
      <c r="F144" s="50">
        <v>0</v>
      </c>
      <c r="G144" s="50">
        <v>0</v>
      </c>
      <c r="H144" s="50">
        <v>0</v>
      </c>
      <c r="I144" s="50">
        <v>1</v>
      </c>
      <c r="J144" s="50">
        <v>1</v>
      </c>
      <c r="K144" s="50">
        <v>0</v>
      </c>
      <c r="L144" s="50">
        <v>1</v>
      </c>
      <c r="M144" s="50">
        <v>2</v>
      </c>
      <c r="N144" s="50">
        <v>2</v>
      </c>
      <c r="O144" s="50">
        <v>6</v>
      </c>
      <c r="P144" s="50">
        <v>6</v>
      </c>
      <c r="Q144" s="50">
        <v>7</v>
      </c>
      <c r="R144" s="50">
        <v>8</v>
      </c>
      <c r="S144" s="50">
        <v>12</v>
      </c>
      <c r="T144" s="50">
        <v>10</v>
      </c>
      <c r="U144" s="50">
        <v>20</v>
      </c>
      <c r="V144" s="50">
        <v>12</v>
      </c>
      <c r="W144" s="51">
        <v>18</v>
      </c>
    </row>
    <row r="145" spans="1:23" x14ac:dyDescent="0.25">
      <c r="A145">
        <v>29</v>
      </c>
      <c r="B145" s="7" t="s">
        <v>179</v>
      </c>
      <c r="C145" s="50">
        <v>191</v>
      </c>
      <c r="D145" s="50">
        <v>0</v>
      </c>
      <c r="E145" s="50">
        <v>0</v>
      </c>
      <c r="F145" s="50">
        <v>0</v>
      </c>
      <c r="G145" s="50">
        <v>0</v>
      </c>
      <c r="H145" s="50">
        <v>1</v>
      </c>
      <c r="I145" s="50">
        <v>0</v>
      </c>
      <c r="J145" s="50">
        <v>1</v>
      </c>
      <c r="K145" s="50">
        <v>1</v>
      </c>
      <c r="L145" s="50">
        <v>0</v>
      </c>
      <c r="M145" s="50">
        <v>5</v>
      </c>
      <c r="N145" s="50">
        <v>6</v>
      </c>
      <c r="O145" s="50">
        <v>4</v>
      </c>
      <c r="P145" s="50">
        <v>6</v>
      </c>
      <c r="Q145" s="50">
        <v>16</v>
      </c>
      <c r="R145" s="50">
        <v>17</v>
      </c>
      <c r="S145" s="50">
        <v>14</v>
      </c>
      <c r="T145" s="50">
        <v>14</v>
      </c>
      <c r="U145" s="50">
        <v>32</v>
      </c>
      <c r="V145" s="50">
        <v>32</v>
      </c>
      <c r="W145" s="51">
        <v>42</v>
      </c>
    </row>
    <row r="146" spans="1:23" x14ac:dyDescent="0.25">
      <c r="A146">
        <v>30</v>
      </c>
      <c r="B146" s="7" t="s">
        <v>180</v>
      </c>
      <c r="C146" s="50">
        <v>190</v>
      </c>
      <c r="D146" s="50">
        <v>0</v>
      </c>
      <c r="E146" s="50">
        <v>0</v>
      </c>
      <c r="F146" s="50">
        <v>0</v>
      </c>
      <c r="G146" s="50">
        <v>0</v>
      </c>
      <c r="H146" s="50">
        <v>0</v>
      </c>
      <c r="I146" s="50">
        <v>2</v>
      </c>
      <c r="J146" s="50">
        <v>0</v>
      </c>
      <c r="K146" s="50">
        <v>3</v>
      </c>
      <c r="L146" s="50">
        <v>2</v>
      </c>
      <c r="M146" s="50">
        <v>6</v>
      </c>
      <c r="N146" s="50">
        <v>4</v>
      </c>
      <c r="O146" s="50">
        <v>9</v>
      </c>
      <c r="P146" s="50">
        <v>6</v>
      </c>
      <c r="Q146" s="50">
        <v>10</v>
      </c>
      <c r="R146" s="50">
        <v>18</v>
      </c>
      <c r="S146" s="50">
        <v>22</v>
      </c>
      <c r="T146" s="50">
        <v>15</v>
      </c>
      <c r="U146" s="50">
        <v>25</v>
      </c>
      <c r="V146" s="50">
        <v>30</v>
      </c>
      <c r="W146" s="51">
        <v>38</v>
      </c>
    </row>
    <row r="147" spans="1:23" x14ac:dyDescent="0.25">
      <c r="A147">
        <v>31</v>
      </c>
      <c r="B147" s="7" t="s">
        <v>181</v>
      </c>
      <c r="C147" s="50">
        <v>208</v>
      </c>
      <c r="D147" s="50">
        <v>0</v>
      </c>
      <c r="E147" s="50">
        <v>0</v>
      </c>
      <c r="F147" s="50">
        <v>0</v>
      </c>
      <c r="G147" s="50">
        <v>0</v>
      </c>
      <c r="H147" s="50">
        <v>0</v>
      </c>
      <c r="I147" s="50">
        <v>0</v>
      </c>
      <c r="J147" s="50">
        <v>1</v>
      </c>
      <c r="K147" s="50">
        <v>1</v>
      </c>
      <c r="L147" s="50">
        <v>4</v>
      </c>
      <c r="M147" s="50">
        <v>4</v>
      </c>
      <c r="N147" s="50">
        <v>2</v>
      </c>
      <c r="O147" s="50">
        <v>5</v>
      </c>
      <c r="P147" s="50">
        <v>15</v>
      </c>
      <c r="Q147" s="50">
        <v>19</v>
      </c>
      <c r="R147" s="50">
        <v>19</v>
      </c>
      <c r="S147" s="50">
        <v>19</v>
      </c>
      <c r="T147" s="50">
        <v>18</v>
      </c>
      <c r="U147" s="50">
        <v>41</v>
      </c>
      <c r="V147" s="50">
        <v>24</v>
      </c>
      <c r="W147" s="51">
        <v>36</v>
      </c>
    </row>
    <row r="148" spans="1:23" x14ac:dyDescent="0.25">
      <c r="A148">
        <v>32</v>
      </c>
      <c r="B148" s="7" t="s">
        <v>182</v>
      </c>
      <c r="C148" s="50">
        <v>224</v>
      </c>
      <c r="D148" s="50">
        <v>0</v>
      </c>
      <c r="E148" s="50">
        <v>0</v>
      </c>
      <c r="F148" s="50">
        <v>0</v>
      </c>
      <c r="G148" s="50">
        <v>0</v>
      </c>
      <c r="H148" s="50">
        <v>0</v>
      </c>
      <c r="I148" s="50">
        <v>0</v>
      </c>
      <c r="J148" s="50">
        <v>2</v>
      </c>
      <c r="K148" s="50">
        <v>1</v>
      </c>
      <c r="L148" s="50">
        <v>1</v>
      </c>
      <c r="M148" s="50">
        <v>5</v>
      </c>
      <c r="N148" s="50">
        <v>5</v>
      </c>
      <c r="O148" s="50">
        <v>9</v>
      </c>
      <c r="P148" s="50">
        <v>11</v>
      </c>
      <c r="Q148" s="50">
        <v>13</v>
      </c>
      <c r="R148" s="50">
        <v>17</v>
      </c>
      <c r="S148" s="50">
        <v>20</v>
      </c>
      <c r="T148" s="50">
        <v>33</v>
      </c>
      <c r="U148" s="50">
        <v>34</v>
      </c>
      <c r="V148" s="50">
        <v>35</v>
      </c>
      <c r="W148" s="51">
        <v>38</v>
      </c>
    </row>
    <row r="149" spans="1:23" x14ac:dyDescent="0.25">
      <c r="A149">
        <v>33</v>
      </c>
      <c r="B149" s="7" t="s">
        <v>183</v>
      </c>
      <c r="C149" s="50">
        <v>274</v>
      </c>
      <c r="D149" s="50">
        <v>0</v>
      </c>
      <c r="E149" s="50">
        <v>0</v>
      </c>
      <c r="F149" s="50">
        <v>1</v>
      </c>
      <c r="G149" s="50">
        <v>0</v>
      </c>
      <c r="H149" s="50">
        <v>0</v>
      </c>
      <c r="I149" s="50">
        <v>0</v>
      </c>
      <c r="J149" s="50">
        <v>0</v>
      </c>
      <c r="K149" s="50">
        <v>2</v>
      </c>
      <c r="L149" s="50">
        <v>2</v>
      </c>
      <c r="M149" s="50">
        <v>6</v>
      </c>
      <c r="N149" s="50">
        <v>9</v>
      </c>
      <c r="O149" s="50">
        <v>8</v>
      </c>
      <c r="P149" s="50">
        <v>17</v>
      </c>
      <c r="Q149" s="50">
        <v>17</v>
      </c>
      <c r="R149" s="50">
        <v>23</v>
      </c>
      <c r="S149" s="50">
        <v>26</v>
      </c>
      <c r="T149" s="50">
        <v>44</v>
      </c>
      <c r="U149" s="50">
        <v>38</v>
      </c>
      <c r="V149" s="50">
        <v>34</v>
      </c>
      <c r="W149" s="51">
        <v>47</v>
      </c>
    </row>
    <row r="150" spans="1:23" x14ac:dyDescent="0.25">
      <c r="A150">
        <v>34</v>
      </c>
      <c r="B150" s="7" t="s">
        <v>184</v>
      </c>
      <c r="C150" s="50">
        <v>303</v>
      </c>
      <c r="D150" s="50">
        <v>0</v>
      </c>
      <c r="E150" s="50">
        <v>0</v>
      </c>
      <c r="F150" s="50">
        <v>2</v>
      </c>
      <c r="G150" s="50">
        <v>0</v>
      </c>
      <c r="H150" s="50">
        <v>1</v>
      </c>
      <c r="I150" s="50">
        <v>0</v>
      </c>
      <c r="J150" s="50">
        <v>0</v>
      </c>
      <c r="K150" s="50">
        <v>1</v>
      </c>
      <c r="L150" s="50">
        <v>4</v>
      </c>
      <c r="M150" s="50">
        <v>4</v>
      </c>
      <c r="N150" s="50">
        <v>6</v>
      </c>
      <c r="O150" s="50">
        <v>10</v>
      </c>
      <c r="P150" s="50">
        <v>20</v>
      </c>
      <c r="Q150" s="50">
        <v>19</v>
      </c>
      <c r="R150" s="50">
        <v>21</v>
      </c>
      <c r="S150" s="50">
        <v>24</v>
      </c>
      <c r="T150" s="50">
        <v>34</v>
      </c>
      <c r="U150" s="50">
        <v>42</v>
      </c>
      <c r="V150" s="50">
        <v>55</v>
      </c>
      <c r="W150" s="51">
        <v>60</v>
      </c>
    </row>
    <row r="151" spans="1:23" x14ac:dyDescent="0.25">
      <c r="A151">
        <v>35</v>
      </c>
      <c r="B151" s="7" t="s">
        <v>185</v>
      </c>
      <c r="C151" s="50">
        <v>304</v>
      </c>
      <c r="D151" s="50">
        <v>0</v>
      </c>
      <c r="E151" s="50">
        <v>0</v>
      </c>
      <c r="F151" s="50">
        <v>0</v>
      </c>
      <c r="G151" s="50">
        <v>0</v>
      </c>
      <c r="H151" s="50">
        <v>0</v>
      </c>
      <c r="I151" s="50">
        <v>0</v>
      </c>
      <c r="J151" s="50">
        <v>0</v>
      </c>
      <c r="K151" s="50">
        <v>1</v>
      </c>
      <c r="L151" s="50">
        <v>5</v>
      </c>
      <c r="M151" s="50">
        <v>0</v>
      </c>
      <c r="N151" s="50">
        <v>7</v>
      </c>
      <c r="O151" s="50">
        <v>10</v>
      </c>
      <c r="P151" s="50">
        <v>26</v>
      </c>
      <c r="Q151" s="50">
        <v>14</v>
      </c>
      <c r="R151" s="50">
        <v>15</v>
      </c>
      <c r="S151" s="50">
        <v>34</v>
      </c>
      <c r="T151" s="50">
        <v>32</v>
      </c>
      <c r="U151" s="50">
        <v>42</v>
      </c>
      <c r="V151" s="50">
        <v>47</v>
      </c>
      <c r="W151" s="51">
        <v>71</v>
      </c>
    </row>
    <row r="152" spans="1:23" x14ac:dyDescent="0.25">
      <c r="A152">
        <v>36</v>
      </c>
      <c r="B152" s="7" t="s">
        <v>186</v>
      </c>
      <c r="C152" s="50">
        <v>410</v>
      </c>
      <c r="D152" s="50">
        <v>0</v>
      </c>
      <c r="E152" s="50">
        <v>1</v>
      </c>
      <c r="F152" s="50">
        <v>0</v>
      </c>
      <c r="G152" s="50">
        <v>1</v>
      </c>
      <c r="H152" s="50">
        <v>2</v>
      </c>
      <c r="I152" s="50">
        <v>0</v>
      </c>
      <c r="J152" s="50">
        <v>0</v>
      </c>
      <c r="K152" s="50">
        <v>3</v>
      </c>
      <c r="L152" s="50">
        <v>5</v>
      </c>
      <c r="M152" s="50">
        <v>4</v>
      </c>
      <c r="N152" s="50">
        <v>5</v>
      </c>
      <c r="O152" s="50">
        <v>14</v>
      </c>
      <c r="P152" s="50">
        <v>20</v>
      </c>
      <c r="Q152" s="50">
        <v>24</v>
      </c>
      <c r="R152" s="50">
        <v>28</v>
      </c>
      <c r="S152" s="50">
        <v>43</v>
      </c>
      <c r="T152" s="50">
        <v>52</v>
      </c>
      <c r="U152" s="50">
        <v>64</v>
      </c>
      <c r="V152" s="50">
        <v>59</v>
      </c>
      <c r="W152" s="51">
        <v>85</v>
      </c>
    </row>
    <row r="153" spans="1:23" x14ac:dyDescent="0.25">
      <c r="A153">
        <v>37</v>
      </c>
      <c r="B153" s="7" t="s">
        <v>187</v>
      </c>
      <c r="C153" s="50">
        <v>361</v>
      </c>
      <c r="D153" s="50">
        <v>0</v>
      </c>
      <c r="E153" s="50">
        <v>0</v>
      </c>
      <c r="F153" s="50">
        <v>0</v>
      </c>
      <c r="G153" s="50">
        <v>0</v>
      </c>
      <c r="H153" s="50">
        <v>0</v>
      </c>
      <c r="I153" s="50">
        <v>1</v>
      </c>
      <c r="J153" s="50">
        <v>1</v>
      </c>
      <c r="K153" s="50">
        <v>1</v>
      </c>
      <c r="L153" s="50">
        <v>6</v>
      </c>
      <c r="M153" s="50">
        <v>3</v>
      </c>
      <c r="N153" s="50">
        <v>3</v>
      </c>
      <c r="O153" s="50">
        <v>11</v>
      </c>
      <c r="P153" s="50">
        <v>14</v>
      </c>
      <c r="Q153" s="50">
        <v>20</v>
      </c>
      <c r="R153" s="50">
        <v>27</v>
      </c>
      <c r="S153" s="50">
        <v>48</v>
      </c>
      <c r="T153" s="50">
        <v>44</v>
      </c>
      <c r="U153" s="50">
        <v>51</v>
      </c>
      <c r="V153" s="50">
        <v>55</v>
      </c>
      <c r="W153" s="51">
        <v>76</v>
      </c>
    </row>
    <row r="154" spans="1:23" x14ac:dyDescent="0.25">
      <c r="A154">
        <v>38</v>
      </c>
      <c r="B154" s="7" t="s">
        <v>188</v>
      </c>
      <c r="C154" s="50">
        <v>332</v>
      </c>
      <c r="D154" s="50">
        <v>0</v>
      </c>
      <c r="E154" s="50">
        <v>0</v>
      </c>
      <c r="F154" s="50">
        <v>0</v>
      </c>
      <c r="G154" s="50">
        <v>0</v>
      </c>
      <c r="H154" s="50">
        <v>2</v>
      </c>
      <c r="I154" s="50">
        <v>1</v>
      </c>
      <c r="J154" s="50">
        <v>3</v>
      </c>
      <c r="K154" s="50">
        <v>2</v>
      </c>
      <c r="L154" s="50">
        <v>4</v>
      </c>
      <c r="M154" s="50">
        <v>6</v>
      </c>
      <c r="N154" s="50">
        <v>6</v>
      </c>
      <c r="O154" s="50">
        <v>15</v>
      </c>
      <c r="P154" s="50">
        <v>17</v>
      </c>
      <c r="Q154" s="50">
        <v>19</v>
      </c>
      <c r="R154" s="50">
        <v>31</v>
      </c>
      <c r="S154" s="50">
        <v>36</v>
      </c>
      <c r="T154" s="50">
        <v>35</v>
      </c>
      <c r="U154" s="50">
        <v>46</v>
      </c>
      <c r="V154" s="50">
        <v>45</v>
      </c>
      <c r="W154" s="51">
        <v>64</v>
      </c>
    </row>
    <row r="155" spans="1:23" x14ac:dyDescent="0.25">
      <c r="A155">
        <v>39</v>
      </c>
      <c r="B155" s="7" t="s">
        <v>189</v>
      </c>
      <c r="C155" s="50">
        <v>295</v>
      </c>
      <c r="D155" s="50">
        <v>0</v>
      </c>
      <c r="E155" s="50">
        <v>0</v>
      </c>
      <c r="F155" s="50">
        <v>0</v>
      </c>
      <c r="G155" s="50">
        <v>0</v>
      </c>
      <c r="H155" s="50">
        <v>1</v>
      </c>
      <c r="I155" s="50">
        <v>0</v>
      </c>
      <c r="J155" s="50">
        <v>0</v>
      </c>
      <c r="K155" s="50">
        <v>2</v>
      </c>
      <c r="L155" s="50">
        <v>3</v>
      </c>
      <c r="M155" s="50">
        <v>1</v>
      </c>
      <c r="N155" s="50">
        <v>5</v>
      </c>
      <c r="O155" s="50">
        <v>3</v>
      </c>
      <c r="P155" s="50">
        <v>12</v>
      </c>
      <c r="Q155" s="50">
        <v>24</v>
      </c>
      <c r="R155" s="50">
        <v>24</v>
      </c>
      <c r="S155" s="50">
        <v>33</v>
      </c>
      <c r="T155" s="50">
        <v>37</v>
      </c>
      <c r="U155" s="50">
        <v>41</v>
      </c>
      <c r="V155" s="50">
        <v>45</v>
      </c>
      <c r="W155" s="51">
        <v>64</v>
      </c>
    </row>
    <row r="156" spans="1:23" x14ac:dyDescent="0.25">
      <c r="A156">
        <v>40</v>
      </c>
      <c r="B156" s="7" t="s">
        <v>190</v>
      </c>
      <c r="C156" s="50">
        <v>267</v>
      </c>
      <c r="D156" s="50">
        <v>0</v>
      </c>
      <c r="E156" s="50">
        <v>0</v>
      </c>
      <c r="F156" s="50">
        <v>0</v>
      </c>
      <c r="G156" s="50">
        <v>0</v>
      </c>
      <c r="H156" s="50">
        <v>0</v>
      </c>
      <c r="I156" s="50">
        <v>0</v>
      </c>
      <c r="J156" s="50">
        <v>1</v>
      </c>
      <c r="K156" s="50">
        <v>2</v>
      </c>
      <c r="L156" s="50">
        <v>0</v>
      </c>
      <c r="M156" s="50">
        <v>2</v>
      </c>
      <c r="N156" s="50">
        <v>5</v>
      </c>
      <c r="O156" s="50">
        <v>4</v>
      </c>
      <c r="P156" s="50">
        <v>15</v>
      </c>
      <c r="Q156" s="50">
        <v>16</v>
      </c>
      <c r="R156" s="50">
        <v>16</v>
      </c>
      <c r="S156" s="50">
        <v>34</v>
      </c>
      <c r="T156" s="50">
        <v>33</v>
      </c>
      <c r="U156" s="50">
        <v>49</v>
      </c>
      <c r="V156" s="50">
        <v>31</v>
      </c>
      <c r="W156" s="51">
        <v>59</v>
      </c>
    </row>
    <row r="157" spans="1:23" x14ac:dyDescent="0.25">
      <c r="A157">
        <v>41</v>
      </c>
      <c r="B157" s="7" t="s">
        <v>191</v>
      </c>
      <c r="C157" s="50">
        <v>337</v>
      </c>
      <c r="D157" s="50">
        <v>0</v>
      </c>
      <c r="E157" s="50">
        <v>0</v>
      </c>
      <c r="F157" s="50">
        <v>0</v>
      </c>
      <c r="G157" s="50">
        <v>0</v>
      </c>
      <c r="H157" s="50">
        <v>0</v>
      </c>
      <c r="I157" s="50">
        <v>0</v>
      </c>
      <c r="J157" s="50">
        <v>0</v>
      </c>
      <c r="K157" s="50">
        <v>2</v>
      </c>
      <c r="L157" s="50">
        <v>0</v>
      </c>
      <c r="M157" s="50">
        <v>4</v>
      </c>
      <c r="N157" s="50">
        <v>6</v>
      </c>
      <c r="O157" s="50">
        <v>10</v>
      </c>
      <c r="P157" s="50">
        <v>14</v>
      </c>
      <c r="Q157" s="50">
        <v>19</v>
      </c>
      <c r="R157" s="50">
        <v>22</v>
      </c>
      <c r="S157" s="50">
        <v>29</v>
      </c>
      <c r="T157" s="50">
        <v>55</v>
      </c>
      <c r="U157" s="50">
        <v>47</v>
      </c>
      <c r="V157" s="50">
        <v>56</v>
      </c>
      <c r="W157" s="51">
        <v>73</v>
      </c>
    </row>
    <row r="158" spans="1:23" x14ac:dyDescent="0.25">
      <c r="A158">
        <v>42</v>
      </c>
      <c r="B158" s="7" t="s">
        <v>192</v>
      </c>
      <c r="C158" s="50">
        <v>342</v>
      </c>
      <c r="D158" s="50">
        <v>1</v>
      </c>
      <c r="E158" s="50">
        <v>0</v>
      </c>
      <c r="F158" s="50">
        <v>0</v>
      </c>
      <c r="G158" s="50">
        <v>0</v>
      </c>
      <c r="H158" s="50">
        <v>0</v>
      </c>
      <c r="I158" s="50">
        <v>1</v>
      </c>
      <c r="J158" s="50">
        <v>0</v>
      </c>
      <c r="K158" s="50">
        <v>1</v>
      </c>
      <c r="L158" s="50">
        <v>3</v>
      </c>
      <c r="M158" s="50">
        <v>4</v>
      </c>
      <c r="N158" s="50">
        <v>5</v>
      </c>
      <c r="O158" s="50">
        <v>7</v>
      </c>
      <c r="P158" s="50">
        <v>11</v>
      </c>
      <c r="Q158" s="50">
        <v>20</v>
      </c>
      <c r="R158" s="50">
        <v>32</v>
      </c>
      <c r="S158" s="50">
        <v>36</v>
      </c>
      <c r="T158" s="50">
        <v>46</v>
      </c>
      <c r="U158" s="50">
        <v>51</v>
      </c>
      <c r="V158" s="50">
        <v>56</v>
      </c>
      <c r="W158" s="51">
        <v>68</v>
      </c>
    </row>
    <row r="159" spans="1:23" x14ac:dyDescent="0.25">
      <c r="A159">
        <v>43</v>
      </c>
      <c r="B159" s="7" t="s">
        <v>193</v>
      </c>
      <c r="C159" s="50">
        <v>438</v>
      </c>
      <c r="D159" s="50">
        <v>1</v>
      </c>
      <c r="E159" s="50">
        <v>1</v>
      </c>
      <c r="F159" s="50">
        <v>0</v>
      </c>
      <c r="G159" s="50">
        <v>1</v>
      </c>
      <c r="H159" s="50">
        <v>0</v>
      </c>
      <c r="I159" s="50">
        <v>0</v>
      </c>
      <c r="J159" s="50">
        <v>1</v>
      </c>
      <c r="K159" s="50">
        <v>1</v>
      </c>
      <c r="L159" s="50">
        <v>2</v>
      </c>
      <c r="M159" s="50">
        <v>5</v>
      </c>
      <c r="N159" s="50">
        <v>5</v>
      </c>
      <c r="O159" s="50">
        <v>9</v>
      </c>
      <c r="P159" s="50">
        <v>19</v>
      </c>
      <c r="Q159" s="50">
        <v>25</v>
      </c>
      <c r="R159" s="50">
        <v>40</v>
      </c>
      <c r="S159" s="50">
        <v>46</v>
      </c>
      <c r="T159" s="50">
        <v>54</v>
      </c>
      <c r="U159" s="50">
        <v>73</v>
      </c>
      <c r="V159" s="50">
        <v>57</v>
      </c>
      <c r="W159" s="51">
        <v>98</v>
      </c>
    </row>
    <row r="160" spans="1:23" x14ac:dyDescent="0.25">
      <c r="A160">
        <v>44</v>
      </c>
      <c r="B160" s="7" t="s">
        <v>194</v>
      </c>
      <c r="C160" s="50">
        <v>408</v>
      </c>
      <c r="D160" s="50">
        <v>0</v>
      </c>
      <c r="E160" s="50">
        <v>1</v>
      </c>
      <c r="F160" s="50">
        <v>0</v>
      </c>
      <c r="G160" s="50">
        <v>0</v>
      </c>
      <c r="H160" s="50">
        <v>0</v>
      </c>
      <c r="I160" s="50">
        <v>0</v>
      </c>
      <c r="J160" s="50">
        <v>1</v>
      </c>
      <c r="K160" s="50">
        <v>0</v>
      </c>
      <c r="L160" s="50">
        <v>3</v>
      </c>
      <c r="M160" s="50">
        <v>3</v>
      </c>
      <c r="N160" s="50">
        <v>8</v>
      </c>
      <c r="O160" s="50">
        <v>13</v>
      </c>
      <c r="P160" s="50">
        <v>13</v>
      </c>
      <c r="Q160" s="50">
        <v>29</v>
      </c>
      <c r="R160" s="50">
        <v>29</v>
      </c>
      <c r="S160" s="50">
        <v>39</v>
      </c>
      <c r="T160" s="50">
        <v>58</v>
      </c>
      <c r="U160" s="50">
        <v>65</v>
      </c>
      <c r="V160" s="50">
        <v>76</v>
      </c>
      <c r="W160" s="51">
        <v>70</v>
      </c>
    </row>
    <row r="161" spans="1:23" x14ac:dyDescent="0.25">
      <c r="A161">
        <v>45</v>
      </c>
      <c r="B161" s="7" t="s">
        <v>195</v>
      </c>
      <c r="C161" s="50">
        <v>373</v>
      </c>
      <c r="D161" s="50">
        <v>0</v>
      </c>
      <c r="E161" s="50">
        <v>1</v>
      </c>
      <c r="F161" s="50">
        <v>0</v>
      </c>
      <c r="G161" s="50">
        <v>0</v>
      </c>
      <c r="H161" s="50">
        <v>0</v>
      </c>
      <c r="I161" s="50">
        <v>0</v>
      </c>
      <c r="J161" s="50">
        <v>0</v>
      </c>
      <c r="K161" s="50">
        <v>1</v>
      </c>
      <c r="L161" s="50">
        <v>3</v>
      </c>
      <c r="M161" s="50">
        <v>7</v>
      </c>
      <c r="N161" s="50">
        <v>5</v>
      </c>
      <c r="O161" s="50">
        <v>11</v>
      </c>
      <c r="P161" s="50">
        <v>13</v>
      </c>
      <c r="Q161" s="50">
        <v>23</v>
      </c>
      <c r="R161" s="50">
        <v>26</v>
      </c>
      <c r="S161" s="50">
        <v>50</v>
      </c>
      <c r="T161" s="50">
        <v>43</v>
      </c>
      <c r="U161" s="50">
        <v>55</v>
      </c>
      <c r="V161" s="50">
        <v>58</v>
      </c>
      <c r="W161" s="51">
        <v>77</v>
      </c>
    </row>
    <row r="162" spans="1:23" x14ac:dyDescent="0.25">
      <c r="A162">
        <v>46</v>
      </c>
      <c r="B162" s="7" t="s">
        <v>196</v>
      </c>
      <c r="C162" s="50">
        <v>314</v>
      </c>
      <c r="D162" s="50">
        <v>0</v>
      </c>
      <c r="E162" s="50">
        <v>0</v>
      </c>
      <c r="F162" s="50">
        <v>0</v>
      </c>
      <c r="G162" s="50">
        <v>0</v>
      </c>
      <c r="H162" s="50">
        <v>0</v>
      </c>
      <c r="I162" s="50">
        <v>1</v>
      </c>
      <c r="J162" s="50">
        <v>0</v>
      </c>
      <c r="K162" s="50">
        <v>2</v>
      </c>
      <c r="L162" s="50">
        <v>0</v>
      </c>
      <c r="M162" s="50">
        <v>5</v>
      </c>
      <c r="N162" s="50">
        <v>7</v>
      </c>
      <c r="O162" s="50">
        <v>8</v>
      </c>
      <c r="P162" s="50">
        <v>13</v>
      </c>
      <c r="Q162" s="50">
        <v>14</v>
      </c>
      <c r="R162" s="50">
        <v>29</v>
      </c>
      <c r="S162" s="50">
        <v>30</v>
      </c>
      <c r="T162" s="50">
        <v>44</v>
      </c>
      <c r="U162" s="50">
        <v>54</v>
      </c>
      <c r="V162" s="50">
        <v>52</v>
      </c>
      <c r="W162" s="51">
        <v>55</v>
      </c>
    </row>
    <row r="163" spans="1:23" x14ac:dyDescent="0.25">
      <c r="A163">
        <v>47</v>
      </c>
      <c r="B163" s="7" t="s">
        <v>197</v>
      </c>
      <c r="C163" s="50">
        <v>306</v>
      </c>
      <c r="D163" s="50">
        <v>0</v>
      </c>
      <c r="E163" s="50">
        <v>0</v>
      </c>
      <c r="F163" s="50">
        <v>0</v>
      </c>
      <c r="G163" s="50">
        <v>1</v>
      </c>
      <c r="H163" s="50">
        <v>0</v>
      </c>
      <c r="I163" s="50">
        <v>0</v>
      </c>
      <c r="J163" s="50">
        <v>1</v>
      </c>
      <c r="K163" s="50">
        <v>2</v>
      </c>
      <c r="L163" s="50">
        <v>0</v>
      </c>
      <c r="M163" s="50">
        <v>2</v>
      </c>
      <c r="N163" s="50">
        <v>6</v>
      </c>
      <c r="O163" s="50">
        <v>11</v>
      </c>
      <c r="P163" s="50">
        <v>11</v>
      </c>
      <c r="Q163" s="50">
        <v>20</v>
      </c>
      <c r="R163" s="50">
        <v>27</v>
      </c>
      <c r="S163" s="50">
        <v>35</v>
      </c>
      <c r="T163" s="50">
        <v>30</v>
      </c>
      <c r="U163" s="50">
        <v>53</v>
      </c>
      <c r="V163" s="50">
        <v>58</v>
      </c>
      <c r="W163" s="51">
        <v>49</v>
      </c>
    </row>
    <row r="164" spans="1:23" x14ac:dyDescent="0.25">
      <c r="A164">
        <v>48</v>
      </c>
      <c r="B164" s="7" t="s">
        <v>198</v>
      </c>
      <c r="C164" s="50">
        <v>331</v>
      </c>
      <c r="D164" s="50">
        <v>0</v>
      </c>
      <c r="E164" s="50">
        <v>0</v>
      </c>
      <c r="F164" s="50">
        <v>0</v>
      </c>
      <c r="G164" s="50">
        <v>1</v>
      </c>
      <c r="H164" s="50">
        <v>0</v>
      </c>
      <c r="I164" s="50">
        <v>1</v>
      </c>
      <c r="J164" s="50">
        <v>1</v>
      </c>
      <c r="K164" s="50">
        <v>5</v>
      </c>
      <c r="L164" s="50">
        <v>3</v>
      </c>
      <c r="M164" s="50">
        <v>2</v>
      </c>
      <c r="N164" s="50">
        <v>6</v>
      </c>
      <c r="O164" s="50">
        <v>8</v>
      </c>
      <c r="P164" s="50">
        <v>10</v>
      </c>
      <c r="Q164" s="50">
        <v>16</v>
      </c>
      <c r="R164" s="50">
        <v>38</v>
      </c>
      <c r="S164" s="50">
        <v>36</v>
      </c>
      <c r="T164" s="50">
        <v>43</v>
      </c>
      <c r="U164" s="50">
        <v>48</v>
      </c>
      <c r="V164" s="50">
        <v>56</v>
      </c>
      <c r="W164" s="51">
        <v>57</v>
      </c>
    </row>
    <row r="165" spans="1:23" x14ac:dyDescent="0.25">
      <c r="A165">
        <v>49</v>
      </c>
      <c r="B165" s="7" t="s">
        <v>199</v>
      </c>
      <c r="C165" s="50">
        <v>351</v>
      </c>
      <c r="D165" s="50">
        <v>0</v>
      </c>
      <c r="E165" s="50">
        <v>1</v>
      </c>
      <c r="F165" s="50">
        <v>0</v>
      </c>
      <c r="G165" s="50">
        <v>1</v>
      </c>
      <c r="H165" s="50">
        <v>1</v>
      </c>
      <c r="I165" s="50">
        <v>1</v>
      </c>
      <c r="J165" s="50">
        <v>1</v>
      </c>
      <c r="K165" s="50">
        <v>2</v>
      </c>
      <c r="L165" s="50">
        <v>3</v>
      </c>
      <c r="M165" s="50">
        <v>2</v>
      </c>
      <c r="N165" s="50">
        <v>8</v>
      </c>
      <c r="O165" s="50">
        <v>16</v>
      </c>
      <c r="P165" s="50">
        <v>26</v>
      </c>
      <c r="Q165" s="50">
        <v>16</v>
      </c>
      <c r="R165" s="50">
        <v>26</v>
      </c>
      <c r="S165" s="50">
        <v>35</v>
      </c>
      <c r="T165" s="50">
        <v>43</v>
      </c>
      <c r="U165" s="50">
        <v>60</v>
      </c>
      <c r="V165" s="50">
        <v>46</v>
      </c>
      <c r="W165" s="51">
        <v>63</v>
      </c>
    </row>
    <row r="166" spans="1:23" x14ac:dyDescent="0.25">
      <c r="A166">
        <v>50</v>
      </c>
      <c r="B166" s="7" t="s">
        <v>200</v>
      </c>
      <c r="C166" s="50">
        <v>316</v>
      </c>
      <c r="D166" s="50">
        <v>0</v>
      </c>
      <c r="E166" s="50">
        <v>0</v>
      </c>
      <c r="F166" s="50">
        <v>0</v>
      </c>
      <c r="G166" s="50">
        <v>0</v>
      </c>
      <c r="H166" s="50">
        <v>1</v>
      </c>
      <c r="I166" s="50">
        <v>0</v>
      </c>
      <c r="J166" s="50">
        <v>0</v>
      </c>
      <c r="K166" s="50">
        <v>0</v>
      </c>
      <c r="L166" s="50">
        <v>5</v>
      </c>
      <c r="M166" s="50">
        <v>4</v>
      </c>
      <c r="N166" s="50">
        <v>7</v>
      </c>
      <c r="O166" s="50">
        <v>11</v>
      </c>
      <c r="P166" s="50">
        <v>16</v>
      </c>
      <c r="Q166" s="50">
        <v>20</v>
      </c>
      <c r="R166" s="50">
        <v>27</v>
      </c>
      <c r="S166" s="50">
        <v>44</v>
      </c>
      <c r="T166" s="50">
        <v>42</v>
      </c>
      <c r="U166" s="50">
        <v>34</v>
      </c>
      <c r="V166" s="50">
        <v>56</v>
      </c>
      <c r="W166" s="51">
        <v>49</v>
      </c>
    </row>
    <row r="167" spans="1:23" x14ac:dyDescent="0.25">
      <c r="A167">
        <v>51</v>
      </c>
      <c r="B167" s="7" t="s">
        <v>201</v>
      </c>
      <c r="C167" s="50">
        <v>308</v>
      </c>
      <c r="D167" s="50">
        <v>0</v>
      </c>
      <c r="E167" s="50">
        <v>0</v>
      </c>
      <c r="F167" s="50">
        <v>0</v>
      </c>
      <c r="G167" s="50">
        <v>0</v>
      </c>
      <c r="H167" s="50">
        <v>0</v>
      </c>
      <c r="I167" s="50">
        <v>0</v>
      </c>
      <c r="J167" s="50">
        <v>0</v>
      </c>
      <c r="K167" s="50">
        <v>1</v>
      </c>
      <c r="L167" s="50">
        <v>9</v>
      </c>
      <c r="M167" s="50">
        <v>4</v>
      </c>
      <c r="N167" s="50">
        <v>2</v>
      </c>
      <c r="O167" s="50">
        <v>10</v>
      </c>
      <c r="P167" s="50">
        <v>18</v>
      </c>
      <c r="Q167" s="50">
        <v>18</v>
      </c>
      <c r="R167" s="50">
        <v>24</v>
      </c>
      <c r="S167" s="50">
        <v>33</v>
      </c>
      <c r="T167" s="50">
        <v>35</v>
      </c>
      <c r="U167" s="50">
        <v>41</v>
      </c>
      <c r="V167" s="50">
        <v>58</v>
      </c>
      <c r="W167" s="51">
        <v>55</v>
      </c>
    </row>
    <row r="168" spans="1:23" x14ac:dyDescent="0.25">
      <c r="A168">
        <v>52</v>
      </c>
      <c r="B168" s="7" t="s">
        <v>202</v>
      </c>
      <c r="C168" s="50">
        <v>331</v>
      </c>
      <c r="D168" s="50">
        <v>0</v>
      </c>
      <c r="E168" s="50">
        <v>0</v>
      </c>
      <c r="F168" s="50">
        <v>0</v>
      </c>
      <c r="G168" s="50">
        <v>0</v>
      </c>
      <c r="H168" s="50">
        <v>0</v>
      </c>
      <c r="I168" s="50">
        <v>1</v>
      </c>
      <c r="J168" s="50">
        <v>1</v>
      </c>
      <c r="K168" s="50">
        <v>4</v>
      </c>
      <c r="L168" s="50">
        <v>2</v>
      </c>
      <c r="M168" s="50">
        <v>2</v>
      </c>
      <c r="N168" s="50">
        <v>5</v>
      </c>
      <c r="O168" s="50">
        <v>10</v>
      </c>
      <c r="P168" s="50">
        <v>11</v>
      </c>
      <c r="Q168" s="50">
        <v>24</v>
      </c>
      <c r="R168" s="50">
        <v>22</v>
      </c>
      <c r="S168" s="50">
        <v>27</v>
      </c>
      <c r="T168" s="50">
        <v>39</v>
      </c>
      <c r="U168" s="50">
        <v>61</v>
      </c>
      <c r="V168" s="50">
        <v>57</v>
      </c>
      <c r="W168" s="51">
        <v>65</v>
      </c>
    </row>
    <row r="169" spans="1:23" x14ac:dyDescent="0.25">
      <c r="A169">
        <v>1</v>
      </c>
      <c r="B169" s="7" t="s">
        <v>127</v>
      </c>
      <c r="C169" s="50">
        <v>376</v>
      </c>
      <c r="D169" s="50">
        <v>0</v>
      </c>
      <c r="E169" s="50">
        <v>0</v>
      </c>
      <c r="F169" s="50">
        <v>0</v>
      </c>
      <c r="G169" s="50">
        <v>0</v>
      </c>
      <c r="H169" s="50">
        <v>0</v>
      </c>
      <c r="I169" s="50">
        <v>0</v>
      </c>
      <c r="J169" s="50">
        <v>0</v>
      </c>
      <c r="K169" s="50">
        <v>2</v>
      </c>
      <c r="L169" s="50">
        <v>3</v>
      </c>
      <c r="M169" s="50">
        <v>1</v>
      </c>
      <c r="N169" s="50">
        <v>4</v>
      </c>
      <c r="O169" s="50">
        <v>8</v>
      </c>
      <c r="P169" s="50">
        <v>7</v>
      </c>
      <c r="Q169" s="50">
        <v>21</v>
      </c>
      <c r="R169" s="50">
        <v>26</v>
      </c>
      <c r="S169" s="50">
        <v>33</v>
      </c>
      <c r="T169" s="50">
        <v>50</v>
      </c>
      <c r="U169" s="50">
        <v>56</v>
      </c>
      <c r="V169" s="50">
        <v>64</v>
      </c>
      <c r="W169" s="51">
        <v>101</v>
      </c>
    </row>
    <row r="170" spans="1:23" x14ac:dyDescent="0.25">
      <c r="A170" s="40"/>
      <c r="B170" s="40"/>
      <c r="C170" s="40"/>
      <c r="D170" s="40"/>
      <c r="E170" s="40"/>
      <c r="F170" s="40"/>
      <c r="G170" s="40"/>
      <c r="H170" s="40"/>
      <c r="I170" s="40"/>
      <c r="J170" s="40"/>
      <c r="K170" s="40"/>
      <c r="L170" s="40"/>
      <c r="M170" s="40"/>
      <c r="N170" s="40"/>
      <c r="O170" s="40"/>
      <c r="P170" s="40"/>
      <c r="Q170" s="40"/>
      <c r="R170" s="40"/>
      <c r="S170" s="40"/>
      <c r="T170" s="40"/>
      <c r="U170" s="40"/>
      <c r="V170" s="40"/>
      <c r="W170" s="40"/>
    </row>
  </sheetData>
  <pageMargins left="0.7" right="0.7" top="0.75" bottom="0.75" header="0.3" footer="0.3"/>
  <pageSetup paperSize="9" orientation="portrait" horizontalDpi="300" verticalDpi="300"/>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
  <sheetViews>
    <sheetView showGridLines="0" workbookViewId="0"/>
  </sheetViews>
  <sheetFormatPr defaultColWidth="11.54296875" defaultRowHeight="15" x14ac:dyDescent="0.25"/>
  <cols>
    <col min="1" max="1" width="14.1796875" customWidth="1"/>
    <col min="2" max="2" width="13.453125" customWidth="1"/>
    <col min="3" max="3" width="13.08984375" customWidth="1"/>
    <col min="4" max="4" width="18.81640625" customWidth="1"/>
    <col min="8" max="8" width="16.36328125" customWidth="1"/>
  </cols>
  <sheetData>
    <row r="1" spans="1:23" ht="15.6" x14ac:dyDescent="0.3">
      <c r="A1" s="85" t="s">
        <v>205</v>
      </c>
    </row>
    <row r="2" spans="1:23" x14ac:dyDescent="0.25">
      <c r="A2" t="s">
        <v>138</v>
      </c>
    </row>
    <row r="3" spans="1:23" x14ac:dyDescent="0.25">
      <c r="A3" t="s">
        <v>114</v>
      </c>
    </row>
    <row r="4" spans="1:23" s="43" customFormat="1" ht="40.049999999999997" customHeight="1" x14ac:dyDescent="0.25">
      <c r="A4" s="43" t="s">
        <v>115</v>
      </c>
    </row>
    <row r="5" spans="1:23" ht="15.6" x14ac:dyDescent="0.3">
      <c r="A5" s="44" t="s">
        <v>116</v>
      </c>
      <c r="B5" s="44" t="s">
        <v>131</v>
      </c>
      <c r="C5" s="44" t="s">
        <v>206</v>
      </c>
      <c r="D5" s="44" t="s">
        <v>207</v>
      </c>
      <c r="E5" s="44" t="s">
        <v>208</v>
      </c>
      <c r="F5" s="44" t="s">
        <v>209</v>
      </c>
      <c r="G5" s="44" t="s">
        <v>210</v>
      </c>
      <c r="H5" s="45" t="s">
        <v>211</v>
      </c>
      <c r="I5" s="52"/>
      <c r="J5" s="52"/>
      <c r="K5" s="52"/>
      <c r="L5" s="52"/>
      <c r="M5" s="52"/>
      <c r="N5" s="52"/>
      <c r="O5" s="52"/>
      <c r="P5" s="52"/>
      <c r="Q5" s="52"/>
      <c r="R5" s="52"/>
      <c r="S5" s="52"/>
      <c r="T5" s="52"/>
      <c r="U5" s="52"/>
      <c r="V5" s="52"/>
      <c r="W5" s="52"/>
    </row>
    <row r="6" spans="1:23" x14ac:dyDescent="0.25">
      <c r="A6">
        <v>1</v>
      </c>
      <c r="B6" s="7" t="s">
        <v>127</v>
      </c>
      <c r="C6" s="59">
        <v>1023</v>
      </c>
      <c r="D6" s="59">
        <v>922</v>
      </c>
      <c r="E6" s="59">
        <v>857</v>
      </c>
      <c r="F6" s="59">
        <v>61</v>
      </c>
      <c r="G6" s="59">
        <v>72</v>
      </c>
      <c r="H6" s="60">
        <v>29</v>
      </c>
    </row>
    <row r="7" spans="1:23" x14ac:dyDescent="0.25">
      <c r="A7" s="40"/>
      <c r="B7" s="40"/>
      <c r="C7" s="40"/>
      <c r="D7" s="40"/>
      <c r="E7" s="40"/>
      <c r="F7" s="40"/>
      <c r="G7" s="40"/>
      <c r="H7" s="40"/>
    </row>
  </sheetData>
  <phoneticPr fontId="9" type="noConversion"/>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3527</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91EB7C-7167-4E15-9C2C-32890A9A1781}"/>
</file>

<file path=customXml/itemProps2.xml><?xml version="1.0" encoding="utf-8"?>
<ds:datastoreItem xmlns:ds="http://schemas.openxmlformats.org/officeDocument/2006/customXml" ds:itemID="{A967B29B-E80E-43DE-B70E-35134C16927E}">
  <ds:schemaRefs>
    <ds:schemaRef ds:uri="37d7439d-9bb8-4ead-9981-623cda98cd62"/>
    <ds:schemaRef ds:uri="http://www.w3.org/XML/1998/namespace"/>
    <ds:schemaRef ds:uri="http://purl.org/dc/elements/1.1/"/>
    <ds:schemaRef ds:uri="http://schemas.microsoft.com/office/2006/metadata/properties"/>
    <ds:schemaRef ds:uri="http://purl.org/dc/dcmitype/"/>
    <ds:schemaRef ds:uri="53668f8d-1e49-450c-b720-df1fd2d62487"/>
    <ds:schemaRef ds:uri="http://purl.org/dc/terms/"/>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FF39FA5D-2A71-4937-A70A-ED34619BB3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Cover_sheet</vt:lpstr>
      <vt:lpstr>Contents</vt:lpstr>
      <vt:lpstr>Notes</vt:lpstr>
      <vt:lpstr>1</vt:lpstr>
      <vt:lpstr>2</vt:lpstr>
      <vt:lpstr>3</vt:lpstr>
      <vt:lpstr>4</vt:lpstr>
      <vt:lpstr>5</vt:lpstr>
      <vt:lpstr>6</vt:lpstr>
      <vt:lpstr>7</vt:lpstr>
      <vt:lpstr>8</vt:lpstr>
      <vt:lpstr>9</vt:lpstr>
      <vt:lpstr>10</vt:lpstr>
      <vt:lpstr>11</vt:lpstr>
      <vt:lpstr>12a</vt:lpstr>
      <vt:lpstr>12b</vt:lpstr>
      <vt:lpstr>13</vt:lpstr>
      <vt:lpstr>14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beardl</dc:creator>
  <cp:keywords/>
  <dc:description/>
  <cp:lastModifiedBy>Barton, Fred</cp:lastModifiedBy>
  <cp:revision/>
  <dcterms:created xsi:type="dcterms:W3CDTF">2022-01-17T09:17:45Z</dcterms:created>
  <dcterms:modified xsi:type="dcterms:W3CDTF">2022-01-17T16:43:36Z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3706900</vt:r8>
  </property>
</Properties>
</file>