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70F1F5FC-E603-4D36-8255-AFF299DF2101}" xr6:coauthVersionLast="45" xr6:coauthVersionMax="45" xr10:uidLastSave="{00000000-0000-0000-0000-000000000000}"/>
  <bookViews>
    <workbookView xWindow="-120" yWindow="-120" windowWidth="29040" windowHeight="16440" xr2:uid="{BB871BFE-58A6-45D6-896F-5C820835E6D3}"/>
  </bookViews>
  <sheets>
    <sheet name="weekly_deaths_unsmoothed" sheetId="6" r:id="rId1"/>
    <sheet name="2015" sheetId="2" r:id="rId2"/>
    <sheet name="2016" sheetId="3" r:id="rId3"/>
    <sheet name="2017" sheetId="4" r:id="rId4"/>
    <sheet name="2018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2" i="2" l="1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 s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A38" i="5" l="1"/>
  <c r="BA39" i="5" s="1"/>
  <c r="BA40" i="5" s="1"/>
  <c r="AZ38" i="5"/>
  <c r="AZ39" i="5" s="1"/>
  <c r="AZ40" i="5" s="1"/>
  <c r="AY38" i="5"/>
  <c r="AY39" i="5" s="1"/>
  <c r="AY40" i="5" s="1"/>
  <c r="AX38" i="5"/>
  <c r="AX39" i="5" s="1"/>
  <c r="AX40" i="5" s="1"/>
  <c r="AW38" i="5"/>
  <c r="AW39" i="5" s="1"/>
  <c r="AW40" i="5" s="1"/>
  <c r="AV38" i="5"/>
  <c r="AV39" i="5" s="1"/>
  <c r="AV40" i="5" s="1"/>
  <c r="AU38" i="5"/>
  <c r="AU39" i="5" s="1"/>
  <c r="AU40" i="5" s="1"/>
  <c r="AT38" i="5"/>
  <c r="AT39" i="5" s="1"/>
  <c r="AT40" i="5" s="1"/>
  <c r="AS38" i="5"/>
  <c r="AS39" i="5" s="1"/>
  <c r="AS40" i="5" s="1"/>
  <c r="AR38" i="5"/>
  <c r="AR39" i="5" s="1"/>
  <c r="AR40" i="5" s="1"/>
  <c r="AQ38" i="5"/>
  <c r="AQ39" i="5" s="1"/>
  <c r="AQ40" i="5" s="1"/>
  <c r="AP38" i="5"/>
  <c r="AP39" i="5" s="1"/>
  <c r="AP40" i="5" s="1"/>
  <c r="AO38" i="5"/>
  <c r="AO39" i="5" s="1"/>
  <c r="AO40" i="5" s="1"/>
  <c r="AN38" i="5"/>
  <c r="AN39" i="5" s="1"/>
  <c r="AN40" i="5" s="1"/>
  <c r="AM38" i="5"/>
  <c r="AM39" i="5" s="1"/>
  <c r="AM40" i="5" s="1"/>
  <c r="AL38" i="5"/>
  <c r="AL39" i="5" s="1"/>
  <c r="AL40" i="5" s="1"/>
  <c r="AK38" i="5"/>
  <c r="AK39" i="5" s="1"/>
  <c r="AK40" i="5" s="1"/>
  <c r="AJ38" i="5"/>
  <c r="AJ39" i="5" s="1"/>
  <c r="AJ40" i="5" s="1"/>
  <c r="AI38" i="5"/>
  <c r="AI39" i="5" s="1"/>
  <c r="AI40" i="5" s="1"/>
  <c r="AH38" i="5"/>
  <c r="AH39" i="5" s="1"/>
  <c r="AH40" i="5" s="1"/>
  <c r="AG38" i="5"/>
  <c r="AG39" i="5" s="1"/>
  <c r="AG40" i="5" s="1"/>
  <c r="AF38" i="5"/>
  <c r="AF39" i="5" s="1"/>
  <c r="AF40" i="5" s="1"/>
  <c r="AE38" i="5"/>
  <c r="AE39" i="5" s="1"/>
  <c r="AE40" i="5" s="1"/>
  <c r="AD38" i="5"/>
  <c r="AD39" i="5" s="1"/>
  <c r="AD40" i="5" s="1"/>
  <c r="AC38" i="5"/>
  <c r="AC39" i="5" s="1"/>
  <c r="AC40" i="5" s="1"/>
  <c r="AB38" i="5"/>
  <c r="AB39" i="5" s="1"/>
  <c r="AB40" i="5" s="1"/>
  <c r="AA38" i="5"/>
  <c r="AA39" i="5" s="1"/>
  <c r="AA40" i="5" s="1"/>
  <c r="Z38" i="5"/>
  <c r="Z39" i="5" s="1"/>
  <c r="Z40" i="5" s="1"/>
  <c r="Y38" i="5"/>
  <c r="Y39" i="5" s="1"/>
  <c r="Y40" i="5" s="1"/>
  <c r="X38" i="5"/>
  <c r="X39" i="5" s="1"/>
  <c r="X40" i="5" s="1"/>
  <c r="W38" i="5"/>
  <c r="W39" i="5" s="1"/>
  <c r="W40" i="5" s="1"/>
  <c r="V38" i="5"/>
  <c r="V39" i="5" s="1"/>
  <c r="V40" i="5" s="1"/>
  <c r="U38" i="5"/>
  <c r="U39" i="5" s="1"/>
  <c r="U40" i="5" s="1"/>
  <c r="T38" i="5"/>
  <c r="T39" i="5" s="1"/>
  <c r="T40" i="5" s="1"/>
  <c r="S38" i="5"/>
  <c r="S39" i="5" s="1"/>
  <c r="S40" i="5" s="1"/>
  <c r="R38" i="5"/>
  <c r="R39" i="5" s="1"/>
  <c r="R40" i="5" s="1"/>
  <c r="Q38" i="5"/>
  <c r="Q39" i="5" s="1"/>
  <c r="Q40" i="5" s="1"/>
  <c r="P38" i="5"/>
  <c r="P39" i="5" s="1"/>
  <c r="P40" i="5" s="1"/>
  <c r="O38" i="5"/>
  <c r="O39" i="5" s="1"/>
  <c r="O40" i="5" s="1"/>
  <c r="N38" i="5"/>
  <c r="N39" i="5" s="1"/>
  <c r="N40" i="5" s="1"/>
  <c r="M38" i="5"/>
  <c r="M39" i="5" s="1"/>
  <c r="M40" i="5" s="1"/>
  <c r="L38" i="5"/>
  <c r="L39" i="5" s="1"/>
  <c r="L40" i="5" s="1"/>
  <c r="K38" i="5"/>
  <c r="K39" i="5" s="1"/>
  <c r="K40" i="5" s="1"/>
  <c r="J38" i="5"/>
  <c r="J39" i="5" s="1"/>
  <c r="J40" i="5" s="1"/>
  <c r="I38" i="5"/>
  <c r="I39" i="5" s="1"/>
  <c r="I40" i="5" s="1"/>
  <c r="H38" i="5"/>
  <c r="H39" i="5" s="1"/>
  <c r="H40" i="5" s="1"/>
  <c r="G38" i="5"/>
  <c r="G39" i="5" s="1"/>
  <c r="G40" i="5" s="1"/>
  <c r="F38" i="5"/>
  <c r="F39" i="5" s="1"/>
  <c r="F40" i="5" s="1"/>
  <c r="E38" i="5"/>
  <c r="E39" i="5" s="1"/>
  <c r="E40" i="5" s="1"/>
  <c r="D38" i="5"/>
  <c r="D39" i="5" s="1"/>
  <c r="D40" i="5" s="1"/>
  <c r="C38" i="5"/>
  <c r="BA33" i="5"/>
  <c r="BA34" i="5" s="1"/>
  <c r="BA35" i="5" s="1"/>
  <c r="AZ33" i="5"/>
  <c r="AZ34" i="5" s="1"/>
  <c r="AZ35" i="5" s="1"/>
  <c r="AY33" i="5"/>
  <c r="AY34" i="5" s="1"/>
  <c r="AY35" i="5" s="1"/>
  <c r="AX33" i="5"/>
  <c r="AX34" i="5" s="1"/>
  <c r="AX35" i="5" s="1"/>
  <c r="AW33" i="5"/>
  <c r="AW34" i="5" s="1"/>
  <c r="AW35" i="5" s="1"/>
  <c r="AV33" i="5"/>
  <c r="AV34" i="5" s="1"/>
  <c r="AV35" i="5" s="1"/>
  <c r="AU33" i="5"/>
  <c r="AU34" i="5" s="1"/>
  <c r="AU35" i="5" s="1"/>
  <c r="AT33" i="5"/>
  <c r="AT34" i="5" s="1"/>
  <c r="AT35" i="5" s="1"/>
  <c r="AS33" i="5"/>
  <c r="AS34" i="5" s="1"/>
  <c r="AS35" i="5" s="1"/>
  <c r="AR33" i="5"/>
  <c r="AR34" i="5" s="1"/>
  <c r="AR35" i="5" s="1"/>
  <c r="AQ33" i="5"/>
  <c r="AQ34" i="5" s="1"/>
  <c r="AQ35" i="5" s="1"/>
  <c r="AP33" i="5"/>
  <c r="AP34" i="5" s="1"/>
  <c r="AP35" i="5" s="1"/>
  <c r="AO33" i="5"/>
  <c r="AO34" i="5" s="1"/>
  <c r="AO35" i="5" s="1"/>
  <c r="AN33" i="5"/>
  <c r="AN34" i="5" s="1"/>
  <c r="AN35" i="5" s="1"/>
  <c r="AM33" i="5"/>
  <c r="AM34" i="5" s="1"/>
  <c r="AM35" i="5" s="1"/>
  <c r="AL33" i="5"/>
  <c r="AL34" i="5" s="1"/>
  <c r="AL35" i="5" s="1"/>
  <c r="AK33" i="5"/>
  <c r="AK34" i="5" s="1"/>
  <c r="AK35" i="5" s="1"/>
  <c r="AJ33" i="5"/>
  <c r="AJ34" i="5" s="1"/>
  <c r="AJ35" i="5" s="1"/>
  <c r="AI33" i="5"/>
  <c r="AI34" i="5" s="1"/>
  <c r="AI35" i="5" s="1"/>
  <c r="AH33" i="5"/>
  <c r="AH34" i="5" s="1"/>
  <c r="AH35" i="5" s="1"/>
  <c r="AG33" i="5"/>
  <c r="AG34" i="5" s="1"/>
  <c r="AG35" i="5" s="1"/>
  <c r="AF33" i="5"/>
  <c r="AF34" i="5" s="1"/>
  <c r="AF35" i="5" s="1"/>
  <c r="AE33" i="5"/>
  <c r="AE34" i="5" s="1"/>
  <c r="AE35" i="5" s="1"/>
  <c r="AD33" i="5"/>
  <c r="AD34" i="5" s="1"/>
  <c r="AD35" i="5" s="1"/>
  <c r="AC33" i="5"/>
  <c r="AC34" i="5" s="1"/>
  <c r="AC35" i="5" s="1"/>
  <c r="AB33" i="5"/>
  <c r="AB34" i="5" s="1"/>
  <c r="AB35" i="5" s="1"/>
  <c r="AA33" i="5"/>
  <c r="AA34" i="5" s="1"/>
  <c r="AA35" i="5" s="1"/>
  <c r="Z33" i="5"/>
  <c r="Z34" i="5" s="1"/>
  <c r="Z35" i="5" s="1"/>
  <c r="Y33" i="5"/>
  <c r="Y34" i="5" s="1"/>
  <c r="Y35" i="5" s="1"/>
  <c r="X33" i="5"/>
  <c r="X34" i="5" s="1"/>
  <c r="X35" i="5" s="1"/>
  <c r="W33" i="5"/>
  <c r="W34" i="5" s="1"/>
  <c r="W35" i="5" s="1"/>
  <c r="V33" i="5"/>
  <c r="V34" i="5" s="1"/>
  <c r="V35" i="5" s="1"/>
  <c r="U33" i="5"/>
  <c r="U34" i="5" s="1"/>
  <c r="U35" i="5" s="1"/>
  <c r="T33" i="5"/>
  <c r="T34" i="5" s="1"/>
  <c r="T35" i="5" s="1"/>
  <c r="S33" i="5"/>
  <c r="S34" i="5" s="1"/>
  <c r="S35" i="5" s="1"/>
  <c r="R33" i="5"/>
  <c r="R34" i="5" s="1"/>
  <c r="R35" i="5" s="1"/>
  <c r="Q33" i="5"/>
  <c r="Q34" i="5" s="1"/>
  <c r="Q35" i="5" s="1"/>
  <c r="P33" i="5"/>
  <c r="P34" i="5" s="1"/>
  <c r="P35" i="5" s="1"/>
  <c r="O33" i="5"/>
  <c r="O34" i="5" s="1"/>
  <c r="O35" i="5" s="1"/>
  <c r="N33" i="5"/>
  <c r="N34" i="5" s="1"/>
  <c r="N35" i="5" s="1"/>
  <c r="M33" i="5"/>
  <c r="M34" i="5" s="1"/>
  <c r="M35" i="5" s="1"/>
  <c r="L33" i="5"/>
  <c r="L34" i="5" s="1"/>
  <c r="L35" i="5" s="1"/>
  <c r="K33" i="5"/>
  <c r="K34" i="5" s="1"/>
  <c r="K35" i="5" s="1"/>
  <c r="J33" i="5"/>
  <c r="J34" i="5" s="1"/>
  <c r="J35" i="5" s="1"/>
  <c r="I33" i="5"/>
  <c r="I34" i="5" s="1"/>
  <c r="I35" i="5" s="1"/>
  <c r="H33" i="5"/>
  <c r="H34" i="5" s="1"/>
  <c r="H35" i="5" s="1"/>
  <c r="G33" i="5"/>
  <c r="G34" i="5" s="1"/>
  <c r="G35" i="5" s="1"/>
  <c r="F33" i="5"/>
  <c r="F34" i="5" s="1"/>
  <c r="F35" i="5" s="1"/>
  <c r="E33" i="5"/>
  <c r="E34" i="5" s="1"/>
  <c r="E35" i="5" s="1"/>
  <c r="D33" i="5"/>
  <c r="D34" i="5" s="1"/>
  <c r="D35" i="5" s="1"/>
  <c r="C33" i="5"/>
  <c r="C34" i="5" s="1"/>
  <c r="C35" i="5" s="1"/>
  <c r="BA28" i="5"/>
  <c r="BA29" i="5" s="1"/>
  <c r="BA30" i="5" s="1"/>
  <c r="AZ28" i="5"/>
  <c r="AZ29" i="5" s="1"/>
  <c r="AZ30" i="5" s="1"/>
  <c r="AY28" i="5"/>
  <c r="AY29" i="5" s="1"/>
  <c r="AY30" i="5" s="1"/>
  <c r="AX28" i="5"/>
  <c r="AX29" i="5" s="1"/>
  <c r="AX30" i="5" s="1"/>
  <c r="AW28" i="5"/>
  <c r="AW29" i="5" s="1"/>
  <c r="AW30" i="5" s="1"/>
  <c r="AV28" i="5"/>
  <c r="AV29" i="5" s="1"/>
  <c r="AV30" i="5" s="1"/>
  <c r="AU28" i="5"/>
  <c r="AU29" i="5" s="1"/>
  <c r="AU30" i="5" s="1"/>
  <c r="AT28" i="5"/>
  <c r="AT29" i="5" s="1"/>
  <c r="AT30" i="5" s="1"/>
  <c r="AS28" i="5"/>
  <c r="AS29" i="5" s="1"/>
  <c r="AS30" i="5" s="1"/>
  <c r="AR28" i="5"/>
  <c r="AR29" i="5" s="1"/>
  <c r="AR30" i="5" s="1"/>
  <c r="AQ28" i="5"/>
  <c r="AQ29" i="5" s="1"/>
  <c r="AQ30" i="5" s="1"/>
  <c r="AP28" i="5"/>
  <c r="AP29" i="5" s="1"/>
  <c r="AP30" i="5" s="1"/>
  <c r="AO28" i="5"/>
  <c r="AO29" i="5" s="1"/>
  <c r="AO30" i="5" s="1"/>
  <c r="AN28" i="5"/>
  <c r="AN29" i="5" s="1"/>
  <c r="AN30" i="5" s="1"/>
  <c r="AM28" i="5"/>
  <c r="AM29" i="5" s="1"/>
  <c r="AM30" i="5" s="1"/>
  <c r="AL28" i="5"/>
  <c r="AL29" i="5" s="1"/>
  <c r="AL30" i="5" s="1"/>
  <c r="AK28" i="5"/>
  <c r="AK29" i="5" s="1"/>
  <c r="AK30" i="5" s="1"/>
  <c r="AJ28" i="5"/>
  <c r="AJ29" i="5" s="1"/>
  <c r="AJ30" i="5" s="1"/>
  <c r="AI28" i="5"/>
  <c r="AI29" i="5" s="1"/>
  <c r="AI30" i="5" s="1"/>
  <c r="AH28" i="5"/>
  <c r="AH29" i="5" s="1"/>
  <c r="AH30" i="5" s="1"/>
  <c r="AG28" i="5"/>
  <c r="AG29" i="5" s="1"/>
  <c r="AG30" i="5" s="1"/>
  <c r="AF28" i="5"/>
  <c r="AF29" i="5" s="1"/>
  <c r="AF30" i="5" s="1"/>
  <c r="AE28" i="5"/>
  <c r="AE29" i="5" s="1"/>
  <c r="AE30" i="5" s="1"/>
  <c r="AD28" i="5"/>
  <c r="AD29" i="5" s="1"/>
  <c r="AD30" i="5" s="1"/>
  <c r="AC28" i="5"/>
  <c r="AC29" i="5" s="1"/>
  <c r="AC30" i="5" s="1"/>
  <c r="AB28" i="5"/>
  <c r="AB29" i="5" s="1"/>
  <c r="AB30" i="5" s="1"/>
  <c r="AA28" i="5"/>
  <c r="AA29" i="5" s="1"/>
  <c r="AA30" i="5" s="1"/>
  <c r="Z28" i="5"/>
  <c r="Z29" i="5" s="1"/>
  <c r="Z30" i="5" s="1"/>
  <c r="Y28" i="5"/>
  <c r="Y29" i="5" s="1"/>
  <c r="Y30" i="5" s="1"/>
  <c r="X28" i="5"/>
  <c r="X29" i="5" s="1"/>
  <c r="X30" i="5" s="1"/>
  <c r="W28" i="5"/>
  <c r="W29" i="5" s="1"/>
  <c r="W30" i="5" s="1"/>
  <c r="V28" i="5"/>
  <c r="V29" i="5" s="1"/>
  <c r="V30" i="5" s="1"/>
  <c r="U28" i="5"/>
  <c r="U29" i="5" s="1"/>
  <c r="U30" i="5" s="1"/>
  <c r="T28" i="5"/>
  <c r="T29" i="5" s="1"/>
  <c r="T30" i="5" s="1"/>
  <c r="S28" i="5"/>
  <c r="S29" i="5" s="1"/>
  <c r="S30" i="5" s="1"/>
  <c r="R28" i="5"/>
  <c r="R29" i="5" s="1"/>
  <c r="R30" i="5" s="1"/>
  <c r="Q28" i="5"/>
  <c r="Q29" i="5" s="1"/>
  <c r="Q30" i="5" s="1"/>
  <c r="P28" i="5"/>
  <c r="P29" i="5" s="1"/>
  <c r="P30" i="5" s="1"/>
  <c r="O28" i="5"/>
  <c r="O29" i="5" s="1"/>
  <c r="O30" i="5" s="1"/>
  <c r="N28" i="5"/>
  <c r="N29" i="5" s="1"/>
  <c r="N30" i="5" s="1"/>
  <c r="M28" i="5"/>
  <c r="M29" i="5" s="1"/>
  <c r="M30" i="5" s="1"/>
  <c r="L28" i="5"/>
  <c r="L29" i="5" s="1"/>
  <c r="L30" i="5" s="1"/>
  <c r="K28" i="5"/>
  <c r="K29" i="5" s="1"/>
  <c r="K30" i="5" s="1"/>
  <c r="J28" i="5"/>
  <c r="J29" i="5" s="1"/>
  <c r="J30" i="5" s="1"/>
  <c r="I28" i="5"/>
  <c r="I29" i="5" s="1"/>
  <c r="I30" i="5" s="1"/>
  <c r="H28" i="5"/>
  <c r="H29" i="5" s="1"/>
  <c r="H30" i="5" s="1"/>
  <c r="G28" i="5"/>
  <c r="G29" i="5" s="1"/>
  <c r="G30" i="5" s="1"/>
  <c r="F28" i="5"/>
  <c r="F29" i="5" s="1"/>
  <c r="F30" i="5" s="1"/>
  <c r="E28" i="5"/>
  <c r="E29" i="5" s="1"/>
  <c r="E30" i="5" s="1"/>
  <c r="D28" i="5"/>
  <c r="D29" i="5" s="1"/>
  <c r="D30" i="5" s="1"/>
  <c r="C28" i="5"/>
  <c r="BA23" i="5"/>
  <c r="BA24" i="5" s="1"/>
  <c r="BA25" i="5" s="1"/>
  <c r="AZ23" i="5"/>
  <c r="AZ24" i="5" s="1"/>
  <c r="AZ25" i="5" s="1"/>
  <c r="AY23" i="5"/>
  <c r="AY24" i="5" s="1"/>
  <c r="AY25" i="5" s="1"/>
  <c r="AX23" i="5"/>
  <c r="AX24" i="5" s="1"/>
  <c r="AX25" i="5" s="1"/>
  <c r="AW23" i="5"/>
  <c r="AW24" i="5" s="1"/>
  <c r="AW25" i="5" s="1"/>
  <c r="AV23" i="5"/>
  <c r="AV24" i="5" s="1"/>
  <c r="AV25" i="5" s="1"/>
  <c r="AU23" i="5"/>
  <c r="AU24" i="5" s="1"/>
  <c r="AU25" i="5" s="1"/>
  <c r="AT23" i="5"/>
  <c r="AT24" i="5" s="1"/>
  <c r="AT25" i="5" s="1"/>
  <c r="AS23" i="5"/>
  <c r="AS24" i="5" s="1"/>
  <c r="AS25" i="5" s="1"/>
  <c r="AR23" i="5"/>
  <c r="AR24" i="5" s="1"/>
  <c r="AR25" i="5" s="1"/>
  <c r="AQ23" i="5"/>
  <c r="AQ24" i="5" s="1"/>
  <c r="AQ25" i="5" s="1"/>
  <c r="AP23" i="5"/>
  <c r="AP24" i="5" s="1"/>
  <c r="AP25" i="5" s="1"/>
  <c r="AO23" i="5"/>
  <c r="AO24" i="5" s="1"/>
  <c r="AO25" i="5" s="1"/>
  <c r="AN23" i="5"/>
  <c r="AN24" i="5" s="1"/>
  <c r="AN25" i="5" s="1"/>
  <c r="AM23" i="5"/>
  <c r="AM24" i="5" s="1"/>
  <c r="AM25" i="5" s="1"/>
  <c r="AL23" i="5"/>
  <c r="AL24" i="5" s="1"/>
  <c r="AL25" i="5" s="1"/>
  <c r="AK23" i="5"/>
  <c r="AK24" i="5" s="1"/>
  <c r="AK25" i="5" s="1"/>
  <c r="AJ23" i="5"/>
  <c r="AJ24" i="5" s="1"/>
  <c r="AJ25" i="5" s="1"/>
  <c r="AI23" i="5"/>
  <c r="AI24" i="5" s="1"/>
  <c r="AI25" i="5" s="1"/>
  <c r="AH23" i="5"/>
  <c r="AH24" i="5" s="1"/>
  <c r="AH25" i="5" s="1"/>
  <c r="AG23" i="5"/>
  <c r="AG24" i="5" s="1"/>
  <c r="AG25" i="5" s="1"/>
  <c r="AF23" i="5"/>
  <c r="AF24" i="5" s="1"/>
  <c r="AF25" i="5" s="1"/>
  <c r="AE23" i="5"/>
  <c r="AE24" i="5" s="1"/>
  <c r="AE25" i="5" s="1"/>
  <c r="AD23" i="5"/>
  <c r="AD24" i="5" s="1"/>
  <c r="AD25" i="5" s="1"/>
  <c r="AC23" i="5"/>
  <c r="AC24" i="5" s="1"/>
  <c r="AC25" i="5" s="1"/>
  <c r="AB23" i="5"/>
  <c r="AB24" i="5" s="1"/>
  <c r="AB25" i="5" s="1"/>
  <c r="AA23" i="5"/>
  <c r="AA24" i="5" s="1"/>
  <c r="AA25" i="5" s="1"/>
  <c r="Z23" i="5"/>
  <c r="Z24" i="5" s="1"/>
  <c r="Z25" i="5" s="1"/>
  <c r="Y23" i="5"/>
  <c r="Y24" i="5" s="1"/>
  <c r="Y25" i="5" s="1"/>
  <c r="X23" i="5"/>
  <c r="X24" i="5" s="1"/>
  <c r="X25" i="5" s="1"/>
  <c r="W23" i="5"/>
  <c r="W24" i="5" s="1"/>
  <c r="W25" i="5" s="1"/>
  <c r="V23" i="5"/>
  <c r="V24" i="5" s="1"/>
  <c r="V25" i="5" s="1"/>
  <c r="U23" i="5"/>
  <c r="U24" i="5" s="1"/>
  <c r="U25" i="5" s="1"/>
  <c r="T23" i="5"/>
  <c r="T24" i="5" s="1"/>
  <c r="T25" i="5" s="1"/>
  <c r="S23" i="5"/>
  <c r="S24" i="5" s="1"/>
  <c r="S25" i="5" s="1"/>
  <c r="R23" i="5"/>
  <c r="R24" i="5" s="1"/>
  <c r="R25" i="5" s="1"/>
  <c r="Q23" i="5"/>
  <c r="Q24" i="5" s="1"/>
  <c r="Q25" i="5" s="1"/>
  <c r="P23" i="5"/>
  <c r="P24" i="5" s="1"/>
  <c r="P25" i="5" s="1"/>
  <c r="O23" i="5"/>
  <c r="O24" i="5" s="1"/>
  <c r="O25" i="5" s="1"/>
  <c r="N23" i="5"/>
  <c r="N24" i="5" s="1"/>
  <c r="N25" i="5" s="1"/>
  <c r="M23" i="5"/>
  <c r="M24" i="5" s="1"/>
  <c r="M25" i="5" s="1"/>
  <c r="L23" i="5"/>
  <c r="L24" i="5" s="1"/>
  <c r="L25" i="5" s="1"/>
  <c r="K23" i="5"/>
  <c r="K24" i="5" s="1"/>
  <c r="K25" i="5" s="1"/>
  <c r="J23" i="5"/>
  <c r="J24" i="5" s="1"/>
  <c r="J25" i="5" s="1"/>
  <c r="I23" i="5"/>
  <c r="I24" i="5" s="1"/>
  <c r="I25" i="5" s="1"/>
  <c r="H23" i="5"/>
  <c r="H24" i="5" s="1"/>
  <c r="H25" i="5" s="1"/>
  <c r="G23" i="5"/>
  <c r="G24" i="5" s="1"/>
  <c r="G25" i="5" s="1"/>
  <c r="F23" i="5"/>
  <c r="F24" i="5" s="1"/>
  <c r="F25" i="5" s="1"/>
  <c r="E23" i="5"/>
  <c r="E24" i="5" s="1"/>
  <c r="E25" i="5" s="1"/>
  <c r="D23" i="5"/>
  <c r="D24" i="5" s="1"/>
  <c r="D25" i="5" s="1"/>
  <c r="C23" i="5"/>
  <c r="BA18" i="5"/>
  <c r="BA19" i="5" s="1"/>
  <c r="BA20" i="5" s="1"/>
  <c r="AZ18" i="5"/>
  <c r="AZ19" i="5" s="1"/>
  <c r="AZ20" i="5" s="1"/>
  <c r="AY18" i="5"/>
  <c r="AY19" i="5" s="1"/>
  <c r="AY20" i="5" s="1"/>
  <c r="AX18" i="5"/>
  <c r="AX19" i="5" s="1"/>
  <c r="AX20" i="5" s="1"/>
  <c r="AW18" i="5"/>
  <c r="AW19" i="5" s="1"/>
  <c r="AW20" i="5" s="1"/>
  <c r="AV18" i="5"/>
  <c r="AV19" i="5" s="1"/>
  <c r="AV20" i="5" s="1"/>
  <c r="AU18" i="5"/>
  <c r="AU19" i="5" s="1"/>
  <c r="AU20" i="5" s="1"/>
  <c r="AT18" i="5"/>
  <c r="AT19" i="5" s="1"/>
  <c r="AT20" i="5" s="1"/>
  <c r="AS18" i="5"/>
  <c r="AS19" i="5" s="1"/>
  <c r="AS20" i="5" s="1"/>
  <c r="AR18" i="5"/>
  <c r="AR19" i="5" s="1"/>
  <c r="AR20" i="5" s="1"/>
  <c r="AQ18" i="5"/>
  <c r="AQ19" i="5" s="1"/>
  <c r="AQ20" i="5" s="1"/>
  <c r="AP18" i="5"/>
  <c r="AP19" i="5" s="1"/>
  <c r="AP20" i="5" s="1"/>
  <c r="AO18" i="5"/>
  <c r="AO19" i="5" s="1"/>
  <c r="AO20" i="5" s="1"/>
  <c r="AN18" i="5"/>
  <c r="AN19" i="5" s="1"/>
  <c r="AN20" i="5" s="1"/>
  <c r="AM18" i="5"/>
  <c r="AM19" i="5" s="1"/>
  <c r="AM20" i="5" s="1"/>
  <c r="AL18" i="5"/>
  <c r="AL19" i="5" s="1"/>
  <c r="AL20" i="5" s="1"/>
  <c r="AK18" i="5"/>
  <c r="AK19" i="5" s="1"/>
  <c r="AK20" i="5" s="1"/>
  <c r="AJ18" i="5"/>
  <c r="AJ19" i="5" s="1"/>
  <c r="AJ20" i="5" s="1"/>
  <c r="AI18" i="5"/>
  <c r="AI19" i="5" s="1"/>
  <c r="AI20" i="5" s="1"/>
  <c r="AH18" i="5"/>
  <c r="AH19" i="5" s="1"/>
  <c r="AH20" i="5" s="1"/>
  <c r="AG18" i="5"/>
  <c r="AG19" i="5" s="1"/>
  <c r="AG20" i="5" s="1"/>
  <c r="AF18" i="5"/>
  <c r="AF19" i="5" s="1"/>
  <c r="AF20" i="5" s="1"/>
  <c r="AE18" i="5"/>
  <c r="AE19" i="5" s="1"/>
  <c r="AE20" i="5" s="1"/>
  <c r="AD18" i="5"/>
  <c r="AD19" i="5" s="1"/>
  <c r="AD20" i="5" s="1"/>
  <c r="AC18" i="5"/>
  <c r="AC19" i="5" s="1"/>
  <c r="AC20" i="5" s="1"/>
  <c r="AB18" i="5"/>
  <c r="AB19" i="5" s="1"/>
  <c r="AB20" i="5" s="1"/>
  <c r="AA18" i="5"/>
  <c r="AA19" i="5" s="1"/>
  <c r="AA20" i="5" s="1"/>
  <c r="Z18" i="5"/>
  <c r="Z19" i="5" s="1"/>
  <c r="Z20" i="5" s="1"/>
  <c r="Y18" i="5"/>
  <c r="Y19" i="5" s="1"/>
  <c r="Y20" i="5" s="1"/>
  <c r="X18" i="5"/>
  <c r="X19" i="5" s="1"/>
  <c r="X20" i="5" s="1"/>
  <c r="W18" i="5"/>
  <c r="W19" i="5" s="1"/>
  <c r="W20" i="5" s="1"/>
  <c r="V18" i="5"/>
  <c r="V19" i="5" s="1"/>
  <c r="V20" i="5" s="1"/>
  <c r="U18" i="5"/>
  <c r="U19" i="5" s="1"/>
  <c r="U20" i="5" s="1"/>
  <c r="T18" i="5"/>
  <c r="T19" i="5" s="1"/>
  <c r="T20" i="5" s="1"/>
  <c r="S18" i="5"/>
  <c r="S19" i="5" s="1"/>
  <c r="S20" i="5" s="1"/>
  <c r="R18" i="5"/>
  <c r="R19" i="5" s="1"/>
  <c r="R20" i="5" s="1"/>
  <c r="Q18" i="5"/>
  <c r="Q19" i="5" s="1"/>
  <c r="Q20" i="5" s="1"/>
  <c r="P18" i="5"/>
  <c r="P19" i="5" s="1"/>
  <c r="P20" i="5" s="1"/>
  <c r="O18" i="5"/>
  <c r="O19" i="5" s="1"/>
  <c r="O20" i="5" s="1"/>
  <c r="N18" i="5"/>
  <c r="N19" i="5" s="1"/>
  <c r="N20" i="5" s="1"/>
  <c r="M18" i="5"/>
  <c r="M19" i="5" s="1"/>
  <c r="M20" i="5" s="1"/>
  <c r="L18" i="5"/>
  <c r="L19" i="5" s="1"/>
  <c r="L20" i="5" s="1"/>
  <c r="K18" i="5"/>
  <c r="K19" i="5" s="1"/>
  <c r="K20" i="5" s="1"/>
  <c r="J18" i="5"/>
  <c r="J19" i="5" s="1"/>
  <c r="J20" i="5" s="1"/>
  <c r="I18" i="5"/>
  <c r="I19" i="5" s="1"/>
  <c r="I20" i="5" s="1"/>
  <c r="H18" i="5"/>
  <c r="H19" i="5" s="1"/>
  <c r="H20" i="5" s="1"/>
  <c r="G18" i="5"/>
  <c r="G19" i="5" s="1"/>
  <c r="G20" i="5" s="1"/>
  <c r="F18" i="5"/>
  <c r="F19" i="5" s="1"/>
  <c r="F20" i="5" s="1"/>
  <c r="E18" i="5"/>
  <c r="E19" i="5" s="1"/>
  <c r="E20" i="5" s="1"/>
  <c r="D18" i="5"/>
  <c r="D19" i="5" s="1"/>
  <c r="D20" i="5" s="1"/>
  <c r="C18" i="5"/>
  <c r="BA13" i="5"/>
  <c r="BA14" i="5" s="1"/>
  <c r="BA15" i="5" s="1"/>
  <c r="AZ13" i="5"/>
  <c r="AZ14" i="5" s="1"/>
  <c r="AZ15" i="5" s="1"/>
  <c r="AY13" i="5"/>
  <c r="AY14" i="5" s="1"/>
  <c r="AY15" i="5" s="1"/>
  <c r="AX13" i="5"/>
  <c r="AX14" i="5" s="1"/>
  <c r="AX15" i="5" s="1"/>
  <c r="AW13" i="5"/>
  <c r="AW14" i="5" s="1"/>
  <c r="AW15" i="5" s="1"/>
  <c r="AV13" i="5"/>
  <c r="AV14" i="5" s="1"/>
  <c r="AV15" i="5" s="1"/>
  <c r="AU13" i="5"/>
  <c r="AU14" i="5" s="1"/>
  <c r="AU15" i="5" s="1"/>
  <c r="AT13" i="5"/>
  <c r="AT14" i="5" s="1"/>
  <c r="AT15" i="5" s="1"/>
  <c r="AS13" i="5"/>
  <c r="AS14" i="5" s="1"/>
  <c r="AS15" i="5" s="1"/>
  <c r="AR13" i="5"/>
  <c r="AR14" i="5" s="1"/>
  <c r="AR15" i="5" s="1"/>
  <c r="AQ13" i="5"/>
  <c r="AQ14" i="5" s="1"/>
  <c r="AQ15" i="5" s="1"/>
  <c r="AP13" i="5"/>
  <c r="AP14" i="5" s="1"/>
  <c r="AP15" i="5" s="1"/>
  <c r="AO13" i="5"/>
  <c r="AO14" i="5" s="1"/>
  <c r="AO15" i="5" s="1"/>
  <c r="AN13" i="5"/>
  <c r="AN14" i="5" s="1"/>
  <c r="AN15" i="5" s="1"/>
  <c r="AM13" i="5"/>
  <c r="AM14" i="5" s="1"/>
  <c r="AM15" i="5" s="1"/>
  <c r="AL13" i="5"/>
  <c r="AL14" i="5" s="1"/>
  <c r="AL15" i="5" s="1"/>
  <c r="AK13" i="5"/>
  <c r="AK14" i="5" s="1"/>
  <c r="AK15" i="5" s="1"/>
  <c r="AJ13" i="5"/>
  <c r="AJ14" i="5" s="1"/>
  <c r="AJ15" i="5" s="1"/>
  <c r="AI13" i="5"/>
  <c r="AI14" i="5" s="1"/>
  <c r="AI15" i="5" s="1"/>
  <c r="AH13" i="5"/>
  <c r="AH14" i="5" s="1"/>
  <c r="AH15" i="5" s="1"/>
  <c r="AG13" i="5"/>
  <c r="AG14" i="5" s="1"/>
  <c r="AG15" i="5" s="1"/>
  <c r="AF13" i="5"/>
  <c r="AF14" i="5" s="1"/>
  <c r="AF15" i="5" s="1"/>
  <c r="AE13" i="5"/>
  <c r="AE14" i="5" s="1"/>
  <c r="AE15" i="5" s="1"/>
  <c r="AD13" i="5"/>
  <c r="AD14" i="5" s="1"/>
  <c r="AD15" i="5" s="1"/>
  <c r="AC13" i="5"/>
  <c r="AC14" i="5" s="1"/>
  <c r="AC15" i="5" s="1"/>
  <c r="AB13" i="5"/>
  <c r="AB14" i="5" s="1"/>
  <c r="AB15" i="5" s="1"/>
  <c r="AA13" i="5"/>
  <c r="AA14" i="5" s="1"/>
  <c r="AA15" i="5" s="1"/>
  <c r="Z13" i="5"/>
  <c r="Z14" i="5" s="1"/>
  <c r="Z15" i="5" s="1"/>
  <c r="Y13" i="5"/>
  <c r="Y14" i="5" s="1"/>
  <c r="Y15" i="5" s="1"/>
  <c r="X13" i="5"/>
  <c r="X14" i="5" s="1"/>
  <c r="X15" i="5" s="1"/>
  <c r="W13" i="5"/>
  <c r="W14" i="5" s="1"/>
  <c r="W15" i="5" s="1"/>
  <c r="V13" i="5"/>
  <c r="V14" i="5" s="1"/>
  <c r="V15" i="5" s="1"/>
  <c r="U13" i="5"/>
  <c r="U14" i="5" s="1"/>
  <c r="U15" i="5" s="1"/>
  <c r="T13" i="5"/>
  <c r="T14" i="5" s="1"/>
  <c r="T15" i="5" s="1"/>
  <c r="S13" i="5"/>
  <c r="S14" i="5" s="1"/>
  <c r="S15" i="5" s="1"/>
  <c r="R13" i="5"/>
  <c r="R14" i="5" s="1"/>
  <c r="R15" i="5" s="1"/>
  <c r="Q13" i="5"/>
  <c r="Q14" i="5" s="1"/>
  <c r="Q15" i="5" s="1"/>
  <c r="P13" i="5"/>
  <c r="P14" i="5" s="1"/>
  <c r="P15" i="5" s="1"/>
  <c r="O13" i="5"/>
  <c r="O14" i="5" s="1"/>
  <c r="O15" i="5" s="1"/>
  <c r="N13" i="5"/>
  <c r="N14" i="5" s="1"/>
  <c r="N15" i="5" s="1"/>
  <c r="M13" i="5"/>
  <c r="M14" i="5" s="1"/>
  <c r="M15" i="5" s="1"/>
  <c r="L13" i="5"/>
  <c r="L14" i="5" s="1"/>
  <c r="L15" i="5" s="1"/>
  <c r="K13" i="5"/>
  <c r="K14" i="5" s="1"/>
  <c r="K15" i="5" s="1"/>
  <c r="J13" i="5"/>
  <c r="J14" i="5" s="1"/>
  <c r="J15" i="5" s="1"/>
  <c r="I13" i="5"/>
  <c r="I14" i="5" s="1"/>
  <c r="I15" i="5" s="1"/>
  <c r="H13" i="5"/>
  <c r="H14" i="5" s="1"/>
  <c r="H15" i="5" s="1"/>
  <c r="G13" i="5"/>
  <c r="G14" i="5" s="1"/>
  <c r="G15" i="5" s="1"/>
  <c r="F13" i="5"/>
  <c r="F14" i="5" s="1"/>
  <c r="F15" i="5" s="1"/>
  <c r="E13" i="5"/>
  <c r="E14" i="5" s="1"/>
  <c r="E15" i="5" s="1"/>
  <c r="D13" i="5"/>
  <c r="D14" i="5" s="1"/>
  <c r="D15" i="5" s="1"/>
  <c r="C13" i="5"/>
  <c r="BA8" i="5"/>
  <c r="BA9" i="5" s="1"/>
  <c r="BA10" i="5" s="1"/>
  <c r="AZ8" i="5"/>
  <c r="AZ9" i="5" s="1"/>
  <c r="AZ10" i="5" s="1"/>
  <c r="AY8" i="5"/>
  <c r="AY9" i="5" s="1"/>
  <c r="AY10" i="5" s="1"/>
  <c r="AX8" i="5"/>
  <c r="AX9" i="5" s="1"/>
  <c r="AX10" i="5" s="1"/>
  <c r="AW8" i="5"/>
  <c r="AW9" i="5" s="1"/>
  <c r="AW10" i="5" s="1"/>
  <c r="AV8" i="5"/>
  <c r="AV9" i="5" s="1"/>
  <c r="AV10" i="5" s="1"/>
  <c r="AU8" i="5"/>
  <c r="AU9" i="5" s="1"/>
  <c r="AU10" i="5" s="1"/>
  <c r="AT8" i="5"/>
  <c r="AT9" i="5" s="1"/>
  <c r="AT10" i="5" s="1"/>
  <c r="AS8" i="5"/>
  <c r="AS9" i="5" s="1"/>
  <c r="AS10" i="5" s="1"/>
  <c r="AR8" i="5"/>
  <c r="AR9" i="5" s="1"/>
  <c r="AR10" i="5" s="1"/>
  <c r="AQ8" i="5"/>
  <c r="AQ9" i="5" s="1"/>
  <c r="AQ10" i="5" s="1"/>
  <c r="AP8" i="5"/>
  <c r="AP9" i="5" s="1"/>
  <c r="AP10" i="5" s="1"/>
  <c r="AO8" i="5"/>
  <c r="AO9" i="5" s="1"/>
  <c r="AO10" i="5" s="1"/>
  <c r="AN8" i="5"/>
  <c r="AN9" i="5" s="1"/>
  <c r="AN10" i="5" s="1"/>
  <c r="AM8" i="5"/>
  <c r="AM9" i="5" s="1"/>
  <c r="AM10" i="5" s="1"/>
  <c r="AL8" i="5"/>
  <c r="AL9" i="5" s="1"/>
  <c r="AL10" i="5" s="1"/>
  <c r="AK8" i="5"/>
  <c r="AK9" i="5" s="1"/>
  <c r="AK10" i="5" s="1"/>
  <c r="AJ8" i="5"/>
  <c r="AJ9" i="5" s="1"/>
  <c r="AJ10" i="5" s="1"/>
  <c r="AI8" i="5"/>
  <c r="AI9" i="5" s="1"/>
  <c r="AI10" i="5" s="1"/>
  <c r="AH8" i="5"/>
  <c r="AH9" i="5" s="1"/>
  <c r="AH10" i="5" s="1"/>
  <c r="AG8" i="5"/>
  <c r="AG9" i="5" s="1"/>
  <c r="AG10" i="5" s="1"/>
  <c r="AF8" i="5"/>
  <c r="AF9" i="5" s="1"/>
  <c r="AF10" i="5" s="1"/>
  <c r="AE8" i="5"/>
  <c r="AE9" i="5" s="1"/>
  <c r="AE10" i="5" s="1"/>
  <c r="AD8" i="5"/>
  <c r="AD9" i="5" s="1"/>
  <c r="AD10" i="5" s="1"/>
  <c r="AC8" i="5"/>
  <c r="AC9" i="5" s="1"/>
  <c r="AC10" i="5" s="1"/>
  <c r="AB8" i="5"/>
  <c r="AB9" i="5" s="1"/>
  <c r="AB10" i="5" s="1"/>
  <c r="AA8" i="5"/>
  <c r="AA9" i="5" s="1"/>
  <c r="AA10" i="5" s="1"/>
  <c r="Z8" i="5"/>
  <c r="Z9" i="5" s="1"/>
  <c r="Z10" i="5" s="1"/>
  <c r="Y8" i="5"/>
  <c r="Y9" i="5" s="1"/>
  <c r="Y10" i="5" s="1"/>
  <c r="X8" i="5"/>
  <c r="X9" i="5" s="1"/>
  <c r="X10" i="5" s="1"/>
  <c r="W8" i="5"/>
  <c r="W9" i="5" s="1"/>
  <c r="W10" i="5" s="1"/>
  <c r="V8" i="5"/>
  <c r="V9" i="5" s="1"/>
  <c r="V10" i="5" s="1"/>
  <c r="U8" i="5"/>
  <c r="U9" i="5" s="1"/>
  <c r="U10" i="5" s="1"/>
  <c r="T8" i="5"/>
  <c r="T9" i="5" s="1"/>
  <c r="T10" i="5" s="1"/>
  <c r="S8" i="5"/>
  <c r="S9" i="5" s="1"/>
  <c r="S10" i="5" s="1"/>
  <c r="R8" i="5"/>
  <c r="R9" i="5" s="1"/>
  <c r="R10" i="5" s="1"/>
  <c r="Q8" i="5"/>
  <c r="Q9" i="5" s="1"/>
  <c r="Q10" i="5" s="1"/>
  <c r="P8" i="5"/>
  <c r="P9" i="5" s="1"/>
  <c r="P10" i="5" s="1"/>
  <c r="O8" i="5"/>
  <c r="O9" i="5" s="1"/>
  <c r="O10" i="5" s="1"/>
  <c r="N8" i="5"/>
  <c r="N9" i="5" s="1"/>
  <c r="N10" i="5" s="1"/>
  <c r="M8" i="5"/>
  <c r="M9" i="5" s="1"/>
  <c r="M10" i="5" s="1"/>
  <c r="L8" i="5"/>
  <c r="L9" i="5" s="1"/>
  <c r="L10" i="5" s="1"/>
  <c r="K8" i="5"/>
  <c r="K9" i="5" s="1"/>
  <c r="K10" i="5" s="1"/>
  <c r="J8" i="5"/>
  <c r="J9" i="5" s="1"/>
  <c r="J10" i="5" s="1"/>
  <c r="I8" i="5"/>
  <c r="I9" i="5" s="1"/>
  <c r="I10" i="5" s="1"/>
  <c r="H8" i="5"/>
  <c r="H9" i="5" s="1"/>
  <c r="H10" i="5" s="1"/>
  <c r="G8" i="5"/>
  <c r="G9" i="5" s="1"/>
  <c r="G10" i="5" s="1"/>
  <c r="F8" i="5"/>
  <c r="F9" i="5" s="1"/>
  <c r="F10" i="5" s="1"/>
  <c r="E8" i="5"/>
  <c r="E9" i="5" s="1"/>
  <c r="E10" i="5" s="1"/>
  <c r="D8" i="5"/>
  <c r="D9" i="5" s="1"/>
  <c r="D10" i="5" s="1"/>
  <c r="C8" i="5"/>
  <c r="BA4" i="5"/>
  <c r="BA5" i="5" s="1"/>
  <c r="AZ4" i="5"/>
  <c r="AZ5" i="5" s="1"/>
  <c r="AY4" i="5"/>
  <c r="AY5" i="5" s="1"/>
  <c r="AX4" i="5"/>
  <c r="AX5" i="5" s="1"/>
  <c r="AW4" i="5"/>
  <c r="AW5" i="5" s="1"/>
  <c r="AV4" i="5"/>
  <c r="AV5" i="5" s="1"/>
  <c r="AU4" i="5"/>
  <c r="AU5" i="5" s="1"/>
  <c r="AT4" i="5"/>
  <c r="AT5" i="5" s="1"/>
  <c r="AS4" i="5"/>
  <c r="AS5" i="5" s="1"/>
  <c r="AR4" i="5"/>
  <c r="AR5" i="5" s="1"/>
  <c r="AQ4" i="5"/>
  <c r="AQ5" i="5" s="1"/>
  <c r="AP4" i="5"/>
  <c r="AP5" i="5" s="1"/>
  <c r="AO4" i="5"/>
  <c r="AO5" i="5" s="1"/>
  <c r="AN4" i="5"/>
  <c r="AN5" i="5" s="1"/>
  <c r="AM4" i="5"/>
  <c r="AM5" i="5" s="1"/>
  <c r="AL4" i="5"/>
  <c r="AL5" i="5" s="1"/>
  <c r="AK4" i="5"/>
  <c r="AK5" i="5" s="1"/>
  <c r="AJ4" i="5"/>
  <c r="AJ5" i="5" s="1"/>
  <c r="AI4" i="5"/>
  <c r="AI5" i="5" s="1"/>
  <c r="AH4" i="5"/>
  <c r="AH5" i="5" s="1"/>
  <c r="AG4" i="5"/>
  <c r="AG5" i="5" s="1"/>
  <c r="AF4" i="5"/>
  <c r="AF5" i="5" s="1"/>
  <c r="AE4" i="5"/>
  <c r="AE5" i="5" s="1"/>
  <c r="AD4" i="5"/>
  <c r="AD5" i="5" s="1"/>
  <c r="AC4" i="5"/>
  <c r="AC5" i="5" s="1"/>
  <c r="AB4" i="5"/>
  <c r="AB5" i="5" s="1"/>
  <c r="AA4" i="5"/>
  <c r="AA5" i="5" s="1"/>
  <c r="Z4" i="5"/>
  <c r="Z5" i="5" s="1"/>
  <c r="Y4" i="5"/>
  <c r="Y5" i="5" s="1"/>
  <c r="X4" i="5"/>
  <c r="X5" i="5" s="1"/>
  <c r="W4" i="5"/>
  <c r="W5" i="5" s="1"/>
  <c r="V4" i="5"/>
  <c r="V5" i="5" s="1"/>
  <c r="U4" i="5"/>
  <c r="U5" i="5" s="1"/>
  <c r="T4" i="5"/>
  <c r="T5" i="5" s="1"/>
  <c r="S4" i="5"/>
  <c r="S5" i="5" s="1"/>
  <c r="R4" i="5"/>
  <c r="R5" i="5" s="1"/>
  <c r="Q4" i="5"/>
  <c r="Q5" i="5" s="1"/>
  <c r="P4" i="5"/>
  <c r="P5" i="5" s="1"/>
  <c r="O4" i="5"/>
  <c r="O5" i="5" s="1"/>
  <c r="N4" i="5"/>
  <c r="N5" i="5" s="1"/>
  <c r="M4" i="5"/>
  <c r="M5" i="5" s="1"/>
  <c r="L4" i="5"/>
  <c r="L5" i="5" s="1"/>
  <c r="K4" i="5"/>
  <c r="K5" i="5" s="1"/>
  <c r="J4" i="5"/>
  <c r="J5" i="5" s="1"/>
  <c r="I4" i="5"/>
  <c r="I5" i="5" s="1"/>
  <c r="H4" i="5"/>
  <c r="H5" i="5" s="1"/>
  <c r="G4" i="5"/>
  <c r="G5" i="5" s="1"/>
  <c r="F4" i="5"/>
  <c r="F5" i="5" s="1"/>
  <c r="E4" i="5"/>
  <c r="E5" i="5" s="1"/>
  <c r="D4" i="5"/>
  <c r="D5" i="5" s="1"/>
  <c r="C4" i="5"/>
  <c r="B3" i="5"/>
  <c r="B2" i="5"/>
  <c r="BA38" i="4"/>
  <c r="BA39" i="4" s="1"/>
  <c r="BA40" i="4" s="1"/>
  <c r="AZ38" i="4"/>
  <c r="AZ39" i="4" s="1"/>
  <c r="AZ40" i="4" s="1"/>
  <c r="AY38" i="4"/>
  <c r="AY39" i="4" s="1"/>
  <c r="AY40" i="4" s="1"/>
  <c r="AX38" i="4"/>
  <c r="AX39" i="4" s="1"/>
  <c r="AX40" i="4" s="1"/>
  <c r="AW38" i="4"/>
  <c r="AW39" i="4" s="1"/>
  <c r="AW40" i="4" s="1"/>
  <c r="AV38" i="4"/>
  <c r="AV39" i="4" s="1"/>
  <c r="AV40" i="4" s="1"/>
  <c r="AU38" i="4"/>
  <c r="AU39" i="4" s="1"/>
  <c r="AU40" i="4" s="1"/>
  <c r="AT38" i="4"/>
  <c r="AT39" i="4" s="1"/>
  <c r="AT40" i="4" s="1"/>
  <c r="AS38" i="4"/>
  <c r="AS39" i="4" s="1"/>
  <c r="AS40" i="4" s="1"/>
  <c r="AR38" i="4"/>
  <c r="AR39" i="4" s="1"/>
  <c r="AR40" i="4" s="1"/>
  <c r="AQ38" i="4"/>
  <c r="AQ39" i="4" s="1"/>
  <c r="AQ40" i="4" s="1"/>
  <c r="AP38" i="4"/>
  <c r="AP39" i="4" s="1"/>
  <c r="AP40" i="4" s="1"/>
  <c r="AO38" i="4"/>
  <c r="AO39" i="4" s="1"/>
  <c r="AO40" i="4" s="1"/>
  <c r="AN38" i="4"/>
  <c r="AN39" i="4" s="1"/>
  <c r="AN40" i="4" s="1"/>
  <c r="AM38" i="4"/>
  <c r="AM39" i="4" s="1"/>
  <c r="AM40" i="4" s="1"/>
  <c r="AL38" i="4"/>
  <c r="AL39" i="4" s="1"/>
  <c r="AL40" i="4" s="1"/>
  <c r="AK38" i="4"/>
  <c r="AK39" i="4" s="1"/>
  <c r="AK40" i="4" s="1"/>
  <c r="AJ38" i="4"/>
  <c r="AJ39" i="4" s="1"/>
  <c r="AJ40" i="4" s="1"/>
  <c r="AI38" i="4"/>
  <c r="AI39" i="4" s="1"/>
  <c r="AI40" i="4" s="1"/>
  <c r="AH38" i="4"/>
  <c r="AH39" i="4" s="1"/>
  <c r="AH40" i="4" s="1"/>
  <c r="AG38" i="4"/>
  <c r="AG39" i="4" s="1"/>
  <c r="AG40" i="4" s="1"/>
  <c r="AF38" i="4"/>
  <c r="AF39" i="4" s="1"/>
  <c r="AF40" i="4" s="1"/>
  <c r="AE38" i="4"/>
  <c r="AE39" i="4" s="1"/>
  <c r="AE40" i="4" s="1"/>
  <c r="AD38" i="4"/>
  <c r="AD39" i="4" s="1"/>
  <c r="AD40" i="4" s="1"/>
  <c r="AC38" i="4"/>
  <c r="AC39" i="4" s="1"/>
  <c r="AC40" i="4" s="1"/>
  <c r="AB38" i="4"/>
  <c r="AB39" i="4" s="1"/>
  <c r="AB40" i="4" s="1"/>
  <c r="AA38" i="4"/>
  <c r="AA39" i="4" s="1"/>
  <c r="AA40" i="4" s="1"/>
  <c r="Z38" i="4"/>
  <c r="Z39" i="4" s="1"/>
  <c r="Z40" i="4" s="1"/>
  <c r="Y38" i="4"/>
  <c r="Y39" i="4" s="1"/>
  <c r="Y40" i="4" s="1"/>
  <c r="X38" i="4"/>
  <c r="X39" i="4" s="1"/>
  <c r="X40" i="4" s="1"/>
  <c r="W38" i="4"/>
  <c r="W39" i="4" s="1"/>
  <c r="W40" i="4" s="1"/>
  <c r="V38" i="4"/>
  <c r="V39" i="4" s="1"/>
  <c r="V40" i="4" s="1"/>
  <c r="U38" i="4"/>
  <c r="U39" i="4" s="1"/>
  <c r="U40" i="4" s="1"/>
  <c r="T38" i="4"/>
  <c r="T39" i="4" s="1"/>
  <c r="T40" i="4" s="1"/>
  <c r="S38" i="4"/>
  <c r="S39" i="4" s="1"/>
  <c r="S40" i="4" s="1"/>
  <c r="R38" i="4"/>
  <c r="R39" i="4" s="1"/>
  <c r="R40" i="4" s="1"/>
  <c r="Q38" i="4"/>
  <c r="Q39" i="4" s="1"/>
  <c r="Q40" i="4" s="1"/>
  <c r="P38" i="4"/>
  <c r="P39" i="4" s="1"/>
  <c r="P40" i="4" s="1"/>
  <c r="O38" i="4"/>
  <c r="O39" i="4" s="1"/>
  <c r="O40" i="4" s="1"/>
  <c r="N38" i="4"/>
  <c r="N39" i="4" s="1"/>
  <c r="N40" i="4" s="1"/>
  <c r="M38" i="4"/>
  <c r="M39" i="4" s="1"/>
  <c r="M40" i="4" s="1"/>
  <c r="L38" i="4"/>
  <c r="L39" i="4" s="1"/>
  <c r="L40" i="4" s="1"/>
  <c r="K38" i="4"/>
  <c r="K39" i="4" s="1"/>
  <c r="K40" i="4" s="1"/>
  <c r="J38" i="4"/>
  <c r="J39" i="4" s="1"/>
  <c r="J40" i="4" s="1"/>
  <c r="I38" i="4"/>
  <c r="I39" i="4" s="1"/>
  <c r="I40" i="4" s="1"/>
  <c r="H38" i="4"/>
  <c r="H39" i="4" s="1"/>
  <c r="H40" i="4" s="1"/>
  <c r="G38" i="4"/>
  <c r="G39" i="4" s="1"/>
  <c r="G40" i="4" s="1"/>
  <c r="F38" i="4"/>
  <c r="F39" i="4" s="1"/>
  <c r="F40" i="4" s="1"/>
  <c r="E38" i="4"/>
  <c r="E39" i="4" s="1"/>
  <c r="E40" i="4" s="1"/>
  <c r="D38" i="4"/>
  <c r="D39" i="4" s="1"/>
  <c r="D40" i="4" s="1"/>
  <c r="C38" i="4"/>
  <c r="C39" i="4" s="1"/>
  <c r="AC34" i="4"/>
  <c r="AC35" i="4" s="1"/>
  <c r="M34" i="4"/>
  <c r="M35" i="4" s="1"/>
  <c r="BA33" i="4"/>
  <c r="BA34" i="4" s="1"/>
  <c r="BA35" i="4" s="1"/>
  <c r="AZ33" i="4"/>
  <c r="AZ34" i="4" s="1"/>
  <c r="AZ35" i="4" s="1"/>
  <c r="AY33" i="4"/>
  <c r="AY34" i="4" s="1"/>
  <c r="AY35" i="4" s="1"/>
  <c r="AX33" i="4"/>
  <c r="AX34" i="4" s="1"/>
  <c r="AX35" i="4" s="1"/>
  <c r="AW33" i="4"/>
  <c r="AW34" i="4" s="1"/>
  <c r="AW35" i="4" s="1"/>
  <c r="AV33" i="4"/>
  <c r="AV34" i="4" s="1"/>
  <c r="AV35" i="4" s="1"/>
  <c r="AU33" i="4"/>
  <c r="AU34" i="4" s="1"/>
  <c r="AU35" i="4" s="1"/>
  <c r="AT33" i="4"/>
  <c r="AT34" i="4" s="1"/>
  <c r="AT35" i="4" s="1"/>
  <c r="AS33" i="4"/>
  <c r="AS34" i="4" s="1"/>
  <c r="AS35" i="4" s="1"/>
  <c r="AR33" i="4"/>
  <c r="AR34" i="4" s="1"/>
  <c r="AR35" i="4" s="1"/>
  <c r="AQ33" i="4"/>
  <c r="AQ34" i="4" s="1"/>
  <c r="AQ35" i="4" s="1"/>
  <c r="AP33" i="4"/>
  <c r="AP34" i="4" s="1"/>
  <c r="AP35" i="4" s="1"/>
  <c r="AO33" i="4"/>
  <c r="AO34" i="4" s="1"/>
  <c r="AO35" i="4" s="1"/>
  <c r="AN33" i="4"/>
  <c r="AN34" i="4" s="1"/>
  <c r="AN35" i="4" s="1"/>
  <c r="AM33" i="4"/>
  <c r="AM34" i="4" s="1"/>
  <c r="AM35" i="4" s="1"/>
  <c r="AL33" i="4"/>
  <c r="AL34" i="4" s="1"/>
  <c r="AL35" i="4" s="1"/>
  <c r="AK33" i="4"/>
  <c r="AK34" i="4" s="1"/>
  <c r="AK35" i="4" s="1"/>
  <c r="AJ33" i="4"/>
  <c r="AJ34" i="4" s="1"/>
  <c r="AJ35" i="4" s="1"/>
  <c r="AI33" i="4"/>
  <c r="AI34" i="4" s="1"/>
  <c r="AI35" i="4" s="1"/>
  <c r="AH33" i="4"/>
  <c r="AH34" i="4" s="1"/>
  <c r="AH35" i="4" s="1"/>
  <c r="AG33" i="4"/>
  <c r="AG34" i="4" s="1"/>
  <c r="AG35" i="4" s="1"/>
  <c r="AF33" i="4"/>
  <c r="AF34" i="4" s="1"/>
  <c r="AF35" i="4" s="1"/>
  <c r="AE33" i="4"/>
  <c r="AE34" i="4" s="1"/>
  <c r="AE35" i="4" s="1"/>
  <c r="AD33" i="4"/>
  <c r="AD34" i="4" s="1"/>
  <c r="AD35" i="4" s="1"/>
  <c r="AC33" i="4"/>
  <c r="AB33" i="4"/>
  <c r="AB34" i="4" s="1"/>
  <c r="AB35" i="4" s="1"/>
  <c r="AA33" i="4"/>
  <c r="AA34" i="4" s="1"/>
  <c r="AA35" i="4" s="1"/>
  <c r="Z33" i="4"/>
  <c r="Z34" i="4" s="1"/>
  <c r="Z35" i="4" s="1"/>
  <c r="Y33" i="4"/>
  <c r="Y34" i="4" s="1"/>
  <c r="Y35" i="4" s="1"/>
  <c r="X33" i="4"/>
  <c r="X34" i="4" s="1"/>
  <c r="X35" i="4" s="1"/>
  <c r="W33" i="4"/>
  <c r="W34" i="4" s="1"/>
  <c r="W35" i="4" s="1"/>
  <c r="V33" i="4"/>
  <c r="V34" i="4" s="1"/>
  <c r="V35" i="4" s="1"/>
  <c r="U33" i="4"/>
  <c r="U34" i="4" s="1"/>
  <c r="U35" i="4" s="1"/>
  <c r="T33" i="4"/>
  <c r="T34" i="4" s="1"/>
  <c r="T35" i="4" s="1"/>
  <c r="S33" i="4"/>
  <c r="S34" i="4" s="1"/>
  <c r="S35" i="4" s="1"/>
  <c r="R33" i="4"/>
  <c r="R34" i="4" s="1"/>
  <c r="R35" i="4" s="1"/>
  <c r="Q33" i="4"/>
  <c r="Q34" i="4" s="1"/>
  <c r="Q35" i="4" s="1"/>
  <c r="P33" i="4"/>
  <c r="P34" i="4" s="1"/>
  <c r="P35" i="4" s="1"/>
  <c r="O33" i="4"/>
  <c r="O34" i="4" s="1"/>
  <c r="O35" i="4" s="1"/>
  <c r="N33" i="4"/>
  <c r="N34" i="4" s="1"/>
  <c r="N35" i="4" s="1"/>
  <c r="M33" i="4"/>
  <c r="L33" i="4"/>
  <c r="L34" i="4" s="1"/>
  <c r="L35" i="4" s="1"/>
  <c r="K33" i="4"/>
  <c r="K34" i="4" s="1"/>
  <c r="K35" i="4" s="1"/>
  <c r="J33" i="4"/>
  <c r="J34" i="4" s="1"/>
  <c r="J35" i="4" s="1"/>
  <c r="I33" i="4"/>
  <c r="I34" i="4" s="1"/>
  <c r="I35" i="4" s="1"/>
  <c r="H33" i="4"/>
  <c r="H34" i="4" s="1"/>
  <c r="H35" i="4" s="1"/>
  <c r="G33" i="4"/>
  <c r="G34" i="4" s="1"/>
  <c r="G35" i="4" s="1"/>
  <c r="F33" i="4"/>
  <c r="F34" i="4" s="1"/>
  <c r="F35" i="4" s="1"/>
  <c r="E33" i="4"/>
  <c r="E34" i="4" s="1"/>
  <c r="E35" i="4" s="1"/>
  <c r="D33" i="4"/>
  <c r="D34" i="4" s="1"/>
  <c r="D35" i="4" s="1"/>
  <c r="C33" i="4"/>
  <c r="C34" i="4" s="1"/>
  <c r="C35" i="4" s="1"/>
  <c r="BA28" i="4"/>
  <c r="BA29" i="4" s="1"/>
  <c r="BA30" i="4" s="1"/>
  <c r="AZ28" i="4"/>
  <c r="AZ29" i="4" s="1"/>
  <c r="AZ30" i="4" s="1"/>
  <c r="AY28" i="4"/>
  <c r="AY29" i="4" s="1"/>
  <c r="AY30" i="4" s="1"/>
  <c r="AX28" i="4"/>
  <c r="AX29" i="4" s="1"/>
  <c r="AX30" i="4" s="1"/>
  <c r="AW28" i="4"/>
  <c r="AW29" i="4" s="1"/>
  <c r="AW30" i="4" s="1"/>
  <c r="AV28" i="4"/>
  <c r="AV29" i="4" s="1"/>
  <c r="AV30" i="4" s="1"/>
  <c r="AU28" i="4"/>
  <c r="AU29" i="4" s="1"/>
  <c r="AU30" i="4" s="1"/>
  <c r="AT28" i="4"/>
  <c r="AT29" i="4" s="1"/>
  <c r="AT30" i="4" s="1"/>
  <c r="AS28" i="4"/>
  <c r="AS29" i="4" s="1"/>
  <c r="AS30" i="4" s="1"/>
  <c r="AR28" i="4"/>
  <c r="AR29" i="4" s="1"/>
  <c r="AR30" i="4" s="1"/>
  <c r="AQ28" i="4"/>
  <c r="AQ29" i="4" s="1"/>
  <c r="AQ30" i="4" s="1"/>
  <c r="AP28" i="4"/>
  <c r="AP29" i="4" s="1"/>
  <c r="AP30" i="4" s="1"/>
  <c r="AO28" i="4"/>
  <c r="AO29" i="4" s="1"/>
  <c r="AO30" i="4" s="1"/>
  <c r="AN28" i="4"/>
  <c r="AN29" i="4" s="1"/>
  <c r="AN30" i="4" s="1"/>
  <c r="AM28" i="4"/>
  <c r="AM29" i="4" s="1"/>
  <c r="AM30" i="4" s="1"/>
  <c r="AL28" i="4"/>
  <c r="AL29" i="4" s="1"/>
  <c r="AL30" i="4" s="1"/>
  <c r="AK28" i="4"/>
  <c r="AK29" i="4" s="1"/>
  <c r="AK30" i="4" s="1"/>
  <c r="AJ28" i="4"/>
  <c r="AJ29" i="4" s="1"/>
  <c r="AJ30" i="4" s="1"/>
  <c r="AI28" i="4"/>
  <c r="AI29" i="4" s="1"/>
  <c r="AI30" i="4" s="1"/>
  <c r="AH28" i="4"/>
  <c r="AH29" i="4" s="1"/>
  <c r="AH30" i="4" s="1"/>
  <c r="AG28" i="4"/>
  <c r="AG29" i="4" s="1"/>
  <c r="AG30" i="4" s="1"/>
  <c r="AF28" i="4"/>
  <c r="AF29" i="4" s="1"/>
  <c r="AF30" i="4" s="1"/>
  <c r="AE28" i="4"/>
  <c r="AE29" i="4" s="1"/>
  <c r="AE30" i="4" s="1"/>
  <c r="AD28" i="4"/>
  <c r="AD29" i="4" s="1"/>
  <c r="AD30" i="4" s="1"/>
  <c r="AC28" i="4"/>
  <c r="AC29" i="4" s="1"/>
  <c r="AC30" i="4" s="1"/>
  <c r="AB28" i="4"/>
  <c r="AB29" i="4" s="1"/>
  <c r="AB30" i="4" s="1"/>
  <c r="AA28" i="4"/>
  <c r="AA29" i="4" s="1"/>
  <c r="AA30" i="4" s="1"/>
  <c r="Z28" i="4"/>
  <c r="Z29" i="4" s="1"/>
  <c r="Z30" i="4" s="1"/>
  <c r="Y28" i="4"/>
  <c r="Y29" i="4" s="1"/>
  <c r="Y30" i="4" s="1"/>
  <c r="X28" i="4"/>
  <c r="X29" i="4" s="1"/>
  <c r="X30" i="4" s="1"/>
  <c r="W28" i="4"/>
  <c r="W29" i="4" s="1"/>
  <c r="W30" i="4" s="1"/>
  <c r="V28" i="4"/>
  <c r="V29" i="4" s="1"/>
  <c r="V30" i="4" s="1"/>
  <c r="U28" i="4"/>
  <c r="U29" i="4" s="1"/>
  <c r="U30" i="4" s="1"/>
  <c r="T28" i="4"/>
  <c r="T29" i="4" s="1"/>
  <c r="T30" i="4" s="1"/>
  <c r="S28" i="4"/>
  <c r="S29" i="4" s="1"/>
  <c r="S30" i="4" s="1"/>
  <c r="R28" i="4"/>
  <c r="R29" i="4" s="1"/>
  <c r="R30" i="4" s="1"/>
  <c r="Q28" i="4"/>
  <c r="Q29" i="4" s="1"/>
  <c r="Q30" i="4" s="1"/>
  <c r="P28" i="4"/>
  <c r="P29" i="4" s="1"/>
  <c r="P30" i="4" s="1"/>
  <c r="O28" i="4"/>
  <c r="O29" i="4" s="1"/>
  <c r="O30" i="4" s="1"/>
  <c r="N28" i="4"/>
  <c r="N29" i="4" s="1"/>
  <c r="N30" i="4" s="1"/>
  <c r="M28" i="4"/>
  <c r="M29" i="4" s="1"/>
  <c r="M30" i="4" s="1"/>
  <c r="L28" i="4"/>
  <c r="L29" i="4" s="1"/>
  <c r="L30" i="4" s="1"/>
  <c r="K28" i="4"/>
  <c r="K29" i="4" s="1"/>
  <c r="K30" i="4" s="1"/>
  <c r="J28" i="4"/>
  <c r="J29" i="4" s="1"/>
  <c r="J30" i="4" s="1"/>
  <c r="I28" i="4"/>
  <c r="I29" i="4" s="1"/>
  <c r="I30" i="4" s="1"/>
  <c r="H28" i="4"/>
  <c r="H29" i="4" s="1"/>
  <c r="H30" i="4" s="1"/>
  <c r="G28" i="4"/>
  <c r="G29" i="4" s="1"/>
  <c r="G30" i="4" s="1"/>
  <c r="F28" i="4"/>
  <c r="F29" i="4" s="1"/>
  <c r="F30" i="4" s="1"/>
  <c r="E28" i="4"/>
  <c r="D28" i="4"/>
  <c r="D29" i="4" s="1"/>
  <c r="D30" i="4" s="1"/>
  <c r="C28" i="4"/>
  <c r="C29" i="4" s="1"/>
  <c r="H24" i="4"/>
  <c r="H25" i="4" s="1"/>
  <c r="BA23" i="4"/>
  <c r="BA24" i="4" s="1"/>
  <c r="BA25" i="4" s="1"/>
  <c r="AZ23" i="4"/>
  <c r="AZ24" i="4" s="1"/>
  <c r="AZ25" i="4" s="1"/>
  <c r="AY23" i="4"/>
  <c r="AY24" i="4" s="1"/>
  <c r="AY25" i="4" s="1"/>
  <c r="AX23" i="4"/>
  <c r="AX24" i="4" s="1"/>
  <c r="AX25" i="4" s="1"/>
  <c r="AW23" i="4"/>
  <c r="AW24" i="4" s="1"/>
  <c r="AW25" i="4" s="1"/>
  <c r="AV23" i="4"/>
  <c r="AV24" i="4" s="1"/>
  <c r="AV25" i="4" s="1"/>
  <c r="AU23" i="4"/>
  <c r="AU24" i="4" s="1"/>
  <c r="AU25" i="4" s="1"/>
  <c r="AT23" i="4"/>
  <c r="AT24" i="4" s="1"/>
  <c r="AT25" i="4" s="1"/>
  <c r="AS23" i="4"/>
  <c r="AS24" i="4" s="1"/>
  <c r="AS25" i="4" s="1"/>
  <c r="AR23" i="4"/>
  <c r="AR24" i="4" s="1"/>
  <c r="AR25" i="4" s="1"/>
  <c r="AQ23" i="4"/>
  <c r="AQ24" i="4" s="1"/>
  <c r="AQ25" i="4" s="1"/>
  <c r="AP23" i="4"/>
  <c r="AP24" i="4" s="1"/>
  <c r="AP25" i="4" s="1"/>
  <c r="AO23" i="4"/>
  <c r="AO24" i="4" s="1"/>
  <c r="AO25" i="4" s="1"/>
  <c r="AN23" i="4"/>
  <c r="AN24" i="4" s="1"/>
  <c r="AN25" i="4" s="1"/>
  <c r="AM23" i="4"/>
  <c r="AM24" i="4" s="1"/>
  <c r="AM25" i="4" s="1"/>
  <c r="AL23" i="4"/>
  <c r="AL24" i="4" s="1"/>
  <c r="AL25" i="4" s="1"/>
  <c r="AK23" i="4"/>
  <c r="AK24" i="4" s="1"/>
  <c r="AK25" i="4" s="1"/>
  <c r="AJ23" i="4"/>
  <c r="AJ24" i="4" s="1"/>
  <c r="AJ25" i="4" s="1"/>
  <c r="AI23" i="4"/>
  <c r="AI24" i="4" s="1"/>
  <c r="AI25" i="4" s="1"/>
  <c r="AH23" i="4"/>
  <c r="AH24" i="4" s="1"/>
  <c r="AH25" i="4" s="1"/>
  <c r="AG23" i="4"/>
  <c r="AG24" i="4" s="1"/>
  <c r="AG25" i="4" s="1"/>
  <c r="AF23" i="4"/>
  <c r="AF24" i="4" s="1"/>
  <c r="AF25" i="4" s="1"/>
  <c r="AE23" i="4"/>
  <c r="AE24" i="4" s="1"/>
  <c r="AE25" i="4" s="1"/>
  <c r="AD23" i="4"/>
  <c r="AD24" i="4" s="1"/>
  <c r="AD25" i="4" s="1"/>
  <c r="AC23" i="4"/>
  <c r="AC24" i="4" s="1"/>
  <c r="AC25" i="4" s="1"/>
  <c r="AB23" i="4"/>
  <c r="AB24" i="4" s="1"/>
  <c r="AB25" i="4" s="1"/>
  <c r="AA23" i="4"/>
  <c r="AA24" i="4" s="1"/>
  <c r="AA25" i="4" s="1"/>
  <c r="Z23" i="4"/>
  <c r="Z24" i="4" s="1"/>
  <c r="Z25" i="4" s="1"/>
  <c r="Y23" i="4"/>
  <c r="Y24" i="4" s="1"/>
  <c r="Y25" i="4" s="1"/>
  <c r="X23" i="4"/>
  <c r="X24" i="4" s="1"/>
  <c r="X25" i="4" s="1"/>
  <c r="W23" i="4"/>
  <c r="W24" i="4" s="1"/>
  <c r="W25" i="4" s="1"/>
  <c r="V23" i="4"/>
  <c r="V24" i="4" s="1"/>
  <c r="V25" i="4" s="1"/>
  <c r="U23" i="4"/>
  <c r="U24" i="4" s="1"/>
  <c r="U25" i="4" s="1"/>
  <c r="T23" i="4"/>
  <c r="T24" i="4" s="1"/>
  <c r="T25" i="4" s="1"/>
  <c r="S23" i="4"/>
  <c r="S24" i="4" s="1"/>
  <c r="S25" i="4" s="1"/>
  <c r="R23" i="4"/>
  <c r="R24" i="4" s="1"/>
  <c r="R25" i="4" s="1"/>
  <c r="Q23" i="4"/>
  <c r="Q24" i="4" s="1"/>
  <c r="Q25" i="4" s="1"/>
  <c r="P23" i="4"/>
  <c r="P24" i="4" s="1"/>
  <c r="P25" i="4" s="1"/>
  <c r="O23" i="4"/>
  <c r="O24" i="4" s="1"/>
  <c r="O25" i="4" s="1"/>
  <c r="N23" i="4"/>
  <c r="N24" i="4" s="1"/>
  <c r="N25" i="4" s="1"/>
  <c r="M23" i="4"/>
  <c r="M24" i="4" s="1"/>
  <c r="M25" i="4" s="1"/>
  <c r="L23" i="4"/>
  <c r="L24" i="4" s="1"/>
  <c r="L25" i="4" s="1"/>
  <c r="K23" i="4"/>
  <c r="K24" i="4" s="1"/>
  <c r="K25" i="4" s="1"/>
  <c r="J23" i="4"/>
  <c r="J24" i="4" s="1"/>
  <c r="J25" i="4" s="1"/>
  <c r="I23" i="4"/>
  <c r="I24" i="4" s="1"/>
  <c r="I25" i="4" s="1"/>
  <c r="H23" i="4"/>
  <c r="G23" i="4"/>
  <c r="G24" i="4" s="1"/>
  <c r="G25" i="4" s="1"/>
  <c r="F23" i="4"/>
  <c r="F24" i="4" s="1"/>
  <c r="F25" i="4" s="1"/>
  <c r="E23" i="4"/>
  <c r="D23" i="4"/>
  <c r="D24" i="4" s="1"/>
  <c r="D25" i="4" s="1"/>
  <c r="C23" i="4"/>
  <c r="C24" i="4" s="1"/>
  <c r="C25" i="4" s="1"/>
  <c r="BA18" i="4"/>
  <c r="BA19" i="4" s="1"/>
  <c r="BA20" i="4" s="1"/>
  <c r="AZ18" i="4"/>
  <c r="AZ19" i="4" s="1"/>
  <c r="AZ20" i="4" s="1"/>
  <c r="AY18" i="4"/>
  <c r="AY19" i="4" s="1"/>
  <c r="AY20" i="4" s="1"/>
  <c r="AX18" i="4"/>
  <c r="AX19" i="4" s="1"/>
  <c r="AX20" i="4" s="1"/>
  <c r="AW18" i="4"/>
  <c r="AW19" i="4" s="1"/>
  <c r="AW20" i="4" s="1"/>
  <c r="AV18" i="4"/>
  <c r="AV19" i="4" s="1"/>
  <c r="AV20" i="4" s="1"/>
  <c r="AU18" i="4"/>
  <c r="AU19" i="4" s="1"/>
  <c r="AU20" i="4" s="1"/>
  <c r="AT18" i="4"/>
  <c r="AT19" i="4" s="1"/>
  <c r="AT20" i="4" s="1"/>
  <c r="AS18" i="4"/>
  <c r="AS19" i="4" s="1"/>
  <c r="AS20" i="4" s="1"/>
  <c r="AR18" i="4"/>
  <c r="AR19" i="4" s="1"/>
  <c r="AR20" i="4" s="1"/>
  <c r="AQ18" i="4"/>
  <c r="AQ19" i="4" s="1"/>
  <c r="AQ20" i="4" s="1"/>
  <c r="AP18" i="4"/>
  <c r="AP19" i="4" s="1"/>
  <c r="AP20" i="4" s="1"/>
  <c r="AO18" i="4"/>
  <c r="AO19" i="4" s="1"/>
  <c r="AO20" i="4" s="1"/>
  <c r="AN18" i="4"/>
  <c r="AN19" i="4" s="1"/>
  <c r="AN20" i="4" s="1"/>
  <c r="AM18" i="4"/>
  <c r="AM19" i="4" s="1"/>
  <c r="AM20" i="4" s="1"/>
  <c r="AL18" i="4"/>
  <c r="AL19" i="4" s="1"/>
  <c r="AL20" i="4" s="1"/>
  <c r="AK18" i="4"/>
  <c r="AK19" i="4" s="1"/>
  <c r="AK20" i="4" s="1"/>
  <c r="AJ18" i="4"/>
  <c r="AJ19" i="4" s="1"/>
  <c r="AJ20" i="4" s="1"/>
  <c r="AI18" i="4"/>
  <c r="AI19" i="4" s="1"/>
  <c r="AI20" i="4" s="1"/>
  <c r="AH18" i="4"/>
  <c r="AH19" i="4" s="1"/>
  <c r="AH20" i="4" s="1"/>
  <c r="AG18" i="4"/>
  <c r="AG19" i="4" s="1"/>
  <c r="AG20" i="4" s="1"/>
  <c r="AF18" i="4"/>
  <c r="AF19" i="4" s="1"/>
  <c r="AF20" i="4" s="1"/>
  <c r="AE18" i="4"/>
  <c r="AE19" i="4" s="1"/>
  <c r="AE20" i="4" s="1"/>
  <c r="AD18" i="4"/>
  <c r="AD19" i="4" s="1"/>
  <c r="AD20" i="4" s="1"/>
  <c r="AC18" i="4"/>
  <c r="AC19" i="4" s="1"/>
  <c r="AC20" i="4" s="1"/>
  <c r="AB18" i="4"/>
  <c r="AB19" i="4" s="1"/>
  <c r="AB20" i="4" s="1"/>
  <c r="AA18" i="4"/>
  <c r="AA19" i="4" s="1"/>
  <c r="AA20" i="4" s="1"/>
  <c r="Z18" i="4"/>
  <c r="Z19" i="4" s="1"/>
  <c r="Z20" i="4" s="1"/>
  <c r="Y18" i="4"/>
  <c r="Y19" i="4" s="1"/>
  <c r="Y20" i="4" s="1"/>
  <c r="X18" i="4"/>
  <c r="X19" i="4" s="1"/>
  <c r="X20" i="4" s="1"/>
  <c r="W18" i="4"/>
  <c r="W19" i="4" s="1"/>
  <c r="W20" i="4" s="1"/>
  <c r="V18" i="4"/>
  <c r="V19" i="4" s="1"/>
  <c r="V20" i="4" s="1"/>
  <c r="U18" i="4"/>
  <c r="U19" i="4" s="1"/>
  <c r="U20" i="4" s="1"/>
  <c r="T18" i="4"/>
  <c r="T19" i="4" s="1"/>
  <c r="T20" i="4" s="1"/>
  <c r="S18" i="4"/>
  <c r="S19" i="4" s="1"/>
  <c r="S20" i="4" s="1"/>
  <c r="R18" i="4"/>
  <c r="R19" i="4" s="1"/>
  <c r="R20" i="4" s="1"/>
  <c r="Q18" i="4"/>
  <c r="Q19" i="4" s="1"/>
  <c r="Q20" i="4" s="1"/>
  <c r="P18" i="4"/>
  <c r="P19" i="4" s="1"/>
  <c r="P20" i="4" s="1"/>
  <c r="O18" i="4"/>
  <c r="O19" i="4" s="1"/>
  <c r="O20" i="4" s="1"/>
  <c r="N18" i="4"/>
  <c r="N19" i="4" s="1"/>
  <c r="N20" i="4" s="1"/>
  <c r="M18" i="4"/>
  <c r="M19" i="4" s="1"/>
  <c r="M20" i="4" s="1"/>
  <c r="L18" i="4"/>
  <c r="L19" i="4" s="1"/>
  <c r="L20" i="4" s="1"/>
  <c r="K18" i="4"/>
  <c r="K19" i="4" s="1"/>
  <c r="K20" i="4" s="1"/>
  <c r="J18" i="4"/>
  <c r="J19" i="4" s="1"/>
  <c r="J20" i="4" s="1"/>
  <c r="I18" i="4"/>
  <c r="I19" i="4" s="1"/>
  <c r="I20" i="4" s="1"/>
  <c r="H18" i="4"/>
  <c r="H19" i="4" s="1"/>
  <c r="H20" i="4" s="1"/>
  <c r="G18" i="4"/>
  <c r="G19" i="4" s="1"/>
  <c r="G20" i="4" s="1"/>
  <c r="F18" i="4"/>
  <c r="F19" i="4" s="1"/>
  <c r="F20" i="4" s="1"/>
  <c r="E18" i="4"/>
  <c r="E19" i="4" s="1"/>
  <c r="E20" i="4" s="1"/>
  <c r="D18" i="4"/>
  <c r="D19" i="4" s="1"/>
  <c r="D20" i="4" s="1"/>
  <c r="C18" i="4"/>
  <c r="BA13" i="4"/>
  <c r="BA14" i="4" s="1"/>
  <c r="BA15" i="4" s="1"/>
  <c r="AZ13" i="4"/>
  <c r="AZ14" i="4" s="1"/>
  <c r="AZ15" i="4" s="1"/>
  <c r="AY13" i="4"/>
  <c r="AY14" i="4" s="1"/>
  <c r="AY15" i="4" s="1"/>
  <c r="AX13" i="4"/>
  <c r="AX14" i="4" s="1"/>
  <c r="AX15" i="4" s="1"/>
  <c r="AW13" i="4"/>
  <c r="AW14" i="4" s="1"/>
  <c r="AW15" i="4" s="1"/>
  <c r="AV13" i="4"/>
  <c r="AV14" i="4" s="1"/>
  <c r="AV15" i="4" s="1"/>
  <c r="AU13" i="4"/>
  <c r="AU14" i="4" s="1"/>
  <c r="AU15" i="4" s="1"/>
  <c r="AT13" i="4"/>
  <c r="AT14" i="4" s="1"/>
  <c r="AT15" i="4" s="1"/>
  <c r="AS13" i="4"/>
  <c r="AS14" i="4" s="1"/>
  <c r="AS15" i="4" s="1"/>
  <c r="AR13" i="4"/>
  <c r="AR14" i="4" s="1"/>
  <c r="AR15" i="4" s="1"/>
  <c r="AQ13" i="4"/>
  <c r="AQ14" i="4" s="1"/>
  <c r="AQ15" i="4" s="1"/>
  <c r="AP13" i="4"/>
  <c r="AP14" i="4" s="1"/>
  <c r="AP15" i="4" s="1"/>
  <c r="AO13" i="4"/>
  <c r="AO14" i="4" s="1"/>
  <c r="AO15" i="4" s="1"/>
  <c r="AN13" i="4"/>
  <c r="AN14" i="4" s="1"/>
  <c r="AN15" i="4" s="1"/>
  <c r="AM13" i="4"/>
  <c r="AM14" i="4" s="1"/>
  <c r="AM15" i="4" s="1"/>
  <c r="AL13" i="4"/>
  <c r="AL14" i="4" s="1"/>
  <c r="AL15" i="4" s="1"/>
  <c r="AK13" i="4"/>
  <c r="AK14" i="4" s="1"/>
  <c r="AK15" i="4" s="1"/>
  <c r="AJ13" i="4"/>
  <c r="AJ14" i="4" s="1"/>
  <c r="AJ15" i="4" s="1"/>
  <c r="AI13" i="4"/>
  <c r="AI14" i="4" s="1"/>
  <c r="AI15" i="4" s="1"/>
  <c r="AH13" i="4"/>
  <c r="AH14" i="4" s="1"/>
  <c r="AH15" i="4" s="1"/>
  <c r="AG13" i="4"/>
  <c r="AG14" i="4" s="1"/>
  <c r="AG15" i="4" s="1"/>
  <c r="AF13" i="4"/>
  <c r="AF14" i="4" s="1"/>
  <c r="AF15" i="4" s="1"/>
  <c r="AE13" i="4"/>
  <c r="AE14" i="4" s="1"/>
  <c r="AE15" i="4" s="1"/>
  <c r="AD13" i="4"/>
  <c r="AD14" i="4" s="1"/>
  <c r="AD15" i="4" s="1"/>
  <c r="AC13" i="4"/>
  <c r="AC14" i="4" s="1"/>
  <c r="AC15" i="4" s="1"/>
  <c r="AB13" i="4"/>
  <c r="AB14" i="4" s="1"/>
  <c r="AB15" i="4" s="1"/>
  <c r="AA13" i="4"/>
  <c r="AA14" i="4" s="1"/>
  <c r="AA15" i="4" s="1"/>
  <c r="Z13" i="4"/>
  <c r="Z14" i="4" s="1"/>
  <c r="Z15" i="4" s="1"/>
  <c r="Y13" i="4"/>
  <c r="Y14" i="4" s="1"/>
  <c r="Y15" i="4" s="1"/>
  <c r="X13" i="4"/>
  <c r="X14" i="4" s="1"/>
  <c r="X15" i="4" s="1"/>
  <c r="W13" i="4"/>
  <c r="W14" i="4" s="1"/>
  <c r="W15" i="4" s="1"/>
  <c r="V13" i="4"/>
  <c r="V14" i="4" s="1"/>
  <c r="V15" i="4" s="1"/>
  <c r="U13" i="4"/>
  <c r="U14" i="4" s="1"/>
  <c r="U15" i="4" s="1"/>
  <c r="T13" i="4"/>
  <c r="T14" i="4" s="1"/>
  <c r="T15" i="4" s="1"/>
  <c r="S13" i="4"/>
  <c r="S14" i="4" s="1"/>
  <c r="S15" i="4" s="1"/>
  <c r="R13" i="4"/>
  <c r="R14" i="4" s="1"/>
  <c r="R15" i="4" s="1"/>
  <c r="Q13" i="4"/>
  <c r="Q14" i="4" s="1"/>
  <c r="Q15" i="4" s="1"/>
  <c r="P13" i="4"/>
  <c r="P14" i="4" s="1"/>
  <c r="P15" i="4" s="1"/>
  <c r="O13" i="4"/>
  <c r="O14" i="4" s="1"/>
  <c r="O15" i="4" s="1"/>
  <c r="N13" i="4"/>
  <c r="N14" i="4" s="1"/>
  <c r="N15" i="4" s="1"/>
  <c r="M13" i="4"/>
  <c r="M14" i="4" s="1"/>
  <c r="M15" i="4" s="1"/>
  <c r="L13" i="4"/>
  <c r="L14" i="4" s="1"/>
  <c r="L15" i="4" s="1"/>
  <c r="K13" i="4"/>
  <c r="K14" i="4" s="1"/>
  <c r="K15" i="4" s="1"/>
  <c r="J13" i="4"/>
  <c r="J14" i="4" s="1"/>
  <c r="J15" i="4" s="1"/>
  <c r="I13" i="4"/>
  <c r="I14" i="4" s="1"/>
  <c r="I15" i="4" s="1"/>
  <c r="H13" i="4"/>
  <c r="H14" i="4" s="1"/>
  <c r="H15" i="4" s="1"/>
  <c r="G13" i="4"/>
  <c r="G14" i="4" s="1"/>
  <c r="G15" i="4" s="1"/>
  <c r="F13" i="4"/>
  <c r="F14" i="4" s="1"/>
  <c r="F15" i="4" s="1"/>
  <c r="E13" i="4"/>
  <c r="E14" i="4" s="1"/>
  <c r="E15" i="4" s="1"/>
  <c r="D13" i="4"/>
  <c r="D14" i="4" s="1"/>
  <c r="D15" i="4" s="1"/>
  <c r="C13" i="4"/>
  <c r="C14" i="4" s="1"/>
  <c r="C15" i="4" s="1"/>
  <c r="BA8" i="4"/>
  <c r="BA9" i="4" s="1"/>
  <c r="BA10" i="4" s="1"/>
  <c r="AZ8" i="4"/>
  <c r="AZ9" i="4" s="1"/>
  <c r="AZ10" i="4" s="1"/>
  <c r="AY8" i="4"/>
  <c r="AY9" i="4" s="1"/>
  <c r="AY10" i="4" s="1"/>
  <c r="AX8" i="4"/>
  <c r="AX9" i="4" s="1"/>
  <c r="AX10" i="4" s="1"/>
  <c r="AW8" i="4"/>
  <c r="AW9" i="4" s="1"/>
  <c r="AW10" i="4" s="1"/>
  <c r="AV8" i="4"/>
  <c r="AV9" i="4" s="1"/>
  <c r="AV10" i="4" s="1"/>
  <c r="AU8" i="4"/>
  <c r="AU9" i="4" s="1"/>
  <c r="AU10" i="4" s="1"/>
  <c r="AT8" i="4"/>
  <c r="AT9" i="4" s="1"/>
  <c r="AT10" i="4" s="1"/>
  <c r="AS8" i="4"/>
  <c r="AS9" i="4" s="1"/>
  <c r="AS10" i="4" s="1"/>
  <c r="AR8" i="4"/>
  <c r="AR9" i="4" s="1"/>
  <c r="AR10" i="4" s="1"/>
  <c r="AQ8" i="4"/>
  <c r="AQ9" i="4" s="1"/>
  <c r="AQ10" i="4" s="1"/>
  <c r="AP8" i="4"/>
  <c r="AP9" i="4" s="1"/>
  <c r="AP10" i="4" s="1"/>
  <c r="AO8" i="4"/>
  <c r="AO9" i="4" s="1"/>
  <c r="AO10" i="4" s="1"/>
  <c r="AN8" i="4"/>
  <c r="AN9" i="4" s="1"/>
  <c r="AN10" i="4" s="1"/>
  <c r="AM8" i="4"/>
  <c r="AM9" i="4" s="1"/>
  <c r="AM10" i="4" s="1"/>
  <c r="AL8" i="4"/>
  <c r="AL9" i="4" s="1"/>
  <c r="AL10" i="4" s="1"/>
  <c r="AK8" i="4"/>
  <c r="AK9" i="4" s="1"/>
  <c r="AK10" i="4" s="1"/>
  <c r="AJ8" i="4"/>
  <c r="AJ9" i="4" s="1"/>
  <c r="AJ10" i="4" s="1"/>
  <c r="AI8" i="4"/>
  <c r="AI9" i="4" s="1"/>
  <c r="AI10" i="4" s="1"/>
  <c r="AH8" i="4"/>
  <c r="AH9" i="4" s="1"/>
  <c r="AH10" i="4" s="1"/>
  <c r="AG8" i="4"/>
  <c r="AG9" i="4" s="1"/>
  <c r="AG10" i="4" s="1"/>
  <c r="AF8" i="4"/>
  <c r="AF9" i="4" s="1"/>
  <c r="AF10" i="4" s="1"/>
  <c r="AE8" i="4"/>
  <c r="AE9" i="4" s="1"/>
  <c r="AE10" i="4" s="1"/>
  <c r="AD8" i="4"/>
  <c r="AD9" i="4" s="1"/>
  <c r="AD10" i="4" s="1"/>
  <c r="AC8" i="4"/>
  <c r="AC9" i="4" s="1"/>
  <c r="AC10" i="4" s="1"/>
  <c r="AB8" i="4"/>
  <c r="AB9" i="4" s="1"/>
  <c r="AB10" i="4" s="1"/>
  <c r="AA8" i="4"/>
  <c r="AA9" i="4" s="1"/>
  <c r="AA10" i="4" s="1"/>
  <c r="Z8" i="4"/>
  <c r="Z9" i="4" s="1"/>
  <c r="Z10" i="4" s="1"/>
  <c r="Y8" i="4"/>
  <c r="Y9" i="4" s="1"/>
  <c r="Y10" i="4" s="1"/>
  <c r="X8" i="4"/>
  <c r="X9" i="4" s="1"/>
  <c r="X10" i="4" s="1"/>
  <c r="W8" i="4"/>
  <c r="W9" i="4" s="1"/>
  <c r="W10" i="4" s="1"/>
  <c r="V8" i="4"/>
  <c r="V9" i="4" s="1"/>
  <c r="V10" i="4" s="1"/>
  <c r="U8" i="4"/>
  <c r="U9" i="4" s="1"/>
  <c r="U10" i="4" s="1"/>
  <c r="T8" i="4"/>
  <c r="T9" i="4" s="1"/>
  <c r="T10" i="4" s="1"/>
  <c r="S8" i="4"/>
  <c r="S9" i="4" s="1"/>
  <c r="S10" i="4" s="1"/>
  <c r="R8" i="4"/>
  <c r="R9" i="4" s="1"/>
  <c r="R10" i="4" s="1"/>
  <c r="Q8" i="4"/>
  <c r="Q9" i="4" s="1"/>
  <c r="Q10" i="4" s="1"/>
  <c r="P8" i="4"/>
  <c r="P9" i="4" s="1"/>
  <c r="P10" i="4" s="1"/>
  <c r="O8" i="4"/>
  <c r="O9" i="4" s="1"/>
  <c r="O10" i="4" s="1"/>
  <c r="N8" i="4"/>
  <c r="N9" i="4" s="1"/>
  <c r="N10" i="4" s="1"/>
  <c r="M8" i="4"/>
  <c r="M9" i="4" s="1"/>
  <c r="M10" i="4" s="1"/>
  <c r="L8" i="4"/>
  <c r="L9" i="4" s="1"/>
  <c r="L10" i="4" s="1"/>
  <c r="K8" i="4"/>
  <c r="K9" i="4" s="1"/>
  <c r="K10" i="4" s="1"/>
  <c r="J8" i="4"/>
  <c r="J9" i="4" s="1"/>
  <c r="J10" i="4" s="1"/>
  <c r="I8" i="4"/>
  <c r="I9" i="4" s="1"/>
  <c r="I10" i="4" s="1"/>
  <c r="H8" i="4"/>
  <c r="H9" i="4" s="1"/>
  <c r="H10" i="4" s="1"/>
  <c r="G8" i="4"/>
  <c r="G9" i="4" s="1"/>
  <c r="G10" i="4" s="1"/>
  <c r="F8" i="4"/>
  <c r="F9" i="4" s="1"/>
  <c r="F10" i="4" s="1"/>
  <c r="E8" i="4"/>
  <c r="E9" i="4" s="1"/>
  <c r="E10" i="4" s="1"/>
  <c r="D8" i="4"/>
  <c r="D9" i="4" s="1"/>
  <c r="D10" i="4" s="1"/>
  <c r="C8" i="4"/>
  <c r="C9" i="4" s="1"/>
  <c r="C10" i="4" s="1"/>
  <c r="BA4" i="4"/>
  <c r="BA5" i="4" s="1"/>
  <c r="AZ4" i="4"/>
  <c r="AZ5" i="4" s="1"/>
  <c r="AY4" i="4"/>
  <c r="AY5" i="4" s="1"/>
  <c r="AX4" i="4"/>
  <c r="AX5" i="4" s="1"/>
  <c r="AW4" i="4"/>
  <c r="AW5" i="4" s="1"/>
  <c r="AV4" i="4"/>
  <c r="AV5" i="4" s="1"/>
  <c r="AU4" i="4"/>
  <c r="AU5" i="4" s="1"/>
  <c r="AT4" i="4"/>
  <c r="AT5" i="4" s="1"/>
  <c r="AS4" i="4"/>
  <c r="AS5" i="4" s="1"/>
  <c r="AR4" i="4"/>
  <c r="AR5" i="4" s="1"/>
  <c r="AQ4" i="4"/>
  <c r="AQ5" i="4" s="1"/>
  <c r="AP4" i="4"/>
  <c r="AP5" i="4" s="1"/>
  <c r="AO4" i="4"/>
  <c r="AO5" i="4" s="1"/>
  <c r="AN4" i="4"/>
  <c r="AN5" i="4" s="1"/>
  <c r="AM4" i="4"/>
  <c r="AM5" i="4" s="1"/>
  <c r="AL4" i="4"/>
  <c r="AL5" i="4" s="1"/>
  <c r="AK4" i="4"/>
  <c r="AK5" i="4" s="1"/>
  <c r="AJ4" i="4"/>
  <c r="AJ5" i="4" s="1"/>
  <c r="AI4" i="4"/>
  <c r="AI5" i="4" s="1"/>
  <c r="AH4" i="4"/>
  <c r="AH5" i="4" s="1"/>
  <c r="AG4" i="4"/>
  <c r="AG5" i="4" s="1"/>
  <c r="AF4" i="4"/>
  <c r="AF5" i="4" s="1"/>
  <c r="AE4" i="4"/>
  <c r="AE5" i="4" s="1"/>
  <c r="AD4" i="4"/>
  <c r="AD5" i="4" s="1"/>
  <c r="AC4" i="4"/>
  <c r="AC5" i="4" s="1"/>
  <c r="AB4" i="4"/>
  <c r="AB5" i="4" s="1"/>
  <c r="AA4" i="4"/>
  <c r="AA5" i="4" s="1"/>
  <c r="Z4" i="4"/>
  <c r="Z5" i="4" s="1"/>
  <c r="Y4" i="4"/>
  <c r="Y5" i="4" s="1"/>
  <c r="X4" i="4"/>
  <c r="X5" i="4" s="1"/>
  <c r="W4" i="4"/>
  <c r="W5" i="4" s="1"/>
  <c r="V4" i="4"/>
  <c r="V5" i="4" s="1"/>
  <c r="U4" i="4"/>
  <c r="U5" i="4" s="1"/>
  <c r="T4" i="4"/>
  <c r="T5" i="4" s="1"/>
  <c r="S4" i="4"/>
  <c r="S5" i="4" s="1"/>
  <c r="R4" i="4"/>
  <c r="R5" i="4" s="1"/>
  <c r="Q4" i="4"/>
  <c r="Q5" i="4" s="1"/>
  <c r="P4" i="4"/>
  <c r="P5" i="4" s="1"/>
  <c r="O4" i="4"/>
  <c r="O5" i="4" s="1"/>
  <c r="N4" i="4"/>
  <c r="N5" i="4" s="1"/>
  <c r="M4" i="4"/>
  <c r="M5" i="4" s="1"/>
  <c r="L4" i="4"/>
  <c r="L5" i="4" s="1"/>
  <c r="K4" i="4"/>
  <c r="K5" i="4" s="1"/>
  <c r="J4" i="4"/>
  <c r="J5" i="4" s="1"/>
  <c r="I4" i="4"/>
  <c r="I5" i="4" s="1"/>
  <c r="H4" i="4"/>
  <c r="H5" i="4" s="1"/>
  <c r="G4" i="4"/>
  <c r="G5" i="4" s="1"/>
  <c r="F4" i="4"/>
  <c r="F5" i="4" s="1"/>
  <c r="E4" i="4"/>
  <c r="E5" i="4" s="1"/>
  <c r="D4" i="4"/>
  <c r="D5" i="4" s="1"/>
  <c r="C4" i="4"/>
  <c r="B3" i="4"/>
  <c r="B2" i="4"/>
  <c r="BA38" i="3"/>
  <c r="BA39" i="3" s="1"/>
  <c r="BA40" i="3" s="1"/>
  <c r="AZ38" i="3"/>
  <c r="AZ39" i="3" s="1"/>
  <c r="AZ40" i="3" s="1"/>
  <c r="AY38" i="3"/>
  <c r="AY39" i="3" s="1"/>
  <c r="AY40" i="3" s="1"/>
  <c r="AX38" i="3"/>
  <c r="AX39" i="3" s="1"/>
  <c r="AX40" i="3" s="1"/>
  <c r="AW38" i="3"/>
  <c r="AW39" i="3" s="1"/>
  <c r="AW40" i="3" s="1"/>
  <c r="AV38" i="3"/>
  <c r="AV39" i="3" s="1"/>
  <c r="AV40" i="3" s="1"/>
  <c r="AU38" i="3"/>
  <c r="AU39" i="3" s="1"/>
  <c r="AU40" i="3" s="1"/>
  <c r="AT38" i="3"/>
  <c r="AT39" i="3" s="1"/>
  <c r="AT40" i="3" s="1"/>
  <c r="AS38" i="3"/>
  <c r="AS39" i="3" s="1"/>
  <c r="AS40" i="3" s="1"/>
  <c r="AR38" i="3"/>
  <c r="AR39" i="3" s="1"/>
  <c r="AR40" i="3" s="1"/>
  <c r="AQ38" i="3"/>
  <c r="AQ39" i="3" s="1"/>
  <c r="AQ40" i="3" s="1"/>
  <c r="AP38" i="3"/>
  <c r="AP39" i="3" s="1"/>
  <c r="AP40" i="3" s="1"/>
  <c r="AO38" i="3"/>
  <c r="AO39" i="3" s="1"/>
  <c r="AO40" i="3" s="1"/>
  <c r="AN38" i="3"/>
  <c r="AN39" i="3" s="1"/>
  <c r="AN40" i="3" s="1"/>
  <c r="AM38" i="3"/>
  <c r="AM39" i="3" s="1"/>
  <c r="AM40" i="3" s="1"/>
  <c r="AL38" i="3"/>
  <c r="AL39" i="3" s="1"/>
  <c r="AL40" i="3" s="1"/>
  <c r="AK38" i="3"/>
  <c r="AK39" i="3" s="1"/>
  <c r="AK40" i="3" s="1"/>
  <c r="AJ38" i="3"/>
  <c r="AJ39" i="3" s="1"/>
  <c r="AJ40" i="3" s="1"/>
  <c r="AI38" i="3"/>
  <c r="AI39" i="3" s="1"/>
  <c r="AI40" i="3" s="1"/>
  <c r="AH38" i="3"/>
  <c r="AH39" i="3" s="1"/>
  <c r="AH40" i="3" s="1"/>
  <c r="AG38" i="3"/>
  <c r="AG39" i="3" s="1"/>
  <c r="AG40" i="3" s="1"/>
  <c r="AF38" i="3"/>
  <c r="AF39" i="3" s="1"/>
  <c r="AF40" i="3" s="1"/>
  <c r="AE38" i="3"/>
  <c r="AE39" i="3" s="1"/>
  <c r="AE40" i="3" s="1"/>
  <c r="AD38" i="3"/>
  <c r="AD39" i="3" s="1"/>
  <c r="AD40" i="3" s="1"/>
  <c r="AC38" i="3"/>
  <c r="AC39" i="3" s="1"/>
  <c r="AC40" i="3" s="1"/>
  <c r="AB38" i="3"/>
  <c r="AB39" i="3" s="1"/>
  <c r="AB40" i="3" s="1"/>
  <c r="AA38" i="3"/>
  <c r="AA39" i="3" s="1"/>
  <c r="AA40" i="3" s="1"/>
  <c r="Z38" i="3"/>
  <c r="Z39" i="3" s="1"/>
  <c r="Z40" i="3" s="1"/>
  <c r="Y38" i="3"/>
  <c r="Y39" i="3" s="1"/>
  <c r="Y40" i="3" s="1"/>
  <c r="X38" i="3"/>
  <c r="X39" i="3" s="1"/>
  <c r="X40" i="3" s="1"/>
  <c r="W38" i="3"/>
  <c r="W39" i="3" s="1"/>
  <c r="W40" i="3" s="1"/>
  <c r="V38" i="3"/>
  <c r="V39" i="3" s="1"/>
  <c r="V40" i="3" s="1"/>
  <c r="U38" i="3"/>
  <c r="U39" i="3" s="1"/>
  <c r="U40" i="3" s="1"/>
  <c r="T38" i="3"/>
  <c r="T39" i="3" s="1"/>
  <c r="T40" i="3" s="1"/>
  <c r="S38" i="3"/>
  <c r="S39" i="3" s="1"/>
  <c r="S40" i="3" s="1"/>
  <c r="R38" i="3"/>
  <c r="R39" i="3" s="1"/>
  <c r="R40" i="3" s="1"/>
  <c r="Q38" i="3"/>
  <c r="Q39" i="3" s="1"/>
  <c r="Q40" i="3" s="1"/>
  <c r="P38" i="3"/>
  <c r="P39" i="3" s="1"/>
  <c r="P40" i="3" s="1"/>
  <c r="O38" i="3"/>
  <c r="O39" i="3" s="1"/>
  <c r="O40" i="3" s="1"/>
  <c r="N38" i="3"/>
  <c r="N39" i="3" s="1"/>
  <c r="N40" i="3" s="1"/>
  <c r="M38" i="3"/>
  <c r="M39" i="3" s="1"/>
  <c r="M40" i="3" s="1"/>
  <c r="L38" i="3"/>
  <c r="L39" i="3" s="1"/>
  <c r="L40" i="3" s="1"/>
  <c r="K38" i="3"/>
  <c r="K39" i="3" s="1"/>
  <c r="K40" i="3" s="1"/>
  <c r="J38" i="3"/>
  <c r="J39" i="3" s="1"/>
  <c r="J40" i="3" s="1"/>
  <c r="I38" i="3"/>
  <c r="I39" i="3" s="1"/>
  <c r="I40" i="3" s="1"/>
  <c r="H38" i="3"/>
  <c r="H39" i="3" s="1"/>
  <c r="H40" i="3" s="1"/>
  <c r="G38" i="3"/>
  <c r="G39" i="3" s="1"/>
  <c r="G40" i="3" s="1"/>
  <c r="F38" i="3"/>
  <c r="F39" i="3" s="1"/>
  <c r="F40" i="3" s="1"/>
  <c r="E38" i="3"/>
  <c r="E39" i="3" s="1"/>
  <c r="E40" i="3" s="1"/>
  <c r="D38" i="3"/>
  <c r="D39" i="3" s="1"/>
  <c r="D40" i="3" s="1"/>
  <c r="C38" i="3"/>
  <c r="C39" i="3" s="1"/>
  <c r="C40" i="3" s="1"/>
  <c r="BA33" i="3"/>
  <c r="BA34" i="3" s="1"/>
  <c r="BA35" i="3" s="1"/>
  <c r="AZ33" i="3"/>
  <c r="AZ34" i="3" s="1"/>
  <c r="AZ35" i="3" s="1"/>
  <c r="AY33" i="3"/>
  <c r="AY34" i="3" s="1"/>
  <c r="AY35" i="3" s="1"/>
  <c r="AX33" i="3"/>
  <c r="AX34" i="3" s="1"/>
  <c r="AX35" i="3" s="1"/>
  <c r="AW33" i="3"/>
  <c r="AW34" i="3" s="1"/>
  <c r="AW35" i="3" s="1"/>
  <c r="AV33" i="3"/>
  <c r="AV34" i="3" s="1"/>
  <c r="AV35" i="3" s="1"/>
  <c r="AU33" i="3"/>
  <c r="AU34" i="3" s="1"/>
  <c r="AU35" i="3" s="1"/>
  <c r="AT33" i="3"/>
  <c r="AT34" i="3" s="1"/>
  <c r="AT35" i="3" s="1"/>
  <c r="AS33" i="3"/>
  <c r="AS34" i="3" s="1"/>
  <c r="AS35" i="3" s="1"/>
  <c r="AR33" i="3"/>
  <c r="AR34" i="3" s="1"/>
  <c r="AR35" i="3" s="1"/>
  <c r="AQ33" i="3"/>
  <c r="AQ34" i="3" s="1"/>
  <c r="AQ35" i="3" s="1"/>
  <c r="AP33" i="3"/>
  <c r="AP34" i="3" s="1"/>
  <c r="AP35" i="3" s="1"/>
  <c r="AO33" i="3"/>
  <c r="AO34" i="3" s="1"/>
  <c r="AO35" i="3" s="1"/>
  <c r="AN33" i="3"/>
  <c r="AN34" i="3" s="1"/>
  <c r="AN35" i="3" s="1"/>
  <c r="AM33" i="3"/>
  <c r="AM34" i="3" s="1"/>
  <c r="AM35" i="3" s="1"/>
  <c r="AL33" i="3"/>
  <c r="AL34" i="3" s="1"/>
  <c r="AL35" i="3" s="1"/>
  <c r="AK33" i="3"/>
  <c r="AK34" i="3" s="1"/>
  <c r="AK35" i="3" s="1"/>
  <c r="AJ33" i="3"/>
  <c r="AJ34" i="3" s="1"/>
  <c r="AJ35" i="3" s="1"/>
  <c r="AI33" i="3"/>
  <c r="AI34" i="3" s="1"/>
  <c r="AI35" i="3" s="1"/>
  <c r="AH33" i="3"/>
  <c r="AH34" i="3" s="1"/>
  <c r="AH35" i="3" s="1"/>
  <c r="AG33" i="3"/>
  <c r="AG34" i="3" s="1"/>
  <c r="AG35" i="3" s="1"/>
  <c r="AF33" i="3"/>
  <c r="AF34" i="3" s="1"/>
  <c r="AF35" i="3" s="1"/>
  <c r="AE33" i="3"/>
  <c r="AE34" i="3" s="1"/>
  <c r="AE35" i="3" s="1"/>
  <c r="AD33" i="3"/>
  <c r="AD34" i="3" s="1"/>
  <c r="AD35" i="3" s="1"/>
  <c r="AC33" i="3"/>
  <c r="AC34" i="3" s="1"/>
  <c r="AC35" i="3" s="1"/>
  <c r="AB33" i="3"/>
  <c r="AB34" i="3" s="1"/>
  <c r="AB35" i="3" s="1"/>
  <c r="AA33" i="3"/>
  <c r="AA34" i="3" s="1"/>
  <c r="AA35" i="3" s="1"/>
  <c r="Z33" i="3"/>
  <c r="Z34" i="3" s="1"/>
  <c r="Z35" i="3" s="1"/>
  <c r="Y33" i="3"/>
  <c r="Y34" i="3" s="1"/>
  <c r="Y35" i="3" s="1"/>
  <c r="X33" i="3"/>
  <c r="X34" i="3" s="1"/>
  <c r="X35" i="3" s="1"/>
  <c r="W33" i="3"/>
  <c r="W34" i="3" s="1"/>
  <c r="W35" i="3" s="1"/>
  <c r="V33" i="3"/>
  <c r="V34" i="3" s="1"/>
  <c r="V35" i="3" s="1"/>
  <c r="U33" i="3"/>
  <c r="U34" i="3" s="1"/>
  <c r="U35" i="3" s="1"/>
  <c r="T33" i="3"/>
  <c r="T34" i="3" s="1"/>
  <c r="T35" i="3" s="1"/>
  <c r="S33" i="3"/>
  <c r="S34" i="3" s="1"/>
  <c r="S35" i="3" s="1"/>
  <c r="R33" i="3"/>
  <c r="R34" i="3" s="1"/>
  <c r="R35" i="3" s="1"/>
  <c r="Q33" i="3"/>
  <c r="Q34" i="3" s="1"/>
  <c r="Q35" i="3" s="1"/>
  <c r="P33" i="3"/>
  <c r="P34" i="3" s="1"/>
  <c r="P35" i="3" s="1"/>
  <c r="O33" i="3"/>
  <c r="O34" i="3" s="1"/>
  <c r="O35" i="3" s="1"/>
  <c r="N33" i="3"/>
  <c r="N34" i="3" s="1"/>
  <c r="N35" i="3" s="1"/>
  <c r="M33" i="3"/>
  <c r="M34" i="3" s="1"/>
  <c r="M35" i="3" s="1"/>
  <c r="L33" i="3"/>
  <c r="L34" i="3" s="1"/>
  <c r="L35" i="3" s="1"/>
  <c r="K33" i="3"/>
  <c r="K34" i="3" s="1"/>
  <c r="K35" i="3" s="1"/>
  <c r="J33" i="3"/>
  <c r="J34" i="3" s="1"/>
  <c r="J35" i="3" s="1"/>
  <c r="I33" i="3"/>
  <c r="I34" i="3" s="1"/>
  <c r="I35" i="3" s="1"/>
  <c r="H33" i="3"/>
  <c r="H34" i="3" s="1"/>
  <c r="H35" i="3" s="1"/>
  <c r="G33" i="3"/>
  <c r="G34" i="3" s="1"/>
  <c r="G35" i="3" s="1"/>
  <c r="F33" i="3"/>
  <c r="F34" i="3" s="1"/>
  <c r="F35" i="3" s="1"/>
  <c r="E33" i="3"/>
  <c r="E34" i="3" s="1"/>
  <c r="E35" i="3" s="1"/>
  <c r="D33" i="3"/>
  <c r="D34" i="3" s="1"/>
  <c r="D35" i="3" s="1"/>
  <c r="C33" i="3"/>
  <c r="C34" i="3" s="1"/>
  <c r="C35" i="3" s="1"/>
  <c r="BA28" i="3"/>
  <c r="BA29" i="3" s="1"/>
  <c r="BA30" i="3" s="1"/>
  <c r="AZ28" i="3"/>
  <c r="AZ29" i="3" s="1"/>
  <c r="AZ30" i="3" s="1"/>
  <c r="AY28" i="3"/>
  <c r="AY29" i="3" s="1"/>
  <c r="AY30" i="3" s="1"/>
  <c r="AX28" i="3"/>
  <c r="AX29" i="3" s="1"/>
  <c r="AX30" i="3" s="1"/>
  <c r="AW28" i="3"/>
  <c r="AW29" i="3" s="1"/>
  <c r="AW30" i="3" s="1"/>
  <c r="AV28" i="3"/>
  <c r="AV29" i="3" s="1"/>
  <c r="AV30" i="3" s="1"/>
  <c r="AU28" i="3"/>
  <c r="AU29" i="3" s="1"/>
  <c r="AU30" i="3" s="1"/>
  <c r="AT28" i="3"/>
  <c r="AT29" i="3" s="1"/>
  <c r="AT30" i="3" s="1"/>
  <c r="AS28" i="3"/>
  <c r="AS29" i="3" s="1"/>
  <c r="AS30" i="3" s="1"/>
  <c r="AR28" i="3"/>
  <c r="AR29" i="3" s="1"/>
  <c r="AR30" i="3" s="1"/>
  <c r="AQ28" i="3"/>
  <c r="AQ29" i="3" s="1"/>
  <c r="AQ30" i="3" s="1"/>
  <c r="AP28" i="3"/>
  <c r="AP29" i="3" s="1"/>
  <c r="AP30" i="3" s="1"/>
  <c r="AO28" i="3"/>
  <c r="AO29" i="3" s="1"/>
  <c r="AO30" i="3" s="1"/>
  <c r="AN28" i="3"/>
  <c r="AN29" i="3" s="1"/>
  <c r="AN30" i="3" s="1"/>
  <c r="AM28" i="3"/>
  <c r="AM29" i="3" s="1"/>
  <c r="AM30" i="3" s="1"/>
  <c r="AL28" i="3"/>
  <c r="AL29" i="3" s="1"/>
  <c r="AL30" i="3" s="1"/>
  <c r="AK28" i="3"/>
  <c r="AK29" i="3" s="1"/>
  <c r="AK30" i="3" s="1"/>
  <c r="AJ28" i="3"/>
  <c r="AJ29" i="3" s="1"/>
  <c r="AJ30" i="3" s="1"/>
  <c r="AI28" i="3"/>
  <c r="AI29" i="3" s="1"/>
  <c r="AI30" i="3" s="1"/>
  <c r="AH28" i="3"/>
  <c r="AH29" i="3" s="1"/>
  <c r="AH30" i="3" s="1"/>
  <c r="AG28" i="3"/>
  <c r="AG29" i="3" s="1"/>
  <c r="AG30" i="3" s="1"/>
  <c r="AF28" i="3"/>
  <c r="AF29" i="3" s="1"/>
  <c r="AF30" i="3" s="1"/>
  <c r="AE28" i="3"/>
  <c r="AE29" i="3" s="1"/>
  <c r="AE30" i="3" s="1"/>
  <c r="AD28" i="3"/>
  <c r="AD29" i="3" s="1"/>
  <c r="AD30" i="3" s="1"/>
  <c r="AC28" i="3"/>
  <c r="AC29" i="3" s="1"/>
  <c r="AC30" i="3" s="1"/>
  <c r="AB28" i="3"/>
  <c r="AB29" i="3" s="1"/>
  <c r="AB30" i="3" s="1"/>
  <c r="AA28" i="3"/>
  <c r="AA29" i="3" s="1"/>
  <c r="AA30" i="3" s="1"/>
  <c r="Z28" i="3"/>
  <c r="Z29" i="3" s="1"/>
  <c r="Z30" i="3" s="1"/>
  <c r="Y28" i="3"/>
  <c r="Y29" i="3" s="1"/>
  <c r="Y30" i="3" s="1"/>
  <c r="X28" i="3"/>
  <c r="X29" i="3" s="1"/>
  <c r="X30" i="3" s="1"/>
  <c r="W28" i="3"/>
  <c r="W29" i="3" s="1"/>
  <c r="W30" i="3" s="1"/>
  <c r="V28" i="3"/>
  <c r="V29" i="3" s="1"/>
  <c r="V30" i="3" s="1"/>
  <c r="U28" i="3"/>
  <c r="U29" i="3" s="1"/>
  <c r="U30" i="3" s="1"/>
  <c r="T28" i="3"/>
  <c r="T29" i="3" s="1"/>
  <c r="T30" i="3" s="1"/>
  <c r="S28" i="3"/>
  <c r="S29" i="3" s="1"/>
  <c r="S30" i="3" s="1"/>
  <c r="R28" i="3"/>
  <c r="R29" i="3" s="1"/>
  <c r="R30" i="3" s="1"/>
  <c r="Q28" i="3"/>
  <c r="Q29" i="3" s="1"/>
  <c r="Q30" i="3" s="1"/>
  <c r="P28" i="3"/>
  <c r="P29" i="3" s="1"/>
  <c r="P30" i="3" s="1"/>
  <c r="O28" i="3"/>
  <c r="O29" i="3" s="1"/>
  <c r="O30" i="3" s="1"/>
  <c r="N28" i="3"/>
  <c r="N29" i="3" s="1"/>
  <c r="N30" i="3" s="1"/>
  <c r="M28" i="3"/>
  <c r="M29" i="3" s="1"/>
  <c r="M30" i="3" s="1"/>
  <c r="L28" i="3"/>
  <c r="L29" i="3" s="1"/>
  <c r="L30" i="3" s="1"/>
  <c r="K28" i="3"/>
  <c r="K29" i="3" s="1"/>
  <c r="K30" i="3" s="1"/>
  <c r="J28" i="3"/>
  <c r="J29" i="3" s="1"/>
  <c r="J30" i="3" s="1"/>
  <c r="I28" i="3"/>
  <c r="I29" i="3" s="1"/>
  <c r="I30" i="3" s="1"/>
  <c r="H28" i="3"/>
  <c r="H29" i="3" s="1"/>
  <c r="H30" i="3" s="1"/>
  <c r="G28" i="3"/>
  <c r="G29" i="3" s="1"/>
  <c r="G30" i="3" s="1"/>
  <c r="F28" i="3"/>
  <c r="F29" i="3" s="1"/>
  <c r="F30" i="3" s="1"/>
  <c r="E28" i="3"/>
  <c r="E29" i="3" s="1"/>
  <c r="E30" i="3" s="1"/>
  <c r="D28" i="3"/>
  <c r="D29" i="3" s="1"/>
  <c r="D30" i="3" s="1"/>
  <c r="C28" i="3"/>
  <c r="C29" i="3" s="1"/>
  <c r="C30" i="3" s="1"/>
  <c r="BA23" i="3"/>
  <c r="BA24" i="3" s="1"/>
  <c r="BA25" i="3" s="1"/>
  <c r="AZ23" i="3"/>
  <c r="AZ24" i="3" s="1"/>
  <c r="AZ25" i="3" s="1"/>
  <c r="AY23" i="3"/>
  <c r="AY24" i="3" s="1"/>
  <c r="AY25" i="3" s="1"/>
  <c r="AX23" i="3"/>
  <c r="AX24" i="3" s="1"/>
  <c r="AX25" i="3" s="1"/>
  <c r="AW23" i="3"/>
  <c r="AW24" i="3" s="1"/>
  <c r="AW25" i="3" s="1"/>
  <c r="AV23" i="3"/>
  <c r="AV24" i="3" s="1"/>
  <c r="AV25" i="3" s="1"/>
  <c r="AU23" i="3"/>
  <c r="AU24" i="3" s="1"/>
  <c r="AU25" i="3" s="1"/>
  <c r="AT23" i="3"/>
  <c r="AT24" i="3" s="1"/>
  <c r="AT25" i="3" s="1"/>
  <c r="AS23" i="3"/>
  <c r="AS24" i="3" s="1"/>
  <c r="AS25" i="3" s="1"/>
  <c r="AR23" i="3"/>
  <c r="AR24" i="3" s="1"/>
  <c r="AR25" i="3" s="1"/>
  <c r="AQ23" i="3"/>
  <c r="AQ24" i="3" s="1"/>
  <c r="AQ25" i="3" s="1"/>
  <c r="AP23" i="3"/>
  <c r="AP24" i="3" s="1"/>
  <c r="AP25" i="3" s="1"/>
  <c r="AO23" i="3"/>
  <c r="AO24" i="3" s="1"/>
  <c r="AO25" i="3" s="1"/>
  <c r="AN23" i="3"/>
  <c r="AN24" i="3" s="1"/>
  <c r="AN25" i="3" s="1"/>
  <c r="AM23" i="3"/>
  <c r="AM24" i="3" s="1"/>
  <c r="AM25" i="3" s="1"/>
  <c r="AL23" i="3"/>
  <c r="AL24" i="3" s="1"/>
  <c r="AL25" i="3" s="1"/>
  <c r="AK23" i="3"/>
  <c r="AK24" i="3" s="1"/>
  <c r="AK25" i="3" s="1"/>
  <c r="AJ23" i="3"/>
  <c r="AJ24" i="3" s="1"/>
  <c r="AJ25" i="3" s="1"/>
  <c r="AI23" i="3"/>
  <c r="AI24" i="3" s="1"/>
  <c r="AI25" i="3" s="1"/>
  <c r="AH23" i="3"/>
  <c r="AH24" i="3" s="1"/>
  <c r="AH25" i="3" s="1"/>
  <c r="AG23" i="3"/>
  <c r="AG24" i="3" s="1"/>
  <c r="AG25" i="3" s="1"/>
  <c r="AF23" i="3"/>
  <c r="AF24" i="3" s="1"/>
  <c r="AF25" i="3" s="1"/>
  <c r="AE23" i="3"/>
  <c r="AE24" i="3" s="1"/>
  <c r="AE25" i="3" s="1"/>
  <c r="AD23" i="3"/>
  <c r="AD24" i="3" s="1"/>
  <c r="AD25" i="3" s="1"/>
  <c r="AC23" i="3"/>
  <c r="AC24" i="3" s="1"/>
  <c r="AC25" i="3" s="1"/>
  <c r="AB23" i="3"/>
  <c r="AB24" i="3" s="1"/>
  <c r="AB25" i="3" s="1"/>
  <c r="AA23" i="3"/>
  <c r="AA24" i="3" s="1"/>
  <c r="AA25" i="3" s="1"/>
  <c r="Z23" i="3"/>
  <c r="Z24" i="3" s="1"/>
  <c r="Z25" i="3" s="1"/>
  <c r="Y23" i="3"/>
  <c r="Y24" i="3" s="1"/>
  <c r="Y25" i="3" s="1"/>
  <c r="X23" i="3"/>
  <c r="X24" i="3" s="1"/>
  <c r="X25" i="3" s="1"/>
  <c r="W23" i="3"/>
  <c r="W24" i="3" s="1"/>
  <c r="W25" i="3" s="1"/>
  <c r="V23" i="3"/>
  <c r="V24" i="3" s="1"/>
  <c r="V25" i="3" s="1"/>
  <c r="U23" i="3"/>
  <c r="U24" i="3" s="1"/>
  <c r="U25" i="3" s="1"/>
  <c r="T23" i="3"/>
  <c r="T24" i="3" s="1"/>
  <c r="T25" i="3" s="1"/>
  <c r="S23" i="3"/>
  <c r="S24" i="3" s="1"/>
  <c r="S25" i="3" s="1"/>
  <c r="R23" i="3"/>
  <c r="R24" i="3" s="1"/>
  <c r="R25" i="3" s="1"/>
  <c r="Q23" i="3"/>
  <c r="Q24" i="3" s="1"/>
  <c r="Q25" i="3" s="1"/>
  <c r="P23" i="3"/>
  <c r="P24" i="3" s="1"/>
  <c r="P25" i="3" s="1"/>
  <c r="O23" i="3"/>
  <c r="O24" i="3" s="1"/>
  <c r="O25" i="3" s="1"/>
  <c r="N23" i="3"/>
  <c r="N24" i="3" s="1"/>
  <c r="N25" i="3" s="1"/>
  <c r="M23" i="3"/>
  <c r="M24" i="3" s="1"/>
  <c r="M25" i="3" s="1"/>
  <c r="L23" i="3"/>
  <c r="L24" i="3" s="1"/>
  <c r="L25" i="3" s="1"/>
  <c r="K23" i="3"/>
  <c r="K24" i="3" s="1"/>
  <c r="K25" i="3" s="1"/>
  <c r="J23" i="3"/>
  <c r="J24" i="3" s="1"/>
  <c r="J25" i="3" s="1"/>
  <c r="I23" i="3"/>
  <c r="I24" i="3" s="1"/>
  <c r="I25" i="3" s="1"/>
  <c r="H23" i="3"/>
  <c r="H24" i="3" s="1"/>
  <c r="H25" i="3" s="1"/>
  <c r="G23" i="3"/>
  <c r="G24" i="3" s="1"/>
  <c r="G25" i="3" s="1"/>
  <c r="F23" i="3"/>
  <c r="F24" i="3" s="1"/>
  <c r="F25" i="3" s="1"/>
  <c r="E23" i="3"/>
  <c r="E24" i="3" s="1"/>
  <c r="E25" i="3" s="1"/>
  <c r="D23" i="3"/>
  <c r="D24" i="3" s="1"/>
  <c r="D25" i="3" s="1"/>
  <c r="C23" i="3"/>
  <c r="C24" i="3" s="1"/>
  <c r="C25" i="3" s="1"/>
  <c r="BA18" i="3"/>
  <c r="BA19" i="3" s="1"/>
  <c r="BA20" i="3" s="1"/>
  <c r="AZ18" i="3"/>
  <c r="AZ19" i="3" s="1"/>
  <c r="AZ20" i="3" s="1"/>
  <c r="AY18" i="3"/>
  <c r="AY19" i="3" s="1"/>
  <c r="AY20" i="3" s="1"/>
  <c r="AX18" i="3"/>
  <c r="AX19" i="3" s="1"/>
  <c r="AX20" i="3" s="1"/>
  <c r="AW18" i="3"/>
  <c r="AW19" i="3" s="1"/>
  <c r="AW20" i="3" s="1"/>
  <c r="AV18" i="3"/>
  <c r="AV19" i="3" s="1"/>
  <c r="AV20" i="3" s="1"/>
  <c r="AU18" i="3"/>
  <c r="AU19" i="3" s="1"/>
  <c r="AU20" i="3" s="1"/>
  <c r="AT18" i="3"/>
  <c r="AT19" i="3" s="1"/>
  <c r="AT20" i="3" s="1"/>
  <c r="AS18" i="3"/>
  <c r="AS19" i="3" s="1"/>
  <c r="AS20" i="3" s="1"/>
  <c r="AR18" i="3"/>
  <c r="AR19" i="3" s="1"/>
  <c r="AR20" i="3" s="1"/>
  <c r="AQ18" i="3"/>
  <c r="AQ19" i="3" s="1"/>
  <c r="AQ20" i="3" s="1"/>
  <c r="AP18" i="3"/>
  <c r="AP19" i="3" s="1"/>
  <c r="AP20" i="3" s="1"/>
  <c r="AO18" i="3"/>
  <c r="AO19" i="3" s="1"/>
  <c r="AO20" i="3" s="1"/>
  <c r="AN18" i="3"/>
  <c r="AN19" i="3" s="1"/>
  <c r="AN20" i="3" s="1"/>
  <c r="AM18" i="3"/>
  <c r="AM19" i="3" s="1"/>
  <c r="AM20" i="3" s="1"/>
  <c r="AL18" i="3"/>
  <c r="AL19" i="3" s="1"/>
  <c r="AL20" i="3" s="1"/>
  <c r="AK18" i="3"/>
  <c r="AK19" i="3" s="1"/>
  <c r="AK20" i="3" s="1"/>
  <c r="AJ18" i="3"/>
  <c r="AJ19" i="3" s="1"/>
  <c r="AJ20" i="3" s="1"/>
  <c r="AI18" i="3"/>
  <c r="AI19" i="3" s="1"/>
  <c r="AI20" i="3" s="1"/>
  <c r="AH18" i="3"/>
  <c r="AH19" i="3" s="1"/>
  <c r="AH20" i="3" s="1"/>
  <c r="AG18" i="3"/>
  <c r="AG19" i="3" s="1"/>
  <c r="AG20" i="3" s="1"/>
  <c r="AF18" i="3"/>
  <c r="AF19" i="3" s="1"/>
  <c r="AF20" i="3" s="1"/>
  <c r="AE18" i="3"/>
  <c r="AE19" i="3" s="1"/>
  <c r="AE20" i="3" s="1"/>
  <c r="AD18" i="3"/>
  <c r="AD19" i="3" s="1"/>
  <c r="AD20" i="3" s="1"/>
  <c r="AC18" i="3"/>
  <c r="AC19" i="3" s="1"/>
  <c r="AC20" i="3" s="1"/>
  <c r="AB18" i="3"/>
  <c r="AB19" i="3" s="1"/>
  <c r="AB20" i="3" s="1"/>
  <c r="AA18" i="3"/>
  <c r="AA19" i="3" s="1"/>
  <c r="AA20" i="3" s="1"/>
  <c r="Z18" i="3"/>
  <c r="Z19" i="3" s="1"/>
  <c r="Z20" i="3" s="1"/>
  <c r="Y18" i="3"/>
  <c r="Y19" i="3" s="1"/>
  <c r="Y20" i="3" s="1"/>
  <c r="X18" i="3"/>
  <c r="X19" i="3" s="1"/>
  <c r="X20" i="3" s="1"/>
  <c r="W18" i="3"/>
  <c r="W19" i="3" s="1"/>
  <c r="W20" i="3" s="1"/>
  <c r="V18" i="3"/>
  <c r="V19" i="3" s="1"/>
  <c r="V20" i="3" s="1"/>
  <c r="U18" i="3"/>
  <c r="U19" i="3" s="1"/>
  <c r="U20" i="3" s="1"/>
  <c r="T18" i="3"/>
  <c r="T19" i="3" s="1"/>
  <c r="T20" i="3" s="1"/>
  <c r="S18" i="3"/>
  <c r="S19" i="3" s="1"/>
  <c r="S20" i="3" s="1"/>
  <c r="R18" i="3"/>
  <c r="R19" i="3" s="1"/>
  <c r="R20" i="3" s="1"/>
  <c r="Q18" i="3"/>
  <c r="Q19" i="3" s="1"/>
  <c r="Q20" i="3" s="1"/>
  <c r="P18" i="3"/>
  <c r="P19" i="3" s="1"/>
  <c r="P20" i="3" s="1"/>
  <c r="O18" i="3"/>
  <c r="O19" i="3" s="1"/>
  <c r="O20" i="3" s="1"/>
  <c r="N18" i="3"/>
  <c r="N19" i="3" s="1"/>
  <c r="N20" i="3" s="1"/>
  <c r="M18" i="3"/>
  <c r="M19" i="3" s="1"/>
  <c r="M20" i="3" s="1"/>
  <c r="L18" i="3"/>
  <c r="L19" i="3" s="1"/>
  <c r="L20" i="3" s="1"/>
  <c r="K18" i="3"/>
  <c r="K19" i="3" s="1"/>
  <c r="K20" i="3" s="1"/>
  <c r="J18" i="3"/>
  <c r="J19" i="3" s="1"/>
  <c r="J20" i="3" s="1"/>
  <c r="I18" i="3"/>
  <c r="I19" i="3" s="1"/>
  <c r="I20" i="3" s="1"/>
  <c r="H18" i="3"/>
  <c r="H19" i="3" s="1"/>
  <c r="H20" i="3" s="1"/>
  <c r="G18" i="3"/>
  <c r="G19" i="3" s="1"/>
  <c r="G20" i="3" s="1"/>
  <c r="F18" i="3"/>
  <c r="F19" i="3" s="1"/>
  <c r="F20" i="3" s="1"/>
  <c r="E18" i="3"/>
  <c r="E19" i="3" s="1"/>
  <c r="E20" i="3" s="1"/>
  <c r="D18" i="3"/>
  <c r="D19" i="3" s="1"/>
  <c r="D20" i="3" s="1"/>
  <c r="C18" i="3"/>
  <c r="C19" i="3" s="1"/>
  <c r="C20" i="3" s="1"/>
  <c r="BA13" i="3"/>
  <c r="BA14" i="3" s="1"/>
  <c r="BA15" i="3" s="1"/>
  <c r="AZ13" i="3"/>
  <c r="AZ14" i="3" s="1"/>
  <c r="AZ15" i="3" s="1"/>
  <c r="AY13" i="3"/>
  <c r="AY14" i="3" s="1"/>
  <c r="AY15" i="3" s="1"/>
  <c r="AX13" i="3"/>
  <c r="AX14" i="3" s="1"/>
  <c r="AX15" i="3" s="1"/>
  <c r="AW13" i="3"/>
  <c r="AW14" i="3" s="1"/>
  <c r="AW15" i="3" s="1"/>
  <c r="AV13" i="3"/>
  <c r="AV14" i="3" s="1"/>
  <c r="AV15" i="3" s="1"/>
  <c r="AU13" i="3"/>
  <c r="AU14" i="3" s="1"/>
  <c r="AU15" i="3" s="1"/>
  <c r="AT13" i="3"/>
  <c r="AT14" i="3" s="1"/>
  <c r="AT15" i="3" s="1"/>
  <c r="AS13" i="3"/>
  <c r="AS14" i="3" s="1"/>
  <c r="AS15" i="3" s="1"/>
  <c r="AR13" i="3"/>
  <c r="AR14" i="3" s="1"/>
  <c r="AR15" i="3" s="1"/>
  <c r="AQ13" i="3"/>
  <c r="AQ14" i="3" s="1"/>
  <c r="AQ15" i="3" s="1"/>
  <c r="AP13" i="3"/>
  <c r="AP14" i="3" s="1"/>
  <c r="AP15" i="3" s="1"/>
  <c r="AO13" i="3"/>
  <c r="AO14" i="3" s="1"/>
  <c r="AO15" i="3" s="1"/>
  <c r="AN13" i="3"/>
  <c r="AN14" i="3" s="1"/>
  <c r="AN15" i="3" s="1"/>
  <c r="AM13" i="3"/>
  <c r="AM14" i="3" s="1"/>
  <c r="AM15" i="3" s="1"/>
  <c r="AL13" i="3"/>
  <c r="AL14" i="3" s="1"/>
  <c r="AL15" i="3" s="1"/>
  <c r="AK13" i="3"/>
  <c r="AK14" i="3" s="1"/>
  <c r="AK15" i="3" s="1"/>
  <c r="AJ13" i="3"/>
  <c r="AJ14" i="3" s="1"/>
  <c r="AJ15" i="3" s="1"/>
  <c r="AI13" i="3"/>
  <c r="AI14" i="3" s="1"/>
  <c r="AI15" i="3" s="1"/>
  <c r="AH13" i="3"/>
  <c r="AH14" i="3" s="1"/>
  <c r="AH15" i="3" s="1"/>
  <c r="AG13" i="3"/>
  <c r="AG14" i="3" s="1"/>
  <c r="AG15" i="3" s="1"/>
  <c r="AF13" i="3"/>
  <c r="AF14" i="3" s="1"/>
  <c r="AF15" i="3" s="1"/>
  <c r="AE13" i="3"/>
  <c r="AE14" i="3" s="1"/>
  <c r="AE15" i="3" s="1"/>
  <c r="AD13" i="3"/>
  <c r="AD14" i="3" s="1"/>
  <c r="AD15" i="3" s="1"/>
  <c r="AC13" i="3"/>
  <c r="AC14" i="3" s="1"/>
  <c r="AC15" i="3" s="1"/>
  <c r="AB13" i="3"/>
  <c r="AB14" i="3" s="1"/>
  <c r="AB15" i="3" s="1"/>
  <c r="AA13" i="3"/>
  <c r="AA14" i="3" s="1"/>
  <c r="AA15" i="3" s="1"/>
  <c r="Z13" i="3"/>
  <c r="Z14" i="3" s="1"/>
  <c r="Z15" i="3" s="1"/>
  <c r="Y13" i="3"/>
  <c r="Y14" i="3" s="1"/>
  <c r="Y15" i="3" s="1"/>
  <c r="X13" i="3"/>
  <c r="X14" i="3" s="1"/>
  <c r="X15" i="3" s="1"/>
  <c r="W13" i="3"/>
  <c r="W14" i="3" s="1"/>
  <c r="W15" i="3" s="1"/>
  <c r="V13" i="3"/>
  <c r="V14" i="3" s="1"/>
  <c r="V15" i="3" s="1"/>
  <c r="U13" i="3"/>
  <c r="U14" i="3" s="1"/>
  <c r="U15" i="3" s="1"/>
  <c r="T13" i="3"/>
  <c r="T14" i="3" s="1"/>
  <c r="T15" i="3" s="1"/>
  <c r="S13" i="3"/>
  <c r="S14" i="3" s="1"/>
  <c r="S15" i="3" s="1"/>
  <c r="R13" i="3"/>
  <c r="R14" i="3" s="1"/>
  <c r="R15" i="3" s="1"/>
  <c r="Q13" i="3"/>
  <c r="Q14" i="3" s="1"/>
  <c r="Q15" i="3" s="1"/>
  <c r="P13" i="3"/>
  <c r="P14" i="3" s="1"/>
  <c r="P15" i="3" s="1"/>
  <c r="O13" i="3"/>
  <c r="O14" i="3" s="1"/>
  <c r="O15" i="3" s="1"/>
  <c r="N13" i="3"/>
  <c r="N14" i="3" s="1"/>
  <c r="N15" i="3" s="1"/>
  <c r="M13" i="3"/>
  <c r="M14" i="3" s="1"/>
  <c r="M15" i="3" s="1"/>
  <c r="L13" i="3"/>
  <c r="L14" i="3" s="1"/>
  <c r="L15" i="3" s="1"/>
  <c r="K13" i="3"/>
  <c r="K14" i="3" s="1"/>
  <c r="K15" i="3" s="1"/>
  <c r="J13" i="3"/>
  <c r="J14" i="3" s="1"/>
  <c r="J15" i="3" s="1"/>
  <c r="I13" i="3"/>
  <c r="I14" i="3" s="1"/>
  <c r="I15" i="3" s="1"/>
  <c r="H13" i="3"/>
  <c r="H14" i="3" s="1"/>
  <c r="H15" i="3" s="1"/>
  <c r="G13" i="3"/>
  <c r="G14" i="3" s="1"/>
  <c r="G15" i="3" s="1"/>
  <c r="F13" i="3"/>
  <c r="F14" i="3" s="1"/>
  <c r="F15" i="3" s="1"/>
  <c r="E13" i="3"/>
  <c r="E14" i="3" s="1"/>
  <c r="E15" i="3" s="1"/>
  <c r="D13" i="3"/>
  <c r="D14" i="3" s="1"/>
  <c r="D15" i="3" s="1"/>
  <c r="C13" i="3"/>
  <c r="C14" i="3" s="1"/>
  <c r="C15" i="3" s="1"/>
  <c r="BA8" i="3"/>
  <c r="BA9" i="3" s="1"/>
  <c r="BA10" i="3" s="1"/>
  <c r="AZ8" i="3"/>
  <c r="AZ9" i="3" s="1"/>
  <c r="AZ10" i="3" s="1"/>
  <c r="AY8" i="3"/>
  <c r="AY9" i="3" s="1"/>
  <c r="AY10" i="3" s="1"/>
  <c r="AX8" i="3"/>
  <c r="AX9" i="3" s="1"/>
  <c r="AX10" i="3" s="1"/>
  <c r="AW8" i="3"/>
  <c r="AW9" i="3" s="1"/>
  <c r="AW10" i="3" s="1"/>
  <c r="AV8" i="3"/>
  <c r="AV9" i="3" s="1"/>
  <c r="AV10" i="3" s="1"/>
  <c r="AU8" i="3"/>
  <c r="AU9" i="3" s="1"/>
  <c r="AU10" i="3" s="1"/>
  <c r="AT8" i="3"/>
  <c r="AT9" i="3" s="1"/>
  <c r="AT10" i="3" s="1"/>
  <c r="AS8" i="3"/>
  <c r="AS9" i="3" s="1"/>
  <c r="AS10" i="3" s="1"/>
  <c r="AR8" i="3"/>
  <c r="AR9" i="3" s="1"/>
  <c r="AR10" i="3" s="1"/>
  <c r="AQ8" i="3"/>
  <c r="AQ9" i="3" s="1"/>
  <c r="AQ10" i="3" s="1"/>
  <c r="AP8" i="3"/>
  <c r="AP9" i="3" s="1"/>
  <c r="AP10" i="3" s="1"/>
  <c r="AO8" i="3"/>
  <c r="AO9" i="3" s="1"/>
  <c r="AO10" i="3" s="1"/>
  <c r="AN8" i="3"/>
  <c r="AN9" i="3" s="1"/>
  <c r="AN10" i="3" s="1"/>
  <c r="AM8" i="3"/>
  <c r="AM9" i="3" s="1"/>
  <c r="AM10" i="3" s="1"/>
  <c r="AL8" i="3"/>
  <c r="AL9" i="3" s="1"/>
  <c r="AL10" i="3" s="1"/>
  <c r="AK8" i="3"/>
  <c r="AK9" i="3" s="1"/>
  <c r="AK10" i="3" s="1"/>
  <c r="AJ8" i="3"/>
  <c r="AJ9" i="3" s="1"/>
  <c r="AJ10" i="3" s="1"/>
  <c r="AI8" i="3"/>
  <c r="AI9" i="3" s="1"/>
  <c r="AI10" i="3" s="1"/>
  <c r="AH8" i="3"/>
  <c r="AH9" i="3" s="1"/>
  <c r="AH10" i="3" s="1"/>
  <c r="AG8" i="3"/>
  <c r="AG9" i="3" s="1"/>
  <c r="AG10" i="3" s="1"/>
  <c r="AF8" i="3"/>
  <c r="AF9" i="3" s="1"/>
  <c r="AF10" i="3" s="1"/>
  <c r="AE8" i="3"/>
  <c r="AE9" i="3" s="1"/>
  <c r="AE10" i="3" s="1"/>
  <c r="AD8" i="3"/>
  <c r="AD9" i="3" s="1"/>
  <c r="AD10" i="3" s="1"/>
  <c r="AC8" i="3"/>
  <c r="AC9" i="3" s="1"/>
  <c r="AC10" i="3" s="1"/>
  <c r="AB8" i="3"/>
  <c r="AB9" i="3" s="1"/>
  <c r="AB10" i="3" s="1"/>
  <c r="AA8" i="3"/>
  <c r="AA9" i="3" s="1"/>
  <c r="AA10" i="3" s="1"/>
  <c r="Z8" i="3"/>
  <c r="Z9" i="3" s="1"/>
  <c r="Z10" i="3" s="1"/>
  <c r="Y8" i="3"/>
  <c r="Y9" i="3" s="1"/>
  <c r="Y10" i="3" s="1"/>
  <c r="X8" i="3"/>
  <c r="X9" i="3" s="1"/>
  <c r="X10" i="3" s="1"/>
  <c r="W8" i="3"/>
  <c r="W9" i="3" s="1"/>
  <c r="W10" i="3" s="1"/>
  <c r="V8" i="3"/>
  <c r="V9" i="3" s="1"/>
  <c r="V10" i="3" s="1"/>
  <c r="U8" i="3"/>
  <c r="U9" i="3" s="1"/>
  <c r="U10" i="3" s="1"/>
  <c r="T8" i="3"/>
  <c r="T9" i="3" s="1"/>
  <c r="T10" i="3" s="1"/>
  <c r="S8" i="3"/>
  <c r="S9" i="3" s="1"/>
  <c r="S10" i="3" s="1"/>
  <c r="R8" i="3"/>
  <c r="R9" i="3" s="1"/>
  <c r="R10" i="3" s="1"/>
  <c r="Q8" i="3"/>
  <c r="Q9" i="3" s="1"/>
  <c r="Q10" i="3" s="1"/>
  <c r="P8" i="3"/>
  <c r="P9" i="3" s="1"/>
  <c r="P10" i="3" s="1"/>
  <c r="O8" i="3"/>
  <c r="O9" i="3" s="1"/>
  <c r="O10" i="3" s="1"/>
  <c r="N8" i="3"/>
  <c r="N9" i="3" s="1"/>
  <c r="N10" i="3" s="1"/>
  <c r="M8" i="3"/>
  <c r="M9" i="3" s="1"/>
  <c r="M10" i="3" s="1"/>
  <c r="L8" i="3"/>
  <c r="L9" i="3" s="1"/>
  <c r="L10" i="3" s="1"/>
  <c r="K8" i="3"/>
  <c r="K9" i="3" s="1"/>
  <c r="K10" i="3" s="1"/>
  <c r="J8" i="3"/>
  <c r="J9" i="3" s="1"/>
  <c r="J10" i="3" s="1"/>
  <c r="I8" i="3"/>
  <c r="I9" i="3" s="1"/>
  <c r="I10" i="3" s="1"/>
  <c r="H8" i="3"/>
  <c r="H9" i="3" s="1"/>
  <c r="H10" i="3" s="1"/>
  <c r="G8" i="3"/>
  <c r="G9" i="3" s="1"/>
  <c r="G10" i="3" s="1"/>
  <c r="F8" i="3"/>
  <c r="F9" i="3" s="1"/>
  <c r="F10" i="3" s="1"/>
  <c r="E8" i="3"/>
  <c r="E9" i="3" s="1"/>
  <c r="E10" i="3" s="1"/>
  <c r="D8" i="3"/>
  <c r="D9" i="3" s="1"/>
  <c r="D10" i="3" s="1"/>
  <c r="C8" i="3"/>
  <c r="C9" i="3" s="1"/>
  <c r="C10" i="3" s="1"/>
  <c r="BA4" i="3"/>
  <c r="BA5" i="3" s="1"/>
  <c r="AZ4" i="3"/>
  <c r="AZ5" i="3" s="1"/>
  <c r="AY4" i="3"/>
  <c r="AY5" i="3" s="1"/>
  <c r="AX4" i="3"/>
  <c r="AX5" i="3" s="1"/>
  <c r="AW4" i="3"/>
  <c r="AW5" i="3" s="1"/>
  <c r="AV4" i="3"/>
  <c r="AV5" i="3" s="1"/>
  <c r="AU4" i="3"/>
  <c r="AU5" i="3" s="1"/>
  <c r="AT4" i="3"/>
  <c r="AT5" i="3" s="1"/>
  <c r="AS4" i="3"/>
  <c r="AS5" i="3" s="1"/>
  <c r="AR4" i="3"/>
  <c r="AR5" i="3" s="1"/>
  <c r="AQ4" i="3"/>
  <c r="AQ5" i="3" s="1"/>
  <c r="AP4" i="3"/>
  <c r="AP5" i="3" s="1"/>
  <c r="AO4" i="3"/>
  <c r="AO5" i="3" s="1"/>
  <c r="AN4" i="3"/>
  <c r="AN5" i="3" s="1"/>
  <c r="AM4" i="3"/>
  <c r="AM5" i="3" s="1"/>
  <c r="AL4" i="3"/>
  <c r="AL5" i="3" s="1"/>
  <c r="AK4" i="3"/>
  <c r="AK5" i="3" s="1"/>
  <c r="AJ4" i="3"/>
  <c r="AJ5" i="3" s="1"/>
  <c r="AI4" i="3"/>
  <c r="AI5" i="3" s="1"/>
  <c r="AH4" i="3"/>
  <c r="AH5" i="3" s="1"/>
  <c r="AG4" i="3"/>
  <c r="AG5" i="3" s="1"/>
  <c r="AF4" i="3"/>
  <c r="AF5" i="3" s="1"/>
  <c r="AE4" i="3"/>
  <c r="AE5" i="3" s="1"/>
  <c r="AD4" i="3"/>
  <c r="AD5" i="3" s="1"/>
  <c r="AC4" i="3"/>
  <c r="AC5" i="3" s="1"/>
  <c r="AB4" i="3"/>
  <c r="AB5" i="3" s="1"/>
  <c r="AA4" i="3"/>
  <c r="AA5" i="3" s="1"/>
  <c r="Z4" i="3"/>
  <c r="Z5" i="3" s="1"/>
  <c r="Y4" i="3"/>
  <c r="Y5" i="3" s="1"/>
  <c r="X4" i="3"/>
  <c r="X5" i="3" s="1"/>
  <c r="W4" i="3"/>
  <c r="W5" i="3" s="1"/>
  <c r="V4" i="3"/>
  <c r="V5" i="3" s="1"/>
  <c r="U4" i="3"/>
  <c r="U5" i="3" s="1"/>
  <c r="T4" i="3"/>
  <c r="T5" i="3" s="1"/>
  <c r="S4" i="3"/>
  <c r="S5" i="3" s="1"/>
  <c r="R4" i="3"/>
  <c r="R5" i="3" s="1"/>
  <c r="Q4" i="3"/>
  <c r="Q5" i="3" s="1"/>
  <c r="P4" i="3"/>
  <c r="P5" i="3" s="1"/>
  <c r="O4" i="3"/>
  <c r="O5" i="3" s="1"/>
  <c r="N4" i="3"/>
  <c r="N5" i="3" s="1"/>
  <c r="M4" i="3"/>
  <c r="M5" i="3" s="1"/>
  <c r="L4" i="3"/>
  <c r="L5" i="3" s="1"/>
  <c r="K4" i="3"/>
  <c r="K5" i="3" s="1"/>
  <c r="J4" i="3"/>
  <c r="J5" i="3" s="1"/>
  <c r="I4" i="3"/>
  <c r="I5" i="3" s="1"/>
  <c r="H4" i="3"/>
  <c r="H5" i="3" s="1"/>
  <c r="G4" i="3"/>
  <c r="G5" i="3" s="1"/>
  <c r="F4" i="3"/>
  <c r="F5" i="3" s="1"/>
  <c r="E4" i="3"/>
  <c r="E5" i="3" s="1"/>
  <c r="D4" i="3"/>
  <c r="C4" i="3"/>
  <c r="C5" i="3" s="1"/>
  <c r="B3" i="3"/>
  <c r="B2" i="3"/>
  <c r="C13" i="2"/>
  <c r="BA38" i="2"/>
  <c r="BA39" i="2" s="1"/>
  <c r="BA40" i="2" s="1"/>
  <c r="AZ38" i="2"/>
  <c r="AY38" i="2"/>
  <c r="AX38" i="2"/>
  <c r="AW38" i="2"/>
  <c r="AW39" i="2" s="1"/>
  <c r="AW40" i="2" s="1"/>
  <c r="AV38" i="2"/>
  <c r="AV39" i="2" s="1"/>
  <c r="AV40" i="2" s="1"/>
  <c r="AU38" i="2"/>
  <c r="AU39" i="2" s="1"/>
  <c r="AU40" i="2" s="1"/>
  <c r="AT38" i="2"/>
  <c r="AS38" i="2"/>
  <c r="AS39" i="2" s="1"/>
  <c r="AS40" i="2" s="1"/>
  <c r="AR38" i="2"/>
  <c r="AR39" i="2" s="1"/>
  <c r="AR40" i="2" s="1"/>
  <c r="AQ38" i="2"/>
  <c r="AQ39" i="2" s="1"/>
  <c r="AQ40" i="2" s="1"/>
  <c r="AP38" i="2"/>
  <c r="AP39" i="2" s="1"/>
  <c r="AP40" i="2" s="1"/>
  <c r="AO38" i="2"/>
  <c r="AO39" i="2" s="1"/>
  <c r="AO40" i="2" s="1"/>
  <c r="AN38" i="2"/>
  <c r="AM38" i="2"/>
  <c r="AM39" i="2" s="1"/>
  <c r="AM40" i="2" s="1"/>
  <c r="AL38" i="2"/>
  <c r="AK38" i="2"/>
  <c r="AK39" i="2" s="1"/>
  <c r="AK40" i="2" s="1"/>
  <c r="AJ38" i="2"/>
  <c r="AJ39" i="2" s="1"/>
  <c r="AJ40" i="2" s="1"/>
  <c r="AI38" i="2"/>
  <c r="AI39" i="2" s="1"/>
  <c r="AI40" i="2" s="1"/>
  <c r="AH38" i="2"/>
  <c r="AH39" i="2" s="1"/>
  <c r="AH40" i="2" s="1"/>
  <c r="AG38" i="2"/>
  <c r="AG39" i="2" s="1"/>
  <c r="AG40" i="2" s="1"/>
  <c r="AF38" i="2"/>
  <c r="AF39" i="2" s="1"/>
  <c r="AF40" i="2" s="1"/>
  <c r="AE38" i="2"/>
  <c r="AE39" i="2" s="1"/>
  <c r="AE40" i="2" s="1"/>
  <c r="AD38" i="2"/>
  <c r="AC38" i="2"/>
  <c r="AC39" i="2" s="1"/>
  <c r="AC40" i="2" s="1"/>
  <c r="AB38" i="2"/>
  <c r="AB39" i="2" s="1"/>
  <c r="AB40" i="2" s="1"/>
  <c r="AA38" i="2"/>
  <c r="AA39" i="2" s="1"/>
  <c r="AA40" i="2" s="1"/>
  <c r="Z38" i="2"/>
  <c r="Y38" i="2"/>
  <c r="Y39" i="2" s="1"/>
  <c r="Y40" i="2" s="1"/>
  <c r="X38" i="2"/>
  <c r="X39" i="2" s="1"/>
  <c r="X40" i="2" s="1"/>
  <c r="W38" i="2"/>
  <c r="W39" i="2" s="1"/>
  <c r="W40" i="2" s="1"/>
  <c r="V38" i="2"/>
  <c r="V39" i="2" s="1"/>
  <c r="V40" i="2" s="1"/>
  <c r="U38" i="2"/>
  <c r="U39" i="2" s="1"/>
  <c r="U40" i="2" s="1"/>
  <c r="T38" i="2"/>
  <c r="T39" i="2" s="1"/>
  <c r="T40" i="2" s="1"/>
  <c r="S38" i="2"/>
  <c r="R38" i="2"/>
  <c r="R39" i="2" s="1"/>
  <c r="R40" i="2" s="1"/>
  <c r="Q38" i="2"/>
  <c r="P38" i="2"/>
  <c r="P39" i="2" s="1"/>
  <c r="P40" i="2" s="1"/>
  <c r="O38" i="2"/>
  <c r="O39" i="2" s="1"/>
  <c r="O40" i="2" s="1"/>
  <c r="N38" i="2"/>
  <c r="N39" i="2" s="1"/>
  <c r="N40" i="2" s="1"/>
  <c r="M38" i="2"/>
  <c r="M39" i="2" s="1"/>
  <c r="M40" i="2" s="1"/>
  <c r="L38" i="2"/>
  <c r="L39" i="2" s="1"/>
  <c r="L40" i="2" s="1"/>
  <c r="K38" i="2"/>
  <c r="K39" i="2" s="1"/>
  <c r="K40" i="2" s="1"/>
  <c r="J38" i="2"/>
  <c r="I38" i="2"/>
  <c r="I39" i="2" s="1"/>
  <c r="I40" i="2" s="1"/>
  <c r="H38" i="2"/>
  <c r="H39" i="2" s="1"/>
  <c r="H40" i="2" s="1"/>
  <c r="G38" i="2"/>
  <c r="G39" i="2" s="1"/>
  <c r="G40" i="2" s="1"/>
  <c r="F38" i="2"/>
  <c r="F39" i="2" s="1"/>
  <c r="F40" i="2" s="1"/>
  <c r="E38" i="2"/>
  <c r="E39" i="2" s="1"/>
  <c r="E40" i="2" s="1"/>
  <c r="D38" i="2"/>
  <c r="D39" i="2" s="1"/>
  <c r="D40" i="2" s="1"/>
  <c r="C38" i="2"/>
  <c r="C39" i="2" s="1"/>
  <c r="BA33" i="2"/>
  <c r="BA34" i="2" s="1"/>
  <c r="BA35" i="2" s="1"/>
  <c r="AZ33" i="2"/>
  <c r="AZ34" i="2" s="1"/>
  <c r="AZ35" i="2" s="1"/>
  <c r="AY33" i="2"/>
  <c r="AY34" i="2" s="1"/>
  <c r="AY35" i="2" s="1"/>
  <c r="AX33" i="2"/>
  <c r="AW33" i="2"/>
  <c r="AW34" i="2" s="1"/>
  <c r="AW35" i="2" s="1"/>
  <c r="AV33" i="2"/>
  <c r="AV34" i="2" s="1"/>
  <c r="AV35" i="2" s="1"/>
  <c r="AU33" i="2"/>
  <c r="AU34" i="2" s="1"/>
  <c r="AU35" i="2" s="1"/>
  <c r="AT33" i="2"/>
  <c r="AT34" i="2" s="1"/>
  <c r="AT35" i="2" s="1"/>
  <c r="AS33" i="2"/>
  <c r="AS34" i="2" s="1"/>
  <c r="AS35" i="2" s="1"/>
  <c r="AR33" i="2"/>
  <c r="AR34" i="2" s="1"/>
  <c r="AR35" i="2" s="1"/>
  <c r="AQ33" i="2"/>
  <c r="AQ34" i="2" s="1"/>
  <c r="AQ35" i="2" s="1"/>
  <c r="AP33" i="2"/>
  <c r="AO33" i="2"/>
  <c r="AO34" i="2" s="1"/>
  <c r="AO35" i="2" s="1"/>
  <c r="AN33" i="2"/>
  <c r="AM33" i="2"/>
  <c r="AM34" i="2" s="1"/>
  <c r="AM35" i="2" s="1"/>
  <c r="AL33" i="2"/>
  <c r="AL34" i="2" s="1"/>
  <c r="AL35" i="2" s="1"/>
  <c r="AK33" i="2"/>
  <c r="AK34" i="2" s="1"/>
  <c r="AK35" i="2" s="1"/>
  <c r="AJ33" i="2"/>
  <c r="AJ34" i="2" s="1"/>
  <c r="AJ35" i="2" s="1"/>
  <c r="AI33" i="2"/>
  <c r="AH33" i="2"/>
  <c r="AH34" i="2" s="1"/>
  <c r="AH35" i="2" s="1"/>
  <c r="AG33" i="2"/>
  <c r="AF33" i="2"/>
  <c r="AE33" i="2"/>
  <c r="AE34" i="2" s="1"/>
  <c r="AE35" i="2" s="1"/>
  <c r="AD33" i="2"/>
  <c r="AC33" i="2"/>
  <c r="AC34" i="2" s="1"/>
  <c r="AC35" i="2" s="1"/>
  <c r="AB33" i="2"/>
  <c r="AB34" i="2" s="1"/>
  <c r="AB35" i="2" s="1"/>
  <c r="AA33" i="2"/>
  <c r="AA34" i="2" s="1"/>
  <c r="AA35" i="2" s="1"/>
  <c r="Z33" i="2"/>
  <c r="Z34" i="2" s="1"/>
  <c r="Z35" i="2" s="1"/>
  <c r="Y33" i="2"/>
  <c r="Y34" i="2" s="1"/>
  <c r="Y35" i="2" s="1"/>
  <c r="X33" i="2"/>
  <c r="X34" i="2" s="1"/>
  <c r="X35" i="2" s="1"/>
  <c r="W33" i="2"/>
  <c r="W34" i="2" s="1"/>
  <c r="W35" i="2" s="1"/>
  <c r="V33" i="2"/>
  <c r="U33" i="2"/>
  <c r="U34" i="2" s="1"/>
  <c r="U35" i="2" s="1"/>
  <c r="T33" i="2"/>
  <c r="T34" i="2" s="1"/>
  <c r="T35" i="2" s="1"/>
  <c r="S33" i="2"/>
  <c r="S34" i="2" s="1"/>
  <c r="S35" i="2" s="1"/>
  <c r="R33" i="2"/>
  <c r="Q33" i="2"/>
  <c r="Q34" i="2" s="1"/>
  <c r="Q35" i="2" s="1"/>
  <c r="P33" i="2"/>
  <c r="P34" i="2" s="1"/>
  <c r="P35" i="2" s="1"/>
  <c r="O33" i="2"/>
  <c r="O34" i="2" s="1"/>
  <c r="O35" i="2" s="1"/>
  <c r="N33" i="2"/>
  <c r="N34" i="2" s="1"/>
  <c r="N35" i="2" s="1"/>
  <c r="M33" i="2"/>
  <c r="M34" i="2" s="1"/>
  <c r="M35" i="2" s="1"/>
  <c r="L33" i="2"/>
  <c r="L34" i="2" s="1"/>
  <c r="L35" i="2" s="1"/>
  <c r="K33" i="2"/>
  <c r="K34" i="2" s="1"/>
  <c r="K35" i="2" s="1"/>
  <c r="J33" i="2"/>
  <c r="I33" i="2"/>
  <c r="I34" i="2" s="1"/>
  <c r="I35" i="2" s="1"/>
  <c r="H33" i="2"/>
  <c r="G33" i="2"/>
  <c r="F33" i="2"/>
  <c r="F34" i="2" s="1"/>
  <c r="F35" i="2" s="1"/>
  <c r="E33" i="2"/>
  <c r="E34" i="2" s="1"/>
  <c r="E35" i="2" s="1"/>
  <c r="D33" i="2"/>
  <c r="D34" i="2" s="1"/>
  <c r="D35" i="2" s="1"/>
  <c r="C33" i="2"/>
  <c r="C34" i="2" s="1"/>
  <c r="C35" i="2" s="1"/>
  <c r="BA28" i="2"/>
  <c r="BA29" i="2" s="1"/>
  <c r="BA30" i="2" s="1"/>
  <c r="AZ28" i="2"/>
  <c r="AY28" i="2"/>
  <c r="AY29" i="2" s="1"/>
  <c r="AY30" i="2" s="1"/>
  <c r="AX28" i="2"/>
  <c r="AX29" i="2" s="1"/>
  <c r="AX30" i="2" s="1"/>
  <c r="AW28" i="2"/>
  <c r="AW29" i="2" s="1"/>
  <c r="AW30" i="2" s="1"/>
  <c r="AV28" i="2"/>
  <c r="AU28" i="2"/>
  <c r="AT28" i="2"/>
  <c r="AT29" i="2" s="1"/>
  <c r="AT30" i="2" s="1"/>
  <c r="AS28" i="2"/>
  <c r="AS29" i="2" s="1"/>
  <c r="AS30" i="2" s="1"/>
  <c r="AR28" i="2"/>
  <c r="AQ28" i="2"/>
  <c r="AQ29" i="2" s="1"/>
  <c r="AQ30" i="2" s="1"/>
  <c r="AP28" i="2"/>
  <c r="AP29" i="2" s="1"/>
  <c r="AP30" i="2" s="1"/>
  <c r="AO28" i="2"/>
  <c r="AO29" i="2" s="1"/>
  <c r="AO30" i="2" s="1"/>
  <c r="AN28" i="2"/>
  <c r="AM28" i="2"/>
  <c r="AL28" i="2"/>
  <c r="AL29" i="2" s="1"/>
  <c r="AL30" i="2" s="1"/>
  <c r="AK28" i="2"/>
  <c r="AK29" i="2" s="1"/>
  <c r="AK30" i="2" s="1"/>
  <c r="AJ28" i="2"/>
  <c r="AI28" i="2"/>
  <c r="AI29" i="2" s="1"/>
  <c r="AI30" i="2" s="1"/>
  <c r="AH28" i="2"/>
  <c r="AH29" i="2" s="1"/>
  <c r="AH30" i="2" s="1"/>
  <c r="AG28" i="2"/>
  <c r="AG29" i="2" s="1"/>
  <c r="AG30" i="2" s="1"/>
  <c r="AF28" i="2"/>
  <c r="AE28" i="2"/>
  <c r="AD28" i="2"/>
  <c r="AD29" i="2" s="1"/>
  <c r="AD30" i="2" s="1"/>
  <c r="AC28" i="2"/>
  <c r="AC29" i="2" s="1"/>
  <c r="AC30" i="2" s="1"/>
  <c r="AB28" i="2"/>
  <c r="AA28" i="2"/>
  <c r="AA29" i="2" s="1"/>
  <c r="AA30" i="2" s="1"/>
  <c r="Z28" i="2"/>
  <c r="Z29" i="2" s="1"/>
  <c r="Z30" i="2" s="1"/>
  <c r="Y28" i="2"/>
  <c r="Y29" i="2" s="1"/>
  <c r="Y30" i="2" s="1"/>
  <c r="X28" i="2"/>
  <c r="W28" i="2"/>
  <c r="W29" i="2" s="1"/>
  <c r="W30" i="2" s="1"/>
  <c r="V28" i="2"/>
  <c r="V29" i="2" s="1"/>
  <c r="V30" i="2" s="1"/>
  <c r="U28" i="2"/>
  <c r="U29" i="2" s="1"/>
  <c r="U30" i="2" s="1"/>
  <c r="T28" i="2"/>
  <c r="S28" i="2"/>
  <c r="S29" i="2" s="1"/>
  <c r="S30" i="2" s="1"/>
  <c r="R28" i="2"/>
  <c r="R29" i="2" s="1"/>
  <c r="R30" i="2" s="1"/>
  <c r="Q28" i="2"/>
  <c r="Q29" i="2" s="1"/>
  <c r="Q30" i="2" s="1"/>
  <c r="P28" i="2"/>
  <c r="O28" i="2"/>
  <c r="O29" i="2" s="1"/>
  <c r="O30" i="2" s="1"/>
  <c r="N28" i="2"/>
  <c r="N29" i="2" s="1"/>
  <c r="N30" i="2" s="1"/>
  <c r="M28" i="2"/>
  <c r="L28" i="2"/>
  <c r="K28" i="2"/>
  <c r="J28" i="2"/>
  <c r="I28" i="2"/>
  <c r="I29" i="2" s="1"/>
  <c r="I30" i="2" s="1"/>
  <c r="H28" i="2"/>
  <c r="G28" i="2"/>
  <c r="G29" i="2" s="1"/>
  <c r="G30" i="2" s="1"/>
  <c r="F28" i="2"/>
  <c r="F29" i="2" s="1"/>
  <c r="F30" i="2" s="1"/>
  <c r="E28" i="2"/>
  <c r="E29" i="2" s="1"/>
  <c r="E30" i="2" s="1"/>
  <c r="D28" i="2"/>
  <c r="C28" i="2"/>
  <c r="C29" i="2" s="1"/>
  <c r="BA23" i="2"/>
  <c r="BA24" i="2" s="1"/>
  <c r="BA25" i="2" s="1"/>
  <c r="AZ23" i="2"/>
  <c r="AZ24" i="2" s="1"/>
  <c r="AZ25" i="2" s="1"/>
  <c r="AY23" i="2"/>
  <c r="AY24" i="2" s="1"/>
  <c r="AY25" i="2" s="1"/>
  <c r="AX23" i="2"/>
  <c r="AX24" i="2" s="1"/>
  <c r="AX25" i="2" s="1"/>
  <c r="AW23" i="2"/>
  <c r="AW24" i="2" s="1"/>
  <c r="AW25" i="2" s="1"/>
  <c r="AV23" i="2"/>
  <c r="AV24" i="2" s="1"/>
  <c r="AV25" i="2" s="1"/>
  <c r="AU23" i="2"/>
  <c r="AU24" i="2" s="1"/>
  <c r="AU25" i="2" s="1"/>
  <c r="AT23" i="2"/>
  <c r="AT24" i="2" s="1"/>
  <c r="AT25" i="2" s="1"/>
  <c r="AS23" i="2"/>
  <c r="AS24" i="2" s="1"/>
  <c r="AS25" i="2" s="1"/>
  <c r="AR23" i="2"/>
  <c r="AQ23" i="2"/>
  <c r="AQ24" i="2" s="1"/>
  <c r="AQ25" i="2" s="1"/>
  <c r="AP23" i="2"/>
  <c r="AO23" i="2"/>
  <c r="AO24" i="2" s="1"/>
  <c r="AO25" i="2" s="1"/>
  <c r="AN23" i="2"/>
  <c r="AM23" i="2"/>
  <c r="AM24" i="2" s="1"/>
  <c r="AM25" i="2" s="1"/>
  <c r="AL23" i="2"/>
  <c r="AL24" i="2" s="1"/>
  <c r="AL25" i="2" s="1"/>
  <c r="AK23" i="2"/>
  <c r="AK24" i="2" s="1"/>
  <c r="AK25" i="2" s="1"/>
  <c r="AJ23" i="2"/>
  <c r="AJ24" i="2" s="1"/>
  <c r="AJ25" i="2" s="1"/>
  <c r="AI23" i="2"/>
  <c r="AI24" i="2" s="1"/>
  <c r="AI25" i="2" s="1"/>
  <c r="AH23" i="2"/>
  <c r="AH24" i="2" s="1"/>
  <c r="AH25" i="2" s="1"/>
  <c r="AG23" i="2"/>
  <c r="AG24" i="2" s="1"/>
  <c r="AG25" i="2" s="1"/>
  <c r="AF23" i="2"/>
  <c r="AF24" i="2" s="1"/>
  <c r="AF25" i="2" s="1"/>
  <c r="AE23" i="2"/>
  <c r="AE24" i="2" s="1"/>
  <c r="AE25" i="2" s="1"/>
  <c r="AD23" i="2"/>
  <c r="AC23" i="2"/>
  <c r="AC24" i="2" s="1"/>
  <c r="AC25" i="2" s="1"/>
  <c r="AB23" i="2"/>
  <c r="AA23" i="2"/>
  <c r="AA24" i="2" s="1"/>
  <c r="AA25" i="2" s="1"/>
  <c r="Z23" i="2"/>
  <c r="Z24" i="2" s="1"/>
  <c r="Z25" i="2" s="1"/>
  <c r="Y23" i="2"/>
  <c r="Y24" i="2" s="1"/>
  <c r="Y25" i="2" s="1"/>
  <c r="X23" i="2"/>
  <c r="W23" i="2"/>
  <c r="V23" i="2"/>
  <c r="V24" i="2" s="1"/>
  <c r="V25" i="2" s="1"/>
  <c r="U23" i="2"/>
  <c r="U24" i="2" s="1"/>
  <c r="U25" i="2" s="1"/>
  <c r="T23" i="2"/>
  <c r="T24" i="2" s="1"/>
  <c r="T25" i="2" s="1"/>
  <c r="S23" i="2"/>
  <c r="S24" i="2" s="1"/>
  <c r="S25" i="2" s="1"/>
  <c r="R23" i="2"/>
  <c r="R24" i="2" s="1"/>
  <c r="R25" i="2" s="1"/>
  <c r="Q23" i="2"/>
  <c r="Q24" i="2" s="1"/>
  <c r="Q25" i="2" s="1"/>
  <c r="P23" i="2"/>
  <c r="P24" i="2" s="1"/>
  <c r="P25" i="2" s="1"/>
  <c r="O23" i="2"/>
  <c r="O24" i="2" s="1"/>
  <c r="O25" i="2" s="1"/>
  <c r="N23" i="2"/>
  <c r="M23" i="2"/>
  <c r="M24" i="2" s="1"/>
  <c r="M25" i="2" s="1"/>
  <c r="L23" i="2"/>
  <c r="L24" i="2" s="1"/>
  <c r="L25" i="2" s="1"/>
  <c r="K23" i="2"/>
  <c r="K24" i="2" s="1"/>
  <c r="K25" i="2" s="1"/>
  <c r="J23" i="2"/>
  <c r="J24" i="2" s="1"/>
  <c r="J25" i="2" s="1"/>
  <c r="I23" i="2"/>
  <c r="I24" i="2" s="1"/>
  <c r="I25" i="2" s="1"/>
  <c r="H23" i="2"/>
  <c r="G23" i="2"/>
  <c r="F23" i="2"/>
  <c r="F24" i="2" s="1"/>
  <c r="F25" i="2" s="1"/>
  <c r="E23" i="2"/>
  <c r="E24" i="2" s="1"/>
  <c r="E25" i="2" s="1"/>
  <c r="D23" i="2"/>
  <c r="D24" i="2" s="1"/>
  <c r="D25" i="2" s="1"/>
  <c r="C23" i="2"/>
  <c r="BA18" i="2"/>
  <c r="BA19" i="2" s="1"/>
  <c r="BA20" i="2" s="1"/>
  <c r="AZ18" i="2"/>
  <c r="AZ19" i="2" s="1"/>
  <c r="AZ20" i="2" s="1"/>
  <c r="AY18" i="2"/>
  <c r="AY19" i="2" s="1"/>
  <c r="AY20" i="2" s="1"/>
  <c r="AX18" i="2"/>
  <c r="AX19" i="2" s="1"/>
  <c r="AX20" i="2" s="1"/>
  <c r="AW18" i="2"/>
  <c r="AW19" i="2" s="1"/>
  <c r="AW20" i="2" s="1"/>
  <c r="AV18" i="2"/>
  <c r="AV19" i="2" s="1"/>
  <c r="AV20" i="2" s="1"/>
  <c r="AU18" i="2"/>
  <c r="AU19" i="2" s="1"/>
  <c r="AU20" i="2" s="1"/>
  <c r="AT18" i="2"/>
  <c r="AS18" i="2"/>
  <c r="AR18" i="2"/>
  <c r="AR19" i="2" s="1"/>
  <c r="AR20" i="2" s="1"/>
  <c r="AQ18" i="2"/>
  <c r="AQ19" i="2" s="1"/>
  <c r="AQ20" i="2" s="1"/>
  <c r="AP18" i="2"/>
  <c r="AP19" i="2" s="1"/>
  <c r="AP20" i="2" s="1"/>
  <c r="AO18" i="2"/>
  <c r="AO19" i="2" s="1"/>
  <c r="AO20" i="2" s="1"/>
  <c r="AN18" i="2"/>
  <c r="AM18" i="2"/>
  <c r="AM19" i="2" s="1"/>
  <c r="AM20" i="2" s="1"/>
  <c r="AL18" i="2"/>
  <c r="AK18" i="2"/>
  <c r="AK19" i="2" s="1"/>
  <c r="AK20" i="2" s="1"/>
  <c r="AJ18" i="2"/>
  <c r="AJ19" i="2" s="1"/>
  <c r="AJ20" i="2" s="1"/>
  <c r="AI18" i="2"/>
  <c r="AI19" i="2" s="1"/>
  <c r="AI20" i="2" s="1"/>
  <c r="AH18" i="2"/>
  <c r="AH19" i="2" s="1"/>
  <c r="AH20" i="2" s="1"/>
  <c r="AG18" i="2"/>
  <c r="AG19" i="2" s="1"/>
  <c r="AG20" i="2" s="1"/>
  <c r="AF18" i="2"/>
  <c r="AF19" i="2" s="1"/>
  <c r="AF20" i="2" s="1"/>
  <c r="AE18" i="2"/>
  <c r="AE19" i="2" s="1"/>
  <c r="AE20" i="2" s="1"/>
  <c r="AD18" i="2"/>
  <c r="AD19" i="2" s="1"/>
  <c r="AD20" i="2" s="1"/>
  <c r="AC18" i="2"/>
  <c r="AB18" i="2"/>
  <c r="AB19" i="2" s="1"/>
  <c r="AB20" i="2" s="1"/>
  <c r="AA18" i="2"/>
  <c r="AA19" i="2" s="1"/>
  <c r="AA20" i="2" s="1"/>
  <c r="Z18" i="2"/>
  <c r="Y18" i="2"/>
  <c r="Y19" i="2" s="1"/>
  <c r="Y20" i="2" s="1"/>
  <c r="X18" i="2"/>
  <c r="X19" i="2" s="1"/>
  <c r="X20" i="2" s="1"/>
  <c r="W18" i="2"/>
  <c r="W19" i="2" s="1"/>
  <c r="W20" i="2" s="1"/>
  <c r="V18" i="2"/>
  <c r="V19" i="2" s="1"/>
  <c r="V20" i="2" s="1"/>
  <c r="U18" i="2"/>
  <c r="U19" i="2" s="1"/>
  <c r="U20" i="2" s="1"/>
  <c r="T18" i="2"/>
  <c r="S18" i="2"/>
  <c r="S19" i="2" s="1"/>
  <c r="S20" i="2" s="1"/>
  <c r="R18" i="2"/>
  <c r="Q18" i="2"/>
  <c r="Q19" i="2" s="1"/>
  <c r="Q20" i="2" s="1"/>
  <c r="P18" i="2"/>
  <c r="P19" i="2" s="1"/>
  <c r="P20" i="2" s="1"/>
  <c r="O18" i="2"/>
  <c r="O19" i="2" s="1"/>
  <c r="O20" i="2" s="1"/>
  <c r="N18" i="2"/>
  <c r="N19" i="2" s="1"/>
  <c r="N20" i="2" s="1"/>
  <c r="M18" i="2"/>
  <c r="M19" i="2" s="1"/>
  <c r="M20" i="2" s="1"/>
  <c r="L18" i="2"/>
  <c r="L19" i="2" s="1"/>
  <c r="L20" i="2" s="1"/>
  <c r="K18" i="2"/>
  <c r="K19" i="2" s="1"/>
  <c r="K20" i="2" s="1"/>
  <c r="J18" i="2"/>
  <c r="I18" i="2"/>
  <c r="I19" i="2" s="1"/>
  <c r="I20" i="2" s="1"/>
  <c r="H18" i="2"/>
  <c r="H19" i="2" s="1"/>
  <c r="H20" i="2" s="1"/>
  <c r="G18" i="2"/>
  <c r="G19" i="2" s="1"/>
  <c r="G20" i="2" s="1"/>
  <c r="F18" i="2"/>
  <c r="F19" i="2" s="1"/>
  <c r="F20" i="2" s="1"/>
  <c r="E18" i="2"/>
  <c r="E19" i="2" s="1"/>
  <c r="E20" i="2" s="1"/>
  <c r="D18" i="2"/>
  <c r="D19" i="2" s="1"/>
  <c r="D20" i="2" s="1"/>
  <c r="C18" i="2"/>
  <c r="Q39" i="2"/>
  <c r="Q40" i="2" s="1"/>
  <c r="AZ39" i="2"/>
  <c r="AZ40" i="2" s="1"/>
  <c r="AY39" i="2"/>
  <c r="AY40" i="2" s="1"/>
  <c r="AX39" i="2"/>
  <c r="AX40" i="2" s="1"/>
  <c r="AT39" i="2"/>
  <c r="AT40" i="2" s="1"/>
  <c r="AN39" i="2"/>
  <c r="AN40" i="2" s="1"/>
  <c r="AL39" i="2"/>
  <c r="AL40" i="2" s="1"/>
  <c r="AD39" i="2"/>
  <c r="AD40" i="2" s="1"/>
  <c r="Z39" i="2"/>
  <c r="Z40" i="2" s="1"/>
  <c r="S39" i="2"/>
  <c r="S40" i="2" s="1"/>
  <c r="J39" i="2"/>
  <c r="J40" i="2" s="1"/>
  <c r="AI34" i="2"/>
  <c r="AI35" i="2" s="1"/>
  <c r="AG34" i="2"/>
  <c r="AG35" i="2" s="1"/>
  <c r="AX34" i="2"/>
  <c r="AX35" i="2" s="1"/>
  <c r="AP34" i="2"/>
  <c r="AP35" i="2" s="1"/>
  <c r="AN34" i="2"/>
  <c r="AN35" i="2" s="1"/>
  <c r="AF34" i="2"/>
  <c r="AF35" i="2" s="1"/>
  <c r="AD34" i="2"/>
  <c r="AD35" i="2" s="1"/>
  <c r="V34" i="2"/>
  <c r="V35" i="2" s="1"/>
  <c r="R34" i="2"/>
  <c r="R35" i="2" s="1"/>
  <c r="J34" i="2"/>
  <c r="J35" i="2" s="1"/>
  <c r="H34" i="2"/>
  <c r="H35" i="2" s="1"/>
  <c r="M29" i="2"/>
  <c r="M30" i="2" s="1"/>
  <c r="AZ29" i="2"/>
  <c r="AZ30" i="2" s="1"/>
  <c r="AV29" i="2"/>
  <c r="AV30" i="2" s="1"/>
  <c r="AU29" i="2"/>
  <c r="AU30" i="2" s="1"/>
  <c r="AR29" i="2"/>
  <c r="AR30" i="2" s="1"/>
  <c r="AN29" i="2"/>
  <c r="AN30" i="2" s="1"/>
  <c r="AM29" i="2"/>
  <c r="AM30" i="2" s="1"/>
  <c r="AJ29" i="2"/>
  <c r="AJ30" i="2" s="1"/>
  <c r="AF29" i="2"/>
  <c r="AF30" i="2" s="1"/>
  <c r="AE29" i="2"/>
  <c r="AE30" i="2" s="1"/>
  <c r="AB29" i="2"/>
  <c r="AB30" i="2" s="1"/>
  <c r="X29" i="2"/>
  <c r="X30" i="2" s="1"/>
  <c r="T29" i="2"/>
  <c r="T30" i="2" s="1"/>
  <c r="P29" i="2"/>
  <c r="P30" i="2" s="1"/>
  <c r="L29" i="2"/>
  <c r="L30" i="2" s="1"/>
  <c r="K29" i="2"/>
  <c r="K30" i="2" s="1"/>
  <c r="J29" i="2"/>
  <c r="J30" i="2" s="1"/>
  <c r="H29" i="2"/>
  <c r="H30" i="2" s="1"/>
  <c r="D29" i="2"/>
  <c r="D30" i="2" s="1"/>
  <c r="AR24" i="2"/>
  <c r="AR25" i="2" s="1"/>
  <c r="AP24" i="2"/>
  <c r="AP25" i="2" s="1"/>
  <c r="AN24" i="2"/>
  <c r="AN25" i="2" s="1"/>
  <c r="AD24" i="2"/>
  <c r="AD25" i="2" s="1"/>
  <c r="AB24" i="2"/>
  <c r="AB25" i="2" s="1"/>
  <c r="X24" i="2"/>
  <c r="X25" i="2" s="1"/>
  <c r="W24" i="2"/>
  <c r="W25" i="2" s="1"/>
  <c r="N24" i="2"/>
  <c r="N25" i="2" s="1"/>
  <c r="H24" i="2"/>
  <c r="H25" i="2" s="1"/>
  <c r="G24" i="2"/>
  <c r="G25" i="2" s="1"/>
  <c r="AS19" i="2"/>
  <c r="AS20" i="2" s="1"/>
  <c r="AC19" i="2"/>
  <c r="AC20" i="2" s="1"/>
  <c r="AT19" i="2"/>
  <c r="AT20" i="2" s="1"/>
  <c r="AN19" i="2"/>
  <c r="AN20" i="2" s="1"/>
  <c r="AL19" i="2"/>
  <c r="AL20" i="2" s="1"/>
  <c r="Z19" i="2"/>
  <c r="Z20" i="2" s="1"/>
  <c r="T19" i="2"/>
  <c r="T20" i="2" s="1"/>
  <c r="R19" i="2"/>
  <c r="R20" i="2" s="1"/>
  <c r="J19" i="2"/>
  <c r="J20" i="2" s="1"/>
  <c r="BA13" i="2"/>
  <c r="BA14" i="2" s="1"/>
  <c r="BA15" i="2" s="1"/>
  <c r="AZ13" i="2"/>
  <c r="AY13" i="2"/>
  <c r="AY14" i="2" s="1"/>
  <c r="AY15" i="2" s="1"/>
  <c r="AX13" i="2"/>
  <c r="AX14" i="2" s="1"/>
  <c r="AX15" i="2" s="1"/>
  <c r="AW13" i="2"/>
  <c r="AW14" i="2" s="1"/>
  <c r="AW15" i="2" s="1"/>
  <c r="AV13" i="2"/>
  <c r="AV14" i="2" s="1"/>
  <c r="AV15" i="2" s="1"/>
  <c r="AU13" i="2"/>
  <c r="AU14" i="2" s="1"/>
  <c r="AU15" i="2" s="1"/>
  <c r="AT13" i="2"/>
  <c r="AT14" i="2" s="1"/>
  <c r="AT15" i="2" s="1"/>
  <c r="AS13" i="2"/>
  <c r="AS14" i="2" s="1"/>
  <c r="AS15" i="2" s="1"/>
  <c r="AR13" i="2"/>
  <c r="AR14" i="2" s="1"/>
  <c r="AR15" i="2" s="1"/>
  <c r="AQ13" i="2"/>
  <c r="AQ14" i="2" s="1"/>
  <c r="AQ15" i="2" s="1"/>
  <c r="AP13" i="2"/>
  <c r="AP14" i="2" s="1"/>
  <c r="AP15" i="2" s="1"/>
  <c r="AO13" i="2"/>
  <c r="AO14" i="2" s="1"/>
  <c r="AO15" i="2" s="1"/>
  <c r="AN13" i="2"/>
  <c r="AN14" i="2" s="1"/>
  <c r="AN15" i="2" s="1"/>
  <c r="AM13" i="2"/>
  <c r="AM14" i="2" s="1"/>
  <c r="AM15" i="2" s="1"/>
  <c r="AL13" i="2"/>
  <c r="AL14" i="2" s="1"/>
  <c r="AL15" i="2" s="1"/>
  <c r="AK13" i="2"/>
  <c r="AK14" i="2" s="1"/>
  <c r="AK15" i="2" s="1"/>
  <c r="AJ13" i="2"/>
  <c r="AJ14" i="2" s="1"/>
  <c r="AJ15" i="2" s="1"/>
  <c r="AI13" i="2"/>
  <c r="AI14" i="2" s="1"/>
  <c r="AI15" i="2" s="1"/>
  <c r="AH13" i="2"/>
  <c r="AH14" i="2" s="1"/>
  <c r="AH15" i="2" s="1"/>
  <c r="AG13" i="2"/>
  <c r="AG14" i="2" s="1"/>
  <c r="AG15" i="2" s="1"/>
  <c r="AF13" i="2"/>
  <c r="AF14" i="2" s="1"/>
  <c r="AF15" i="2" s="1"/>
  <c r="AE13" i="2"/>
  <c r="AE14" i="2" s="1"/>
  <c r="AE15" i="2" s="1"/>
  <c r="AD13" i="2"/>
  <c r="AD14" i="2" s="1"/>
  <c r="AD15" i="2" s="1"/>
  <c r="AC13" i="2"/>
  <c r="AC14" i="2" s="1"/>
  <c r="AC15" i="2" s="1"/>
  <c r="AB13" i="2"/>
  <c r="AB14" i="2" s="1"/>
  <c r="AB15" i="2" s="1"/>
  <c r="AA13" i="2"/>
  <c r="AA14" i="2" s="1"/>
  <c r="AA15" i="2" s="1"/>
  <c r="Z13" i="2"/>
  <c r="Z14" i="2" s="1"/>
  <c r="Z15" i="2" s="1"/>
  <c r="Y13" i="2"/>
  <c r="Y14" i="2" s="1"/>
  <c r="Y15" i="2" s="1"/>
  <c r="X13" i="2"/>
  <c r="X14" i="2" s="1"/>
  <c r="X15" i="2" s="1"/>
  <c r="W13" i="2"/>
  <c r="W14" i="2" s="1"/>
  <c r="W15" i="2" s="1"/>
  <c r="V13" i="2"/>
  <c r="V14" i="2" s="1"/>
  <c r="V15" i="2" s="1"/>
  <c r="U13" i="2"/>
  <c r="U14" i="2" s="1"/>
  <c r="U15" i="2" s="1"/>
  <c r="T13" i="2"/>
  <c r="T14" i="2" s="1"/>
  <c r="T15" i="2" s="1"/>
  <c r="S13" i="2"/>
  <c r="S14" i="2" s="1"/>
  <c r="S15" i="2" s="1"/>
  <c r="R13" i="2"/>
  <c r="Q13" i="2"/>
  <c r="Q14" i="2" s="1"/>
  <c r="Q15" i="2" s="1"/>
  <c r="P13" i="2"/>
  <c r="P14" i="2" s="1"/>
  <c r="P15" i="2" s="1"/>
  <c r="O13" i="2"/>
  <c r="N13" i="2"/>
  <c r="N14" i="2" s="1"/>
  <c r="N15" i="2" s="1"/>
  <c r="M13" i="2"/>
  <c r="M14" i="2" s="1"/>
  <c r="M15" i="2" s="1"/>
  <c r="L13" i="2"/>
  <c r="L14" i="2" s="1"/>
  <c r="L15" i="2" s="1"/>
  <c r="K13" i="2"/>
  <c r="K14" i="2" s="1"/>
  <c r="K15" i="2" s="1"/>
  <c r="J13" i="2"/>
  <c r="J14" i="2" s="1"/>
  <c r="J15" i="2" s="1"/>
  <c r="I13" i="2"/>
  <c r="I14" i="2" s="1"/>
  <c r="I15" i="2" s="1"/>
  <c r="H13" i="2"/>
  <c r="H14" i="2" s="1"/>
  <c r="H15" i="2" s="1"/>
  <c r="G13" i="2"/>
  <c r="G14" i="2" s="1"/>
  <c r="G15" i="2" s="1"/>
  <c r="F13" i="2"/>
  <c r="F14" i="2" s="1"/>
  <c r="F15" i="2" s="1"/>
  <c r="E13" i="2"/>
  <c r="E14" i="2" s="1"/>
  <c r="E15" i="2" s="1"/>
  <c r="D13" i="2"/>
  <c r="D14" i="2" s="1"/>
  <c r="D15" i="2" s="1"/>
  <c r="C14" i="2"/>
  <c r="C15" i="2" s="1"/>
  <c r="O14" i="2"/>
  <c r="O15" i="2" s="1"/>
  <c r="AZ14" i="2"/>
  <c r="AZ15" i="2" s="1"/>
  <c r="R14" i="2"/>
  <c r="R15" i="2" s="1"/>
  <c r="BA8" i="2"/>
  <c r="BA9" i="2" s="1"/>
  <c r="BA10" i="2" s="1"/>
  <c r="AZ8" i="2"/>
  <c r="AZ9" i="2" s="1"/>
  <c r="AZ10" i="2" s="1"/>
  <c r="AY8" i="2"/>
  <c r="AY9" i="2" s="1"/>
  <c r="AY10" i="2" s="1"/>
  <c r="AX8" i="2"/>
  <c r="AX9" i="2" s="1"/>
  <c r="AX10" i="2" s="1"/>
  <c r="AW8" i="2"/>
  <c r="AV8" i="2"/>
  <c r="AV9" i="2" s="1"/>
  <c r="AV10" i="2" s="1"/>
  <c r="AU8" i="2"/>
  <c r="AU9" i="2" s="1"/>
  <c r="AU10" i="2" s="1"/>
  <c r="AT8" i="2"/>
  <c r="AT9" i="2" s="1"/>
  <c r="AT10" i="2" s="1"/>
  <c r="AS8" i="2"/>
  <c r="AS9" i="2" s="1"/>
  <c r="AS10" i="2" s="1"/>
  <c r="AR8" i="2"/>
  <c r="AR9" i="2" s="1"/>
  <c r="AR10" i="2" s="1"/>
  <c r="AQ8" i="2"/>
  <c r="AQ9" i="2" s="1"/>
  <c r="AQ10" i="2" s="1"/>
  <c r="AP8" i="2"/>
  <c r="AP9" i="2" s="1"/>
  <c r="AP10" i="2" s="1"/>
  <c r="AO8" i="2"/>
  <c r="AO9" i="2" s="1"/>
  <c r="AO10" i="2" s="1"/>
  <c r="AN8" i="2"/>
  <c r="AN9" i="2" s="1"/>
  <c r="AN10" i="2" s="1"/>
  <c r="AM8" i="2"/>
  <c r="AM9" i="2" s="1"/>
  <c r="AM10" i="2" s="1"/>
  <c r="AL8" i="2"/>
  <c r="AL9" i="2" s="1"/>
  <c r="AL10" i="2" s="1"/>
  <c r="AK8" i="2"/>
  <c r="AK9" i="2" s="1"/>
  <c r="AK10" i="2" s="1"/>
  <c r="AJ8" i="2"/>
  <c r="AJ9" i="2" s="1"/>
  <c r="AJ10" i="2" s="1"/>
  <c r="AI8" i="2"/>
  <c r="AI9" i="2" s="1"/>
  <c r="AI10" i="2" s="1"/>
  <c r="AH8" i="2"/>
  <c r="AH9" i="2" s="1"/>
  <c r="AH10" i="2" s="1"/>
  <c r="AG8" i="2"/>
  <c r="AG9" i="2" s="1"/>
  <c r="AG10" i="2" s="1"/>
  <c r="AF8" i="2"/>
  <c r="AE8" i="2"/>
  <c r="AE9" i="2" s="1"/>
  <c r="AE10" i="2" s="1"/>
  <c r="AD8" i="2"/>
  <c r="AD9" i="2" s="1"/>
  <c r="AD10" i="2" s="1"/>
  <c r="AC8" i="2"/>
  <c r="AC9" i="2" s="1"/>
  <c r="AC10" i="2" s="1"/>
  <c r="AB8" i="2"/>
  <c r="AB9" i="2" s="1"/>
  <c r="AB10" i="2" s="1"/>
  <c r="AA8" i="2"/>
  <c r="AA9" i="2" s="1"/>
  <c r="AA10" i="2" s="1"/>
  <c r="Z8" i="2"/>
  <c r="Z9" i="2" s="1"/>
  <c r="Z10" i="2" s="1"/>
  <c r="Y8" i="2"/>
  <c r="X8" i="2"/>
  <c r="X9" i="2" s="1"/>
  <c r="X10" i="2" s="1"/>
  <c r="W8" i="2"/>
  <c r="W9" i="2" s="1"/>
  <c r="W10" i="2" s="1"/>
  <c r="V8" i="2"/>
  <c r="V9" i="2" s="1"/>
  <c r="V10" i="2" s="1"/>
  <c r="U8" i="2"/>
  <c r="U9" i="2" s="1"/>
  <c r="U10" i="2" s="1"/>
  <c r="T8" i="2"/>
  <c r="T9" i="2" s="1"/>
  <c r="T10" i="2" s="1"/>
  <c r="S8" i="2"/>
  <c r="S9" i="2" s="1"/>
  <c r="S10" i="2" s="1"/>
  <c r="R8" i="2"/>
  <c r="R9" i="2" s="1"/>
  <c r="R10" i="2" s="1"/>
  <c r="Q8" i="2"/>
  <c r="Q9" i="2" s="1"/>
  <c r="Q10" i="2" s="1"/>
  <c r="P8" i="2"/>
  <c r="P9" i="2" s="1"/>
  <c r="P10" i="2" s="1"/>
  <c r="O8" i="2"/>
  <c r="O9" i="2" s="1"/>
  <c r="O10" i="2" s="1"/>
  <c r="N8" i="2"/>
  <c r="N9" i="2" s="1"/>
  <c r="N10" i="2" s="1"/>
  <c r="M8" i="2"/>
  <c r="L8" i="2"/>
  <c r="L9" i="2" s="1"/>
  <c r="L10" i="2" s="1"/>
  <c r="K8" i="2"/>
  <c r="K9" i="2" s="1"/>
  <c r="K10" i="2" s="1"/>
  <c r="J8" i="2"/>
  <c r="J9" i="2" s="1"/>
  <c r="J10" i="2" s="1"/>
  <c r="I8" i="2"/>
  <c r="I9" i="2" s="1"/>
  <c r="I10" i="2" s="1"/>
  <c r="H8" i="2"/>
  <c r="H9" i="2" s="1"/>
  <c r="H10" i="2" s="1"/>
  <c r="G8" i="2"/>
  <c r="G9" i="2" s="1"/>
  <c r="G10" i="2" s="1"/>
  <c r="F8" i="2"/>
  <c r="F9" i="2" s="1"/>
  <c r="F10" i="2" s="1"/>
  <c r="E8" i="2"/>
  <c r="E9" i="2" s="1"/>
  <c r="E10" i="2" s="1"/>
  <c r="D8" i="2"/>
  <c r="C8" i="2"/>
  <c r="C9" i="2" s="1"/>
  <c r="C10" i="2" s="1"/>
  <c r="AW9" i="2"/>
  <c r="AW10" i="2" s="1"/>
  <c r="AF9" i="2"/>
  <c r="AF10" i="2" s="1"/>
  <c r="Y9" i="2"/>
  <c r="Y10" i="2" s="1"/>
  <c r="D9" i="2"/>
  <c r="D10" i="2" s="1"/>
  <c r="BA5" i="2"/>
  <c r="AZ5" i="2"/>
  <c r="AY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M9" i="2"/>
  <c r="M10" i="2" s="1"/>
  <c r="B3" i="2"/>
  <c r="AX5" i="2"/>
  <c r="B8" i="5" l="1"/>
  <c r="B18" i="4"/>
  <c r="B23" i="3"/>
  <c r="B33" i="3"/>
  <c r="B38" i="2"/>
  <c r="B18" i="2"/>
  <c r="B23" i="2"/>
  <c r="C24" i="2"/>
  <c r="C25" i="2" s="1"/>
  <c r="B25" i="2" s="1"/>
  <c r="B26" i="2" s="1"/>
  <c r="B13" i="2"/>
  <c r="B33" i="2"/>
  <c r="C19" i="2"/>
  <c r="B19" i="2" s="1"/>
  <c r="C9" i="5"/>
  <c r="C10" i="5" s="1"/>
  <c r="B10" i="5" s="1"/>
  <c r="B11" i="5" s="1"/>
  <c r="B23" i="5"/>
  <c r="B13" i="5"/>
  <c r="C14" i="5"/>
  <c r="B14" i="5" s="1"/>
  <c r="B18" i="5"/>
  <c r="C19" i="5"/>
  <c r="C20" i="5" s="1"/>
  <c r="B33" i="5"/>
  <c r="B4" i="5"/>
  <c r="B20" i="5"/>
  <c r="B21" i="5" s="1"/>
  <c r="C5" i="5"/>
  <c r="B5" i="5" s="1"/>
  <c r="B6" i="5" s="1"/>
  <c r="C24" i="5"/>
  <c r="C39" i="5"/>
  <c r="B38" i="5"/>
  <c r="C29" i="5"/>
  <c r="B28" i="5"/>
  <c r="B35" i="5"/>
  <c r="B36" i="5" s="1"/>
  <c r="B34" i="5"/>
  <c r="B4" i="4"/>
  <c r="B38" i="4"/>
  <c r="C19" i="4"/>
  <c r="B19" i="4" s="1"/>
  <c r="B33" i="4"/>
  <c r="C5" i="4"/>
  <c r="B5" i="4" s="1"/>
  <c r="B6" i="4" s="1"/>
  <c r="B9" i="4"/>
  <c r="B10" i="4"/>
  <c r="B11" i="4" s="1"/>
  <c r="B14" i="4"/>
  <c r="B15" i="4"/>
  <c r="B16" i="4" s="1"/>
  <c r="B8" i="4"/>
  <c r="B13" i="4"/>
  <c r="E24" i="4"/>
  <c r="E25" i="4" s="1"/>
  <c r="B25" i="4" s="1"/>
  <c r="B26" i="4" s="1"/>
  <c r="B23" i="4"/>
  <c r="E29" i="4"/>
  <c r="E30" i="4" s="1"/>
  <c r="B28" i="4"/>
  <c r="C30" i="4"/>
  <c r="B35" i="4"/>
  <c r="B36" i="4" s="1"/>
  <c r="C40" i="4"/>
  <c r="B40" i="4" s="1"/>
  <c r="B41" i="4" s="1"/>
  <c r="B39" i="4"/>
  <c r="B34" i="4"/>
  <c r="B13" i="3"/>
  <c r="B4" i="3"/>
  <c r="B10" i="3"/>
  <c r="B11" i="3" s="1"/>
  <c r="B9" i="3"/>
  <c r="B20" i="3"/>
  <c r="B21" i="3" s="1"/>
  <c r="B19" i="3"/>
  <c r="D5" i="3"/>
  <c r="B5" i="3" s="1"/>
  <c r="B6" i="3" s="1"/>
  <c r="B15" i="3"/>
  <c r="B16" i="3" s="1"/>
  <c r="B14" i="3"/>
  <c r="B35" i="3"/>
  <c r="B36" i="3" s="1"/>
  <c r="B34" i="3"/>
  <c r="B8" i="3"/>
  <c r="B18" i="3"/>
  <c r="B25" i="3"/>
  <c r="B26" i="3" s="1"/>
  <c r="B24" i="3"/>
  <c r="B28" i="3"/>
  <c r="B38" i="3"/>
  <c r="B30" i="3"/>
  <c r="B31" i="3" s="1"/>
  <c r="B29" i="3"/>
  <c r="B40" i="3"/>
  <c r="B41" i="3" s="1"/>
  <c r="B39" i="3"/>
  <c r="G34" i="2"/>
  <c r="G35" i="2" s="1"/>
  <c r="B35" i="2" s="1"/>
  <c r="B36" i="2" s="1"/>
  <c r="B28" i="2"/>
  <c r="C40" i="2"/>
  <c r="B40" i="2" s="1"/>
  <c r="B41" i="2" s="1"/>
  <c r="B39" i="2"/>
  <c r="C30" i="2"/>
  <c r="B30" i="2" s="1"/>
  <c r="B31" i="2" s="1"/>
  <c r="B29" i="2"/>
  <c r="C20" i="2"/>
  <c r="B20" i="2" s="1"/>
  <c r="B21" i="2" s="1"/>
  <c r="B15" i="2"/>
  <c r="B16" i="2" s="1"/>
  <c r="B14" i="2"/>
  <c r="B10" i="2"/>
  <c r="B11" i="2" s="1"/>
  <c r="B9" i="2"/>
  <c r="B8" i="2"/>
  <c r="B5" i="2"/>
  <c r="B6" i="2" s="1"/>
  <c r="B4" i="2"/>
  <c r="C15" i="5" l="1"/>
  <c r="B15" i="5" s="1"/>
  <c r="B16" i="5" s="1"/>
  <c r="B9" i="5"/>
  <c r="C20" i="4"/>
  <c r="B20" i="4" s="1"/>
  <c r="B21" i="4" s="1"/>
  <c r="B19" i="5"/>
  <c r="B24" i="2"/>
  <c r="C40" i="5"/>
  <c r="B40" i="5" s="1"/>
  <c r="B41" i="5" s="1"/>
  <c r="B39" i="5"/>
  <c r="C25" i="5"/>
  <c r="B25" i="5" s="1"/>
  <c r="B26" i="5" s="1"/>
  <c r="B24" i="5"/>
  <c r="C30" i="5"/>
  <c r="B30" i="5" s="1"/>
  <c r="B31" i="5" s="1"/>
  <c r="B29" i="5"/>
  <c r="B29" i="4"/>
  <c r="B24" i="4"/>
  <c r="B30" i="4"/>
  <c r="B31" i="4" s="1"/>
  <c r="B34" i="2"/>
</calcChain>
</file>

<file path=xl/sharedStrings.xml><?xml version="1.0" encoding="utf-8"?>
<sst xmlns="http://schemas.openxmlformats.org/spreadsheetml/2006/main" count="137" uniqueCount="14">
  <si>
    <t>registrations</t>
  </si>
  <si>
    <t>diff</t>
  </si>
  <si>
    <t>diff sq</t>
  </si>
  <si>
    <t>TOTAL</t>
  </si>
  <si>
    <t>3 + 4</t>
  </si>
  <si>
    <t>6 + 1</t>
  </si>
  <si>
    <t>5 + 2</t>
  </si>
  <si>
    <t>4 + 3</t>
  </si>
  <si>
    <t>2 + 5</t>
  </si>
  <si>
    <t>1 + 6</t>
  </si>
  <si>
    <t>0 + 7</t>
  </si>
  <si>
    <t>calendar_year</t>
  </si>
  <si>
    <t>rms error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</si>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</sst>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3" fontId="2" fillId="0" borderId="0" xfId="1" applyNumberFormat="1" applyFont="1" applyAlignment="1">
      <alignment horizontal="right"/>
    </xf>
    <xf numFmtId="3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0" fontId="1" fillId="3" borderId="0" xfId="0" applyFont="1" applyFill="1"/>
    <xf numFmtId="3" fontId="1" fillId="3" borderId="0" xfId="0" applyNumberFormat="1" applyFont="1" applyFill="1"/>
    <xf numFmtId="1" fontId="0" fillId="3" borderId="0" xfId="0" applyNumberFormat="1" applyFill="1"/>
    <xf numFmtId="0" fontId="0" fillId="3" borderId="0" xfId="0" applyFill="1"/>
    <xf numFmtId="1" fontId="1" fillId="3" borderId="0" xfId="0" applyNumberFormat="1" applyFont="1" applyFill="1"/>
    <xf numFmtId="0" fontId="0" fillId="0" borderId="0" xfId="0" applyFill="1"/>
    <xf numFmtId="3" fontId="2" fillId="0" borderId="0" xfId="1" applyNumberFormat="1" applyFont="1" applyFill="1" applyAlignment="1">
      <alignment horizontal="right"/>
    </xf>
    <xf numFmtId="0" fontId="0" fillId="2" borderId="0" xfId="0" applyFill="1"/>
  </cellXfs>
  <cellStyles count="2">
    <cellStyle name="Comma 3" xfId="1" xr:uid="{C3C1890E-8253-4FCB-B059-10B4B178094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6-4138-A948-E75750C82609}"/>
            </c:ext>
          </c:extLst>
        </c:ser>
        <c:ser>
          <c:idx val="1"/>
          <c:order val="1"/>
          <c:tx>
            <c:v>registrations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'2015'!$C$3:$BB$3</c:f>
              <c:numCache>
                <c:formatCode>#,##0</c:formatCode>
                <c:ptCount val="52"/>
                <c:pt idx="0">
                  <c:v>12286</c:v>
                </c:pt>
                <c:pt idx="1">
                  <c:v>16237</c:v>
                </c:pt>
                <c:pt idx="2">
                  <c:v>14866</c:v>
                </c:pt>
                <c:pt idx="3">
                  <c:v>13934</c:v>
                </c:pt>
                <c:pt idx="4">
                  <c:v>12900</c:v>
                </c:pt>
                <c:pt idx="5">
                  <c:v>12039</c:v>
                </c:pt>
                <c:pt idx="6">
                  <c:v>11822</c:v>
                </c:pt>
                <c:pt idx="7">
                  <c:v>11434</c:v>
                </c:pt>
                <c:pt idx="8">
                  <c:v>11472</c:v>
                </c:pt>
                <c:pt idx="9">
                  <c:v>11469</c:v>
                </c:pt>
                <c:pt idx="10">
                  <c:v>10951</c:v>
                </c:pt>
                <c:pt idx="11">
                  <c:v>10568</c:v>
                </c:pt>
                <c:pt idx="12">
                  <c:v>10493</c:v>
                </c:pt>
                <c:pt idx="13">
                  <c:v>9062</c:v>
                </c:pt>
                <c:pt idx="14">
                  <c:v>10089</c:v>
                </c:pt>
                <c:pt idx="15">
                  <c:v>11639</c:v>
                </c:pt>
                <c:pt idx="16">
                  <c:v>10599</c:v>
                </c:pt>
                <c:pt idx="17">
                  <c:v>10134</c:v>
                </c:pt>
                <c:pt idx="18">
                  <c:v>8862</c:v>
                </c:pt>
                <c:pt idx="19">
                  <c:v>10290</c:v>
                </c:pt>
                <c:pt idx="20">
                  <c:v>10005</c:v>
                </c:pt>
                <c:pt idx="21">
                  <c:v>8213</c:v>
                </c:pt>
                <c:pt idx="22">
                  <c:v>10157</c:v>
                </c:pt>
                <c:pt idx="23">
                  <c:v>9548</c:v>
                </c:pt>
                <c:pt idx="24">
                  <c:v>9312</c:v>
                </c:pt>
                <c:pt idx="25">
                  <c:v>9190</c:v>
                </c:pt>
                <c:pt idx="26">
                  <c:v>9205</c:v>
                </c:pt>
                <c:pt idx="27">
                  <c:v>9015</c:v>
                </c:pt>
                <c:pt idx="28">
                  <c:v>8802</c:v>
                </c:pt>
                <c:pt idx="29">
                  <c:v>8791</c:v>
                </c:pt>
                <c:pt idx="30">
                  <c:v>8617</c:v>
                </c:pt>
                <c:pt idx="31">
                  <c:v>8862</c:v>
                </c:pt>
                <c:pt idx="32">
                  <c:v>9148</c:v>
                </c:pt>
                <c:pt idx="33">
                  <c:v>9121</c:v>
                </c:pt>
                <c:pt idx="34">
                  <c:v>9026</c:v>
                </c:pt>
                <c:pt idx="35">
                  <c:v>7878</c:v>
                </c:pt>
                <c:pt idx="36">
                  <c:v>9258</c:v>
                </c:pt>
                <c:pt idx="37">
                  <c:v>9097</c:v>
                </c:pt>
                <c:pt idx="38">
                  <c:v>9529</c:v>
                </c:pt>
                <c:pt idx="39">
                  <c:v>9410</c:v>
                </c:pt>
                <c:pt idx="40">
                  <c:v>9776</c:v>
                </c:pt>
                <c:pt idx="41">
                  <c:v>9511</c:v>
                </c:pt>
                <c:pt idx="42">
                  <c:v>9711</c:v>
                </c:pt>
                <c:pt idx="43">
                  <c:v>9618</c:v>
                </c:pt>
                <c:pt idx="44">
                  <c:v>9994</c:v>
                </c:pt>
                <c:pt idx="45">
                  <c:v>9938</c:v>
                </c:pt>
                <c:pt idx="46">
                  <c:v>9830</c:v>
                </c:pt>
                <c:pt idx="47">
                  <c:v>9822</c:v>
                </c:pt>
                <c:pt idx="48">
                  <c:v>10365</c:v>
                </c:pt>
                <c:pt idx="49">
                  <c:v>10269</c:v>
                </c:pt>
                <c:pt idx="50">
                  <c:v>10689</c:v>
                </c:pt>
                <c:pt idx="51">
                  <c:v>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6-4138-A948-E75750C8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A-40D9-A661-BDB0DD89B5ED}"/>
            </c:ext>
          </c:extLst>
        </c:ser>
        <c:ser>
          <c:idx val="1"/>
          <c:order val="1"/>
          <c:tx>
            <c:v>registrations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'2016'!$C$3:$BB$3</c:f>
              <c:numCache>
                <c:formatCode>#,##0</c:formatCode>
                <c:ptCount val="52"/>
                <c:pt idx="0">
                  <c:v>13045</c:v>
                </c:pt>
                <c:pt idx="1">
                  <c:v>11501</c:v>
                </c:pt>
                <c:pt idx="2">
                  <c:v>11473</c:v>
                </c:pt>
                <c:pt idx="3">
                  <c:v>11317</c:v>
                </c:pt>
                <c:pt idx="4">
                  <c:v>11052</c:v>
                </c:pt>
                <c:pt idx="5">
                  <c:v>11170</c:v>
                </c:pt>
                <c:pt idx="6">
                  <c:v>10590</c:v>
                </c:pt>
                <c:pt idx="7">
                  <c:v>11056</c:v>
                </c:pt>
                <c:pt idx="8">
                  <c:v>11285</c:v>
                </c:pt>
                <c:pt idx="9">
                  <c:v>11010</c:v>
                </c:pt>
                <c:pt idx="10">
                  <c:v>11022</c:v>
                </c:pt>
                <c:pt idx="11">
                  <c:v>9635</c:v>
                </c:pt>
                <c:pt idx="12">
                  <c:v>10286</c:v>
                </c:pt>
                <c:pt idx="13">
                  <c:v>11599</c:v>
                </c:pt>
                <c:pt idx="14">
                  <c:v>11417</c:v>
                </c:pt>
                <c:pt idx="15">
                  <c:v>10925</c:v>
                </c:pt>
                <c:pt idx="16">
                  <c:v>10413</c:v>
                </c:pt>
                <c:pt idx="17">
                  <c:v>9137</c:v>
                </c:pt>
                <c:pt idx="18">
                  <c:v>10637</c:v>
                </c:pt>
                <c:pt idx="19">
                  <c:v>9953</c:v>
                </c:pt>
                <c:pt idx="20">
                  <c:v>9739</c:v>
                </c:pt>
                <c:pt idx="21">
                  <c:v>7909</c:v>
                </c:pt>
                <c:pt idx="22">
                  <c:v>9873</c:v>
                </c:pt>
                <c:pt idx="23">
                  <c:v>9386</c:v>
                </c:pt>
                <c:pt idx="24">
                  <c:v>9365</c:v>
                </c:pt>
                <c:pt idx="25">
                  <c:v>9228</c:v>
                </c:pt>
                <c:pt idx="26">
                  <c:v>9138</c:v>
                </c:pt>
                <c:pt idx="27">
                  <c:v>9388</c:v>
                </c:pt>
                <c:pt idx="28">
                  <c:v>9350</c:v>
                </c:pt>
                <c:pt idx="29">
                  <c:v>9335</c:v>
                </c:pt>
                <c:pt idx="30">
                  <c:v>9182</c:v>
                </c:pt>
                <c:pt idx="31">
                  <c:v>9172</c:v>
                </c:pt>
                <c:pt idx="32">
                  <c:v>9070</c:v>
                </c:pt>
                <c:pt idx="33">
                  <c:v>9319</c:v>
                </c:pt>
                <c:pt idx="34">
                  <c:v>7923</c:v>
                </c:pt>
                <c:pt idx="35">
                  <c:v>9399</c:v>
                </c:pt>
                <c:pt idx="36">
                  <c:v>9124</c:v>
                </c:pt>
                <c:pt idx="37">
                  <c:v>8945</c:v>
                </c:pt>
                <c:pt idx="38">
                  <c:v>8994</c:v>
                </c:pt>
                <c:pt idx="39">
                  <c:v>9291</c:v>
                </c:pt>
                <c:pt idx="40">
                  <c:v>9719</c:v>
                </c:pt>
                <c:pt idx="41">
                  <c:v>9768</c:v>
                </c:pt>
                <c:pt idx="42">
                  <c:v>9724</c:v>
                </c:pt>
                <c:pt idx="43">
                  <c:v>10152</c:v>
                </c:pt>
                <c:pt idx="44">
                  <c:v>10470</c:v>
                </c:pt>
                <c:pt idx="45">
                  <c:v>10694</c:v>
                </c:pt>
                <c:pt idx="46">
                  <c:v>10603</c:v>
                </c:pt>
                <c:pt idx="47">
                  <c:v>10439</c:v>
                </c:pt>
                <c:pt idx="48">
                  <c:v>11223</c:v>
                </c:pt>
                <c:pt idx="49">
                  <c:v>10533</c:v>
                </c:pt>
                <c:pt idx="50">
                  <c:v>11493</c:v>
                </c:pt>
                <c:pt idx="51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A-40D9-A661-BDB0DD89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+ 4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F-4D76-9357-557AE2ACBF32}"/>
            </c:ext>
          </c:extLst>
        </c:ser>
        <c:ser>
          <c:idx val="1"/>
          <c:order val="1"/>
          <c:tx>
            <c:v>3 + 4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'2016'!$C$23:$BB$23</c:f>
              <c:numCache>
                <c:formatCode>0</c:formatCode>
                <c:ptCount val="52"/>
                <c:pt idx="0">
                  <c:v>12162.714285714286</c:v>
                </c:pt>
                <c:pt idx="1">
                  <c:v>11485</c:v>
                </c:pt>
                <c:pt idx="2">
                  <c:v>11383.857142857143</c:v>
                </c:pt>
                <c:pt idx="3">
                  <c:v>11165.571428571429</c:v>
                </c:pt>
                <c:pt idx="4">
                  <c:v>11119.428571428571</c:v>
                </c:pt>
                <c:pt idx="5">
                  <c:v>10838.571428571429</c:v>
                </c:pt>
                <c:pt idx="6">
                  <c:v>10856.285714285714</c:v>
                </c:pt>
                <c:pt idx="7">
                  <c:v>11186.857142857143</c:v>
                </c:pt>
                <c:pt idx="8">
                  <c:v>11127.857142857143</c:v>
                </c:pt>
                <c:pt idx="9">
                  <c:v>11016.857142857143</c:v>
                </c:pt>
                <c:pt idx="10">
                  <c:v>10229.428571428571</c:v>
                </c:pt>
                <c:pt idx="11">
                  <c:v>10007</c:v>
                </c:pt>
                <c:pt idx="12">
                  <c:v>11036.285714285714</c:v>
                </c:pt>
                <c:pt idx="13">
                  <c:v>11495</c:v>
                </c:pt>
                <c:pt idx="14">
                  <c:v>11135.857142857143</c:v>
                </c:pt>
                <c:pt idx="15">
                  <c:v>10632.428571428571</c:v>
                </c:pt>
                <c:pt idx="16">
                  <c:v>9683.8571428571431</c:v>
                </c:pt>
                <c:pt idx="17">
                  <c:v>9994.1428571428569</c:v>
                </c:pt>
                <c:pt idx="18">
                  <c:v>10246.142857142857</c:v>
                </c:pt>
                <c:pt idx="19">
                  <c:v>9830.7142857142862</c:v>
                </c:pt>
                <c:pt idx="20">
                  <c:v>8693.2857142857138</c:v>
                </c:pt>
                <c:pt idx="21">
                  <c:v>9031.2857142857138</c:v>
                </c:pt>
                <c:pt idx="22">
                  <c:v>9594.7142857142862</c:v>
                </c:pt>
                <c:pt idx="23">
                  <c:v>9374</c:v>
                </c:pt>
                <c:pt idx="24">
                  <c:v>9286.7142857142862</c:v>
                </c:pt>
                <c:pt idx="25">
                  <c:v>9176.5714285714294</c:v>
                </c:pt>
                <c:pt idx="26">
                  <c:v>9280.8571428571431</c:v>
                </c:pt>
                <c:pt idx="27">
                  <c:v>9366.2857142857138</c:v>
                </c:pt>
                <c:pt idx="28">
                  <c:v>9341.4285714285706</c:v>
                </c:pt>
                <c:pt idx="29">
                  <c:v>9247.5714285714294</c:v>
                </c:pt>
                <c:pt idx="30">
                  <c:v>9176.2857142857138</c:v>
                </c:pt>
                <c:pt idx="31">
                  <c:v>9113.7142857142862</c:v>
                </c:pt>
                <c:pt idx="32">
                  <c:v>9212.2857142857138</c:v>
                </c:pt>
                <c:pt idx="33">
                  <c:v>8521.2857142857138</c:v>
                </c:pt>
                <c:pt idx="34">
                  <c:v>8766.4285714285706</c:v>
                </c:pt>
                <c:pt idx="35">
                  <c:v>9241.8571428571431</c:v>
                </c:pt>
                <c:pt idx="36">
                  <c:v>9021.7142857142862</c:v>
                </c:pt>
                <c:pt idx="37">
                  <c:v>8973</c:v>
                </c:pt>
                <c:pt idx="38">
                  <c:v>9163.7142857142862</c:v>
                </c:pt>
                <c:pt idx="39">
                  <c:v>9535.5714285714294</c:v>
                </c:pt>
                <c:pt idx="40">
                  <c:v>9747</c:v>
                </c:pt>
                <c:pt idx="41">
                  <c:v>9742.8571428571431</c:v>
                </c:pt>
                <c:pt idx="42">
                  <c:v>9968.5714285714294</c:v>
                </c:pt>
                <c:pt idx="43">
                  <c:v>10333.714285714286</c:v>
                </c:pt>
                <c:pt idx="44">
                  <c:v>10598</c:v>
                </c:pt>
                <c:pt idx="45">
                  <c:v>10642</c:v>
                </c:pt>
                <c:pt idx="46">
                  <c:v>10509.285714285714</c:v>
                </c:pt>
                <c:pt idx="47">
                  <c:v>10887</c:v>
                </c:pt>
                <c:pt idx="48">
                  <c:v>10828.714285714286</c:v>
                </c:pt>
                <c:pt idx="49">
                  <c:v>11081.571428571429</c:v>
                </c:pt>
                <c:pt idx="50">
                  <c:v>9498.7142857142862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F-4D76-9357-557AE2AC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+ 5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0-4773-A85D-27B1C89E35CD}"/>
            </c:ext>
          </c:extLst>
        </c:ser>
        <c:ser>
          <c:idx val="1"/>
          <c:order val="1"/>
          <c:tx>
            <c:v>2 + 5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'2016'!$C$28:$BB$28</c:f>
              <c:numCache>
                <c:formatCode>0</c:formatCode>
                <c:ptCount val="52"/>
                <c:pt idx="0">
                  <c:v>11942.142857142857</c:v>
                </c:pt>
                <c:pt idx="1">
                  <c:v>11481</c:v>
                </c:pt>
                <c:pt idx="2">
                  <c:v>11361.571428571429</c:v>
                </c:pt>
                <c:pt idx="3">
                  <c:v>11127.714285714286</c:v>
                </c:pt>
                <c:pt idx="4">
                  <c:v>11136.285714285714</c:v>
                </c:pt>
                <c:pt idx="5">
                  <c:v>10755.714285714286</c:v>
                </c:pt>
                <c:pt idx="6">
                  <c:v>10922.857142857143</c:v>
                </c:pt>
                <c:pt idx="7">
                  <c:v>11219.571428571429</c:v>
                </c:pt>
                <c:pt idx="8">
                  <c:v>11088.571428571429</c:v>
                </c:pt>
                <c:pt idx="9">
                  <c:v>11018.571428571429</c:v>
                </c:pt>
                <c:pt idx="10">
                  <c:v>10031.285714285714</c:v>
                </c:pt>
                <c:pt idx="11">
                  <c:v>10100</c:v>
                </c:pt>
                <c:pt idx="12">
                  <c:v>11223.857142857143</c:v>
                </c:pt>
                <c:pt idx="13">
                  <c:v>11469</c:v>
                </c:pt>
                <c:pt idx="14">
                  <c:v>11065.571428571429</c:v>
                </c:pt>
                <c:pt idx="15">
                  <c:v>10559.285714285714</c:v>
                </c:pt>
                <c:pt idx="16">
                  <c:v>9501.5714285714294</c:v>
                </c:pt>
                <c:pt idx="17">
                  <c:v>10208.428571428571</c:v>
                </c:pt>
                <c:pt idx="18">
                  <c:v>10148.428571428571</c:v>
                </c:pt>
                <c:pt idx="19">
                  <c:v>9800.1428571428569</c:v>
                </c:pt>
                <c:pt idx="20">
                  <c:v>8431.8571428571431</c:v>
                </c:pt>
                <c:pt idx="21">
                  <c:v>9311.8571428571431</c:v>
                </c:pt>
                <c:pt idx="22">
                  <c:v>9525.1428571428569</c:v>
                </c:pt>
                <c:pt idx="23">
                  <c:v>9371</c:v>
                </c:pt>
                <c:pt idx="24">
                  <c:v>9267.1428571428569</c:v>
                </c:pt>
                <c:pt idx="25">
                  <c:v>9163.7142857142862</c:v>
                </c:pt>
                <c:pt idx="26">
                  <c:v>9316.5714285714294</c:v>
                </c:pt>
                <c:pt idx="27">
                  <c:v>9360.8571428571431</c:v>
                </c:pt>
                <c:pt idx="28">
                  <c:v>9339.2857142857138</c:v>
                </c:pt>
                <c:pt idx="29">
                  <c:v>9225.7142857142862</c:v>
                </c:pt>
                <c:pt idx="30">
                  <c:v>9174.8571428571431</c:v>
                </c:pt>
                <c:pt idx="31">
                  <c:v>9099.1428571428569</c:v>
                </c:pt>
                <c:pt idx="32">
                  <c:v>9247.8571428571431</c:v>
                </c:pt>
                <c:pt idx="33">
                  <c:v>8321.8571428571431</c:v>
                </c:pt>
                <c:pt idx="34">
                  <c:v>8977.2857142857138</c:v>
                </c:pt>
                <c:pt idx="35">
                  <c:v>9202.5714285714294</c:v>
                </c:pt>
                <c:pt idx="36">
                  <c:v>8996.1428571428569</c:v>
                </c:pt>
                <c:pt idx="37">
                  <c:v>8980</c:v>
                </c:pt>
                <c:pt idx="38">
                  <c:v>9206.1428571428569</c:v>
                </c:pt>
                <c:pt idx="39">
                  <c:v>9596.7142857142862</c:v>
                </c:pt>
                <c:pt idx="40">
                  <c:v>9754</c:v>
                </c:pt>
                <c:pt idx="41">
                  <c:v>9736.5714285714294</c:v>
                </c:pt>
                <c:pt idx="42">
                  <c:v>10029.714285714286</c:v>
                </c:pt>
                <c:pt idx="43">
                  <c:v>10379.142857142857</c:v>
                </c:pt>
                <c:pt idx="44">
                  <c:v>10630</c:v>
                </c:pt>
                <c:pt idx="45">
                  <c:v>10629</c:v>
                </c:pt>
                <c:pt idx="46">
                  <c:v>10485.857142857143</c:v>
                </c:pt>
                <c:pt idx="47">
                  <c:v>10999</c:v>
                </c:pt>
                <c:pt idx="48">
                  <c:v>10730.142857142857</c:v>
                </c:pt>
                <c:pt idx="49">
                  <c:v>11218.714285714286</c:v>
                </c:pt>
                <c:pt idx="50">
                  <c:v>9000.1428571428569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0-4773-A85D-27B1C89E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+ 6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1-4EC5-AB0D-992C12E6E9D7}"/>
            </c:ext>
          </c:extLst>
        </c:ser>
        <c:ser>
          <c:idx val="1"/>
          <c:order val="1"/>
          <c:tx>
            <c:v>1 + 6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'2016'!$C$33:$BB$33</c:f>
              <c:numCache>
                <c:formatCode>0</c:formatCode>
                <c:ptCount val="52"/>
                <c:pt idx="0">
                  <c:v>11721.571428571429</c:v>
                </c:pt>
                <c:pt idx="1">
                  <c:v>11477</c:v>
                </c:pt>
                <c:pt idx="2">
                  <c:v>11339.285714285714</c:v>
                </c:pt>
                <c:pt idx="3">
                  <c:v>11089.857142857143</c:v>
                </c:pt>
                <c:pt idx="4">
                  <c:v>11153.142857142857</c:v>
                </c:pt>
                <c:pt idx="5">
                  <c:v>10672.857142857143</c:v>
                </c:pt>
                <c:pt idx="6">
                  <c:v>10989.428571428571</c:v>
                </c:pt>
                <c:pt idx="7">
                  <c:v>11252.285714285714</c:v>
                </c:pt>
                <c:pt idx="8">
                  <c:v>11049.285714285714</c:v>
                </c:pt>
                <c:pt idx="9">
                  <c:v>11020.285714285714</c:v>
                </c:pt>
                <c:pt idx="10">
                  <c:v>9833.1428571428569</c:v>
                </c:pt>
                <c:pt idx="11">
                  <c:v>10193</c:v>
                </c:pt>
                <c:pt idx="12">
                  <c:v>11411.428571428571</c:v>
                </c:pt>
                <c:pt idx="13">
                  <c:v>11443</c:v>
                </c:pt>
                <c:pt idx="14">
                  <c:v>10995.285714285714</c:v>
                </c:pt>
                <c:pt idx="15">
                  <c:v>10486.142857142857</c:v>
                </c:pt>
                <c:pt idx="16">
                  <c:v>9319.2857142857138</c:v>
                </c:pt>
                <c:pt idx="17">
                  <c:v>10422.714285714286</c:v>
                </c:pt>
                <c:pt idx="18">
                  <c:v>10050.714285714286</c:v>
                </c:pt>
                <c:pt idx="19">
                  <c:v>9769.5714285714294</c:v>
                </c:pt>
                <c:pt idx="20">
                  <c:v>8170.4285714285716</c:v>
                </c:pt>
                <c:pt idx="21">
                  <c:v>9592.4285714285706</c:v>
                </c:pt>
                <c:pt idx="22">
                  <c:v>9455.5714285714294</c:v>
                </c:pt>
                <c:pt idx="23">
                  <c:v>9368</c:v>
                </c:pt>
                <c:pt idx="24">
                  <c:v>9247.5714285714294</c:v>
                </c:pt>
                <c:pt idx="25">
                  <c:v>9150.8571428571431</c:v>
                </c:pt>
                <c:pt idx="26">
                  <c:v>9352.2857142857138</c:v>
                </c:pt>
                <c:pt idx="27">
                  <c:v>9355.4285714285706</c:v>
                </c:pt>
                <c:pt idx="28">
                  <c:v>9337.1428571428569</c:v>
                </c:pt>
                <c:pt idx="29">
                  <c:v>9203.8571428571431</c:v>
                </c:pt>
                <c:pt idx="30">
                  <c:v>9173.4285714285706</c:v>
                </c:pt>
                <c:pt idx="31">
                  <c:v>9084.5714285714294</c:v>
                </c:pt>
                <c:pt idx="32">
                  <c:v>9283.4285714285706</c:v>
                </c:pt>
                <c:pt idx="33">
                  <c:v>8122.4285714285716</c:v>
                </c:pt>
                <c:pt idx="34">
                  <c:v>9188.1428571428569</c:v>
                </c:pt>
                <c:pt idx="35">
                  <c:v>9163.2857142857138</c:v>
                </c:pt>
                <c:pt idx="36">
                  <c:v>8970.5714285714294</c:v>
                </c:pt>
                <c:pt idx="37">
                  <c:v>8987</c:v>
                </c:pt>
                <c:pt idx="38">
                  <c:v>9248.5714285714294</c:v>
                </c:pt>
                <c:pt idx="39">
                  <c:v>9657.8571428571431</c:v>
                </c:pt>
                <c:pt idx="40">
                  <c:v>9761</c:v>
                </c:pt>
                <c:pt idx="41">
                  <c:v>9730.2857142857138</c:v>
                </c:pt>
                <c:pt idx="42">
                  <c:v>10090.857142857143</c:v>
                </c:pt>
                <c:pt idx="43">
                  <c:v>10424.571428571429</c:v>
                </c:pt>
                <c:pt idx="44">
                  <c:v>10662</c:v>
                </c:pt>
                <c:pt idx="45">
                  <c:v>10616</c:v>
                </c:pt>
                <c:pt idx="46">
                  <c:v>10462.428571428571</c:v>
                </c:pt>
                <c:pt idx="47">
                  <c:v>11111</c:v>
                </c:pt>
                <c:pt idx="48">
                  <c:v>10631.571428571429</c:v>
                </c:pt>
                <c:pt idx="49">
                  <c:v>11355.857142857143</c:v>
                </c:pt>
                <c:pt idx="50">
                  <c:v>8501.5714285714294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1-4EC5-AB0D-992C12E6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+ 2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8-4DAB-AFA5-CEF9FFACAE23}"/>
            </c:ext>
          </c:extLst>
        </c:ser>
        <c:ser>
          <c:idx val="1"/>
          <c:order val="1"/>
          <c:tx>
            <c:v>5 + 2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'2016'!$C$13:$BB$13</c:f>
              <c:numCache>
                <c:formatCode>0</c:formatCode>
                <c:ptCount val="52"/>
                <c:pt idx="0">
                  <c:v>12603.857142857143</c:v>
                </c:pt>
                <c:pt idx="1">
                  <c:v>11493</c:v>
                </c:pt>
                <c:pt idx="2">
                  <c:v>11428.428571428571</c:v>
                </c:pt>
                <c:pt idx="3">
                  <c:v>11241.285714285714</c:v>
                </c:pt>
                <c:pt idx="4">
                  <c:v>11085.714285714286</c:v>
                </c:pt>
                <c:pt idx="5">
                  <c:v>11004.285714285714</c:v>
                </c:pt>
                <c:pt idx="6">
                  <c:v>10723.142857142857</c:v>
                </c:pt>
                <c:pt idx="7">
                  <c:v>11121.428571428571</c:v>
                </c:pt>
                <c:pt idx="8">
                  <c:v>11206.428571428571</c:v>
                </c:pt>
                <c:pt idx="9">
                  <c:v>11013.428571428571</c:v>
                </c:pt>
                <c:pt idx="10">
                  <c:v>10625.714285714286</c:v>
                </c:pt>
                <c:pt idx="11">
                  <c:v>9821</c:v>
                </c:pt>
                <c:pt idx="12">
                  <c:v>10661.142857142857</c:v>
                </c:pt>
                <c:pt idx="13">
                  <c:v>11547</c:v>
                </c:pt>
                <c:pt idx="14">
                  <c:v>11276.428571428571</c:v>
                </c:pt>
                <c:pt idx="15">
                  <c:v>10778.714285714286</c:v>
                </c:pt>
                <c:pt idx="16">
                  <c:v>10048.428571428571</c:v>
                </c:pt>
                <c:pt idx="17">
                  <c:v>9565.5714285714294</c:v>
                </c:pt>
                <c:pt idx="18">
                  <c:v>10441.571428571429</c:v>
                </c:pt>
                <c:pt idx="19">
                  <c:v>9891.8571428571431</c:v>
                </c:pt>
                <c:pt idx="20">
                  <c:v>9216.1428571428569</c:v>
                </c:pt>
                <c:pt idx="21">
                  <c:v>8470.1428571428569</c:v>
                </c:pt>
                <c:pt idx="22">
                  <c:v>9733.8571428571431</c:v>
                </c:pt>
                <c:pt idx="23">
                  <c:v>9380</c:v>
                </c:pt>
                <c:pt idx="24">
                  <c:v>9325.8571428571431</c:v>
                </c:pt>
                <c:pt idx="25">
                  <c:v>9202.2857142857138</c:v>
                </c:pt>
                <c:pt idx="26">
                  <c:v>9209.4285714285706</c:v>
                </c:pt>
                <c:pt idx="27">
                  <c:v>9377.1428571428569</c:v>
                </c:pt>
                <c:pt idx="28">
                  <c:v>9345.7142857142862</c:v>
                </c:pt>
                <c:pt idx="29">
                  <c:v>9291.2857142857138</c:v>
                </c:pt>
                <c:pt idx="30">
                  <c:v>9179.1428571428569</c:v>
                </c:pt>
                <c:pt idx="31">
                  <c:v>9142.8571428571431</c:v>
                </c:pt>
                <c:pt idx="32">
                  <c:v>9141.1428571428569</c:v>
                </c:pt>
                <c:pt idx="33">
                  <c:v>8920.1428571428569</c:v>
                </c:pt>
                <c:pt idx="34">
                  <c:v>8344.7142857142862</c:v>
                </c:pt>
                <c:pt idx="35">
                  <c:v>9320.4285714285706</c:v>
                </c:pt>
                <c:pt idx="36">
                  <c:v>9072.8571428571431</c:v>
                </c:pt>
                <c:pt idx="37">
                  <c:v>8959</c:v>
                </c:pt>
                <c:pt idx="38">
                  <c:v>9078.8571428571431</c:v>
                </c:pt>
                <c:pt idx="39">
                  <c:v>9413.2857142857138</c:v>
                </c:pt>
                <c:pt idx="40">
                  <c:v>9733</c:v>
                </c:pt>
                <c:pt idx="41">
                  <c:v>9755.4285714285706</c:v>
                </c:pt>
                <c:pt idx="42">
                  <c:v>9846.2857142857138</c:v>
                </c:pt>
                <c:pt idx="43">
                  <c:v>10242.857142857143</c:v>
                </c:pt>
                <c:pt idx="44">
                  <c:v>10534</c:v>
                </c:pt>
                <c:pt idx="45">
                  <c:v>10668</c:v>
                </c:pt>
                <c:pt idx="46">
                  <c:v>10556.142857142857</c:v>
                </c:pt>
                <c:pt idx="47">
                  <c:v>10663</c:v>
                </c:pt>
                <c:pt idx="48">
                  <c:v>11025.857142857143</c:v>
                </c:pt>
                <c:pt idx="49">
                  <c:v>10807.285714285714</c:v>
                </c:pt>
                <c:pt idx="50">
                  <c:v>10495.857142857143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8-4DAB-AFA5-CEF9FFAC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+ 3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B-4A28-AA08-85BD95CF672B}"/>
            </c:ext>
          </c:extLst>
        </c:ser>
        <c:ser>
          <c:idx val="1"/>
          <c:order val="1"/>
          <c:tx>
            <c:v>4 + 3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'2016'!$C$18:$BB$18</c:f>
              <c:numCache>
                <c:formatCode>0</c:formatCode>
                <c:ptCount val="52"/>
                <c:pt idx="0">
                  <c:v>12383.285714285714</c:v>
                </c:pt>
                <c:pt idx="1">
                  <c:v>11489</c:v>
                </c:pt>
                <c:pt idx="2">
                  <c:v>11406.142857142857</c:v>
                </c:pt>
                <c:pt idx="3">
                  <c:v>11203.428571428571</c:v>
                </c:pt>
                <c:pt idx="4">
                  <c:v>11102.571428571429</c:v>
                </c:pt>
                <c:pt idx="5">
                  <c:v>10921.428571428571</c:v>
                </c:pt>
                <c:pt idx="6">
                  <c:v>10789.714285714286</c:v>
                </c:pt>
                <c:pt idx="7">
                  <c:v>11154.142857142857</c:v>
                </c:pt>
                <c:pt idx="8">
                  <c:v>11167.142857142857</c:v>
                </c:pt>
                <c:pt idx="9">
                  <c:v>11015.142857142857</c:v>
                </c:pt>
                <c:pt idx="10">
                  <c:v>10427.571428571429</c:v>
                </c:pt>
                <c:pt idx="11">
                  <c:v>9914</c:v>
                </c:pt>
                <c:pt idx="12">
                  <c:v>10848.714285714286</c:v>
                </c:pt>
                <c:pt idx="13">
                  <c:v>11521</c:v>
                </c:pt>
                <c:pt idx="14">
                  <c:v>11206.142857142857</c:v>
                </c:pt>
                <c:pt idx="15">
                  <c:v>10705.571428571429</c:v>
                </c:pt>
                <c:pt idx="16">
                  <c:v>9866.1428571428569</c:v>
                </c:pt>
                <c:pt idx="17">
                  <c:v>9779.8571428571431</c:v>
                </c:pt>
                <c:pt idx="18">
                  <c:v>10343.857142857143</c:v>
                </c:pt>
                <c:pt idx="19">
                  <c:v>9861.2857142857138</c:v>
                </c:pt>
                <c:pt idx="20">
                  <c:v>8954.7142857142862</c:v>
                </c:pt>
                <c:pt idx="21">
                  <c:v>8750.7142857142862</c:v>
                </c:pt>
                <c:pt idx="22">
                  <c:v>9664.2857142857138</c:v>
                </c:pt>
                <c:pt idx="23">
                  <c:v>9377</c:v>
                </c:pt>
                <c:pt idx="24">
                  <c:v>9306.2857142857138</c:v>
                </c:pt>
                <c:pt idx="25">
                  <c:v>9189.4285714285706</c:v>
                </c:pt>
                <c:pt idx="26">
                  <c:v>9245.1428571428569</c:v>
                </c:pt>
                <c:pt idx="27">
                  <c:v>9371.7142857142862</c:v>
                </c:pt>
                <c:pt idx="28">
                  <c:v>9343.5714285714294</c:v>
                </c:pt>
                <c:pt idx="29">
                  <c:v>9269.4285714285706</c:v>
                </c:pt>
                <c:pt idx="30">
                  <c:v>9177.7142857142862</c:v>
                </c:pt>
                <c:pt idx="31">
                  <c:v>9128.2857142857138</c:v>
                </c:pt>
                <c:pt idx="32">
                  <c:v>9176.7142857142862</c:v>
                </c:pt>
                <c:pt idx="33">
                  <c:v>8720.7142857142862</c:v>
                </c:pt>
                <c:pt idx="34">
                  <c:v>8555.5714285714294</c:v>
                </c:pt>
                <c:pt idx="35">
                  <c:v>9281.1428571428569</c:v>
                </c:pt>
                <c:pt idx="36">
                  <c:v>9047.2857142857138</c:v>
                </c:pt>
                <c:pt idx="37">
                  <c:v>8966</c:v>
                </c:pt>
                <c:pt idx="38">
                  <c:v>9121.2857142857138</c:v>
                </c:pt>
                <c:pt idx="39">
                  <c:v>9474.4285714285706</c:v>
                </c:pt>
                <c:pt idx="40">
                  <c:v>9740</c:v>
                </c:pt>
                <c:pt idx="41">
                  <c:v>9749.1428571428569</c:v>
                </c:pt>
                <c:pt idx="42">
                  <c:v>9907.4285714285706</c:v>
                </c:pt>
                <c:pt idx="43">
                  <c:v>10288.285714285714</c:v>
                </c:pt>
                <c:pt idx="44">
                  <c:v>10566</c:v>
                </c:pt>
                <c:pt idx="45">
                  <c:v>10655</c:v>
                </c:pt>
                <c:pt idx="46">
                  <c:v>10532.714285714286</c:v>
                </c:pt>
                <c:pt idx="47">
                  <c:v>10775</c:v>
                </c:pt>
                <c:pt idx="48">
                  <c:v>10927.285714285714</c:v>
                </c:pt>
                <c:pt idx="49">
                  <c:v>10944.428571428571</c:v>
                </c:pt>
                <c:pt idx="50">
                  <c:v>9997.2857142857138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B-4A28-AA08-85BD95CF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 + 1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EFD-8672-FA0ACDA2D431}"/>
            </c:ext>
          </c:extLst>
        </c:ser>
        <c:ser>
          <c:idx val="1"/>
          <c:order val="1"/>
          <c:tx>
            <c:v>6 + 1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'2016'!$C$8:$BB$8</c:f>
              <c:numCache>
                <c:formatCode>0</c:formatCode>
                <c:ptCount val="52"/>
                <c:pt idx="0">
                  <c:v>12824.428571428571</c:v>
                </c:pt>
                <c:pt idx="1">
                  <c:v>11497</c:v>
                </c:pt>
                <c:pt idx="2">
                  <c:v>11450.714285714286</c:v>
                </c:pt>
                <c:pt idx="3">
                  <c:v>11279.142857142857</c:v>
                </c:pt>
                <c:pt idx="4">
                  <c:v>11068.857142857143</c:v>
                </c:pt>
                <c:pt idx="5">
                  <c:v>11087.142857142857</c:v>
                </c:pt>
                <c:pt idx="6">
                  <c:v>10656.571428571429</c:v>
                </c:pt>
                <c:pt idx="7">
                  <c:v>11088.714285714286</c:v>
                </c:pt>
                <c:pt idx="8">
                  <c:v>11245.714285714286</c:v>
                </c:pt>
                <c:pt idx="9">
                  <c:v>11011.714285714286</c:v>
                </c:pt>
                <c:pt idx="10">
                  <c:v>10823.857142857143</c:v>
                </c:pt>
                <c:pt idx="11">
                  <c:v>9728</c:v>
                </c:pt>
                <c:pt idx="12">
                  <c:v>10473.571428571429</c:v>
                </c:pt>
                <c:pt idx="13">
                  <c:v>11573</c:v>
                </c:pt>
                <c:pt idx="14">
                  <c:v>11346.714285714286</c:v>
                </c:pt>
                <c:pt idx="15">
                  <c:v>10851.857142857143</c:v>
                </c:pt>
                <c:pt idx="16">
                  <c:v>10230.714285714286</c:v>
                </c:pt>
                <c:pt idx="17">
                  <c:v>9351.2857142857138</c:v>
                </c:pt>
                <c:pt idx="18">
                  <c:v>10539.285714285714</c:v>
                </c:pt>
                <c:pt idx="19">
                  <c:v>9922.4285714285706</c:v>
                </c:pt>
                <c:pt idx="20">
                  <c:v>9477.5714285714294</c:v>
                </c:pt>
                <c:pt idx="21">
                  <c:v>8189.5714285714284</c:v>
                </c:pt>
                <c:pt idx="22">
                  <c:v>9803.4285714285706</c:v>
                </c:pt>
                <c:pt idx="23">
                  <c:v>9383</c:v>
                </c:pt>
                <c:pt idx="24">
                  <c:v>9345.4285714285706</c:v>
                </c:pt>
                <c:pt idx="25">
                  <c:v>9215.1428571428569</c:v>
                </c:pt>
                <c:pt idx="26">
                  <c:v>9173.7142857142862</c:v>
                </c:pt>
                <c:pt idx="27">
                  <c:v>9382.5714285714294</c:v>
                </c:pt>
                <c:pt idx="28">
                  <c:v>9347.8571428571431</c:v>
                </c:pt>
                <c:pt idx="29">
                  <c:v>9313.1428571428569</c:v>
                </c:pt>
                <c:pt idx="30">
                  <c:v>9180.5714285714294</c:v>
                </c:pt>
                <c:pt idx="31">
                  <c:v>9157.4285714285706</c:v>
                </c:pt>
                <c:pt idx="32">
                  <c:v>9105.5714285714294</c:v>
                </c:pt>
                <c:pt idx="33">
                  <c:v>9119.5714285714294</c:v>
                </c:pt>
                <c:pt idx="34">
                  <c:v>8133.8571428571431</c:v>
                </c:pt>
                <c:pt idx="35">
                  <c:v>9359.7142857142862</c:v>
                </c:pt>
                <c:pt idx="36">
                  <c:v>9098.4285714285706</c:v>
                </c:pt>
                <c:pt idx="37">
                  <c:v>8952</c:v>
                </c:pt>
                <c:pt idx="38">
                  <c:v>9036.4285714285706</c:v>
                </c:pt>
                <c:pt idx="39">
                  <c:v>9352.1428571428569</c:v>
                </c:pt>
                <c:pt idx="40">
                  <c:v>9726</c:v>
                </c:pt>
                <c:pt idx="41">
                  <c:v>9761.7142857142862</c:v>
                </c:pt>
                <c:pt idx="42">
                  <c:v>9785.1428571428569</c:v>
                </c:pt>
                <c:pt idx="43">
                  <c:v>10197.428571428571</c:v>
                </c:pt>
                <c:pt idx="44">
                  <c:v>10502</c:v>
                </c:pt>
                <c:pt idx="45">
                  <c:v>10681</c:v>
                </c:pt>
                <c:pt idx="46">
                  <c:v>10579.571428571429</c:v>
                </c:pt>
                <c:pt idx="47">
                  <c:v>10551</c:v>
                </c:pt>
                <c:pt idx="48">
                  <c:v>11124.428571428571</c:v>
                </c:pt>
                <c:pt idx="49">
                  <c:v>10670.142857142857</c:v>
                </c:pt>
                <c:pt idx="50">
                  <c:v>10994.428571428571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C-4EFD-8672-FA0ACDA2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 + 7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486A-99E5-D4825BCD1333}"/>
            </c:ext>
          </c:extLst>
        </c:ser>
        <c:ser>
          <c:idx val="1"/>
          <c:order val="1"/>
          <c:tx>
            <c:v>0 + 7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'2016'!$C$38:$BB$38</c:f>
              <c:numCache>
                <c:formatCode>0</c:formatCode>
                <c:ptCount val="52"/>
                <c:pt idx="0">
                  <c:v>11501</c:v>
                </c:pt>
                <c:pt idx="1">
                  <c:v>11473</c:v>
                </c:pt>
                <c:pt idx="2">
                  <c:v>11317</c:v>
                </c:pt>
                <c:pt idx="3">
                  <c:v>11052</c:v>
                </c:pt>
                <c:pt idx="4">
                  <c:v>11170</c:v>
                </c:pt>
                <c:pt idx="5">
                  <c:v>10590</c:v>
                </c:pt>
                <c:pt idx="6">
                  <c:v>11056</c:v>
                </c:pt>
                <c:pt idx="7">
                  <c:v>11285</c:v>
                </c:pt>
                <c:pt idx="8">
                  <c:v>11010</c:v>
                </c:pt>
                <c:pt idx="9">
                  <c:v>11022</c:v>
                </c:pt>
                <c:pt idx="10">
                  <c:v>9635</c:v>
                </c:pt>
                <c:pt idx="11">
                  <c:v>10286</c:v>
                </c:pt>
                <c:pt idx="12">
                  <c:v>11599</c:v>
                </c:pt>
                <c:pt idx="13">
                  <c:v>11417</c:v>
                </c:pt>
                <c:pt idx="14">
                  <c:v>10925</c:v>
                </c:pt>
                <c:pt idx="15">
                  <c:v>10413</c:v>
                </c:pt>
                <c:pt idx="16">
                  <c:v>9137</c:v>
                </c:pt>
                <c:pt idx="17">
                  <c:v>10637</c:v>
                </c:pt>
                <c:pt idx="18">
                  <c:v>9953</c:v>
                </c:pt>
                <c:pt idx="19">
                  <c:v>9739</c:v>
                </c:pt>
                <c:pt idx="20">
                  <c:v>7909</c:v>
                </c:pt>
                <c:pt idx="21">
                  <c:v>9873</c:v>
                </c:pt>
                <c:pt idx="22">
                  <c:v>9386</c:v>
                </c:pt>
                <c:pt idx="23">
                  <c:v>9365</c:v>
                </c:pt>
                <c:pt idx="24">
                  <c:v>9228</c:v>
                </c:pt>
                <c:pt idx="25">
                  <c:v>9138</c:v>
                </c:pt>
                <c:pt idx="26">
                  <c:v>9388</c:v>
                </c:pt>
                <c:pt idx="27">
                  <c:v>9350</c:v>
                </c:pt>
                <c:pt idx="28">
                  <c:v>9335</c:v>
                </c:pt>
                <c:pt idx="29">
                  <c:v>9182</c:v>
                </c:pt>
                <c:pt idx="30">
                  <c:v>9172</c:v>
                </c:pt>
                <c:pt idx="31">
                  <c:v>9070</c:v>
                </c:pt>
                <c:pt idx="32">
                  <c:v>9319</c:v>
                </c:pt>
                <c:pt idx="33">
                  <c:v>7923</c:v>
                </c:pt>
                <c:pt idx="34">
                  <c:v>9399</c:v>
                </c:pt>
                <c:pt idx="35">
                  <c:v>9124</c:v>
                </c:pt>
                <c:pt idx="36">
                  <c:v>8945</c:v>
                </c:pt>
                <c:pt idx="37">
                  <c:v>8994</c:v>
                </c:pt>
                <c:pt idx="38">
                  <c:v>9291</c:v>
                </c:pt>
                <c:pt idx="39">
                  <c:v>9719</c:v>
                </c:pt>
                <c:pt idx="40">
                  <c:v>9768</c:v>
                </c:pt>
                <c:pt idx="41">
                  <c:v>9724</c:v>
                </c:pt>
                <c:pt idx="42">
                  <c:v>10152</c:v>
                </c:pt>
                <c:pt idx="43">
                  <c:v>10470</c:v>
                </c:pt>
                <c:pt idx="44">
                  <c:v>10694</c:v>
                </c:pt>
                <c:pt idx="45">
                  <c:v>10603</c:v>
                </c:pt>
                <c:pt idx="46">
                  <c:v>10439</c:v>
                </c:pt>
                <c:pt idx="47">
                  <c:v>11223</c:v>
                </c:pt>
                <c:pt idx="48">
                  <c:v>10533</c:v>
                </c:pt>
                <c:pt idx="49">
                  <c:v>11493</c:v>
                </c:pt>
                <c:pt idx="50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F-486A-99E5-D4825BCD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'2016'!$C$3:$BB$3</c:f>
              <c:numCache>
                <c:formatCode>#,##0</c:formatCode>
                <c:ptCount val="52"/>
                <c:pt idx="0">
                  <c:v>13045</c:v>
                </c:pt>
                <c:pt idx="1">
                  <c:v>11501</c:v>
                </c:pt>
                <c:pt idx="2">
                  <c:v>11473</c:v>
                </c:pt>
                <c:pt idx="3">
                  <c:v>11317</c:v>
                </c:pt>
                <c:pt idx="4">
                  <c:v>11052</c:v>
                </c:pt>
                <c:pt idx="5">
                  <c:v>11170</c:v>
                </c:pt>
                <c:pt idx="6">
                  <c:v>10590</c:v>
                </c:pt>
                <c:pt idx="7">
                  <c:v>11056</c:v>
                </c:pt>
                <c:pt idx="8">
                  <c:v>11285</c:v>
                </c:pt>
                <c:pt idx="9">
                  <c:v>11010</c:v>
                </c:pt>
                <c:pt idx="10">
                  <c:v>11022</c:v>
                </c:pt>
                <c:pt idx="11">
                  <c:v>9635</c:v>
                </c:pt>
                <c:pt idx="12">
                  <c:v>10286</c:v>
                </c:pt>
                <c:pt idx="13">
                  <c:v>11599</c:v>
                </c:pt>
                <c:pt idx="14">
                  <c:v>11417</c:v>
                </c:pt>
                <c:pt idx="15">
                  <c:v>10925</c:v>
                </c:pt>
                <c:pt idx="16">
                  <c:v>10413</c:v>
                </c:pt>
                <c:pt idx="17">
                  <c:v>9137</c:v>
                </c:pt>
                <c:pt idx="18">
                  <c:v>10637</c:v>
                </c:pt>
                <c:pt idx="19">
                  <c:v>9953</c:v>
                </c:pt>
                <c:pt idx="20">
                  <c:v>9739</c:v>
                </c:pt>
                <c:pt idx="21">
                  <c:v>7909</c:v>
                </c:pt>
                <c:pt idx="22">
                  <c:v>9873</c:v>
                </c:pt>
                <c:pt idx="23">
                  <c:v>9386</c:v>
                </c:pt>
                <c:pt idx="24">
                  <c:v>9365</c:v>
                </c:pt>
                <c:pt idx="25">
                  <c:v>9228</c:v>
                </c:pt>
                <c:pt idx="26">
                  <c:v>9138</c:v>
                </c:pt>
                <c:pt idx="27">
                  <c:v>9388</c:v>
                </c:pt>
                <c:pt idx="28">
                  <c:v>9350</c:v>
                </c:pt>
                <c:pt idx="29">
                  <c:v>9335</c:v>
                </c:pt>
                <c:pt idx="30">
                  <c:v>9182</c:v>
                </c:pt>
                <c:pt idx="31">
                  <c:v>9172</c:v>
                </c:pt>
                <c:pt idx="32">
                  <c:v>9070</c:v>
                </c:pt>
                <c:pt idx="33">
                  <c:v>9319</c:v>
                </c:pt>
                <c:pt idx="34">
                  <c:v>7923</c:v>
                </c:pt>
                <c:pt idx="35">
                  <c:v>9399</c:v>
                </c:pt>
                <c:pt idx="36">
                  <c:v>9124</c:v>
                </c:pt>
                <c:pt idx="37">
                  <c:v>8945</c:v>
                </c:pt>
                <c:pt idx="38">
                  <c:v>8994</c:v>
                </c:pt>
                <c:pt idx="39">
                  <c:v>9291</c:v>
                </c:pt>
                <c:pt idx="40">
                  <c:v>9719</c:v>
                </c:pt>
                <c:pt idx="41">
                  <c:v>9768</c:v>
                </c:pt>
                <c:pt idx="42">
                  <c:v>9724</c:v>
                </c:pt>
                <c:pt idx="43">
                  <c:v>10152</c:v>
                </c:pt>
                <c:pt idx="44">
                  <c:v>10470</c:v>
                </c:pt>
                <c:pt idx="45">
                  <c:v>10694</c:v>
                </c:pt>
                <c:pt idx="46">
                  <c:v>10603</c:v>
                </c:pt>
                <c:pt idx="47">
                  <c:v>10439</c:v>
                </c:pt>
                <c:pt idx="48">
                  <c:v>11223</c:v>
                </c:pt>
                <c:pt idx="49">
                  <c:v>10533</c:v>
                </c:pt>
                <c:pt idx="50">
                  <c:v>11493</c:v>
                </c:pt>
                <c:pt idx="51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3-4F26-8F7A-EF1E5CC9A516}"/>
            </c:ext>
          </c:extLst>
        </c:ser>
        <c:ser>
          <c:idx val="0"/>
          <c:order val="1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3-4F26-8F7A-EF1E5CC9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1-4781-8FC4-91A49A91BBBB}"/>
            </c:ext>
          </c:extLst>
        </c:ser>
        <c:ser>
          <c:idx val="1"/>
          <c:order val="1"/>
          <c:tx>
            <c:v>registrations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'2017'!$C$3:$BB$3</c:f>
              <c:numCache>
                <c:formatCode>#,##0</c:formatCode>
                <c:ptCount val="52"/>
                <c:pt idx="0">
                  <c:v>11991</c:v>
                </c:pt>
                <c:pt idx="1">
                  <c:v>13715</c:v>
                </c:pt>
                <c:pt idx="2">
                  <c:v>13610</c:v>
                </c:pt>
                <c:pt idx="3">
                  <c:v>12877</c:v>
                </c:pt>
                <c:pt idx="4">
                  <c:v>12485</c:v>
                </c:pt>
                <c:pt idx="5">
                  <c:v>12269</c:v>
                </c:pt>
                <c:pt idx="6">
                  <c:v>11644</c:v>
                </c:pt>
                <c:pt idx="7">
                  <c:v>11794</c:v>
                </c:pt>
                <c:pt idx="8">
                  <c:v>11248</c:v>
                </c:pt>
                <c:pt idx="9">
                  <c:v>11077</c:v>
                </c:pt>
                <c:pt idx="10">
                  <c:v>10697</c:v>
                </c:pt>
                <c:pt idx="11">
                  <c:v>10325</c:v>
                </c:pt>
                <c:pt idx="12">
                  <c:v>10027</c:v>
                </c:pt>
                <c:pt idx="13">
                  <c:v>9939</c:v>
                </c:pt>
                <c:pt idx="14">
                  <c:v>8493</c:v>
                </c:pt>
                <c:pt idx="15">
                  <c:v>9644</c:v>
                </c:pt>
                <c:pt idx="16">
                  <c:v>10908</c:v>
                </c:pt>
                <c:pt idx="17">
                  <c:v>9064</c:v>
                </c:pt>
                <c:pt idx="18">
                  <c:v>10693</c:v>
                </c:pt>
                <c:pt idx="19">
                  <c:v>10288</c:v>
                </c:pt>
                <c:pt idx="20">
                  <c:v>10040</c:v>
                </c:pt>
                <c:pt idx="21">
                  <c:v>8332</c:v>
                </c:pt>
                <c:pt idx="22">
                  <c:v>9766</c:v>
                </c:pt>
                <c:pt idx="23">
                  <c:v>9367</c:v>
                </c:pt>
                <c:pt idx="24">
                  <c:v>9627</c:v>
                </c:pt>
                <c:pt idx="25">
                  <c:v>9334</c:v>
                </c:pt>
                <c:pt idx="26">
                  <c:v>9263</c:v>
                </c:pt>
                <c:pt idx="27">
                  <c:v>9376</c:v>
                </c:pt>
                <c:pt idx="28">
                  <c:v>9113</c:v>
                </c:pt>
                <c:pt idx="29">
                  <c:v>8882</c:v>
                </c:pt>
                <c:pt idx="30">
                  <c:v>8941</c:v>
                </c:pt>
                <c:pt idx="31">
                  <c:v>9038</c:v>
                </c:pt>
                <c:pt idx="32">
                  <c:v>9299</c:v>
                </c:pt>
                <c:pt idx="33">
                  <c:v>9382</c:v>
                </c:pt>
                <c:pt idx="34">
                  <c:v>8149</c:v>
                </c:pt>
                <c:pt idx="35">
                  <c:v>9497</c:v>
                </c:pt>
                <c:pt idx="36">
                  <c:v>9454</c:v>
                </c:pt>
                <c:pt idx="37">
                  <c:v>9534</c:v>
                </c:pt>
                <c:pt idx="38">
                  <c:v>9689</c:v>
                </c:pt>
                <c:pt idx="39">
                  <c:v>9778</c:v>
                </c:pt>
                <c:pt idx="40">
                  <c:v>9940</c:v>
                </c:pt>
                <c:pt idx="41">
                  <c:v>10031</c:v>
                </c:pt>
                <c:pt idx="42">
                  <c:v>9739</c:v>
                </c:pt>
                <c:pt idx="43">
                  <c:v>9984</c:v>
                </c:pt>
                <c:pt idx="44">
                  <c:v>10346</c:v>
                </c:pt>
                <c:pt idx="45">
                  <c:v>10275</c:v>
                </c:pt>
                <c:pt idx="46">
                  <c:v>10621</c:v>
                </c:pt>
                <c:pt idx="47">
                  <c:v>10538</c:v>
                </c:pt>
                <c:pt idx="48">
                  <c:v>10781</c:v>
                </c:pt>
                <c:pt idx="49">
                  <c:v>11217</c:v>
                </c:pt>
                <c:pt idx="50">
                  <c:v>12517</c:v>
                </c:pt>
                <c:pt idx="51">
                  <c:v>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1-4781-8FC4-91A49A91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+ 4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F-4067-A0EE-0F3DAA39FFD9}"/>
            </c:ext>
          </c:extLst>
        </c:ser>
        <c:ser>
          <c:idx val="1"/>
          <c:order val="1"/>
          <c:tx>
            <c:v>3 + 4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'2015'!$C$23:$BB$23</c:f>
              <c:numCache>
                <c:formatCode>0</c:formatCode>
                <c:ptCount val="52"/>
                <c:pt idx="0">
                  <c:v>14543.714285714286</c:v>
                </c:pt>
                <c:pt idx="1">
                  <c:v>15453.571428571429</c:v>
                </c:pt>
                <c:pt idx="2">
                  <c:v>14333.428571428571</c:v>
                </c:pt>
                <c:pt idx="3">
                  <c:v>13343.142857142857</c:v>
                </c:pt>
                <c:pt idx="4">
                  <c:v>12408</c:v>
                </c:pt>
                <c:pt idx="5">
                  <c:v>11915</c:v>
                </c:pt>
                <c:pt idx="6">
                  <c:v>11600.285714285714</c:v>
                </c:pt>
                <c:pt idx="7">
                  <c:v>11455.714285714286</c:v>
                </c:pt>
                <c:pt idx="8">
                  <c:v>11470.285714285714</c:v>
                </c:pt>
                <c:pt idx="9">
                  <c:v>11173</c:v>
                </c:pt>
                <c:pt idx="10">
                  <c:v>10732.142857142857</c:v>
                </c:pt>
                <c:pt idx="11">
                  <c:v>10525.142857142857</c:v>
                </c:pt>
                <c:pt idx="12">
                  <c:v>9675.2857142857138</c:v>
                </c:pt>
                <c:pt idx="13">
                  <c:v>9648.8571428571431</c:v>
                </c:pt>
                <c:pt idx="14">
                  <c:v>10974.714285714286</c:v>
                </c:pt>
                <c:pt idx="15">
                  <c:v>11044.714285714286</c:v>
                </c:pt>
                <c:pt idx="16">
                  <c:v>10333.285714285714</c:v>
                </c:pt>
                <c:pt idx="17">
                  <c:v>9407.1428571428569</c:v>
                </c:pt>
                <c:pt idx="18">
                  <c:v>9678</c:v>
                </c:pt>
                <c:pt idx="19">
                  <c:v>10127.142857142857</c:v>
                </c:pt>
                <c:pt idx="20">
                  <c:v>8981</c:v>
                </c:pt>
                <c:pt idx="21">
                  <c:v>9323.8571428571431</c:v>
                </c:pt>
                <c:pt idx="22">
                  <c:v>9809</c:v>
                </c:pt>
                <c:pt idx="23">
                  <c:v>9413.1428571428569</c:v>
                </c:pt>
                <c:pt idx="24">
                  <c:v>9242.2857142857138</c:v>
                </c:pt>
                <c:pt idx="25">
                  <c:v>9198.5714285714294</c:v>
                </c:pt>
                <c:pt idx="26">
                  <c:v>9096.4285714285706</c:v>
                </c:pt>
                <c:pt idx="27">
                  <c:v>8893.2857142857138</c:v>
                </c:pt>
                <c:pt idx="28">
                  <c:v>8795.7142857142862</c:v>
                </c:pt>
                <c:pt idx="29">
                  <c:v>8691.5714285714294</c:v>
                </c:pt>
                <c:pt idx="30">
                  <c:v>8757</c:v>
                </c:pt>
                <c:pt idx="31">
                  <c:v>9025.4285714285706</c:v>
                </c:pt>
                <c:pt idx="32">
                  <c:v>9132.5714285714294</c:v>
                </c:pt>
                <c:pt idx="33">
                  <c:v>9066.7142857142862</c:v>
                </c:pt>
                <c:pt idx="34">
                  <c:v>8370</c:v>
                </c:pt>
                <c:pt idx="35">
                  <c:v>8666.5714285714294</c:v>
                </c:pt>
                <c:pt idx="36">
                  <c:v>9166</c:v>
                </c:pt>
                <c:pt idx="37">
                  <c:v>9343.8571428571431</c:v>
                </c:pt>
                <c:pt idx="38">
                  <c:v>9461</c:v>
                </c:pt>
                <c:pt idx="39">
                  <c:v>9619.1428571428569</c:v>
                </c:pt>
                <c:pt idx="40">
                  <c:v>9624.5714285714294</c:v>
                </c:pt>
                <c:pt idx="41">
                  <c:v>9625.2857142857138</c:v>
                </c:pt>
                <c:pt idx="42">
                  <c:v>9657.8571428571431</c:v>
                </c:pt>
                <c:pt idx="43">
                  <c:v>9832.8571428571431</c:v>
                </c:pt>
                <c:pt idx="44">
                  <c:v>9962</c:v>
                </c:pt>
                <c:pt idx="45">
                  <c:v>9876.2857142857138</c:v>
                </c:pt>
                <c:pt idx="46">
                  <c:v>9825.4285714285706</c:v>
                </c:pt>
                <c:pt idx="47">
                  <c:v>10132.285714285714</c:v>
                </c:pt>
                <c:pt idx="48">
                  <c:v>10310.142857142857</c:v>
                </c:pt>
                <c:pt idx="49">
                  <c:v>10509</c:v>
                </c:pt>
                <c:pt idx="50">
                  <c:v>9512.4285714285706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F-4067-A0EE-0F3DAA39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+ 4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1-4CDE-A189-3E5F401F7D14}"/>
            </c:ext>
          </c:extLst>
        </c:ser>
        <c:ser>
          <c:idx val="1"/>
          <c:order val="1"/>
          <c:tx>
            <c:v>3 + 4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'2017'!$C$23:$BB$23</c:f>
              <c:numCache>
                <c:formatCode>0</c:formatCode>
                <c:ptCount val="52"/>
                <c:pt idx="0">
                  <c:v>12976.142857142857</c:v>
                </c:pt>
                <c:pt idx="1">
                  <c:v>13655</c:v>
                </c:pt>
                <c:pt idx="2">
                  <c:v>13191.142857142857</c:v>
                </c:pt>
                <c:pt idx="3">
                  <c:v>12653</c:v>
                </c:pt>
                <c:pt idx="4">
                  <c:v>12361.571428571429</c:v>
                </c:pt>
                <c:pt idx="5">
                  <c:v>11911.857142857143</c:v>
                </c:pt>
                <c:pt idx="6">
                  <c:v>11729.714285714286</c:v>
                </c:pt>
                <c:pt idx="7">
                  <c:v>11482</c:v>
                </c:pt>
                <c:pt idx="8">
                  <c:v>11150.285714285714</c:v>
                </c:pt>
                <c:pt idx="9">
                  <c:v>10859.857142857143</c:v>
                </c:pt>
                <c:pt idx="10">
                  <c:v>10484.428571428571</c:v>
                </c:pt>
                <c:pt idx="11">
                  <c:v>10154.714285714286</c:v>
                </c:pt>
                <c:pt idx="12">
                  <c:v>9976.7142857142862</c:v>
                </c:pt>
                <c:pt idx="13">
                  <c:v>9112.7142857142862</c:v>
                </c:pt>
                <c:pt idx="14">
                  <c:v>9150.7142857142862</c:v>
                </c:pt>
                <c:pt idx="15">
                  <c:v>10366.285714285714</c:v>
                </c:pt>
                <c:pt idx="16">
                  <c:v>9854.2857142857138</c:v>
                </c:pt>
                <c:pt idx="17">
                  <c:v>9994.8571428571431</c:v>
                </c:pt>
                <c:pt idx="18">
                  <c:v>10461.571428571429</c:v>
                </c:pt>
                <c:pt idx="19">
                  <c:v>10146.285714285714</c:v>
                </c:pt>
                <c:pt idx="20">
                  <c:v>9064</c:v>
                </c:pt>
                <c:pt idx="21">
                  <c:v>9151.4285714285706</c:v>
                </c:pt>
                <c:pt idx="22">
                  <c:v>9538</c:v>
                </c:pt>
                <c:pt idx="23">
                  <c:v>9515.5714285714294</c:v>
                </c:pt>
                <c:pt idx="24">
                  <c:v>9459.5714285714294</c:v>
                </c:pt>
                <c:pt idx="25">
                  <c:v>9293.4285714285706</c:v>
                </c:pt>
                <c:pt idx="26">
                  <c:v>9327.5714285714294</c:v>
                </c:pt>
                <c:pt idx="27">
                  <c:v>9225.7142857142862</c:v>
                </c:pt>
                <c:pt idx="28">
                  <c:v>8981</c:v>
                </c:pt>
                <c:pt idx="29">
                  <c:v>8915.7142857142862</c:v>
                </c:pt>
                <c:pt idx="30">
                  <c:v>8996.4285714285706</c:v>
                </c:pt>
                <c:pt idx="31">
                  <c:v>9187.1428571428569</c:v>
                </c:pt>
                <c:pt idx="32">
                  <c:v>9346.4285714285706</c:v>
                </c:pt>
                <c:pt idx="33">
                  <c:v>8677.4285714285706</c:v>
                </c:pt>
                <c:pt idx="34">
                  <c:v>8919.2857142857138</c:v>
                </c:pt>
                <c:pt idx="35">
                  <c:v>9472.4285714285706</c:v>
                </c:pt>
                <c:pt idx="36">
                  <c:v>9499.7142857142862</c:v>
                </c:pt>
                <c:pt idx="37">
                  <c:v>9622.5714285714294</c:v>
                </c:pt>
                <c:pt idx="38">
                  <c:v>9739.8571428571431</c:v>
                </c:pt>
                <c:pt idx="39">
                  <c:v>9870.5714285714294</c:v>
                </c:pt>
                <c:pt idx="40">
                  <c:v>9992</c:v>
                </c:pt>
                <c:pt idx="41">
                  <c:v>9864.1428571428569</c:v>
                </c:pt>
                <c:pt idx="42">
                  <c:v>9879</c:v>
                </c:pt>
                <c:pt idx="43">
                  <c:v>10190.857142857143</c:v>
                </c:pt>
                <c:pt idx="44">
                  <c:v>10305.428571428571</c:v>
                </c:pt>
                <c:pt idx="45">
                  <c:v>10472.714285714286</c:v>
                </c:pt>
                <c:pt idx="46">
                  <c:v>10573.571428571429</c:v>
                </c:pt>
                <c:pt idx="47">
                  <c:v>10676.857142857143</c:v>
                </c:pt>
                <c:pt idx="48">
                  <c:v>11030.142857142857</c:v>
                </c:pt>
                <c:pt idx="49">
                  <c:v>11959.857142857143</c:v>
                </c:pt>
                <c:pt idx="50">
                  <c:v>10214.142857142857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1-4CDE-A189-3E5F401F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+ 5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F-4432-B05A-7CFBA4BD21CC}"/>
            </c:ext>
          </c:extLst>
        </c:ser>
        <c:ser>
          <c:idx val="1"/>
          <c:order val="1"/>
          <c:tx>
            <c:v>2 + 5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'2017'!$C$28:$BB$28</c:f>
              <c:numCache>
                <c:formatCode>0</c:formatCode>
                <c:ptCount val="52"/>
                <c:pt idx="0">
                  <c:v>13222.428571428571</c:v>
                </c:pt>
                <c:pt idx="1">
                  <c:v>13640</c:v>
                </c:pt>
                <c:pt idx="2">
                  <c:v>13086.428571428571</c:v>
                </c:pt>
                <c:pt idx="3">
                  <c:v>12597</c:v>
                </c:pt>
                <c:pt idx="4">
                  <c:v>12330.714285714286</c:v>
                </c:pt>
                <c:pt idx="5">
                  <c:v>11822.571428571429</c:v>
                </c:pt>
                <c:pt idx="6">
                  <c:v>11751.142857142857</c:v>
                </c:pt>
                <c:pt idx="7">
                  <c:v>11404</c:v>
                </c:pt>
                <c:pt idx="8">
                  <c:v>11125.857142857143</c:v>
                </c:pt>
                <c:pt idx="9">
                  <c:v>10805.571428571429</c:v>
                </c:pt>
                <c:pt idx="10">
                  <c:v>10431.285714285714</c:v>
                </c:pt>
                <c:pt idx="11">
                  <c:v>10112.142857142857</c:v>
                </c:pt>
                <c:pt idx="12">
                  <c:v>9964.1428571428569</c:v>
                </c:pt>
                <c:pt idx="13">
                  <c:v>8906.1428571428569</c:v>
                </c:pt>
                <c:pt idx="14">
                  <c:v>9315.1428571428569</c:v>
                </c:pt>
                <c:pt idx="15">
                  <c:v>10546.857142857143</c:v>
                </c:pt>
                <c:pt idx="16">
                  <c:v>9590.8571428571431</c:v>
                </c:pt>
                <c:pt idx="17">
                  <c:v>10227.571428571429</c:v>
                </c:pt>
                <c:pt idx="18">
                  <c:v>10403.714285714286</c:v>
                </c:pt>
                <c:pt idx="19">
                  <c:v>10110.857142857143</c:v>
                </c:pt>
                <c:pt idx="20">
                  <c:v>8820</c:v>
                </c:pt>
                <c:pt idx="21">
                  <c:v>9356.2857142857138</c:v>
                </c:pt>
                <c:pt idx="22">
                  <c:v>9481</c:v>
                </c:pt>
                <c:pt idx="23">
                  <c:v>9552.7142857142862</c:v>
                </c:pt>
                <c:pt idx="24">
                  <c:v>9417.7142857142862</c:v>
                </c:pt>
                <c:pt idx="25">
                  <c:v>9283.2857142857138</c:v>
                </c:pt>
                <c:pt idx="26">
                  <c:v>9343.7142857142862</c:v>
                </c:pt>
                <c:pt idx="27">
                  <c:v>9188.1428571428569</c:v>
                </c:pt>
                <c:pt idx="28">
                  <c:v>8948</c:v>
                </c:pt>
                <c:pt idx="29">
                  <c:v>8924.1428571428569</c:v>
                </c:pt>
                <c:pt idx="30">
                  <c:v>9010.2857142857138</c:v>
                </c:pt>
                <c:pt idx="31">
                  <c:v>9224.4285714285706</c:v>
                </c:pt>
                <c:pt idx="32">
                  <c:v>9358.2857142857138</c:v>
                </c:pt>
                <c:pt idx="33">
                  <c:v>8501.2857142857138</c:v>
                </c:pt>
                <c:pt idx="34">
                  <c:v>9111.8571428571431</c:v>
                </c:pt>
                <c:pt idx="35">
                  <c:v>9466.2857142857138</c:v>
                </c:pt>
                <c:pt idx="36">
                  <c:v>9511.1428571428569</c:v>
                </c:pt>
                <c:pt idx="37">
                  <c:v>9644.7142857142862</c:v>
                </c:pt>
                <c:pt idx="38">
                  <c:v>9752.5714285714294</c:v>
                </c:pt>
                <c:pt idx="39">
                  <c:v>9893.7142857142862</c:v>
                </c:pt>
                <c:pt idx="40">
                  <c:v>10005</c:v>
                </c:pt>
                <c:pt idx="41">
                  <c:v>9822.4285714285706</c:v>
                </c:pt>
                <c:pt idx="42">
                  <c:v>9914</c:v>
                </c:pt>
                <c:pt idx="43">
                  <c:v>10242.571428571429</c:v>
                </c:pt>
                <c:pt idx="44">
                  <c:v>10295.285714285714</c:v>
                </c:pt>
                <c:pt idx="45">
                  <c:v>10522.142857142857</c:v>
                </c:pt>
                <c:pt idx="46">
                  <c:v>10561.714285714286</c:v>
                </c:pt>
                <c:pt idx="47">
                  <c:v>10711.571428571429</c:v>
                </c:pt>
                <c:pt idx="48">
                  <c:v>11092.428571428571</c:v>
                </c:pt>
                <c:pt idx="49">
                  <c:v>12145.571428571429</c:v>
                </c:pt>
                <c:pt idx="50">
                  <c:v>9638.4285714285706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F-4432-B05A-7CFBA4BD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+ 6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5-4F3D-8906-CAB1C55F4A4E}"/>
            </c:ext>
          </c:extLst>
        </c:ser>
        <c:ser>
          <c:idx val="1"/>
          <c:order val="1"/>
          <c:tx>
            <c:v>1 + 6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'2017'!$C$33:$BB$33</c:f>
              <c:numCache>
                <c:formatCode>0</c:formatCode>
                <c:ptCount val="52"/>
                <c:pt idx="0">
                  <c:v>13468.714285714286</c:v>
                </c:pt>
                <c:pt idx="1">
                  <c:v>13625</c:v>
                </c:pt>
                <c:pt idx="2">
                  <c:v>12981.714285714286</c:v>
                </c:pt>
                <c:pt idx="3">
                  <c:v>12541</c:v>
                </c:pt>
                <c:pt idx="4">
                  <c:v>12299.857142857143</c:v>
                </c:pt>
                <c:pt idx="5">
                  <c:v>11733.285714285714</c:v>
                </c:pt>
                <c:pt idx="6">
                  <c:v>11772.571428571429</c:v>
                </c:pt>
                <c:pt idx="7">
                  <c:v>11326</c:v>
                </c:pt>
                <c:pt idx="8">
                  <c:v>11101.428571428571</c:v>
                </c:pt>
                <c:pt idx="9">
                  <c:v>10751.285714285714</c:v>
                </c:pt>
                <c:pt idx="10">
                  <c:v>10378.142857142857</c:v>
                </c:pt>
                <c:pt idx="11">
                  <c:v>10069.571428571429</c:v>
                </c:pt>
                <c:pt idx="12">
                  <c:v>9951.5714285714294</c:v>
                </c:pt>
                <c:pt idx="13">
                  <c:v>8699.5714285714294</c:v>
                </c:pt>
                <c:pt idx="14">
                  <c:v>9479.5714285714294</c:v>
                </c:pt>
                <c:pt idx="15">
                  <c:v>10727.428571428571</c:v>
                </c:pt>
                <c:pt idx="16">
                  <c:v>9327.4285714285706</c:v>
                </c:pt>
                <c:pt idx="17">
                  <c:v>10460.285714285714</c:v>
                </c:pt>
                <c:pt idx="18">
                  <c:v>10345.857142857143</c:v>
                </c:pt>
                <c:pt idx="19">
                  <c:v>10075.428571428571</c:v>
                </c:pt>
                <c:pt idx="20">
                  <c:v>8576</c:v>
                </c:pt>
                <c:pt idx="21">
                  <c:v>9561.1428571428569</c:v>
                </c:pt>
                <c:pt idx="22">
                  <c:v>9424</c:v>
                </c:pt>
                <c:pt idx="23">
                  <c:v>9589.8571428571431</c:v>
                </c:pt>
                <c:pt idx="24">
                  <c:v>9375.8571428571431</c:v>
                </c:pt>
                <c:pt idx="25">
                  <c:v>9273.1428571428569</c:v>
                </c:pt>
                <c:pt idx="26">
                  <c:v>9359.8571428571431</c:v>
                </c:pt>
                <c:pt idx="27">
                  <c:v>9150.5714285714294</c:v>
                </c:pt>
                <c:pt idx="28">
                  <c:v>8915</c:v>
                </c:pt>
                <c:pt idx="29">
                  <c:v>8932.5714285714294</c:v>
                </c:pt>
                <c:pt idx="30">
                  <c:v>9024.1428571428569</c:v>
                </c:pt>
                <c:pt idx="31">
                  <c:v>9261.7142857142862</c:v>
                </c:pt>
                <c:pt idx="32">
                  <c:v>9370.1428571428569</c:v>
                </c:pt>
                <c:pt idx="33">
                  <c:v>8325.1428571428569</c:v>
                </c:pt>
                <c:pt idx="34">
                  <c:v>9304.4285714285706</c:v>
                </c:pt>
                <c:pt idx="35">
                  <c:v>9460.1428571428569</c:v>
                </c:pt>
                <c:pt idx="36">
                  <c:v>9522.5714285714294</c:v>
                </c:pt>
                <c:pt idx="37">
                  <c:v>9666.8571428571431</c:v>
                </c:pt>
                <c:pt idx="38">
                  <c:v>9765.2857142857138</c:v>
                </c:pt>
                <c:pt idx="39">
                  <c:v>9916.8571428571431</c:v>
                </c:pt>
                <c:pt idx="40">
                  <c:v>10018</c:v>
                </c:pt>
                <c:pt idx="41">
                  <c:v>9780.7142857142862</c:v>
                </c:pt>
                <c:pt idx="42">
                  <c:v>9949</c:v>
                </c:pt>
                <c:pt idx="43">
                  <c:v>10294.285714285714</c:v>
                </c:pt>
                <c:pt idx="44">
                  <c:v>10285.142857142857</c:v>
                </c:pt>
                <c:pt idx="45">
                  <c:v>10571.571428571429</c:v>
                </c:pt>
                <c:pt idx="46">
                  <c:v>10549.857142857143</c:v>
                </c:pt>
                <c:pt idx="47">
                  <c:v>10746.285714285714</c:v>
                </c:pt>
                <c:pt idx="48">
                  <c:v>11154.714285714286</c:v>
                </c:pt>
                <c:pt idx="49">
                  <c:v>12331.285714285714</c:v>
                </c:pt>
                <c:pt idx="50">
                  <c:v>9062.7142857142862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5-4F3D-8906-CAB1C55F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+ 2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0-46A0-B075-B740BD249E81}"/>
            </c:ext>
          </c:extLst>
        </c:ser>
        <c:ser>
          <c:idx val="1"/>
          <c:order val="1"/>
          <c:tx>
            <c:v>5 + 2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'2017'!$C$13:$BB$13</c:f>
              <c:numCache>
                <c:formatCode>0</c:formatCode>
                <c:ptCount val="52"/>
                <c:pt idx="0">
                  <c:v>12483.571428571429</c:v>
                </c:pt>
                <c:pt idx="1">
                  <c:v>13685</c:v>
                </c:pt>
                <c:pt idx="2">
                  <c:v>13400.571428571429</c:v>
                </c:pt>
                <c:pt idx="3">
                  <c:v>12765</c:v>
                </c:pt>
                <c:pt idx="4">
                  <c:v>12423.285714285714</c:v>
                </c:pt>
                <c:pt idx="5">
                  <c:v>12090.428571428571</c:v>
                </c:pt>
                <c:pt idx="6">
                  <c:v>11686.857142857143</c:v>
                </c:pt>
                <c:pt idx="7">
                  <c:v>11638</c:v>
                </c:pt>
                <c:pt idx="8">
                  <c:v>11199.142857142857</c:v>
                </c:pt>
                <c:pt idx="9">
                  <c:v>10968.428571428571</c:v>
                </c:pt>
                <c:pt idx="10">
                  <c:v>10590.714285714286</c:v>
                </c:pt>
                <c:pt idx="11">
                  <c:v>10239.857142857143</c:v>
                </c:pt>
                <c:pt idx="12">
                  <c:v>10001.857142857143</c:v>
                </c:pt>
                <c:pt idx="13">
                  <c:v>9525.8571428571431</c:v>
                </c:pt>
                <c:pt idx="14">
                  <c:v>8821.8571428571431</c:v>
                </c:pt>
                <c:pt idx="15">
                  <c:v>10005.142857142857</c:v>
                </c:pt>
                <c:pt idx="16">
                  <c:v>10381.142857142857</c:v>
                </c:pt>
                <c:pt idx="17">
                  <c:v>9529.4285714285706</c:v>
                </c:pt>
                <c:pt idx="18">
                  <c:v>10577.285714285714</c:v>
                </c:pt>
                <c:pt idx="19">
                  <c:v>10217.142857142857</c:v>
                </c:pt>
                <c:pt idx="20">
                  <c:v>9552</c:v>
                </c:pt>
                <c:pt idx="21">
                  <c:v>8741.7142857142862</c:v>
                </c:pt>
                <c:pt idx="22">
                  <c:v>9652</c:v>
                </c:pt>
                <c:pt idx="23">
                  <c:v>9441.2857142857138</c:v>
                </c:pt>
                <c:pt idx="24">
                  <c:v>9543.2857142857138</c:v>
                </c:pt>
                <c:pt idx="25">
                  <c:v>9313.7142857142862</c:v>
                </c:pt>
                <c:pt idx="26">
                  <c:v>9295.2857142857138</c:v>
                </c:pt>
                <c:pt idx="27">
                  <c:v>9300.8571428571431</c:v>
                </c:pt>
                <c:pt idx="28">
                  <c:v>9047</c:v>
                </c:pt>
                <c:pt idx="29">
                  <c:v>8898.8571428571431</c:v>
                </c:pt>
                <c:pt idx="30">
                  <c:v>8968.7142857142862</c:v>
                </c:pt>
                <c:pt idx="31">
                  <c:v>9112.5714285714294</c:v>
                </c:pt>
                <c:pt idx="32">
                  <c:v>9322.7142857142862</c:v>
                </c:pt>
                <c:pt idx="33">
                  <c:v>9029.7142857142862</c:v>
                </c:pt>
                <c:pt idx="34">
                  <c:v>8534.1428571428569</c:v>
                </c:pt>
                <c:pt idx="35">
                  <c:v>9484.7142857142862</c:v>
                </c:pt>
                <c:pt idx="36">
                  <c:v>9476.8571428571431</c:v>
                </c:pt>
                <c:pt idx="37">
                  <c:v>9578.2857142857138</c:v>
                </c:pt>
                <c:pt idx="38">
                  <c:v>9714.4285714285706</c:v>
                </c:pt>
                <c:pt idx="39">
                  <c:v>9824.2857142857138</c:v>
                </c:pt>
                <c:pt idx="40">
                  <c:v>9966</c:v>
                </c:pt>
                <c:pt idx="41">
                  <c:v>9947.5714285714294</c:v>
                </c:pt>
                <c:pt idx="42">
                  <c:v>9809</c:v>
                </c:pt>
                <c:pt idx="43">
                  <c:v>10087.428571428571</c:v>
                </c:pt>
                <c:pt idx="44">
                  <c:v>10325.714285714286</c:v>
                </c:pt>
                <c:pt idx="45">
                  <c:v>10373.857142857143</c:v>
                </c:pt>
                <c:pt idx="46">
                  <c:v>10597.285714285714</c:v>
                </c:pt>
                <c:pt idx="47">
                  <c:v>10607.428571428571</c:v>
                </c:pt>
                <c:pt idx="48">
                  <c:v>10905.571428571429</c:v>
                </c:pt>
                <c:pt idx="49">
                  <c:v>11588.428571428571</c:v>
                </c:pt>
                <c:pt idx="50">
                  <c:v>11365.571428571429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0-46A0-B075-B740BD24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+ 3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A-42CC-AD96-751338F62CE3}"/>
            </c:ext>
          </c:extLst>
        </c:ser>
        <c:ser>
          <c:idx val="1"/>
          <c:order val="1"/>
          <c:tx>
            <c:v>4 + 3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'2017'!$C$18:$BB$18</c:f>
              <c:numCache>
                <c:formatCode>0</c:formatCode>
                <c:ptCount val="52"/>
                <c:pt idx="0">
                  <c:v>12729.857142857143</c:v>
                </c:pt>
                <c:pt idx="1">
                  <c:v>13670</c:v>
                </c:pt>
                <c:pt idx="2">
                  <c:v>13295.857142857143</c:v>
                </c:pt>
                <c:pt idx="3">
                  <c:v>12709</c:v>
                </c:pt>
                <c:pt idx="4">
                  <c:v>12392.428571428571</c:v>
                </c:pt>
                <c:pt idx="5">
                  <c:v>12001.142857142857</c:v>
                </c:pt>
                <c:pt idx="6">
                  <c:v>11708.285714285714</c:v>
                </c:pt>
                <c:pt idx="7">
                  <c:v>11560</c:v>
                </c:pt>
                <c:pt idx="8">
                  <c:v>11174.714285714286</c:v>
                </c:pt>
                <c:pt idx="9">
                  <c:v>10914.142857142857</c:v>
                </c:pt>
                <c:pt idx="10">
                  <c:v>10537.571428571429</c:v>
                </c:pt>
                <c:pt idx="11">
                  <c:v>10197.285714285714</c:v>
                </c:pt>
                <c:pt idx="12">
                  <c:v>9989.2857142857138</c:v>
                </c:pt>
                <c:pt idx="13">
                  <c:v>9319.2857142857138</c:v>
                </c:pt>
                <c:pt idx="14">
                  <c:v>8986.2857142857138</c:v>
                </c:pt>
                <c:pt idx="15">
                  <c:v>10185.714285714286</c:v>
                </c:pt>
                <c:pt idx="16">
                  <c:v>10117.714285714286</c:v>
                </c:pt>
                <c:pt idx="17">
                  <c:v>9762.1428571428569</c:v>
                </c:pt>
                <c:pt idx="18">
                  <c:v>10519.428571428571</c:v>
                </c:pt>
                <c:pt idx="19">
                  <c:v>10181.714285714286</c:v>
                </c:pt>
                <c:pt idx="20">
                  <c:v>9308</c:v>
                </c:pt>
                <c:pt idx="21">
                  <c:v>8946.5714285714294</c:v>
                </c:pt>
                <c:pt idx="22">
                  <c:v>9595</c:v>
                </c:pt>
                <c:pt idx="23">
                  <c:v>9478.4285714285706</c:v>
                </c:pt>
                <c:pt idx="24">
                  <c:v>9501.4285714285706</c:v>
                </c:pt>
                <c:pt idx="25">
                  <c:v>9303.5714285714294</c:v>
                </c:pt>
                <c:pt idx="26">
                  <c:v>9311.4285714285706</c:v>
                </c:pt>
                <c:pt idx="27">
                  <c:v>9263.2857142857138</c:v>
                </c:pt>
                <c:pt idx="28">
                  <c:v>9014</c:v>
                </c:pt>
                <c:pt idx="29">
                  <c:v>8907.2857142857138</c:v>
                </c:pt>
                <c:pt idx="30">
                  <c:v>8982.5714285714294</c:v>
                </c:pt>
                <c:pt idx="31">
                  <c:v>9149.8571428571431</c:v>
                </c:pt>
                <c:pt idx="32">
                  <c:v>9334.5714285714294</c:v>
                </c:pt>
                <c:pt idx="33">
                  <c:v>8853.5714285714294</c:v>
                </c:pt>
                <c:pt idx="34">
                  <c:v>8726.7142857142862</c:v>
                </c:pt>
                <c:pt idx="35">
                  <c:v>9478.5714285714294</c:v>
                </c:pt>
                <c:pt idx="36">
                  <c:v>9488.2857142857138</c:v>
                </c:pt>
                <c:pt idx="37">
                  <c:v>9600.4285714285706</c:v>
                </c:pt>
                <c:pt idx="38">
                  <c:v>9727.1428571428569</c:v>
                </c:pt>
                <c:pt idx="39">
                  <c:v>9847.4285714285706</c:v>
                </c:pt>
                <c:pt idx="40">
                  <c:v>9979</c:v>
                </c:pt>
                <c:pt idx="41">
                  <c:v>9905.8571428571431</c:v>
                </c:pt>
                <c:pt idx="42">
                  <c:v>9844</c:v>
                </c:pt>
                <c:pt idx="43">
                  <c:v>10139.142857142857</c:v>
                </c:pt>
                <c:pt idx="44">
                  <c:v>10315.571428571429</c:v>
                </c:pt>
                <c:pt idx="45">
                  <c:v>10423.285714285714</c:v>
                </c:pt>
                <c:pt idx="46">
                  <c:v>10585.428571428571</c:v>
                </c:pt>
                <c:pt idx="47">
                  <c:v>10642.142857142857</c:v>
                </c:pt>
                <c:pt idx="48">
                  <c:v>10967.857142857143</c:v>
                </c:pt>
                <c:pt idx="49">
                  <c:v>11774.142857142857</c:v>
                </c:pt>
                <c:pt idx="50">
                  <c:v>10789.857142857143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A-42CC-AD96-751338F62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 + 1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3-4DBE-A013-B6CA42D3899A}"/>
            </c:ext>
          </c:extLst>
        </c:ser>
        <c:ser>
          <c:idx val="1"/>
          <c:order val="1"/>
          <c:tx>
            <c:v>6 + 1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'2017'!$C$8:$BB$8</c:f>
              <c:numCache>
                <c:formatCode>0</c:formatCode>
                <c:ptCount val="52"/>
                <c:pt idx="0">
                  <c:v>12237.285714285714</c:v>
                </c:pt>
                <c:pt idx="1">
                  <c:v>13700</c:v>
                </c:pt>
                <c:pt idx="2">
                  <c:v>13505.285714285714</c:v>
                </c:pt>
                <c:pt idx="3">
                  <c:v>12821</c:v>
                </c:pt>
                <c:pt idx="4">
                  <c:v>12454.142857142857</c:v>
                </c:pt>
                <c:pt idx="5">
                  <c:v>12179.714285714286</c:v>
                </c:pt>
                <c:pt idx="6">
                  <c:v>11665.428571428571</c:v>
                </c:pt>
                <c:pt idx="7">
                  <c:v>11716</c:v>
                </c:pt>
                <c:pt idx="8">
                  <c:v>11223.571428571429</c:v>
                </c:pt>
                <c:pt idx="9">
                  <c:v>11022.714285714286</c:v>
                </c:pt>
                <c:pt idx="10">
                  <c:v>10643.857142857143</c:v>
                </c:pt>
                <c:pt idx="11">
                  <c:v>10282.428571428571</c:v>
                </c:pt>
                <c:pt idx="12">
                  <c:v>10014.428571428571</c:v>
                </c:pt>
                <c:pt idx="13">
                  <c:v>9732.4285714285706</c:v>
                </c:pt>
                <c:pt idx="14">
                  <c:v>8657.4285714285706</c:v>
                </c:pt>
                <c:pt idx="15">
                  <c:v>9824.5714285714294</c:v>
                </c:pt>
                <c:pt idx="16">
                  <c:v>10644.571428571429</c:v>
                </c:pt>
                <c:pt idx="17">
                  <c:v>9296.7142857142862</c:v>
                </c:pt>
                <c:pt idx="18">
                  <c:v>10635.142857142857</c:v>
                </c:pt>
                <c:pt idx="19">
                  <c:v>10252.571428571429</c:v>
                </c:pt>
                <c:pt idx="20">
                  <c:v>9796</c:v>
                </c:pt>
                <c:pt idx="21">
                  <c:v>8536.8571428571431</c:v>
                </c:pt>
                <c:pt idx="22">
                  <c:v>9709</c:v>
                </c:pt>
                <c:pt idx="23">
                  <c:v>9404.1428571428569</c:v>
                </c:pt>
                <c:pt idx="24">
                  <c:v>9585.1428571428569</c:v>
                </c:pt>
                <c:pt idx="25">
                  <c:v>9323.8571428571431</c:v>
                </c:pt>
                <c:pt idx="26">
                  <c:v>9279.1428571428569</c:v>
                </c:pt>
                <c:pt idx="27">
                  <c:v>9338.4285714285706</c:v>
                </c:pt>
                <c:pt idx="28">
                  <c:v>9080</c:v>
                </c:pt>
                <c:pt idx="29">
                  <c:v>8890.4285714285706</c:v>
                </c:pt>
                <c:pt idx="30">
                  <c:v>8954.8571428571431</c:v>
                </c:pt>
                <c:pt idx="31">
                  <c:v>9075.2857142857138</c:v>
                </c:pt>
                <c:pt idx="32">
                  <c:v>9310.8571428571431</c:v>
                </c:pt>
                <c:pt idx="33">
                  <c:v>9205.8571428571431</c:v>
                </c:pt>
                <c:pt idx="34">
                  <c:v>8341.5714285714294</c:v>
                </c:pt>
                <c:pt idx="35">
                  <c:v>9490.8571428571431</c:v>
                </c:pt>
                <c:pt idx="36">
                  <c:v>9465.4285714285706</c:v>
                </c:pt>
                <c:pt idx="37">
                  <c:v>9556.1428571428569</c:v>
                </c:pt>
                <c:pt idx="38">
                  <c:v>9701.7142857142862</c:v>
                </c:pt>
                <c:pt idx="39">
                  <c:v>9801.1428571428569</c:v>
                </c:pt>
                <c:pt idx="40">
                  <c:v>9953</c:v>
                </c:pt>
                <c:pt idx="41">
                  <c:v>9989.2857142857138</c:v>
                </c:pt>
                <c:pt idx="42">
                  <c:v>9774</c:v>
                </c:pt>
                <c:pt idx="43">
                  <c:v>10035.714285714286</c:v>
                </c:pt>
                <c:pt idx="44">
                  <c:v>10335.857142857143</c:v>
                </c:pt>
                <c:pt idx="45">
                  <c:v>10324.428571428571</c:v>
                </c:pt>
                <c:pt idx="46">
                  <c:v>10609.142857142857</c:v>
                </c:pt>
                <c:pt idx="47">
                  <c:v>10572.714285714286</c:v>
                </c:pt>
                <c:pt idx="48">
                  <c:v>10843.285714285714</c:v>
                </c:pt>
                <c:pt idx="49">
                  <c:v>11402.714285714286</c:v>
                </c:pt>
                <c:pt idx="50">
                  <c:v>11941.285714285714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3-4DBE-A013-B6CA42D3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 + 7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C-4A77-92EB-644B2C90B31E}"/>
            </c:ext>
          </c:extLst>
        </c:ser>
        <c:ser>
          <c:idx val="1"/>
          <c:order val="1"/>
          <c:tx>
            <c:v>0 + 7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'2017'!$C$38:$BB$38</c:f>
              <c:numCache>
                <c:formatCode>0</c:formatCode>
                <c:ptCount val="52"/>
                <c:pt idx="0">
                  <c:v>13715</c:v>
                </c:pt>
                <c:pt idx="1">
                  <c:v>13610</c:v>
                </c:pt>
                <c:pt idx="2">
                  <c:v>12877</c:v>
                </c:pt>
                <c:pt idx="3">
                  <c:v>12485</c:v>
                </c:pt>
                <c:pt idx="4">
                  <c:v>12269</c:v>
                </c:pt>
                <c:pt idx="5">
                  <c:v>11644</c:v>
                </c:pt>
                <c:pt idx="6">
                  <c:v>11794</c:v>
                </c:pt>
                <c:pt idx="7">
                  <c:v>11248</c:v>
                </c:pt>
                <c:pt idx="8">
                  <c:v>11077</c:v>
                </c:pt>
                <c:pt idx="9">
                  <c:v>10697</c:v>
                </c:pt>
                <c:pt idx="10">
                  <c:v>10325</c:v>
                </c:pt>
                <c:pt idx="11">
                  <c:v>10027</c:v>
                </c:pt>
                <c:pt idx="12">
                  <c:v>9939</c:v>
                </c:pt>
                <c:pt idx="13">
                  <c:v>8493</c:v>
                </c:pt>
                <c:pt idx="14">
                  <c:v>9644</c:v>
                </c:pt>
                <c:pt idx="15">
                  <c:v>10908</c:v>
                </c:pt>
                <c:pt idx="16">
                  <c:v>9064</c:v>
                </c:pt>
                <c:pt idx="17">
                  <c:v>10693</c:v>
                </c:pt>
                <c:pt idx="18">
                  <c:v>10288</c:v>
                </c:pt>
                <c:pt idx="19">
                  <c:v>10040</c:v>
                </c:pt>
                <c:pt idx="20">
                  <c:v>8332</c:v>
                </c:pt>
                <c:pt idx="21">
                  <c:v>9766</c:v>
                </c:pt>
                <c:pt idx="22">
                  <c:v>9367</c:v>
                </c:pt>
                <c:pt idx="23">
                  <c:v>9627</c:v>
                </c:pt>
                <c:pt idx="24">
                  <c:v>9334</c:v>
                </c:pt>
                <c:pt idx="25">
                  <c:v>9263</c:v>
                </c:pt>
                <c:pt idx="26">
                  <c:v>9376</c:v>
                </c:pt>
                <c:pt idx="27">
                  <c:v>9113</c:v>
                </c:pt>
                <c:pt idx="28">
                  <c:v>8882</c:v>
                </c:pt>
                <c:pt idx="29">
                  <c:v>8941</c:v>
                </c:pt>
                <c:pt idx="30">
                  <c:v>9038</c:v>
                </c:pt>
                <c:pt idx="31">
                  <c:v>9299</c:v>
                </c:pt>
                <c:pt idx="32">
                  <c:v>9382</c:v>
                </c:pt>
                <c:pt idx="33">
                  <c:v>8149</c:v>
                </c:pt>
                <c:pt idx="34">
                  <c:v>9497</c:v>
                </c:pt>
                <c:pt idx="35">
                  <c:v>9454</c:v>
                </c:pt>
                <c:pt idx="36">
                  <c:v>9534</c:v>
                </c:pt>
                <c:pt idx="37">
                  <c:v>9689</c:v>
                </c:pt>
                <c:pt idx="38">
                  <c:v>9778</c:v>
                </c:pt>
                <c:pt idx="39">
                  <c:v>9940</c:v>
                </c:pt>
                <c:pt idx="40">
                  <c:v>10031</c:v>
                </c:pt>
                <c:pt idx="41">
                  <c:v>9739</c:v>
                </c:pt>
                <c:pt idx="42">
                  <c:v>9984</c:v>
                </c:pt>
                <c:pt idx="43">
                  <c:v>10346</c:v>
                </c:pt>
                <c:pt idx="44">
                  <c:v>10275</c:v>
                </c:pt>
                <c:pt idx="45">
                  <c:v>10621</c:v>
                </c:pt>
                <c:pt idx="46">
                  <c:v>10538</c:v>
                </c:pt>
                <c:pt idx="47">
                  <c:v>10781</c:v>
                </c:pt>
                <c:pt idx="48">
                  <c:v>11217</c:v>
                </c:pt>
                <c:pt idx="49">
                  <c:v>12517</c:v>
                </c:pt>
                <c:pt idx="50">
                  <c:v>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C-4A77-92EB-644B2C90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'2017'!$C$3:$BB$3</c:f>
              <c:numCache>
                <c:formatCode>#,##0</c:formatCode>
                <c:ptCount val="52"/>
                <c:pt idx="0">
                  <c:v>11991</c:v>
                </c:pt>
                <c:pt idx="1">
                  <c:v>13715</c:v>
                </c:pt>
                <c:pt idx="2">
                  <c:v>13610</c:v>
                </c:pt>
                <c:pt idx="3">
                  <c:v>12877</c:v>
                </c:pt>
                <c:pt idx="4">
                  <c:v>12485</c:v>
                </c:pt>
                <c:pt idx="5">
                  <c:v>12269</c:v>
                </c:pt>
                <c:pt idx="6">
                  <c:v>11644</c:v>
                </c:pt>
                <c:pt idx="7">
                  <c:v>11794</c:v>
                </c:pt>
                <c:pt idx="8">
                  <c:v>11248</c:v>
                </c:pt>
                <c:pt idx="9">
                  <c:v>11077</c:v>
                </c:pt>
                <c:pt idx="10">
                  <c:v>10697</c:v>
                </c:pt>
                <c:pt idx="11">
                  <c:v>10325</c:v>
                </c:pt>
                <c:pt idx="12">
                  <c:v>10027</c:v>
                </c:pt>
                <c:pt idx="13">
                  <c:v>9939</c:v>
                </c:pt>
                <c:pt idx="14">
                  <c:v>8493</c:v>
                </c:pt>
                <c:pt idx="15">
                  <c:v>9644</c:v>
                </c:pt>
                <c:pt idx="16">
                  <c:v>10908</c:v>
                </c:pt>
                <c:pt idx="17">
                  <c:v>9064</c:v>
                </c:pt>
                <c:pt idx="18">
                  <c:v>10693</c:v>
                </c:pt>
                <c:pt idx="19">
                  <c:v>10288</c:v>
                </c:pt>
                <c:pt idx="20">
                  <c:v>10040</c:v>
                </c:pt>
                <c:pt idx="21">
                  <c:v>8332</c:v>
                </c:pt>
                <c:pt idx="22">
                  <c:v>9766</c:v>
                </c:pt>
                <c:pt idx="23">
                  <c:v>9367</c:v>
                </c:pt>
                <c:pt idx="24">
                  <c:v>9627</c:v>
                </c:pt>
                <c:pt idx="25">
                  <c:v>9334</c:v>
                </c:pt>
                <c:pt idx="26">
                  <c:v>9263</c:v>
                </c:pt>
                <c:pt idx="27">
                  <c:v>9376</c:v>
                </c:pt>
                <c:pt idx="28">
                  <c:v>9113</c:v>
                </c:pt>
                <c:pt idx="29">
                  <c:v>8882</c:v>
                </c:pt>
                <c:pt idx="30">
                  <c:v>8941</c:v>
                </c:pt>
                <c:pt idx="31">
                  <c:v>9038</c:v>
                </c:pt>
                <c:pt idx="32">
                  <c:v>9299</c:v>
                </c:pt>
                <c:pt idx="33">
                  <c:v>9382</c:v>
                </c:pt>
                <c:pt idx="34">
                  <c:v>8149</c:v>
                </c:pt>
                <c:pt idx="35">
                  <c:v>9497</c:v>
                </c:pt>
                <c:pt idx="36">
                  <c:v>9454</c:v>
                </c:pt>
                <c:pt idx="37">
                  <c:v>9534</c:v>
                </c:pt>
                <c:pt idx="38">
                  <c:v>9689</c:v>
                </c:pt>
                <c:pt idx="39">
                  <c:v>9778</c:v>
                </c:pt>
                <c:pt idx="40">
                  <c:v>9940</c:v>
                </c:pt>
                <c:pt idx="41">
                  <c:v>10031</c:v>
                </c:pt>
                <c:pt idx="42">
                  <c:v>9739</c:v>
                </c:pt>
                <c:pt idx="43">
                  <c:v>9984</c:v>
                </c:pt>
                <c:pt idx="44">
                  <c:v>10346</c:v>
                </c:pt>
                <c:pt idx="45">
                  <c:v>10275</c:v>
                </c:pt>
                <c:pt idx="46">
                  <c:v>10621</c:v>
                </c:pt>
                <c:pt idx="47">
                  <c:v>10538</c:v>
                </c:pt>
                <c:pt idx="48">
                  <c:v>10781</c:v>
                </c:pt>
                <c:pt idx="49">
                  <c:v>11217</c:v>
                </c:pt>
                <c:pt idx="50">
                  <c:v>12517</c:v>
                </c:pt>
                <c:pt idx="51">
                  <c:v>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8-4D5A-887F-5A26E3E05AE7}"/>
            </c:ext>
          </c:extLst>
        </c:ser>
        <c:ser>
          <c:idx val="0"/>
          <c:order val="1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8-4D5A-887F-5A26E3E0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3-4587-8BE1-BF29E4DED44A}"/>
            </c:ext>
          </c:extLst>
        </c:ser>
        <c:ser>
          <c:idx val="1"/>
          <c:order val="1"/>
          <c:tx>
            <c:v>registrations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'2018'!$C$3:$BB$3</c:f>
              <c:numCache>
                <c:formatCode>#,##0</c:formatCode>
                <c:ptCount val="52"/>
                <c:pt idx="0">
                  <c:v>12723</c:v>
                </c:pt>
                <c:pt idx="1">
                  <c:v>15050</c:v>
                </c:pt>
                <c:pt idx="2">
                  <c:v>14256</c:v>
                </c:pt>
                <c:pt idx="3">
                  <c:v>13935</c:v>
                </c:pt>
                <c:pt idx="4">
                  <c:v>13285</c:v>
                </c:pt>
                <c:pt idx="5">
                  <c:v>12495</c:v>
                </c:pt>
                <c:pt idx="6">
                  <c:v>12246</c:v>
                </c:pt>
                <c:pt idx="7">
                  <c:v>12142</c:v>
                </c:pt>
                <c:pt idx="8">
                  <c:v>10854</c:v>
                </c:pt>
                <c:pt idx="9">
                  <c:v>12997</c:v>
                </c:pt>
                <c:pt idx="10">
                  <c:v>12788</c:v>
                </c:pt>
                <c:pt idx="11">
                  <c:v>11913</c:v>
                </c:pt>
                <c:pt idx="12">
                  <c:v>9941</c:v>
                </c:pt>
                <c:pt idx="13">
                  <c:v>10794</c:v>
                </c:pt>
                <c:pt idx="14">
                  <c:v>12301</c:v>
                </c:pt>
                <c:pt idx="15">
                  <c:v>11223</c:v>
                </c:pt>
                <c:pt idx="16">
                  <c:v>10306</c:v>
                </c:pt>
                <c:pt idx="17">
                  <c:v>10153</c:v>
                </c:pt>
                <c:pt idx="18">
                  <c:v>8624</c:v>
                </c:pt>
                <c:pt idx="19">
                  <c:v>10141</c:v>
                </c:pt>
                <c:pt idx="20">
                  <c:v>9636</c:v>
                </c:pt>
                <c:pt idx="21">
                  <c:v>8147</c:v>
                </c:pt>
                <c:pt idx="22">
                  <c:v>9950</c:v>
                </c:pt>
                <c:pt idx="23">
                  <c:v>9343</c:v>
                </c:pt>
                <c:pt idx="24">
                  <c:v>9256</c:v>
                </c:pt>
                <c:pt idx="25">
                  <c:v>9212</c:v>
                </c:pt>
                <c:pt idx="26">
                  <c:v>9258</c:v>
                </c:pt>
                <c:pt idx="27">
                  <c:v>9293</c:v>
                </c:pt>
                <c:pt idx="28">
                  <c:v>9127</c:v>
                </c:pt>
                <c:pt idx="29">
                  <c:v>9141</c:v>
                </c:pt>
                <c:pt idx="30">
                  <c:v>9161</c:v>
                </c:pt>
                <c:pt idx="31">
                  <c:v>9319</c:v>
                </c:pt>
                <c:pt idx="32">
                  <c:v>8830</c:v>
                </c:pt>
                <c:pt idx="33">
                  <c:v>8978</c:v>
                </c:pt>
                <c:pt idx="34">
                  <c:v>7865</c:v>
                </c:pt>
                <c:pt idx="35">
                  <c:v>9445</c:v>
                </c:pt>
                <c:pt idx="36">
                  <c:v>9191</c:v>
                </c:pt>
                <c:pt idx="37">
                  <c:v>9305</c:v>
                </c:pt>
                <c:pt idx="38">
                  <c:v>9150</c:v>
                </c:pt>
                <c:pt idx="39">
                  <c:v>9503</c:v>
                </c:pt>
                <c:pt idx="40">
                  <c:v>9649</c:v>
                </c:pt>
                <c:pt idx="41">
                  <c:v>9864</c:v>
                </c:pt>
                <c:pt idx="42">
                  <c:v>9603</c:v>
                </c:pt>
                <c:pt idx="43">
                  <c:v>9529</c:v>
                </c:pt>
                <c:pt idx="44">
                  <c:v>10151</c:v>
                </c:pt>
                <c:pt idx="45">
                  <c:v>10193</c:v>
                </c:pt>
                <c:pt idx="46">
                  <c:v>9957</c:v>
                </c:pt>
                <c:pt idx="47">
                  <c:v>10033</c:v>
                </c:pt>
                <c:pt idx="48">
                  <c:v>10287</c:v>
                </c:pt>
                <c:pt idx="49">
                  <c:v>10550</c:v>
                </c:pt>
                <c:pt idx="50">
                  <c:v>11116</c:v>
                </c:pt>
                <c:pt idx="51">
                  <c:v>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3-4587-8BE1-BF29E4DE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+ 4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9-4699-8D67-C93F441E1EDB}"/>
            </c:ext>
          </c:extLst>
        </c:ser>
        <c:ser>
          <c:idx val="1"/>
          <c:order val="1"/>
          <c:tx>
            <c:v>3 + 4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'2018'!$C$23:$BB$23</c:f>
              <c:numCache>
                <c:formatCode>0</c:formatCode>
                <c:ptCount val="52"/>
                <c:pt idx="0">
                  <c:v>14052.714285714286</c:v>
                </c:pt>
                <c:pt idx="1">
                  <c:v>14596.285714285714</c:v>
                </c:pt>
                <c:pt idx="2">
                  <c:v>14072.571428571429</c:v>
                </c:pt>
                <c:pt idx="3">
                  <c:v>13563.571428571429</c:v>
                </c:pt>
                <c:pt idx="4">
                  <c:v>12833.571428571429</c:v>
                </c:pt>
                <c:pt idx="5">
                  <c:v>12352.714285714286</c:v>
                </c:pt>
                <c:pt idx="6">
                  <c:v>12186.571428571429</c:v>
                </c:pt>
                <c:pt idx="7">
                  <c:v>11406</c:v>
                </c:pt>
                <c:pt idx="8">
                  <c:v>12078.571428571429</c:v>
                </c:pt>
                <c:pt idx="9">
                  <c:v>12877.571428571429</c:v>
                </c:pt>
                <c:pt idx="10">
                  <c:v>12288</c:v>
                </c:pt>
                <c:pt idx="11">
                  <c:v>10786.142857142857</c:v>
                </c:pt>
                <c:pt idx="12">
                  <c:v>10428.428571428571</c:v>
                </c:pt>
                <c:pt idx="13">
                  <c:v>11655.142857142857</c:v>
                </c:pt>
                <c:pt idx="14">
                  <c:v>11685</c:v>
                </c:pt>
                <c:pt idx="15">
                  <c:v>10699</c:v>
                </c:pt>
                <c:pt idx="16">
                  <c:v>10218.571428571429</c:v>
                </c:pt>
                <c:pt idx="17">
                  <c:v>9279.2857142857138</c:v>
                </c:pt>
                <c:pt idx="18">
                  <c:v>9490.8571428571431</c:v>
                </c:pt>
                <c:pt idx="19">
                  <c:v>9852.4285714285706</c:v>
                </c:pt>
                <c:pt idx="20">
                  <c:v>8785.1428571428569</c:v>
                </c:pt>
                <c:pt idx="21">
                  <c:v>9177.2857142857138</c:v>
                </c:pt>
                <c:pt idx="22">
                  <c:v>9603.1428571428569</c:v>
                </c:pt>
                <c:pt idx="23">
                  <c:v>9293.2857142857138</c:v>
                </c:pt>
                <c:pt idx="24">
                  <c:v>9230.8571428571431</c:v>
                </c:pt>
                <c:pt idx="25">
                  <c:v>9238.2857142857138</c:v>
                </c:pt>
                <c:pt idx="26">
                  <c:v>9278</c:v>
                </c:pt>
                <c:pt idx="27">
                  <c:v>9198.1428571428569</c:v>
                </c:pt>
                <c:pt idx="28">
                  <c:v>9135</c:v>
                </c:pt>
                <c:pt idx="29">
                  <c:v>9152.4285714285706</c:v>
                </c:pt>
                <c:pt idx="30">
                  <c:v>9251.2857142857138</c:v>
                </c:pt>
                <c:pt idx="31">
                  <c:v>9039.5714285714294</c:v>
                </c:pt>
                <c:pt idx="32">
                  <c:v>8914.5714285714294</c:v>
                </c:pt>
                <c:pt idx="33">
                  <c:v>8342</c:v>
                </c:pt>
                <c:pt idx="34">
                  <c:v>8767.8571428571431</c:v>
                </c:pt>
                <c:pt idx="35">
                  <c:v>9299.8571428571431</c:v>
                </c:pt>
                <c:pt idx="36">
                  <c:v>9256.1428571428569</c:v>
                </c:pt>
                <c:pt idx="37">
                  <c:v>9216.4285714285706</c:v>
                </c:pt>
                <c:pt idx="38">
                  <c:v>9351.7142857142862</c:v>
                </c:pt>
                <c:pt idx="39">
                  <c:v>9586.4285714285706</c:v>
                </c:pt>
                <c:pt idx="40">
                  <c:v>9771.8571428571431</c:v>
                </c:pt>
                <c:pt idx="41">
                  <c:v>9714.8571428571431</c:v>
                </c:pt>
                <c:pt idx="42">
                  <c:v>9560.7142857142862</c:v>
                </c:pt>
                <c:pt idx="43">
                  <c:v>9884.4285714285706</c:v>
                </c:pt>
                <c:pt idx="44">
                  <c:v>10175</c:v>
                </c:pt>
                <c:pt idx="45">
                  <c:v>10058.142857142857</c:v>
                </c:pt>
                <c:pt idx="46">
                  <c:v>10000.428571428571</c:v>
                </c:pt>
                <c:pt idx="47">
                  <c:v>10178.142857142857</c:v>
                </c:pt>
                <c:pt idx="48">
                  <c:v>10437.285714285714</c:v>
                </c:pt>
                <c:pt idx="49">
                  <c:v>10873.428571428571</c:v>
                </c:pt>
                <c:pt idx="50">
                  <c:v>8838.8571428571431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9-4699-8D67-C93F441E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+ 5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D-47B5-8516-71A34BD55CA4}"/>
            </c:ext>
          </c:extLst>
        </c:ser>
        <c:ser>
          <c:idx val="1"/>
          <c:order val="1"/>
          <c:tx>
            <c:v>2 + 5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'2015'!$C$28:$BB$28</c:f>
              <c:numCache>
                <c:formatCode>0</c:formatCode>
                <c:ptCount val="52"/>
                <c:pt idx="0">
                  <c:v>15108.142857142857</c:v>
                </c:pt>
                <c:pt idx="1">
                  <c:v>15257.714285714286</c:v>
                </c:pt>
                <c:pt idx="2">
                  <c:v>14200.285714285714</c:v>
                </c:pt>
                <c:pt idx="3">
                  <c:v>13195.428571428571</c:v>
                </c:pt>
                <c:pt idx="4">
                  <c:v>12285</c:v>
                </c:pt>
                <c:pt idx="5">
                  <c:v>11884</c:v>
                </c:pt>
                <c:pt idx="6">
                  <c:v>11544.857142857143</c:v>
                </c:pt>
                <c:pt idx="7">
                  <c:v>11461.142857142857</c:v>
                </c:pt>
                <c:pt idx="8">
                  <c:v>11469.857142857143</c:v>
                </c:pt>
                <c:pt idx="9">
                  <c:v>11099</c:v>
                </c:pt>
                <c:pt idx="10">
                  <c:v>10677.428571428571</c:v>
                </c:pt>
                <c:pt idx="11">
                  <c:v>10514.428571428571</c:v>
                </c:pt>
                <c:pt idx="12">
                  <c:v>9470.8571428571431</c:v>
                </c:pt>
                <c:pt idx="13">
                  <c:v>9795.5714285714294</c:v>
                </c:pt>
                <c:pt idx="14">
                  <c:v>11196.142857142857</c:v>
                </c:pt>
                <c:pt idx="15">
                  <c:v>10896.142857142857</c:v>
                </c:pt>
                <c:pt idx="16">
                  <c:v>10266.857142857143</c:v>
                </c:pt>
                <c:pt idx="17">
                  <c:v>9225.4285714285706</c:v>
                </c:pt>
                <c:pt idx="18">
                  <c:v>9882</c:v>
                </c:pt>
                <c:pt idx="19">
                  <c:v>10086.428571428571</c:v>
                </c:pt>
                <c:pt idx="20">
                  <c:v>8725</c:v>
                </c:pt>
                <c:pt idx="21">
                  <c:v>9601.5714285714294</c:v>
                </c:pt>
                <c:pt idx="22">
                  <c:v>9722</c:v>
                </c:pt>
                <c:pt idx="23">
                  <c:v>9379.4285714285706</c:v>
                </c:pt>
                <c:pt idx="24">
                  <c:v>9224.8571428571431</c:v>
                </c:pt>
                <c:pt idx="25">
                  <c:v>9200.7142857142862</c:v>
                </c:pt>
                <c:pt idx="26">
                  <c:v>9069.2857142857138</c:v>
                </c:pt>
                <c:pt idx="27">
                  <c:v>8862.8571428571431</c:v>
                </c:pt>
                <c:pt idx="28">
                  <c:v>8794.1428571428569</c:v>
                </c:pt>
                <c:pt idx="29">
                  <c:v>8666.7142857142862</c:v>
                </c:pt>
                <c:pt idx="30">
                  <c:v>8792</c:v>
                </c:pt>
                <c:pt idx="31">
                  <c:v>9066.2857142857138</c:v>
                </c:pt>
                <c:pt idx="32">
                  <c:v>9128.7142857142862</c:v>
                </c:pt>
                <c:pt idx="33">
                  <c:v>9053.1428571428569</c:v>
                </c:pt>
                <c:pt idx="34">
                  <c:v>8206</c:v>
                </c:pt>
                <c:pt idx="35">
                  <c:v>8863.7142857142862</c:v>
                </c:pt>
                <c:pt idx="36">
                  <c:v>9143</c:v>
                </c:pt>
                <c:pt idx="37">
                  <c:v>9405.5714285714294</c:v>
                </c:pt>
                <c:pt idx="38">
                  <c:v>9444</c:v>
                </c:pt>
                <c:pt idx="39">
                  <c:v>9671.4285714285706</c:v>
                </c:pt>
                <c:pt idx="40">
                  <c:v>9586.7142857142862</c:v>
                </c:pt>
                <c:pt idx="41">
                  <c:v>9653.8571428571431</c:v>
                </c:pt>
                <c:pt idx="42">
                  <c:v>9644.5714285714294</c:v>
                </c:pt>
                <c:pt idx="43">
                  <c:v>9886.5714285714294</c:v>
                </c:pt>
                <c:pt idx="44">
                  <c:v>9954</c:v>
                </c:pt>
                <c:pt idx="45">
                  <c:v>9860.8571428571431</c:v>
                </c:pt>
                <c:pt idx="46">
                  <c:v>9824.2857142857138</c:v>
                </c:pt>
                <c:pt idx="47">
                  <c:v>10209.857142857143</c:v>
                </c:pt>
                <c:pt idx="48">
                  <c:v>10296.428571428571</c:v>
                </c:pt>
                <c:pt idx="49">
                  <c:v>10569</c:v>
                </c:pt>
                <c:pt idx="50">
                  <c:v>9218.2857142857138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D-47B5-8516-71A34BD5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+ 5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8-4B00-A5AA-FE06FEFDE02C}"/>
            </c:ext>
          </c:extLst>
        </c:ser>
        <c:ser>
          <c:idx val="1"/>
          <c:order val="1"/>
          <c:tx>
            <c:v>2 + 5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'2018'!$C$28:$BB$28</c:f>
              <c:numCache>
                <c:formatCode>0</c:formatCode>
                <c:ptCount val="52"/>
                <c:pt idx="0">
                  <c:v>14385.142857142857</c:v>
                </c:pt>
                <c:pt idx="1">
                  <c:v>14482.857142857143</c:v>
                </c:pt>
                <c:pt idx="2">
                  <c:v>14026.714285714286</c:v>
                </c:pt>
                <c:pt idx="3">
                  <c:v>13470.714285714286</c:v>
                </c:pt>
                <c:pt idx="4">
                  <c:v>12720.714285714286</c:v>
                </c:pt>
                <c:pt idx="5">
                  <c:v>12317.142857142857</c:v>
                </c:pt>
                <c:pt idx="6">
                  <c:v>12171.714285714286</c:v>
                </c:pt>
                <c:pt idx="7">
                  <c:v>11222</c:v>
                </c:pt>
                <c:pt idx="8">
                  <c:v>12384.714285714286</c:v>
                </c:pt>
                <c:pt idx="9">
                  <c:v>12847.714285714286</c:v>
                </c:pt>
                <c:pt idx="10">
                  <c:v>12163</c:v>
                </c:pt>
                <c:pt idx="11">
                  <c:v>10504.428571428571</c:v>
                </c:pt>
                <c:pt idx="12">
                  <c:v>10550.285714285714</c:v>
                </c:pt>
                <c:pt idx="13">
                  <c:v>11870.428571428571</c:v>
                </c:pt>
                <c:pt idx="14">
                  <c:v>11531</c:v>
                </c:pt>
                <c:pt idx="15">
                  <c:v>10568</c:v>
                </c:pt>
                <c:pt idx="16">
                  <c:v>10196.714285714286</c:v>
                </c:pt>
                <c:pt idx="17">
                  <c:v>9060.8571428571431</c:v>
                </c:pt>
                <c:pt idx="18">
                  <c:v>9707.5714285714294</c:v>
                </c:pt>
                <c:pt idx="19">
                  <c:v>9780.2857142857138</c:v>
                </c:pt>
                <c:pt idx="20">
                  <c:v>8572.4285714285706</c:v>
                </c:pt>
                <c:pt idx="21">
                  <c:v>9434.8571428571431</c:v>
                </c:pt>
                <c:pt idx="22">
                  <c:v>9516.4285714285706</c:v>
                </c:pt>
                <c:pt idx="23">
                  <c:v>9280.8571428571431</c:v>
                </c:pt>
                <c:pt idx="24">
                  <c:v>9224.5714285714294</c:v>
                </c:pt>
                <c:pt idx="25">
                  <c:v>9244.8571428571431</c:v>
                </c:pt>
                <c:pt idx="26">
                  <c:v>9283</c:v>
                </c:pt>
                <c:pt idx="27">
                  <c:v>9174.4285714285706</c:v>
                </c:pt>
                <c:pt idx="28">
                  <c:v>9137</c:v>
                </c:pt>
                <c:pt idx="29">
                  <c:v>9155.2857142857138</c:v>
                </c:pt>
                <c:pt idx="30">
                  <c:v>9273.8571428571431</c:v>
                </c:pt>
                <c:pt idx="31">
                  <c:v>8969.7142857142862</c:v>
                </c:pt>
                <c:pt idx="32">
                  <c:v>8935.7142857142862</c:v>
                </c:pt>
                <c:pt idx="33">
                  <c:v>8183</c:v>
                </c:pt>
                <c:pt idx="34">
                  <c:v>8993.5714285714294</c:v>
                </c:pt>
                <c:pt idx="35">
                  <c:v>9263.5714285714294</c:v>
                </c:pt>
                <c:pt idx="36">
                  <c:v>9272.4285714285706</c:v>
                </c:pt>
                <c:pt idx="37">
                  <c:v>9194.2857142857138</c:v>
                </c:pt>
                <c:pt idx="38">
                  <c:v>9402.1428571428569</c:v>
                </c:pt>
                <c:pt idx="39">
                  <c:v>9607.2857142857138</c:v>
                </c:pt>
                <c:pt idx="40">
                  <c:v>9802.5714285714294</c:v>
                </c:pt>
                <c:pt idx="41">
                  <c:v>9677.5714285714294</c:v>
                </c:pt>
                <c:pt idx="42">
                  <c:v>9550.1428571428569</c:v>
                </c:pt>
                <c:pt idx="43">
                  <c:v>9973.2857142857138</c:v>
                </c:pt>
                <c:pt idx="44">
                  <c:v>10181</c:v>
                </c:pt>
                <c:pt idx="45">
                  <c:v>10024.428571428571</c:v>
                </c:pt>
                <c:pt idx="46">
                  <c:v>10011.285714285714</c:v>
                </c:pt>
                <c:pt idx="47">
                  <c:v>10214.428571428571</c:v>
                </c:pt>
                <c:pt idx="48">
                  <c:v>10474.857142857143</c:v>
                </c:pt>
                <c:pt idx="49">
                  <c:v>10954.285714285714</c:v>
                </c:pt>
                <c:pt idx="50">
                  <c:v>8269.5714285714294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8-4B00-A5AA-FE06FEFD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+ 6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6-42C6-B1E2-B15E49947F34}"/>
            </c:ext>
          </c:extLst>
        </c:ser>
        <c:ser>
          <c:idx val="1"/>
          <c:order val="1"/>
          <c:tx>
            <c:v>1 + 6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'2018'!$C$33:$BB$33</c:f>
              <c:numCache>
                <c:formatCode>0</c:formatCode>
                <c:ptCount val="52"/>
                <c:pt idx="0">
                  <c:v>14717.571428571429</c:v>
                </c:pt>
                <c:pt idx="1">
                  <c:v>14369.428571428571</c:v>
                </c:pt>
                <c:pt idx="2">
                  <c:v>13980.857142857143</c:v>
                </c:pt>
                <c:pt idx="3">
                  <c:v>13377.857142857143</c:v>
                </c:pt>
                <c:pt idx="4">
                  <c:v>12607.857142857143</c:v>
                </c:pt>
                <c:pt idx="5">
                  <c:v>12281.571428571429</c:v>
                </c:pt>
                <c:pt idx="6">
                  <c:v>12156.857142857143</c:v>
                </c:pt>
                <c:pt idx="7">
                  <c:v>11038</c:v>
                </c:pt>
                <c:pt idx="8">
                  <c:v>12690.857142857143</c:v>
                </c:pt>
                <c:pt idx="9">
                  <c:v>12817.857142857143</c:v>
                </c:pt>
                <c:pt idx="10">
                  <c:v>12038</c:v>
                </c:pt>
                <c:pt idx="11">
                  <c:v>10222.714285714286</c:v>
                </c:pt>
                <c:pt idx="12">
                  <c:v>10672.142857142857</c:v>
                </c:pt>
                <c:pt idx="13">
                  <c:v>12085.714285714286</c:v>
                </c:pt>
                <c:pt idx="14">
                  <c:v>11377</c:v>
                </c:pt>
                <c:pt idx="15">
                  <c:v>10437</c:v>
                </c:pt>
                <c:pt idx="16">
                  <c:v>10174.857142857143</c:v>
                </c:pt>
                <c:pt idx="17">
                  <c:v>8842.4285714285706</c:v>
                </c:pt>
                <c:pt idx="18">
                  <c:v>9924.2857142857138</c:v>
                </c:pt>
                <c:pt idx="19">
                  <c:v>9708.1428571428569</c:v>
                </c:pt>
                <c:pt idx="20">
                  <c:v>8359.7142857142862</c:v>
                </c:pt>
                <c:pt idx="21">
                  <c:v>9692.4285714285706</c:v>
                </c:pt>
                <c:pt idx="22">
                  <c:v>9429.7142857142862</c:v>
                </c:pt>
                <c:pt idx="23">
                  <c:v>9268.4285714285706</c:v>
                </c:pt>
                <c:pt idx="24">
                  <c:v>9218.2857142857138</c:v>
                </c:pt>
                <c:pt idx="25">
                  <c:v>9251.4285714285706</c:v>
                </c:pt>
                <c:pt idx="26">
                  <c:v>9288</c:v>
                </c:pt>
                <c:pt idx="27">
                  <c:v>9150.7142857142862</c:v>
                </c:pt>
                <c:pt idx="28">
                  <c:v>9139</c:v>
                </c:pt>
                <c:pt idx="29">
                  <c:v>9158.1428571428569</c:v>
                </c:pt>
                <c:pt idx="30">
                  <c:v>9296.4285714285706</c:v>
                </c:pt>
                <c:pt idx="31">
                  <c:v>8899.8571428571431</c:v>
                </c:pt>
                <c:pt idx="32">
                  <c:v>8956.8571428571431</c:v>
                </c:pt>
                <c:pt idx="33">
                  <c:v>8024</c:v>
                </c:pt>
                <c:pt idx="34">
                  <c:v>9219.2857142857138</c:v>
                </c:pt>
                <c:pt idx="35">
                  <c:v>9227.2857142857138</c:v>
                </c:pt>
                <c:pt idx="36">
                  <c:v>9288.7142857142862</c:v>
                </c:pt>
                <c:pt idx="37">
                  <c:v>9172.1428571428569</c:v>
                </c:pt>
                <c:pt idx="38">
                  <c:v>9452.5714285714294</c:v>
                </c:pt>
                <c:pt idx="39">
                  <c:v>9628.1428571428569</c:v>
                </c:pt>
                <c:pt idx="40">
                  <c:v>9833.2857142857138</c:v>
                </c:pt>
                <c:pt idx="41">
                  <c:v>9640.2857142857138</c:v>
                </c:pt>
                <c:pt idx="42">
                  <c:v>9539.5714285714294</c:v>
                </c:pt>
                <c:pt idx="43">
                  <c:v>10062.142857142857</c:v>
                </c:pt>
                <c:pt idx="44">
                  <c:v>10187</c:v>
                </c:pt>
                <c:pt idx="45">
                  <c:v>9990.7142857142862</c:v>
                </c:pt>
                <c:pt idx="46">
                  <c:v>10022.142857142857</c:v>
                </c:pt>
                <c:pt idx="47">
                  <c:v>10250.714285714286</c:v>
                </c:pt>
                <c:pt idx="48">
                  <c:v>10512.428571428571</c:v>
                </c:pt>
                <c:pt idx="49">
                  <c:v>11035.142857142857</c:v>
                </c:pt>
                <c:pt idx="50">
                  <c:v>7700.2857142857147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6-42C6-B1E2-B15E4994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+ 2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9-4258-AA5F-83958AA6AAA9}"/>
            </c:ext>
          </c:extLst>
        </c:ser>
        <c:ser>
          <c:idx val="1"/>
          <c:order val="1"/>
          <c:tx>
            <c:v>5 + 2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'2018'!$C$13:$BB$13</c:f>
              <c:numCache>
                <c:formatCode>0</c:formatCode>
                <c:ptCount val="52"/>
                <c:pt idx="0">
                  <c:v>13387.857142857143</c:v>
                </c:pt>
                <c:pt idx="1">
                  <c:v>14823.142857142857</c:v>
                </c:pt>
                <c:pt idx="2">
                  <c:v>14164.285714285714</c:v>
                </c:pt>
                <c:pt idx="3">
                  <c:v>13749.285714285714</c:v>
                </c:pt>
                <c:pt idx="4">
                  <c:v>13059.285714285714</c:v>
                </c:pt>
                <c:pt idx="5">
                  <c:v>12423.857142857143</c:v>
                </c:pt>
                <c:pt idx="6">
                  <c:v>12216.285714285714</c:v>
                </c:pt>
                <c:pt idx="7">
                  <c:v>11774</c:v>
                </c:pt>
                <c:pt idx="8">
                  <c:v>11466.285714285714</c:v>
                </c:pt>
                <c:pt idx="9">
                  <c:v>12937.285714285714</c:v>
                </c:pt>
                <c:pt idx="10">
                  <c:v>12538</c:v>
                </c:pt>
                <c:pt idx="11">
                  <c:v>11349.571428571429</c:v>
                </c:pt>
                <c:pt idx="12">
                  <c:v>10184.714285714286</c:v>
                </c:pt>
                <c:pt idx="13">
                  <c:v>11224.571428571429</c:v>
                </c:pt>
                <c:pt idx="14">
                  <c:v>11993</c:v>
                </c:pt>
                <c:pt idx="15">
                  <c:v>10961</c:v>
                </c:pt>
                <c:pt idx="16">
                  <c:v>10262.285714285714</c:v>
                </c:pt>
                <c:pt idx="17">
                  <c:v>9716.1428571428569</c:v>
                </c:pt>
                <c:pt idx="18">
                  <c:v>9057.4285714285706</c:v>
                </c:pt>
                <c:pt idx="19">
                  <c:v>9996.7142857142862</c:v>
                </c:pt>
                <c:pt idx="20">
                  <c:v>9210.5714285714294</c:v>
                </c:pt>
                <c:pt idx="21">
                  <c:v>8662.1428571428569</c:v>
                </c:pt>
                <c:pt idx="22">
                  <c:v>9776.5714285714294</c:v>
                </c:pt>
                <c:pt idx="23">
                  <c:v>9318.1428571428569</c:v>
                </c:pt>
                <c:pt idx="24">
                  <c:v>9243.4285714285706</c:v>
                </c:pt>
                <c:pt idx="25">
                  <c:v>9225.1428571428569</c:v>
                </c:pt>
                <c:pt idx="26">
                  <c:v>9268</c:v>
                </c:pt>
                <c:pt idx="27">
                  <c:v>9245.5714285714294</c:v>
                </c:pt>
                <c:pt idx="28">
                  <c:v>9131</c:v>
                </c:pt>
                <c:pt idx="29">
                  <c:v>9146.7142857142862</c:v>
                </c:pt>
                <c:pt idx="30">
                  <c:v>9206.1428571428569</c:v>
                </c:pt>
                <c:pt idx="31">
                  <c:v>9179.2857142857138</c:v>
                </c:pt>
                <c:pt idx="32">
                  <c:v>8872.2857142857138</c:v>
                </c:pt>
                <c:pt idx="33">
                  <c:v>8660</c:v>
                </c:pt>
                <c:pt idx="34">
                  <c:v>8316.4285714285706</c:v>
                </c:pt>
                <c:pt idx="35">
                  <c:v>9372.4285714285706</c:v>
                </c:pt>
                <c:pt idx="36">
                  <c:v>9223.5714285714294</c:v>
                </c:pt>
                <c:pt idx="37">
                  <c:v>9260.7142857142862</c:v>
                </c:pt>
                <c:pt idx="38">
                  <c:v>9250.8571428571431</c:v>
                </c:pt>
                <c:pt idx="39">
                  <c:v>9544.7142857142862</c:v>
                </c:pt>
                <c:pt idx="40">
                  <c:v>9710.4285714285706</c:v>
                </c:pt>
                <c:pt idx="41">
                  <c:v>9789.4285714285706</c:v>
                </c:pt>
                <c:pt idx="42">
                  <c:v>9581.8571428571431</c:v>
                </c:pt>
                <c:pt idx="43">
                  <c:v>9706.7142857142862</c:v>
                </c:pt>
                <c:pt idx="44">
                  <c:v>10163</c:v>
                </c:pt>
                <c:pt idx="45">
                  <c:v>10125.571428571429</c:v>
                </c:pt>
                <c:pt idx="46">
                  <c:v>9978.7142857142862</c:v>
                </c:pt>
                <c:pt idx="47">
                  <c:v>10105.571428571429</c:v>
                </c:pt>
                <c:pt idx="48">
                  <c:v>10362.142857142857</c:v>
                </c:pt>
                <c:pt idx="49">
                  <c:v>10711.714285714286</c:v>
                </c:pt>
                <c:pt idx="50">
                  <c:v>9977.4285714285706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9-4258-AA5F-83958AA6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+ 3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B-4413-83DA-F9831A53565B}"/>
            </c:ext>
          </c:extLst>
        </c:ser>
        <c:ser>
          <c:idx val="1"/>
          <c:order val="1"/>
          <c:tx>
            <c:v>4 + 3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'2018'!$C$18:$BB$18</c:f>
              <c:numCache>
                <c:formatCode>0</c:formatCode>
                <c:ptCount val="52"/>
                <c:pt idx="0">
                  <c:v>13720.285714285714</c:v>
                </c:pt>
                <c:pt idx="1">
                  <c:v>14709.714285714286</c:v>
                </c:pt>
                <c:pt idx="2">
                  <c:v>14118.428571428571</c:v>
                </c:pt>
                <c:pt idx="3">
                  <c:v>13656.428571428571</c:v>
                </c:pt>
                <c:pt idx="4">
                  <c:v>12946.428571428571</c:v>
                </c:pt>
                <c:pt idx="5">
                  <c:v>12388.285714285714</c:v>
                </c:pt>
                <c:pt idx="6">
                  <c:v>12201.428571428571</c:v>
                </c:pt>
                <c:pt idx="7">
                  <c:v>11590</c:v>
                </c:pt>
                <c:pt idx="8">
                  <c:v>11772.428571428571</c:v>
                </c:pt>
                <c:pt idx="9">
                  <c:v>12907.428571428571</c:v>
                </c:pt>
                <c:pt idx="10">
                  <c:v>12413</c:v>
                </c:pt>
                <c:pt idx="11">
                  <c:v>11067.857142857143</c:v>
                </c:pt>
                <c:pt idx="12">
                  <c:v>10306.571428571429</c:v>
                </c:pt>
                <c:pt idx="13">
                  <c:v>11439.857142857143</c:v>
                </c:pt>
                <c:pt idx="14">
                  <c:v>11839</c:v>
                </c:pt>
                <c:pt idx="15">
                  <c:v>10830</c:v>
                </c:pt>
                <c:pt idx="16">
                  <c:v>10240.428571428571</c:v>
                </c:pt>
                <c:pt idx="17">
                  <c:v>9497.7142857142862</c:v>
                </c:pt>
                <c:pt idx="18">
                  <c:v>9274.1428571428569</c:v>
                </c:pt>
                <c:pt idx="19">
                  <c:v>9924.5714285714294</c:v>
                </c:pt>
                <c:pt idx="20">
                  <c:v>8997.8571428571431</c:v>
                </c:pt>
                <c:pt idx="21">
                  <c:v>8919.7142857142862</c:v>
                </c:pt>
                <c:pt idx="22">
                  <c:v>9689.8571428571431</c:v>
                </c:pt>
                <c:pt idx="23">
                  <c:v>9305.7142857142862</c:v>
                </c:pt>
                <c:pt idx="24">
                  <c:v>9237.1428571428569</c:v>
                </c:pt>
                <c:pt idx="25">
                  <c:v>9231.7142857142862</c:v>
                </c:pt>
                <c:pt idx="26">
                  <c:v>9273</c:v>
                </c:pt>
                <c:pt idx="27">
                  <c:v>9221.8571428571431</c:v>
                </c:pt>
                <c:pt idx="28">
                  <c:v>9133</c:v>
                </c:pt>
                <c:pt idx="29">
                  <c:v>9149.5714285714294</c:v>
                </c:pt>
                <c:pt idx="30">
                  <c:v>9228.7142857142862</c:v>
                </c:pt>
                <c:pt idx="31">
                  <c:v>9109.4285714285706</c:v>
                </c:pt>
                <c:pt idx="32">
                  <c:v>8893.4285714285706</c:v>
                </c:pt>
                <c:pt idx="33">
                  <c:v>8501</c:v>
                </c:pt>
                <c:pt idx="34">
                  <c:v>8542.1428571428569</c:v>
                </c:pt>
                <c:pt idx="35">
                  <c:v>9336.1428571428569</c:v>
                </c:pt>
                <c:pt idx="36">
                  <c:v>9239.8571428571431</c:v>
                </c:pt>
                <c:pt idx="37">
                  <c:v>9238.5714285714294</c:v>
                </c:pt>
                <c:pt idx="38">
                  <c:v>9301.2857142857138</c:v>
                </c:pt>
                <c:pt idx="39">
                  <c:v>9565.5714285714294</c:v>
                </c:pt>
                <c:pt idx="40">
                  <c:v>9741.1428571428569</c:v>
                </c:pt>
                <c:pt idx="41">
                  <c:v>9752.1428571428569</c:v>
                </c:pt>
                <c:pt idx="42">
                  <c:v>9571.2857142857138</c:v>
                </c:pt>
                <c:pt idx="43">
                  <c:v>9795.5714285714294</c:v>
                </c:pt>
                <c:pt idx="44">
                  <c:v>10169</c:v>
                </c:pt>
                <c:pt idx="45">
                  <c:v>10091.857142857143</c:v>
                </c:pt>
                <c:pt idx="46">
                  <c:v>9989.5714285714294</c:v>
                </c:pt>
                <c:pt idx="47">
                  <c:v>10141.857142857143</c:v>
                </c:pt>
                <c:pt idx="48">
                  <c:v>10399.714285714286</c:v>
                </c:pt>
                <c:pt idx="49">
                  <c:v>10792.571428571429</c:v>
                </c:pt>
                <c:pt idx="50">
                  <c:v>9408.1428571428569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B-4413-83DA-F9831A53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 + 1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6-4EB6-9788-93BD8CE8C5BB}"/>
            </c:ext>
          </c:extLst>
        </c:ser>
        <c:ser>
          <c:idx val="1"/>
          <c:order val="1"/>
          <c:tx>
            <c:v>6 + 1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'2018'!$C$8:$BB$8</c:f>
              <c:numCache>
                <c:formatCode>0</c:formatCode>
                <c:ptCount val="52"/>
                <c:pt idx="0">
                  <c:v>13055.428571428571</c:v>
                </c:pt>
                <c:pt idx="1">
                  <c:v>14936.571428571429</c:v>
                </c:pt>
                <c:pt idx="2">
                  <c:v>14210.142857142857</c:v>
                </c:pt>
                <c:pt idx="3">
                  <c:v>13842.142857142857</c:v>
                </c:pt>
                <c:pt idx="4">
                  <c:v>13172.142857142857</c:v>
                </c:pt>
                <c:pt idx="5">
                  <c:v>12459.428571428571</c:v>
                </c:pt>
                <c:pt idx="6">
                  <c:v>12231.142857142857</c:v>
                </c:pt>
                <c:pt idx="7">
                  <c:v>11958</c:v>
                </c:pt>
                <c:pt idx="8">
                  <c:v>11160.142857142857</c:v>
                </c:pt>
                <c:pt idx="9">
                  <c:v>12967.142857142857</c:v>
                </c:pt>
                <c:pt idx="10">
                  <c:v>12663</c:v>
                </c:pt>
                <c:pt idx="11">
                  <c:v>11631.285714285714</c:v>
                </c:pt>
                <c:pt idx="12">
                  <c:v>10062.857142857143</c:v>
                </c:pt>
                <c:pt idx="13">
                  <c:v>11009.285714285714</c:v>
                </c:pt>
                <c:pt idx="14">
                  <c:v>12147</c:v>
                </c:pt>
                <c:pt idx="15">
                  <c:v>11092</c:v>
                </c:pt>
                <c:pt idx="16">
                  <c:v>10284.142857142857</c:v>
                </c:pt>
                <c:pt idx="17">
                  <c:v>9934.5714285714294</c:v>
                </c:pt>
                <c:pt idx="18">
                  <c:v>8840.7142857142862</c:v>
                </c:pt>
                <c:pt idx="19">
                  <c:v>10068.857142857143</c:v>
                </c:pt>
                <c:pt idx="20">
                  <c:v>9423.2857142857138</c:v>
                </c:pt>
                <c:pt idx="21">
                  <c:v>8404.5714285714294</c:v>
                </c:pt>
                <c:pt idx="22">
                  <c:v>9863.2857142857138</c:v>
                </c:pt>
                <c:pt idx="23">
                  <c:v>9330.5714285714294</c:v>
                </c:pt>
                <c:pt idx="24">
                  <c:v>9249.7142857142862</c:v>
                </c:pt>
                <c:pt idx="25">
                  <c:v>9218.5714285714294</c:v>
                </c:pt>
                <c:pt idx="26">
                  <c:v>9263</c:v>
                </c:pt>
                <c:pt idx="27">
                  <c:v>9269.2857142857138</c:v>
                </c:pt>
                <c:pt idx="28">
                  <c:v>9129</c:v>
                </c:pt>
                <c:pt idx="29">
                  <c:v>9143.8571428571431</c:v>
                </c:pt>
                <c:pt idx="30">
                  <c:v>9183.5714285714294</c:v>
                </c:pt>
                <c:pt idx="31">
                  <c:v>9249.1428571428569</c:v>
                </c:pt>
                <c:pt idx="32">
                  <c:v>8851.1428571428569</c:v>
                </c:pt>
                <c:pt idx="33">
                  <c:v>8819</c:v>
                </c:pt>
                <c:pt idx="34">
                  <c:v>8090.7142857142853</c:v>
                </c:pt>
                <c:pt idx="35">
                  <c:v>9408.7142857142862</c:v>
                </c:pt>
                <c:pt idx="36">
                  <c:v>9207.2857142857138</c:v>
                </c:pt>
                <c:pt idx="37">
                  <c:v>9282.8571428571431</c:v>
                </c:pt>
                <c:pt idx="38">
                  <c:v>9200.4285714285706</c:v>
                </c:pt>
                <c:pt idx="39">
                  <c:v>9523.8571428571431</c:v>
                </c:pt>
                <c:pt idx="40">
                  <c:v>9679.7142857142862</c:v>
                </c:pt>
                <c:pt idx="41">
                  <c:v>9826.7142857142862</c:v>
                </c:pt>
                <c:pt idx="42">
                  <c:v>9592.4285714285706</c:v>
                </c:pt>
                <c:pt idx="43">
                  <c:v>9617.8571428571431</c:v>
                </c:pt>
                <c:pt idx="44">
                  <c:v>10157</c:v>
                </c:pt>
                <c:pt idx="45">
                  <c:v>10159.285714285714</c:v>
                </c:pt>
                <c:pt idx="46">
                  <c:v>9967.8571428571431</c:v>
                </c:pt>
                <c:pt idx="47">
                  <c:v>10069.285714285714</c:v>
                </c:pt>
                <c:pt idx="48">
                  <c:v>10324.571428571429</c:v>
                </c:pt>
                <c:pt idx="49">
                  <c:v>10630.857142857143</c:v>
                </c:pt>
                <c:pt idx="50">
                  <c:v>10546.714285714286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6-4EB6-9788-93BD8CE8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 + 7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0-423F-B692-3305958E55F3}"/>
            </c:ext>
          </c:extLst>
        </c:ser>
        <c:ser>
          <c:idx val="1"/>
          <c:order val="1"/>
          <c:tx>
            <c:v>0 + 7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'2018'!$C$38:$BB$38</c:f>
              <c:numCache>
                <c:formatCode>0</c:formatCode>
                <c:ptCount val="52"/>
                <c:pt idx="0">
                  <c:v>15050</c:v>
                </c:pt>
                <c:pt idx="1">
                  <c:v>14256</c:v>
                </c:pt>
                <c:pt idx="2">
                  <c:v>13935</c:v>
                </c:pt>
                <c:pt idx="3">
                  <c:v>13285</c:v>
                </c:pt>
                <c:pt idx="4">
                  <c:v>12495</c:v>
                </c:pt>
                <c:pt idx="5">
                  <c:v>12246</c:v>
                </c:pt>
                <c:pt idx="6">
                  <c:v>12142</c:v>
                </c:pt>
                <c:pt idx="7">
                  <c:v>10854</c:v>
                </c:pt>
                <c:pt idx="8">
                  <c:v>12997</c:v>
                </c:pt>
                <c:pt idx="9">
                  <c:v>12788</c:v>
                </c:pt>
                <c:pt idx="10">
                  <c:v>11913</c:v>
                </c:pt>
                <c:pt idx="11">
                  <c:v>9941</c:v>
                </c:pt>
                <c:pt idx="12">
                  <c:v>10794</c:v>
                </c:pt>
                <c:pt idx="13">
                  <c:v>12301</c:v>
                </c:pt>
                <c:pt idx="14">
                  <c:v>11223</c:v>
                </c:pt>
                <c:pt idx="15">
                  <c:v>10306</c:v>
                </c:pt>
                <c:pt idx="16">
                  <c:v>10153</c:v>
                </c:pt>
                <c:pt idx="17">
                  <c:v>8624</c:v>
                </c:pt>
                <c:pt idx="18">
                  <c:v>10141</c:v>
                </c:pt>
                <c:pt idx="19">
                  <c:v>9636</c:v>
                </c:pt>
                <c:pt idx="20">
                  <c:v>8147</c:v>
                </c:pt>
                <c:pt idx="21">
                  <c:v>9950</c:v>
                </c:pt>
                <c:pt idx="22">
                  <c:v>9343</c:v>
                </c:pt>
                <c:pt idx="23">
                  <c:v>9256</c:v>
                </c:pt>
                <c:pt idx="24">
                  <c:v>9212</c:v>
                </c:pt>
                <c:pt idx="25">
                  <c:v>9258</c:v>
                </c:pt>
                <c:pt idx="26">
                  <c:v>9293</c:v>
                </c:pt>
                <c:pt idx="27">
                  <c:v>9127</c:v>
                </c:pt>
                <c:pt idx="28">
                  <c:v>9141</c:v>
                </c:pt>
                <c:pt idx="29">
                  <c:v>9161</c:v>
                </c:pt>
                <c:pt idx="30">
                  <c:v>9319</c:v>
                </c:pt>
                <c:pt idx="31">
                  <c:v>8830</c:v>
                </c:pt>
                <c:pt idx="32">
                  <c:v>8978</c:v>
                </c:pt>
                <c:pt idx="33">
                  <c:v>7865</c:v>
                </c:pt>
                <c:pt idx="34">
                  <c:v>9445</c:v>
                </c:pt>
                <c:pt idx="35">
                  <c:v>9191</c:v>
                </c:pt>
                <c:pt idx="36">
                  <c:v>9305</c:v>
                </c:pt>
                <c:pt idx="37">
                  <c:v>9150</c:v>
                </c:pt>
                <c:pt idx="38">
                  <c:v>9503</c:v>
                </c:pt>
                <c:pt idx="39">
                  <c:v>9649</c:v>
                </c:pt>
                <c:pt idx="40">
                  <c:v>9864</c:v>
                </c:pt>
                <c:pt idx="41">
                  <c:v>9603</c:v>
                </c:pt>
                <c:pt idx="42">
                  <c:v>9529</c:v>
                </c:pt>
                <c:pt idx="43">
                  <c:v>10151</c:v>
                </c:pt>
                <c:pt idx="44">
                  <c:v>10193</c:v>
                </c:pt>
                <c:pt idx="45">
                  <c:v>9957</c:v>
                </c:pt>
                <c:pt idx="46">
                  <c:v>10033</c:v>
                </c:pt>
                <c:pt idx="47">
                  <c:v>10287</c:v>
                </c:pt>
                <c:pt idx="48">
                  <c:v>10550</c:v>
                </c:pt>
                <c:pt idx="49">
                  <c:v>11116</c:v>
                </c:pt>
                <c:pt idx="50">
                  <c:v>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0-423F-B692-3305958E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2018</a:t>
            </a:r>
            <a:r>
              <a:rPr lang="en-GB" baseline="0"/>
              <a:t> - Source 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'2018'!$C$3:$BB$3</c:f>
              <c:numCache>
                <c:formatCode>#,##0</c:formatCode>
                <c:ptCount val="52"/>
                <c:pt idx="0">
                  <c:v>12723</c:v>
                </c:pt>
                <c:pt idx="1">
                  <c:v>15050</c:v>
                </c:pt>
                <c:pt idx="2">
                  <c:v>14256</c:v>
                </c:pt>
                <c:pt idx="3">
                  <c:v>13935</c:v>
                </c:pt>
                <c:pt idx="4">
                  <c:v>13285</c:v>
                </c:pt>
                <c:pt idx="5">
                  <c:v>12495</c:v>
                </c:pt>
                <c:pt idx="6">
                  <c:v>12246</c:v>
                </c:pt>
                <c:pt idx="7">
                  <c:v>12142</c:v>
                </c:pt>
                <c:pt idx="8">
                  <c:v>10854</c:v>
                </c:pt>
                <c:pt idx="9">
                  <c:v>12997</c:v>
                </c:pt>
                <c:pt idx="10">
                  <c:v>12788</c:v>
                </c:pt>
                <c:pt idx="11">
                  <c:v>11913</c:v>
                </c:pt>
                <c:pt idx="12">
                  <c:v>9941</c:v>
                </c:pt>
                <c:pt idx="13">
                  <c:v>10794</c:v>
                </c:pt>
                <c:pt idx="14">
                  <c:v>12301</c:v>
                </c:pt>
                <c:pt idx="15">
                  <c:v>11223</c:v>
                </c:pt>
                <c:pt idx="16">
                  <c:v>10306</c:v>
                </c:pt>
                <c:pt idx="17">
                  <c:v>10153</c:v>
                </c:pt>
                <c:pt idx="18">
                  <c:v>8624</c:v>
                </c:pt>
                <c:pt idx="19">
                  <c:v>10141</c:v>
                </c:pt>
                <c:pt idx="20">
                  <c:v>9636</c:v>
                </c:pt>
                <c:pt idx="21">
                  <c:v>8147</c:v>
                </c:pt>
                <c:pt idx="22">
                  <c:v>9950</c:v>
                </c:pt>
                <c:pt idx="23">
                  <c:v>9343</c:v>
                </c:pt>
                <c:pt idx="24">
                  <c:v>9256</c:v>
                </c:pt>
                <c:pt idx="25">
                  <c:v>9212</c:v>
                </c:pt>
                <c:pt idx="26">
                  <c:v>9258</c:v>
                </c:pt>
                <c:pt idx="27">
                  <c:v>9293</c:v>
                </c:pt>
                <c:pt idx="28">
                  <c:v>9127</c:v>
                </c:pt>
                <c:pt idx="29">
                  <c:v>9141</c:v>
                </c:pt>
                <c:pt idx="30">
                  <c:v>9161</c:v>
                </c:pt>
                <c:pt idx="31">
                  <c:v>9319</c:v>
                </c:pt>
                <c:pt idx="32">
                  <c:v>8830</c:v>
                </c:pt>
                <c:pt idx="33">
                  <c:v>8978</c:v>
                </c:pt>
                <c:pt idx="34">
                  <c:v>7865</c:v>
                </c:pt>
                <c:pt idx="35">
                  <c:v>9445</c:v>
                </c:pt>
                <c:pt idx="36">
                  <c:v>9191</c:v>
                </c:pt>
                <c:pt idx="37">
                  <c:v>9305</c:v>
                </c:pt>
                <c:pt idx="38">
                  <c:v>9150</c:v>
                </c:pt>
                <c:pt idx="39">
                  <c:v>9503</c:v>
                </c:pt>
                <c:pt idx="40">
                  <c:v>9649</c:v>
                </c:pt>
                <c:pt idx="41">
                  <c:v>9864</c:v>
                </c:pt>
                <c:pt idx="42">
                  <c:v>9603</c:v>
                </c:pt>
                <c:pt idx="43">
                  <c:v>9529</c:v>
                </c:pt>
                <c:pt idx="44">
                  <c:v>10151</c:v>
                </c:pt>
                <c:pt idx="45">
                  <c:v>10193</c:v>
                </c:pt>
                <c:pt idx="46">
                  <c:v>9957</c:v>
                </c:pt>
                <c:pt idx="47">
                  <c:v>10033</c:v>
                </c:pt>
                <c:pt idx="48">
                  <c:v>10287</c:v>
                </c:pt>
                <c:pt idx="49">
                  <c:v>10550</c:v>
                </c:pt>
                <c:pt idx="50">
                  <c:v>11116</c:v>
                </c:pt>
                <c:pt idx="51">
                  <c:v>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690-842A-C1213D14ACF4}"/>
            </c:ext>
          </c:extLst>
        </c:ser>
        <c:ser>
          <c:idx val="0"/>
          <c:order val="1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8-4690-842A-C1213D14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+ 6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2-43B3-8E8A-DB2EE6DC4CD7}"/>
            </c:ext>
          </c:extLst>
        </c:ser>
        <c:ser>
          <c:idx val="1"/>
          <c:order val="1"/>
          <c:tx>
            <c:v>1 + 6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'2015'!$C$33:$BB$33</c:f>
              <c:numCache>
                <c:formatCode>0</c:formatCode>
                <c:ptCount val="52"/>
                <c:pt idx="0">
                  <c:v>15672.571428571429</c:v>
                </c:pt>
                <c:pt idx="1">
                  <c:v>15061.857142857143</c:v>
                </c:pt>
                <c:pt idx="2">
                  <c:v>14067.142857142857</c:v>
                </c:pt>
                <c:pt idx="3">
                  <c:v>13047.714285714286</c:v>
                </c:pt>
                <c:pt idx="4">
                  <c:v>12162</c:v>
                </c:pt>
                <c:pt idx="5">
                  <c:v>11853</c:v>
                </c:pt>
                <c:pt idx="6">
                  <c:v>11489.428571428571</c:v>
                </c:pt>
                <c:pt idx="7">
                  <c:v>11466.571428571429</c:v>
                </c:pt>
                <c:pt idx="8">
                  <c:v>11469.428571428571</c:v>
                </c:pt>
                <c:pt idx="9">
                  <c:v>11025</c:v>
                </c:pt>
                <c:pt idx="10">
                  <c:v>10622.714285714286</c:v>
                </c:pt>
                <c:pt idx="11">
                  <c:v>10503.714285714286</c:v>
                </c:pt>
                <c:pt idx="12">
                  <c:v>9266.4285714285706</c:v>
                </c:pt>
                <c:pt idx="13">
                  <c:v>9942.2857142857138</c:v>
                </c:pt>
                <c:pt idx="14">
                  <c:v>11417.571428571429</c:v>
                </c:pt>
                <c:pt idx="15">
                  <c:v>10747.571428571429</c:v>
                </c:pt>
                <c:pt idx="16">
                  <c:v>10200.428571428571</c:v>
                </c:pt>
                <c:pt idx="17">
                  <c:v>9043.7142857142862</c:v>
                </c:pt>
                <c:pt idx="18">
                  <c:v>10086</c:v>
                </c:pt>
                <c:pt idx="19">
                  <c:v>10045.714285714286</c:v>
                </c:pt>
                <c:pt idx="20">
                  <c:v>8469</c:v>
                </c:pt>
                <c:pt idx="21">
                  <c:v>9879.2857142857138</c:v>
                </c:pt>
                <c:pt idx="22">
                  <c:v>9635</c:v>
                </c:pt>
                <c:pt idx="23">
                  <c:v>9345.7142857142862</c:v>
                </c:pt>
                <c:pt idx="24">
                  <c:v>9207.4285714285706</c:v>
                </c:pt>
                <c:pt idx="25">
                  <c:v>9202.8571428571431</c:v>
                </c:pt>
                <c:pt idx="26">
                  <c:v>9042.1428571428569</c:v>
                </c:pt>
                <c:pt idx="27">
                  <c:v>8832.4285714285706</c:v>
                </c:pt>
                <c:pt idx="28">
                  <c:v>8792.5714285714294</c:v>
                </c:pt>
                <c:pt idx="29">
                  <c:v>8641.8571428571431</c:v>
                </c:pt>
                <c:pt idx="30">
                  <c:v>8827</c:v>
                </c:pt>
                <c:pt idx="31">
                  <c:v>9107.1428571428569</c:v>
                </c:pt>
                <c:pt idx="32">
                  <c:v>9124.8571428571431</c:v>
                </c:pt>
                <c:pt idx="33">
                  <c:v>9039.5714285714294</c:v>
                </c:pt>
                <c:pt idx="34">
                  <c:v>8042</c:v>
                </c:pt>
                <c:pt idx="35">
                  <c:v>9060.8571428571431</c:v>
                </c:pt>
                <c:pt idx="36">
                  <c:v>9120</c:v>
                </c:pt>
                <c:pt idx="37">
                  <c:v>9467.2857142857138</c:v>
                </c:pt>
                <c:pt idx="38">
                  <c:v>9427</c:v>
                </c:pt>
                <c:pt idx="39">
                  <c:v>9723.7142857142862</c:v>
                </c:pt>
                <c:pt idx="40">
                  <c:v>9548.8571428571431</c:v>
                </c:pt>
                <c:pt idx="41">
                  <c:v>9682.4285714285706</c:v>
                </c:pt>
                <c:pt idx="42">
                  <c:v>9631.2857142857138</c:v>
                </c:pt>
                <c:pt idx="43">
                  <c:v>9940.2857142857138</c:v>
                </c:pt>
                <c:pt idx="44">
                  <c:v>9946</c:v>
                </c:pt>
                <c:pt idx="45">
                  <c:v>9845.4285714285706</c:v>
                </c:pt>
                <c:pt idx="46">
                  <c:v>9823.1428571428569</c:v>
                </c:pt>
                <c:pt idx="47">
                  <c:v>10287.428571428571</c:v>
                </c:pt>
                <c:pt idx="48">
                  <c:v>10282.714285714286</c:v>
                </c:pt>
                <c:pt idx="49">
                  <c:v>10629</c:v>
                </c:pt>
                <c:pt idx="50">
                  <c:v>8924.1428571428569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2-43B3-8E8A-DB2EE6DC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+ 2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FD9-B7E5-BC305644D4E0}"/>
            </c:ext>
          </c:extLst>
        </c:ser>
        <c:ser>
          <c:idx val="1"/>
          <c:order val="1"/>
          <c:tx>
            <c:v>5 + 2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'2015'!$C$13:$BB$13</c:f>
              <c:numCache>
                <c:formatCode>0</c:formatCode>
                <c:ptCount val="52"/>
                <c:pt idx="0">
                  <c:v>13414.857142857143</c:v>
                </c:pt>
                <c:pt idx="1">
                  <c:v>15845.285714285714</c:v>
                </c:pt>
                <c:pt idx="2">
                  <c:v>14599.714285714286</c:v>
                </c:pt>
                <c:pt idx="3">
                  <c:v>13638.571428571429</c:v>
                </c:pt>
                <c:pt idx="4">
                  <c:v>12654</c:v>
                </c:pt>
                <c:pt idx="5">
                  <c:v>11977</c:v>
                </c:pt>
                <c:pt idx="6">
                  <c:v>11711.142857142857</c:v>
                </c:pt>
                <c:pt idx="7">
                  <c:v>11444.857142857143</c:v>
                </c:pt>
                <c:pt idx="8">
                  <c:v>11471.142857142857</c:v>
                </c:pt>
                <c:pt idx="9">
                  <c:v>11321</c:v>
                </c:pt>
                <c:pt idx="10">
                  <c:v>10841.571428571429</c:v>
                </c:pt>
                <c:pt idx="11">
                  <c:v>10546.571428571429</c:v>
                </c:pt>
                <c:pt idx="12">
                  <c:v>10084.142857142857</c:v>
                </c:pt>
                <c:pt idx="13">
                  <c:v>9355.4285714285706</c:v>
                </c:pt>
                <c:pt idx="14">
                  <c:v>10531.857142857143</c:v>
                </c:pt>
                <c:pt idx="15">
                  <c:v>11341.857142857143</c:v>
                </c:pt>
                <c:pt idx="16">
                  <c:v>10466.142857142857</c:v>
                </c:pt>
                <c:pt idx="17">
                  <c:v>9770.5714285714294</c:v>
                </c:pt>
                <c:pt idx="18">
                  <c:v>9270</c:v>
                </c:pt>
                <c:pt idx="19">
                  <c:v>10208.571428571429</c:v>
                </c:pt>
                <c:pt idx="20">
                  <c:v>9493</c:v>
                </c:pt>
                <c:pt idx="21">
                  <c:v>8768.4285714285706</c:v>
                </c:pt>
                <c:pt idx="22">
                  <c:v>9983</c:v>
                </c:pt>
                <c:pt idx="23">
                  <c:v>9480.5714285714294</c:v>
                </c:pt>
                <c:pt idx="24">
                  <c:v>9277.1428571428569</c:v>
                </c:pt>
                <c:pt idx="25">
                  <c:v>9194.2857142857138</c:v>
                </c:pt>
                <c:pt idx="26">
                  <c:v>9150.7142857142862</c:v>
                </c:pt>
                <c:pt idx="27">
                  <c:v>8954.1428571428569</c:v>
                </c:pt>
                <c:pt idx="28">
                  <c:v>8798.8571428571431</c:v>
                </c:pt>
                <c:pt idx="29">
                  <c:v>8741.2857142857138</c:v>
                </c:pt>
                <c:pt idx="30">
                  <c:v>8687</c:v>
                </c:pt>
                <c:pt idx="31">
                  <c:v>8943.7142857142862</c:v>
                </c:pt>
                <c:pt idx="32">
                  <c:v>9140.2857142857138</c:v>
                </c:pt>
                <c:pt idx="33">
                  <c:v>9093.8571428571431</c:v>
                </c:pt>
                <c:pt idx="34">
                  <c:v>8698</c:v>
                </c:pt>
                <c:pt idx="35">
                  <c:v>8272.2857142857138</c:v>
                </c:pt>
                <c:pt idx="36">
                  <c:v>9212</c:v>
                </c:pt>
                <c:pt idx="37">
                  <c:v>9220.4285714285706</c:v>
                </c:pt>
                <c:pt idx="38">
                  <c:v>9495</c:v>
                </c:pt>
                <c:pt idx="39">
                  <c:v>9514.5714285714294</c:v>
                </c:pt>
                <c:pt idx="40">
                  <c:v>9700.2857142857138</c:v>
                </c:pt>
                <c:pt idx="41">
                  <c:v>9568.1428571428569</c:v>
                </c:pt>
                <c:pt idx="42">
                  <c:v>9684.4285714285706</c:v>
                </c:pt>
                <c:pt idx="43">
                  <c:v>9725.4285714285706</c:v>
                </c:pt>
                <c:pt idx="44">
                  <c:v>9978</c:v>
                </c:pt>
                <c:pt idx="45">
                  <c:v>9907.1428571428569</c:v>
                </c:pt>
                <c:pt idx="46">
                  <c:v>9827.7142857142862</c:v>
                </c:pt>
                <c:pt idx="47">
                  <c:v>9977.1428571428569</c:v>
                </c:pt>
                <c:pt idx="48">
                  <c:v>10337.571428571429</c:v>
                </c:pt>
                <c:pt idx="49">
                  <c:v>10389</c:v>
                </c:pt>
                <c:pt idx="50">
                  <c:v>10100.714285714286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3-4FD9-B7E5-BC305644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+ 3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9-42A1-8125-BC2B4CF560D6}"/>
            </c:ext>
          </c:extLst>
        </c:ser>
        <c:ser>
          <c:idx val="1"/>
          <c:order val="1"/>
          <c:tx>
            <c:v>4 + 3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'2015'!$C$18:$BB$18</c:f>
              <c:numCache>
                <c:formatCode>0</c:formatCode>
                <c:ptCount val="52"/>
                <c:pt idx="0">
                  <c:v>13979.285714285714</c:v>
                </c:pt>
                <c:pt idx="1">
                  <c:v>15649.428571428571</c:v>
                </c:pt>
                <c:pt idx="2">
                  <c:v>14466.571428571429</c:v>
                </c:pt>
                <c:pt idx="3">
                  <c:v>13490.857142857143</c:v>
                </c:pt>
                <c:pt idx="4">
                  <c:v>12531</c:v>
                </c:pt>
                <c:pt idx="5">
                  <c:v>11946</c:v>
                </c:pt>
                <c:pt idx="6">
                  <c:v>11655.714285714286</c:v>
                </c:pt>
                <c:pt idx="7">
                  <c:v>11450.285714285714</c:v>
                </c:pt>
                <c:pt idx="8">
                  <c:v>11470.714285714286</c:v>
                </c:pt>
                <c:pt idx="9">
                  <c:v>11247</c:v>
                </c:pt>
                <c:pt idx="10">
                  <c:v>10786.857142857143</c:v>
                </c:pt>
                <c:pt idx="11">
                  <c:v>10535.857142857143</c:v>
                </c:pt>
                <c:pt idx="12">
                  <c:v>9879.7142857142862</c:v>
                </c:pt>
                <c:pt idx="13">
                  <c:v>9502.1428571428569</c:v>
                </c:pt>
                <c:pt idx="14">
                  <c:v>10753.285714285714</c:v>
                </c:pt>
                <c:pt idx="15">
                  <c:v>11193.285714285714</c:v>
                </c:pt>
                <c:pt idx="16">
                  <c:v>10399.714285714286</c:v>
                </c:pt>
                <c:pt idx="17">
                  <c:v>9588.8571428571431</c:v>
                </c:pt>
                <c:pt idx="18">
                  <c:v>9474</c:v>
                </c:pt>
                <c:pt idx="19">
                  <c:v>10167.857142857143</c:v>
                </c:pt>
                <c:pt idx="20">
                  <c:v>9237</c:v>
                </c:pt>
                <c:pt idx="21">
                  <c:v>9046.1428571428569</c:v>
                </c:pt>
                <c:pt idx="22">
                  <c:v>9896</c:v>
                </c:pt>
                <c:pt idx="23">
                  <c:v>9446.8571428571431</c:v>
                </c:pt>
                <c:pt idx="24">
                  <c:v>9259.7142857142862</c:v>
                </c:pt>
                <c:pt idx="25">
                  <c:v>9196.4285714285706</c:v>
                </c:pt>
                <c:pt idx="26">
                  <c:v>9123.5714285714294</c:v>
                </c:pt>
                <c:pt idx="27">
                  <c:v>8923.7142857142862</c:v>
                </c:pt>
                <c:pt idx="28">
                  <c:v>8797.2857142857138</c:v>
                </c:pt>
                <c:pt idx="29">
                  <c:v>8716.4285714285706</c:v>
                </c:pt>
                <c:pt idx="30">
                  <c:v>8722</c:v>
                </c:pt>
                <c:pt idx="31">
                  <c:v>8984.5714285714294</c:v>
                </c:pt>
                <c:pt idx="32">
                  <c:v>9136.4285714285706</c:v>
                </c:pt>
                <c:pt idx="33">
                  <c:v>9080.2857142857138</c:v>
                </c:pt>
                <c:pt idx="34">
                  <c:v>8534</c:v>
                </c:pt>
                <c:pt idx="35">
                  <c:v>8469.4285714285706</c:v>
                </c:pt>
                <c:pt idx="36">
                  <c:v>9189</c:v>
                </c:pt>
                <c:pt idx="37">
                  <c:v>9282.1428571428569</c:v>
                </c:pt>
                <c:pt idx="38">
                  <c:v>9478</c:v>
                </c:pt>
                <c:pt idx="39">
                  <c:v>9566.8571428571431</c:v>
                </c:pt>
                <c:pt idx="40">
                  <c:v>9662.4285714285706</c:v>
                </c:pt>
                <c:pt idx="41">
                  <c:v>9596.7142857142862</c:v>
                </c:pt>
                <c:pt idx="42">
                  <c:v>9671.1428571428569</c:v>
                </c:pt>
                <c:pt idx="43">
                  <c:v>9779.1428571428569</c:v>
                </c:pt>
                <c:pt idx="44">
                  <c:v>9970</c:v>
                </c:pt>
                <c:pt idx="45">
                  <c:v>9891.7142857142862</c:v>
                </c:pt>
                <c:pt idx="46">
                  <c:v>9826.5714285714294</c:v>
                </c:pt>
                <c:pt idx="47">
                  <c:v>10054.714285714286</c:v>
                </c:pt>
                <c:pt idx="48">
                  <c:v>10323.857142857143</c:v>
                </c:pt>
                <c:pt idx="49">
                  <c:v>10449</c:v>
                </c:pt>
                <c:pt idx="50">
                  <c:v>9806.5714285714294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9-42A1-8125-BC2B4CF5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 + 1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1-4A52-967D-9676099B077F}"/>
            </c:ext>
          </c:extLst>
        </c:ser>
        <c:ser>
          <c:idx val="1"/>
          <c:order val="1"/>
          <c:tx>
            <c:v>6 + 1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'2015'!$C$8:$BB$8</c:f>
              <c:numCache>
                <c:formatCode>0</c:formatCode>
                <c:ptCount val="52"/>
                <c:pt idx="0">
                  <c:v>12850.428571428571</c:v>
                </c:pt>
                <c:pt idx="1">
                  <c:v>16041.142857142857</c:v>
                </c:pt>
                <c:pt idx="2">
                  <c:v>14732.857142857143</c:v>
                </c:pt>
                <c:pt idx="3">
                  <c:v>13786.285714285714</c:v>
                </c:pt>
                <c:pt idx="4">
                  <c:v>12777</c:v>
                </c:pt>
                <c:pt idx="5">
                  <c:v>12008</c:v>
                </c:pt>
                <c:pt idx="6">
                  <c:v>11766.571428571429</c:v>
                </c:pt>
                <c:pt idx="7">
                  <c:v>11439.428571428571</c:v>
                </c:pt>
                <c:pt idx="8">
                  <c:v>11471.571428571429</c:v>
                </c:pt>
                <c:pt idx="9">
                  <c:v>11395</c:v>
                </c:pt>
                <c:pt idx="10">
                  <c:v>10896.285714285714</c:v>
                </c:pt>
                <c:pt idx="11">
                  <c:v>10557.285714285714</c:v>
                </c:pt>
                <c:pt idx="12">
                  <c:v>10288.571428571429</c:v>
                </c:pt>
                <c:pt idx="13">
                  <c:v>9208.7142857142862</c:v>
                </c:pt>
                <c:pt idx="14">
                  <c:v>10310.428571428571</c:v>
                </c:pt>
                <c:pt idx="15">
                  <c:v>11490.428571428571</c:v>
                </c:pt>
                <c:pt idx="16">
                  <c:v>10532.571428571429</c:v>
                </c:pt>
                <c:pt idx="17">
                  <c:v>9952.2857142857138</c:v>
                </c:pt>
                <c:pt idx="18">
                  <c:v>9066</c:v>
                </c:pt>
                <c:pt idx="19">
                  <c:v>10249.285714285714</c:v>
                </c:pt>
                <c:pt idx="20">
                  <c:v>9749</c:v>
                </c:pt>
                <c:pt idx="21">
                  <c:v>8490.7142857142862</c:v>
                </c:pt>
                <c:pt idx="22">
                  <c:v>10070</c:v>
                </c:pt>
                <c:pt idx="23">
                  <c:v>9514.2857142857138</c:v>
                </c:pt>
                <c:pt idx="24">
                  <c:v>9294.5714285714294</c:v>
                </c:pt>
                <c:pt idx="25">
                  <c:v>9192.1428571428569</c:v>
                </c:pt>
                <c:pt idx="26">
                  <c:v>9177.8571428571431</c:v>
                </c:pt>
                <c:pt idx="27">
                  <c:v>8984.5714285714294</c:v>
                </c:pt>
                <c:pt idx="28">
                  <c:v>8800.4285714285706</c:v>
                </c:pt>
                <c:pt idx="29">
                  <c:v>8766.1428571428569</c:v>
                </c:pt>
                <c:pt idx="30">
                  <c:v>8652</c:v>
                </c:pt>
                <c:pt idx="31">
                  <c:v>8902.8571428571431</c:v>
                </c:pt>
                <c:pt idx="32">
                  <c:v>9144.1428571428569</c:v>
                </c:pt>
                <c:pt idx="33">
                  <c:v>9107.4285714285706</c:v>
                </c:pt>
                <c:pt idx="34">
                  <c:v>8862</c:v>
                </c:pt>
                <c:pt idx="35">
                  <c:v>8075.1428571428569</c:v>
                </c:pt>
                <c:pt idx="36">
                  <c:v>9235</c:v>
                </c:pt>
                <c:pt idx="37">
                  <c:v>9158.7142857142862</c:v>
                </c:pt>
                <c:pt idx="38">
                  <c:v>9512</c:v>
                </c:pt>
                <c:pt idx="39">
                  <c:v>9462.2857142857138</c:v>
                </c:pt>
                <c:pt idx="40">
                  <c:v>9738.1428571428569</c:v>
                </c:pt>
                <c:pt idx="41">
                  <c:v>9539.5714285714294</c:v>
                </c:pt>
                <c:pt idx="42">
                  <c:v>9697.7142857142862</c:v>
                </c:pt>
                <c:pt idx="43">
                  <c:v>9671.7142857142862</c:v>
                </c:pt>
                <c:pt idx="44">
                  <c:v>9986</c:v>
                </c:pt>
                <c:pt idx="45">
                  <c:v>9922.5714285714294</c:v>
                </c:pt>
                <c:pt idx="46">
                  <c:v>9828.8571428571431</c:v>
                </c:pt>
                <c:pt idx="47">
                  <c:v>9899.5714285714294</c:v>
                </c:pt>
                <c:pt idx="48">
                  <c:v>10351.285714285714</c:v>
                </c:pt>
                <c:pt idx="49">
                  <c:v>10329</c:v>
                </c:pt>
                <c:pt idx="50">
                  <c:v>10394.857142857143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1-4A52-967D-9676099B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 + 7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8-448B-BF85-F688CB8BD62E}"/>
            </c:ext>
          </c:extLst>
        </c:ser>
        <c:ser>
          <c:idx val="1"/>
          <c:order val="1"/>
          <c:tx>
            <c:v>0 + 7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'2015'!$C$38:$BB$38</c:f>
              <c:numCache>
                <c:formatCode>0</c:formatCode>
                <c:ptCount val="52"/>
                <c:pt idx="0">
                  <c:v>16237</c:v>
                </c:pt>
                <c:pt idx="1">
                  <c:v>14866</c:v>
                </c:pt>
                <c:pt idx="2">
                  <c:v>13934</c:v>
                </c:pt>
                <c:pt idx="3">
                  <c:v>12900</c:v>
                </c:pt>
                <c:pt idx="4">
                  <c:v>12039</c:v>
                </c:pt>
                <c:pt idx="5">
                  <c:v>11822</c:v>
                </c:pt>
                <c:pt idx="6">
                  <c:v>11434</c:v>
                </c:pt>
                <c:pt idx="7">
                  <c:v>11472</c:v>
                </c:pt>
                <c:pt idx="8">
                  <c:v>11469</c:v>
                </c:pt>
                <c:pt idx="9">
                  <c:v>10951</c:v>
                </c:pt>
                <c:pt idx="10">
                  <c:v>10568</c:v>
                </c:pt>
                <c:pt idx="11">
                  <c:v>10493</c:v>
                </c:pt>
                <c:pt idx="12">
                  <c:v>9062</c:v>
                </c:pt>
                <c:pt idx="13">
                  <c:v>10089</c:v>
                </c:pt>
                <c:pt idx="14">
                  <c:v>11639</c:v>
                </c:pt>
                <c:pt idx="15">
                  <c:v>10599</c:v>
                </c:pt>
                <c:pt idx="16">
                  <c:v>10134</c:v>
                </c:pt>
                <c:pt idx="17">
                  <c:v>8862</c:v>
                </c:pt>
                <c:pt idx="18">
                  <c:v>10290</c:v>
                </c:pt>
                <c:pt idx="19">
                  <c:v>10005</c:v>
                </c:pt>
                <c:pt idx="20">
                  <c:v>8213</c:v>
                </c:pt>
                <c:pt idx="21">
                  <c:v>10157</c:v>
                </c:pt>
                <c:pt idx="22">
                  <c:v>9548</c:v>
                </c:pt>
                <c:pt idx="23">
                  <c:v>9312</c:v>
                </c:pt>
                <c:pt idx="24">
                  <c:v>9190</c:v>
                </c:pt>
                <c:pt idx="25">
                  <c:v>9205</c:v>
                </c:pt>
                <c:pt idx="26">
                  <c:v>9015</c:v>
                </c:pt>
                <c:pt idx="27">
                  <c:v>8802</c:v>
                </c:pt>
                <c:pt idx="28">
                  <c:v>8791</c:v>
                </c:pt>
                <c:pt idx="29">
                  <c:v>8617</c:v>
                </c:pt>
                <c:pt idx="30">
                  <c:v>8862</c:v>
                </c:pt>
                <c:pt idx="31">
                  <c:v>9148</c:v>
                </c:pt>
                <c:pt idx="32">
                  <c:v>9121</c:v>
                </c:pt>
                <c:pt idx="33">
                  <c:v>9026</c:v>
                </c:pt>
                <c:pt idx="34">
                  <c:v>7878</c:v>
                </c:pt>
                <c:pt idx="35">
                  <c:v>9258</c:v>
                </c:pt>
                <c:pt idx="36">
                  <c:v>9097</c:v>
                </c:pt>
                <c:pt idx="37">
                  <c:v>9529</c:v>
                </c:pt>
                <c:pt idx="38">
                  <c:v>9410</c:v>
                </c:pt>
                <c:pt idx="39">
                  <c:v>9776</c:v>
                </c:pt>
                <c:pt idx="40">
                  <c:v>9511</c:v>
                </c:pt>
                <c:pt idx="41">
                  <c:v>9711</c:v>
                </c:pt>
                <c:pt idx="42">
                  <c:v>9618</c:v>
                </c:pt>
                <c:pt idx="43">
                  <c:v>9994</c:v>
                </c:pt>
                <c:pt idx="44">
                  <c:v>9938</c:v>
                </c:pt>
                <c:pt idx="45">
                  <c:v>9830</c:v>
                </c:pt>
                <c:pt idx="46">
                  <c:v>9822</c:v>
                </c:pt>
                <c:pt idx="47">
                  <c:v>10365</c:v>
                </c:pt>
                <c:pt idx="48">
                  <c:v>10269</c:v>
                </c:pt>
                <c:pt idx="49">
                  <c:v>10689</c:v>
                </c:pt>
                <c:pt idx="50">
                  <c:v>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8-448B-BF85-F688CB8B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'2015'!$C$3:$BB$3</c:f>
              <c:numCache>
                <c:formatCode>#,##0</c:formatCode>
                <c:ptCount val="52"/>
                <c:pt idx="0">
                  <c:v>12286</c:v>
                </c:pt>
                <c:pt idx="1">
                  <c:v>16237</c:v>
                </c:pt>
                <c:pt idx="2">
                  <c:v>14866</c:v>
                </c:pt>
                <c:pt idx="3">
                  <c:v>13934</c:v>
                </c:pt>
                <c:pt idx="4">
                  <c:v>12900</c:v>
                </c:pt>
                <c:pt idx="5">
                  <c:v>12039</c:v>
                </c:pt>
                <c:pt idx="6">
                  <c:v>11822</c:v>
                </c:pt>
                <c:pt idx="7">
                  <c:v>11434</c:v>
                </c:pt>
                <c:pt idx="8">
                  <c:v>11472</c:v>
                </c:pt>
                <c:pt idx="9">
                  <c:v>11469</c:v>
                </c:pt>
                <c:pt idx="10">
                  <c:v>10951</c:v>
                </c:pt>
                <c:pt idx="11">
                  <c:v>10568</c:v>
                </c:pt>
                <c:pt idx="12">
                  <c:v>10493</c:v>
                </c:pt>
                <c:pt idx="13">
                  <c:v>9062</c:v>
                </c:pt>
                <c:pt idx="14">
                  <c:v>10089</c:v>
                </c:pt>
                <c:pt idx="15">
                  <c:v>11639</c:v>
                </c:pt>
                <c:pt idx="16">
                  <c:v>10599</c:v>
                </c:pt>
                <c:pt idx="17">
                  <c:v>10134</c:v>
                </c:pt>
                <c:pt idx="18">
                  <c:v>8862</c:v>
                </c:pt>
                <c:pt idx="19">
                  <c:v>10290</c:v>
                </c:pt>
                <c:pt idx="20">
                  <c:v>10005</c:v>
                </c:pt>
                <c:pt idx="21">
                  <c:v>8213</c:v>
                </c:pt>
                <c:pt idx="22">
                  <c:v>10157</c:v>
                </c:pt>
                <c:pt idx="23">
                  <c:v>9548</c:v>
                </c:pt>
                <c:pt idx="24">
                  <c:v>9312</c:v>
                </c:pt>
                <c:pt idx="25">
                  <c:v>9190</c:v>
                </c:pt>
                <c:pt idx="26">
                  <c:v>9205</c:v>
                </c:pt>
                <c:pt idx="27">
                  <c:v>9015</c:v>
                </c:pt>
                <c:pt idx="28">
                  <c:v>8802</c:v>
                </c:pt>
                <c:pt idx="29">
                  <c:v>8791</c:v>
                </c:pt>
                <c:pt idx="30">
                  <c:v>8617</c:v>
                </c:pt>
                <c:pt idx="31">
                  <c:v>8862</c:v>
                </c:pt>
                <c:pt idx="32">
                  <c:v>9148</c:v>
                </c:pt>
                <c:pt idx="33">
                  <c:v>9121</c:v>
                </c:pt>
                <c:pt idx="34">
                  <c:v>9026</c:v>
                </c:pt>
                <c:pt idx="35">
                  <c:v>7878</c:v>
                </c:pt>
                <c:pt idx="36">
                  <c:v>9258</c:v>
                </c:pt>
                <c:pt idx="37">
                  <c:v>9097</c:v>
                </c:pt>
                <c:pt idx="38">
                  <c:v>9529</c:v>
                </c:pt>
                <c:pt idx="39">
                  <c:v>9410</c:v>
                </c:pt>
                <c:pt idx="40">
                  <c:v>9776</c:v>
                </c:pt>
                <c:pt idx="41">
                  <c:v>9511</c:v>
                </c:pt>
                <c:pt idx="42">
                  <c:v>9711</c:v>
                </c:pt>
                <c:pt idx="43">
                  <c:v>9618</c:v>
                </c:pt>
                <c:pt idx="44">
                  <c:v>9994</c:v>
                </c:pt>
                <c:pt idx="45">
                  <c:v>9938</c:v>
                </c:pt>
                <c:pt idx="46">
                  <c:v>9830</c:v>
                </c:pt>
                <c:pt idx="47">
                  <c:v>9822</c:v>
                </c:pt>
                <c:pt idx="48">
                  <c:v>10365</c:v>
                </c:pt>
                <c:pt idx="49">
                  <c:v>10269</c:v>
                </c:pt>
                <c:pt idx="50">
                  <c:v>10689</c:v>
                </c:pt>
                <c:pt idx="51">
                  <c:v>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E-420D-9410-1E83D7ED043C}"/>
            </c:ext>
          </c:extLst>
        </c:ser>
        <c:ser>
          <c:idx val="0"/>
          <c:order val="1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E-420D-9410-1E83D7ED0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0</xdr:rowOff>
    </xdr:from>
    <xdr:to>
      <xdr:col>9</xdr:col>
      <xdr:colOff>9525</xdr:colOff>
      <xdr:row>58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C88CBF-ED29-4215-836A-43A18873E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9</xdr:col>
      <xdr:colOff>9525</xdr:colOff>
      <xdr:row>94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3C3CD4-AF0B-445C-A4F4-719940F9C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9525</xdr:colOff>
      <xdr:row>94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2DE1A6-3D7D-438D-8609-BE0251957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9</xdr:col>
      <xdr:colOff>9525</xdr:colOff>
      <xdr:row>112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CCA21D-2FB3-4A2A-9CCB-73C071300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9525</xdr:colOff>
      <xdr:row>76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C1B7F3-B7EC-4AE6-98B7-67073D28B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17</xdr:col>
      <xdr:colOff>9525</xdr:colOff>
      <xdr:row>76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0BAFD87-E200-4ED9-B00B-EEFD8D4B9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9525</xdr:colOff>
      <xdr:row>58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A14B47E-22D6-44A0-9B44-EC8797671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17</xdr:col>
      <xdr:colOff>9525</xdr:colOff>
      <xdr:row>112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8A1DDC-57AF-4CFA-85CC-2F038182B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866774</xdr:colOff>
      <xdr:row>114</xdr:row>
      <xdr:rowOff>1</xdr:rowOff>
    </xdr:from>
    <xdr:to>
      <xdr:col>17</xdr:col>
      <xdr:colOff>19050</xdr:colOff>
      <xdr:row>147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16ABB82-6BA1-49F1-87B9-6142A3D3D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0</xdr:rowOff>
    </xdr:from>
    <xdr:to>
      <xdr:col>9</xdr:col>
      <xdr:colOff>9525</xdr:colOff>
      <xdr:row>58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669F1-6BE0-4141-B9D8-4777F2BF1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9</xdr:col>
      <xdr:colOff>9525</xdr:colOff>
      <xdr:row>94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4219C-D8BE-4EEF-A357-5647F3439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9525</xdr:colOff>
      <xdr:row>94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88ECB-4178-4ADB-9BE5-57457BEE6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9</xdr:col>
      <xdr:colOff>9525</xdr:colOff>
      <xdr:row>112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D07496-F54F-4AC2-81C3-9AE618DE6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9525</xdr:colOff>
      <xdr:row>76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ED8DB-C7E1-4A35-8914-762224952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17</xdr:col>
      <xdr:colOff>9525</xdr:colOff>
      <xdr:row>76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A1903B-61DE-46F7-AC98-4887E81A2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9525</xdr:colOff>
      <xdr:row>58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283BA4-7DE8-46A9-9866-F0D946FD4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17</xdr:col>
      <xdr:colOff>9525</xdr:colOff>
      <xdr:row>112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67A829-375E-42E4-B7DE-5CDED3F14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866774</xdr:colOff>
      <xdr:row>114</xdr:row>
      <xdr:rowOff>0</xdr:rowOff>
    </xdr:from>
    <xdr:to>
      <xdr:col>16</xdr:col>
      <xdr:colOff>847724</xdr:colOff>
      <xdr:row>146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8EF836-780C-46DC-A3CF-B9DD26CE0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0</xdr:rowOff>
    </xdr:from>
    <xdr:to>
      <xdr:col>9</xdr:col>
      <xdr:colOff>9525</xdr:colOff>
      <xdr:row>58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58780-FF0F-47D1-B955-4DCBEA669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9</xdr:col>
      <xdr:colOff>9525</xdr:colOff>
      <xdr:row>94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FC7E0-BBC1-4CB8-AF8A-CB09B5A6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9525</xdr:colOff>
      <xdr:row>94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AFAD2-DDD9-470D-8CB0-04CD75AE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9</xdr:col>
      <xdr:colOff>9525</xdr:colOff>
      <xdr:row>112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68E41D-FB6D-45AD-ACCB-86E891284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9525</xdr:colOff>
      <xdr:row>76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99C93E-2AED-4E47-AB74-CF3F0C027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17</xdr:col>
      <xdr:colOff>9525</xdr:colOff>
      <xdr:row>76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03792F-CC02-43E1-8CD4-BE8B70D7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9525</xdr:colOff>
      <xdr:row>58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1CE7A6-0A47-4598-8D4D-5F5CCF202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17</xdr:col>
      <xdr:colOff>9525</xdr:colOff>
      <xdr:row>112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C18DB0-445D-4515-915B-160A79469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114</xdr:row>
      <xdr:rowOff>0</xdr:rowOff>
    </xdr:from>
    <xdr:to>
      <xdr:col>17</xdr:col>
      <xdr:colOff>9525</xdr:colOff>
      <xdr:row>147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5DDD25-D230-43B3-A4FA-273D33832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0</xdr:rowOff>
    </xdr:from>
    <xdr:to>
      <xdr:col>9</xdr:col>
      <xdr:colOff>9525</xdr:colOff>
      <xdr:row>58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B9DC0-0E68-4A61-8714-B0B507091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9</xdr:col>
      <xdr:colOff>9525</xdr:colOff>
      <xdr:row>94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D8A4F-A1D0-4523-A9D4-A2657122C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9525</xdr:colOff>
      <xdr:row>94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B5A88-867A-498A-A823-E0C9D826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9</xdr:col>
      <xdr:colOff>9525</xdr:colOff>
      <xdr:row>112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06524-11BF-4B88-BD1A-0A9B68BD6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9525</xdr:colOff>
      <xdr:row>76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D0DC44-89DA-4243-A1CB-331E8A4FF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17</xdr:col>
      <xdr:colOff>9525</xdr:colOff>
      <xdr:row>76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7662E-0EA4-4ED0-A453-F25647982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9525</xdr:colOff>
      <xdr:row>58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AC2509-D500-4E35-AAB0-2FEEB508D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17</xdr:col>
      <xdr:colOff>9525</xdr:colOff>
      <xdr:row>112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EE5BA4-67C0-4C86-9F05-41BF7AE05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114</xdr:row>
      <xdr:rowOff>0</xdr:rowOff>
    </xdr:from>
    <xdr:to>
      <xdr:col>16</xdr:col>
      <xdr:colOff>857250</xdr:colOff>
      <xdr:row>147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519FB2-F903-46C6-BC2E-6657DCDC4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ED18-EBA7-4FD1-B699-26BF6C971816}">
  <dimension ref="A1:BA51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defaultRowHeight="15" x14ac:dyDescent="0.25"/>
  <cols>
    <col min="1" max="1" width="13.5703125" style="1" bestFit="1" customWidth="1"/>
  </cols>
  <sheetData>
    <row r="1" spans="1:53" s="1" customFormat="1" x14ac:dyDescent="0.25">
      <c r="A1" s="1" t="s">
        <v>11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</row>
    <row r="2" spans="1:53" x14ac:dyDescent="0.25">
      <c r="A2" s="1">
        <v>1970</v>
      </c>
      <c r="C2">
        <v>20444</v>
      </c>
      <c r="D2">
        <v>16864</v>
      </c>
      <c r="E2">
        <v>13126</v>
      </c>
      <c r="F2">
        <v>11831</v>
      </c>
      <c r="G2">
        <v>11665</v>
      </c>
      <c r="H2">
        <v>11875</v>
      </c>
      <c r="I2">
        <v>12510</v>
      </c>
      <c r="J2">
        <v>11977</v>
      </c>
      <c r="K2">
        <v>11915</v>
      </c>
      <c r="L2">
        <v>12175</v>
      </c>
      <c r="M2">
        <v>12060</v>
      </c>
      <c r="N2">
        <v>11282</v>
      </c>
      <c r="O2">
        <v>11572</v>
      </c>
      <c r="P2">
        <v>11695</v>
      </c>
      <c r="Q2">
        <v>11753</v>
      </c>
      <c r="R2">
        <v>10738</v>
      </c>
      <c r="S2">
        <v>10668</v>
      </c>
      <c r="T2">
        <v>10833</v>
      </c>
      <c r="U2">
        <v>10198</v>
      </c>
      <c r="V2">
        <v>10123</v>
      </c>
      <c r="W2">
        <v>10040</v>
      </c>
      <c r="X2">
        <v>9843</v>
      </c>
      <c r="Y2">
        <v>10809</v>
      </c>
      <c r="Z2">
        <v>9459</v>
      </c>
      <c r="AA2">
        <v>9467</v>
      </c>
      <c r="AB2">
        <v>9261</v>
      </c>
      <c r="AC2">
        <v>10122</v>
      </c>
      <c r="AD2">
        <v>9091</v>
      </c>
      <c r="AE2">
        <v>9277</v>
      </c>
      <c r="AF2">
        <v>9425</v>
      </c>
      <c r="AG2">
        <v>9538</v>
      </c>
      <c r="AH2">
        <v>9038</v>
      </c>
      <c r="AI2">
        <v>9027</v>
      </c>
      <c r="AJ2">
        <v>9380</v>
      </c>
      <c r="AK2">
        <v>9381</v>
      </c>
      <c r="AL2">
        <v>9468</v>
      </c>
      <c r="AM2">
        <v>9629</v>
      </c>
      <c r="AN2">
        <v>9627</v>
      </c>
      <c r="AO2">
        <v>9483</v>
      </c>
      <c r="AP2">
        <v>9705</v>
      </c>
      <c r="AQ2">
        <v>10080</v>
      </c>
      <c r="AR2">
        <v>10105</v>
      </c>
      <c r="AS2">
        <v>10600</v>
      </c>
      <c r="AT2">
        <v>9951</v>
      </c>
      <c r="AU2">
        <v>10611</v>
      </c>
      <c r="AV2">
        <v>10927</v>
      </c>
      <c r="AW2">
        <v>11128</v>
      </c>
      <c r="AX2">
        <v>10782</v>
      </c>
      <c r="AY2">
        <v>11083</v>
      </c>
      <c r="AZ2">
        <v>11853</v>
      </c>
      <c r="BA2">
        <v>11814</v>
      </c>
    </row>
    <row r="3" spans="1:53" x14ac:dyDescent="0.25">
      <c r="A3" s="1">
        <v>1971</v>
      </c>
      <c r="B3">
        <v>14613</v>
      </c>
      <c r="C3">
        <v>13512</v>
      </c>
      <c r="D3">
        <v>12585</v>
      </c>
      <c r="E3">
        <v>11976</v>
      </c>
      <c r="F3">
        <v>11637</v>
      </c>
      <c r="G3">
        <v>11703</v>
      </c>
      <c r="H3">
        <v>11765</v>
      </c>
      <c r="I3">
        <v>11954</v>
      </c>
      <c r="J3">
        <v>11646</v>
      </c>
      <c r="K3">
        <v>12420</v>
      </c>
      <c r="L3">
        <v>12381</v>
      </c>
      <c r="M3">
        <v>11647</v>
      </c>
      <c r="N3">
        <v>11567</v>
      </c>
      <c r="O3">
        <v>11487</v>
      </c>
      <c r="P3">
        <v>11454</v>
      </c>
      <c r="Q3">
        <v>11338</v>
      </c>
      <c r="R3">
        <v>10765</v>
      </c>
      <c r="S3">
        <v>10985</v>
      </c>
      <c r="T3">
        <v>10342</v>
      </c>
      <c r="U3">
        <v>10111</v>
      </c>
      <c r="V3">
        <v>10152</v>
      </c>
      <c r="W3">
        <v>9998</v>
      </c>
      <c r="X3">
        <v>10086</v>
      </c>
      <c r="Y3">
        <v>10113</v>
      </c>
      <c r="Z3">
        <v>10377</v>
      </c>
      <c r="AA3">
        <v>10156</v>
      </c>
      <c r="AB3">
        <v>9938</v>
      </c>
      <c r="AC3">
        <v>9472</v>
      </c>
      <c r="AD3">
        <v>9423</v>
      </c>
      <c r="AE3">
        <v>9323</v>
      </c>
      <c r="AF3">
        <v>9197</v>
      </c>
      <c r="AG3">
        <v>9232</v>
      </c>
      <c r="AH3">
        <v>9360</v>
      </c>
      <c r="AI3">
        <v>9455</v>
      </c>
      <c r="AJ3">
        <v>9323</v>
      </c>
      <c r="AK3">
        <v>9275</v>
      </c>
      <c r="AL3">
        <v>9452</v>
      </c>
      <c r="AM3">
        <v>9801</v>
      </c>
      <c r="AN3">
        <v>10038</v>
      </c>
      <c r="AO3">
        <v>9807</v>
      </c>
      <c r="AP3">
        <v>10061</v>
      </c>
      <c r="AQ3">
        <v>10567</v>
      </c>
      <c r="AR3">
        <v>10279</v>
      </c>
      <c r="AS3">
        <v>10578</v>
      </c>
      <c r="AT3">
        <v>10676</v>
      </c>
      <c r="AU3">
        <v>11042</v>
      </c>
      <c r="AV3">
        <v>11974</v>
      </c>
      <c r="AW3">
        <v>11590</v>
      </c>
      <c r="AX3">
        <v>12081</v>
      </c>
      <c r="AY3">
        <v>11584</v>
      </c>
      <c r="AZ3">
        <v>11939</v>
      </c>
      <c r="BA3">
        <v>12284</v>
      </c>
    </row>
    <row r="4" spans="1:53" x14ac:dyDescent="0.25">
      <c r="A4" s="1">
        <v>1972</v>
      </c>
      <c r="B4">
        <v>13921</v>
      </c>
      <c r="C4">
        <v>14186</v>
      </c>
      <c r="D4">
        <v>13426</v>
      </c>
      <c r="E4">
        <v>13231</v>
      </c>
      <c r="F4">
        <v>14323</v>
      </c>
      <c r="G4">
        <v>14288</v>
      </c>
      <c r="H4">
        <v>13566</v>
      </c>
      <c r="I4">
        <v>13219</v>
      </c>
      <c r="J4">
        <v>13095</v>
      </c>
      <c r="K4">
        <v>12713</v>
      </c>
      <c r="L4">
        <v>12205</v>
      </c>
      <c r="M4">
        <v>11838</v>
      </c>
      <c r="N4">
        <v>11590</v>
      </c>
      <c r="O4">
        <v>11068</v>
      </c>
      <c r="P4">
        <v>11075</v>
      </c>
      <c r="Q4">
        <v>10708</v>
      </c>
      <c r="R4">
        <v>10666</v>
      </c>
      <c r="S4">
        <v>11023</v>
      </c>
      <c r="T4">
        <v>10383</v>
      </c>
      <c r="U4">
        <v>10531</v>
      </c>
      <c r="V4">
        <v>10628</v>
      </c>
      <c r="W4">
        <v>10250</v>
      </c>
      <c r="X4">
        <v>10473</v>
      </c>
      <c r="Y4">
        <v>10261</v>
      </c>
      <c r="Z4">
        <v>10240</v>
      </c>
      <c r="AA4">
        <v>10045</v>
      </c>
      <c r="AB4">
        <v>9940</v>
      </c>
      <c r="AC4">
        <v>9974</v>
      </c>
      <c r="AD4">
        <v>10071</v>
      </c>
      <c r="AE4">
        <v>9572</v>
      </c>
      <c r="AF4">
        <v>9556</v>
      </c>
      <c r="AG4">
        <v>9765</v>
      </c>
      <c r="AH4">
        <v>9804</v>
      </c>
      <c r="AI4">
        <v>9734</v>
      </c>
      <c r="AJ4">
        <v>9495</v>
      </c>
      <c r="AK4">
        <v>9628</v>
      </c>
      <c r="AL4">
        <v>10060</v>
      </c>
      <c r="AM4">
        <v>10403</v>
      </c>
      <c r="AN4">
        <v>10431</v>
      </c>
      <c r="AO4">
        <v>10527</v>
      </c>
      <c r="AP4">
        <v>10694</v>
      </c>
      <c r="AQ4">
        <v>10262</v>
      </c>
      <c r="AR4">
        <v>10858</v>
      </c>
      <c r="AS4">
        <v>10527</v>
      </c>
      <c r="AT4">
        <v>10522</v>
      </c>
      <c r="AU4">
        <v>11224</v>
      </c>
      <c r="AV4">
        <v>11848</v>
      </c>
      <c r="AW4">
        <v>12692</v>
      </c>
      <c r="AX4">
        <v>12878</v>
      </c>
      <c r="AY4">
        <v>13431</v>
      </c>
      <c r="AZ4">
        <v>13855</v>
      </c>
      <c r="BA4">
        <v>16380</v>
      </c>
    </row>
    <row r="5" spans="1:53" x14ac:dyDescent="0.25">
      <c r="A5" s="1">
        <v>1973</v>
      </c>
      <c r="B5">
        <v>17180</v>
      </c>
      <c r="C5">
        <v>14831</v>
      </c>
      <c r="D5">
        <v>14188</v>
      </c>
      <c r="E5">
        <v>13648</v>
      </c>
      <c r="F5">
        <v>12424</v>
      </c>
      <c r="G5">
        <v>12012</v>
      </c>
      <c r="H5">
        <v>12035</v>
      </c>
      <c r="I5">
        <v>12256</v>
      </c>
      <c r="J5">
        <v>12259</v>
      </c>
      <c r="K5">
        <v>12168</v>
      </c>
      <c r="L5">
        <v>11767</v>
      </c>
      <c r="M5">
        <v>11816</v>
      </c>
      <c r="N5">
        <v>11336</v>
      </c>
      <c r="O5">
        <v>11282</v>
      </c>
      <c r="P5">
        <v>11133</v>
      </c>
      <c r="Q5">
        <v>11274</v>
      </c>
      <c r="R5">
        <v>10978</v>
      </c>
      <c r="S5">
        <v>11098</v>
      </c>
      <c r="T5">
        <v>10799</v>
      </c>
      <c r="U5">
        <v>10686</v>
      </c>
      <c r="V5">
        <v>10491</v>
      </c>
      <c r="W5">
        <v>10227</v>
      </c>
      <c r="X5">
        <v>10277</v>
      </c>
      <c r="Y5">
        <v>9866</v>
      </c>
      <c r="Z5">
        <v>10157</v>
      </c>
      <c r="AA5">
        <v>9837</v>
      </c>
      <c r="AB5">
        <v>10129</v>
      </c>
      <c r="AC5">
        <v>9388</v>
      </c>
      <c r="AD5">
        <v>9360</v>
      </c>
      <c r="AE5">
        <v>9619</v>
      </c>
      <c r="AF5">
        <v>10252</v>
      </c>
      <c r="AG5">
        <v>9751</v>
      </c>
      <c r="AH5">
        <v>10516</v>
      </c>
      <c r="AI5">
        <v>9480</v>
      </c>
      <c r="AJ5">
        <v>9503</v>
      </c>
      <c r="AK5">
        <v>9967</v>
      </c>
      <c r="AL5">
        <v>9453</v>
      </c>
      <c r="AM5">
        <v>9695</v>
      </c>
      <c r="AN5">
        <v>10044</v>
      </c>
      <c r="AO5">
        <v>10937</v>
      </c>
      <c r="AP5">
        <v>10550</v>
      </c>
      <c r="AQ5">
        <v>10991</v>
      </c>
      <c r="AR5">
        <v>11100</v>
      </c>
      <c r="AS5">
        <v>11082</v>
      </c>
      <c r="AT5">
        <v>11075</v>
      </c>
      <c r="AU5">
        <v>10561</v>
      </c>
      <c r="AV5">
        <v>11239</v>
      </c>
      <c r="AW5">
        <v>11518</v>
      </c>
      <c r="AX5">
        <v>12531</v>
      </c>
      <c r="AY5">
        <v>12144</v>
      </c>
      <c r="AZ5">
        <v>12821</v>
      </c>
      <c r="BA5">
        <v>12827</v>
      </c>
    </row>
    <row r="6" spans="1:53" x14ac:dyDescent="0.25">
      <c r="A6" s="1">
        <v>1974</v>
      </c>
      <c r="B6">
        <v>12744</v>
      </c>
      <c r="C6">
        <v>13220</v>
      </c>
      <c r="D6">
        <v>12693</v>
      </c>
      <c r="E6">
        <v>11842</v>
      </c>
      <c r="F6">
        <v>11841</v>
      </c>
      <c r="G6">
        <v>12135</v>
      </c>
      <c r="H6">
        <v>12588</v>
      </c>
      <c r="I6">
        <v>12254</v>
      </c>
      <c r="J6">
        <v>12296</v>
      </c>
      <c r="K6">
        <v>12903</v>
      </c>
      <c r="L6">
        <v>13387</v>
      </c>
      <c r="M6">
        <v>13669</v>
      </c>
      <c r="N6">
        <v>12730</v>
      </c>
      <c r="O6">
        <v>12271</v>
      </c>
      <c r="P6">
        <v>12090</v>
      </c>
      <c r="Q6">
        <v>11205</v>
      </c>
      <c r="R6">
        <v>11371</v>
      </c>
      <c r="S6">
        <v>11655</v>
      </c>
      <c r="T6">
        <v>11187</v>
      </c>
      <c r="U6">
        <v>11087</v>
      </c>
      <c r="V6">
        <v>10423</v>
      </c>
      <c r="W6">
        <v>10343</v>
      </c>
      <c r="X6">
        <v>10091</v>
      </c>
      <c r="Y6">
        <v>10237</v>
      </c>
      <c r="Z6">
        <v>10337</v>
      </c>
      <c r="AA6">
        <v>9673</v>
      </c>
      <c r="AB6">
        <v>9952</v>
      </c>
      <c r="AC6">
        <v>9843</v>
      </c>
      <c r="AD6">
        <v>10043</v>
      </c>
      <c r="AE6">
        <v>9755</v>
      </c>
      <c r="AF6">
        <v>9639</v>
      </c>
      <c r="AG6">
        <v>9678</v>
      </c>
      <c r="AH6">
        <v>9591</v>
      </c>
      <c r="AI6">
        <v>9676</v>
      </c>
      <c r="AJ6">
        <v>9801</v>
      </c>
      <c r="AK6">
        <v>9758</v>
      </c>
      <c r="AL6">
        <v>10335</v>
      </c>
      <c r="AM6">
        <v>10103</v>
      </c>
      <c r="AN6">
        <v>10433</v>
      </c>
      <c r="AO6">
        <v>10873</v>
      </c>
      <c r="AP6">
        <v>11264</v>
      </c>
      <c r="AQ6">
        <v>11261</v>
      </c>
      <c r="AR6">
        <v>11010</v>
      </c>
      <c r="AS6">
        <v>11441</v>
      </c>
      <c r="AT6">
        <v>11450</v>
      </c>
      <c r="AU6">
        <v>11129</v>
      </c>
      <c r="AV6">
        <v>11410</v>
      </c>
      <c r="AW6">
        <v>11270</v>
      </c>
      <c r="AX6">
        <v>11577</v>
      </c>
      <c r="AY6">
        <v>11425</v>
      </c>
      <c r="AZ6">
        <v>12110</v>
      </c>
      <c r="BA6">
        <v>12117</v>
      </c>
    </row>
    <row r="7" spans="1:53" x14ac:dyDescent="0.25">
      <c r="A7" s="1">
        <v>1975</v>
      </c>
      <c r="B7">
        <v>12824</v>
      </c>
      <c r="C7">
        <v>12407</v>
      </c>
      <c r="D7">
        <v>12223</v>
      </c>
      <c r="E7">
        <v>12097</v>
      </c>
      <c r="F7">
        <v>12615</v>
      </c>
      <c r="G7">
        <v>12477</v>
      </c>
      <c r="H7">
        <v>13600</v>
      </c>
      <c r="I7">
        <v>13209</v>
      </c>
      <c r="J7">
        <v>13392</v>
      </c>
      <c r="K7">
        <v>13524</v>
      </c>
      <c r="L7">
        <v>12432</v>
      </c>
      <c r="M7">
        <v>12564</v>
      </c>
      <c r="N7">
        <v>12837</v>
      </c>
      <c r="O7">
        <v>12634</v>
      </c>
      <c r="P7">
        <v>12653</v>
      </c>
      <c r="Q7">
        <v>12126</v>
      </c>
      <c r="R7">
        <v>11035</v>
      </c>
      <c r="S7">
        <v>10335</v>
      </c>
      <c r="T7">
        <v>10539</v>
      </c>
      <c r="U7">
        <v>10647</v>
      </c>
      <c r="V7">
        <v>10691</v>
      </c>
      <c r="W7">
        <v>10555</v>
      </c>
      <c r="X7">
        <v>10992</v>
      </c>
      <c r="Y7">
        <v>10825</v>
      </c>
      <c r="Z7">
        <v>10222</v>
      </c>
      <c r="AA7">
        <v>10007</v>
      </c>
      <c r="AB7">
        <v>9822</v>
      </c>
      <c r="AC7">
        <v>9828</v>
      </c>
      <c r="AD7">
        <v>9703</v>
      </c>
      <c r="AE7">
        <v>9243</v>
      </c>
      <c r="AF7">
        <v>10313</v>
      </c>
      <c r="AG7">
        <v>11223</v>
      </c>
      <c r="AH7">
        <v>9921</v>
      </c>
      <c r="AI7">
        <v>8972</v>
      </c>
      <c r="AJ7">
        <v>9596</v>
      </c>
      <c r="AK7">
        <v>9100</v>
      </c>
      <c r="AL7">
        <v>9357</v>
      </c>
      <c r="AM7">
        <v>10092</v>
      </c>
      <c r="AN7">
        <v>10076</v>
      </c>
      <c r="AO7">
        <v>10132</v>
      </c>
      <c r="AP7">
        <v>10258</v>
      </c>
      <c r="AQ7">
        <v>10498</v>
      </c>
      <c r="AR7">
        <v>10569</v>
      </c>
      <c r="AS7">
        <v>10644</v>
      </c>
      <c r="AT7">
        <v>10377</v>
      </c>
      <c r="AU7">
        <v>10621</v>
      </c>
      <c r="AV7">
        <v>11333</v>
      </c>
      <c r="AW7">
        <v>11517</v>
      </c>
      <c r="AX7">
        <v>11695</v>
      </c>
      <c r="AY7">
        <v>11456</v>
      </c>
      <c r="AZ7">
        <v>12344</v>
      </c>
      <c r="BA7">
        <v>12495</v>
      </c>
    </row>
    <row r="8" spans="1:53" x14ac:dyDescent="0.25">
      <c r="A8" s="1">
        <v>1976</v>
      </c>
      <c r="B8">
        <v>13272</v>
      </c>
      <c r="C8">
        <v>13031</v>
      </c>
      <c r="D8">
        <v>11961</v>
      </c>
      <c r="E8">
        <v>11798</v>
      </c>
      <c r="F8">
        <v>12358</v>
      </c>
      <c r="G8">
        <v>14782</v>
      </c>
      <c r="H8">
        <v>15905</v>
      </c>
      <c r="I8">
        <v>16640</v>
      </c>
      <c r="J8">
        <v>16960</v>
      </c>
      <c r="K8">
        <v>15445</v>
      </c>
      <c r="L8">
        <v>14725</v>
      </c>
      <c r="M8">
        <v>14153</v>
      </c>
      <c r="N8">
        <v>13555</v>
      </c>
      <c r="O8">
        <v>12777</v>
      </c>
      <c r="P8">
        <v>11935</v>
      </c>
      <c r="Q8">
        <v>11537</v>
      </c>
      <c r="R8">
        <v>10738</v>
      </c>
      <c r="S8">
        <v>10648</v>
      </c>
      <c r="T8">
        <v>10988</v>
      </c>
      <c r="U8">
        <v>10295</v>
      </c>
      <c r="V8">
        <v>9976</v>
      </c>
      <c r="W8">
        <v>10011</v>
      </c>
      <c r="X8">
        <v>9960</v>
      </c>
      <c r="Y8">
        <v>10283</v>
      </c>
      <c r="Z8">
        <v>9760</v>
      </c>
      <c r="AA8">
        <v>10034</v>
      </c>
      <c r="AB8">
        <v>11919</v>
      </c>
      <c r="AC8">
        <v>11295</v>
      </c>
      <c r="AD8">
        <v>9484</v>
      </c>
      <c r="AE8">
        <v>8724</v>
      </c>
      <c r="AF8">
        <v>9036</v>
      </c>
      <c r="AG8">
        <v>9274</v>
      </c>
      <c r="AH8">
        <v>9550</v>
      </c>
      <c r="AI8">
        <v>9311</v>
      </c>
      <c r="AJ8">
        <v>9408</v>
      </c>
      <c r="AK8">
        <v>8631</v>
      </c>
      <c r="AL8">
        <v>9213</v>
      </c>
      <c r="AM8">
        <v>9939</v>
      </c>
      <c r="AN8">
        <v>10317</v>
      </c>
      <c r="AO8">
        <v>9764</v>
      </c>
      <c r="AP8">
        <v>9836</v>
      </c>
      <c r="AQ8">
        <v>10171</v>
      </c>
      <c r="AR8">
        <v>10235</v>
      </c>
      <c r="AS8">
        <v>10642</v>
      </c>
      <c r="AT8">
        <v>10645</v>
      </c>
      <c r="AU8">
        <v>11192</v>
      </c>
      <c r="AV8">
        <v>11210</v>
      </c>
      <c r="AW8">
        <v>11247</v>
      </c>
      <c r="AX8">
        <v>11560</v>
      </c>
      <c r="AY8">
        <v>12616</v>
      </c>
      <c r="AZ8">
        <v>12892</v>
      </c>
      <c r="BA8">
        <v>13157</v>
      </c>
    </row>
    <row r="9" spans="1:53" x14ac:dyDescent="0.25">
      <c r="A9" s="1">
        <v>1977</v>
      </c>
      <c r="B9">
        <v>13696</v>
      </c>
      <c r="C9">
        <v>13488</v>
      </c>
      <c r="D9">
        <v>13290</v>
      </c>
      <c r="E9">
        <v>12746</v>
      </c>
      <c r="F9">
        <v>12211</v>
      </c>
      <c r="G9">
        <v>12178</v>
      </c>
      <c r="H9">
        <v>11931</v>
      </c>
      <c r="I9">
        <v>11899</v>
      </c>
      <c r="J9">
        <v>12223</v>
      </c>
      <c r="K9">
        <v>11931</v>
      </c>
      <c r="L9">
        <v>11876</v>
      </c>
      <c r="M9">
        <v>11753</v>
      </c>
      <c r="N9">
        <v>12033</v>
      </c>
      <c r="O9">
        <v>12433</v>
      </c>
      <c r="P9">
        <v>12980</v>
      </c>
      <c r="Q9">
        <v>12394</v>
      </c>
      <c r="R9">
        <v>11804</v>
      </c>
      <c r="S9">
        <v>11364</v>
      </c>
      <c r="T9">
        <v>11114</v>
      </c>
      <c r="U9">
        <v>10742</v>
      </c>
      <c r="V9">
        <v>10653</v>
      </c>
      <c r="W9">
        <v>10130</v>
      </c>
      <c r="X9">
        <v>10211</v>
      </c>
      <c r="Y9">
        <v>10152</v>
      </c>
      <c r="Z9">
        <v>10288</v>
      </c>
      <c r="AA9">
        <v>10117</v>
      </c>
      <c r="AB9">
        <v>10259</v>
      </c>
      <c r="AC9">
        <v>9292</v>
      </c>
      <c r="AD9">
        <v>9702</v>
      </c>
      <c r="AE9">
        <v>9500</v>
      </c>
      <c r="AF9">
        <v>9783</v>
      </c>
      <c r="AG9">
        <v>9499</v>
      </c>
      <c r="AH9">
        <v>9469</v>
      </c>
      <c r="AI9">
        <v>9613</v>
      </c>
      <c r="AJ9">
        <v>9588</v>
      </c>
      <c r="AK9">
        <v>9421</v>
      </c>
      <c r="AL9">
        <v>9767</v>
      </c>
      <c r="AM9">
        <v>9839</v>
      </c>
      <c r="AN9">
        <v>10175</v>
      </c>
      <c r="AO9">
        <v>10202</v>
      </c>
      <c r="AP9">
        <v>10279</v>
      </c>
      <c r="AQ9">
        <v>10350</v>
      </c>
      <c r="AR9">
        <v>9916</v>
      </c>
      <c r="AS9">
        <v>10202</v>
      </c>
      <c r="AT9">
        <v>10494</v>
      </c>
      <c r="AU9">
        <v>10703</v>
      </c>
      <c r="AV9">
        <v>11493</v>
      </c>
      <c r="AW9">
        <v>12051</v>
      </c>
      <c r="AX9">
        <v>12511</v>
      </c>
      <c r="AY9">
        <v>11795</v>
      </c>
      <c r="AZ9">
        <v>11894</v>
      </c>
      <c r="BA9">
        <v>12077</v>
      </c>
    </row>
    <row r="10" spans="1:53" x14ac:dyDescent="0.25">
      <c r="A10" s="1">
        <v>1978</v>
      </c>
      <c r="B10">
        <v>12283</v>
      </c>
      <c r="C10">
        <v>12532</v>
      </c>
      <c r="D10">
        <v>13135</v>
      </c>
      <c r="E10">
        <v>13053</v>
      </c>
      <c r="F10">
        <v>13129</v>
      </c>
      <c r="G10">
        <v>12953</v>
      </c>
      <c r="H10">
        <v>14633</v>
      </c>
      <c r="I10">
        <v>15306</v>
      </c>
      <c r="J10">
        <v>14321</v>
      </c>
      <c r="K10">
        <v>13175</v>
      </c>
      <c r="L10">
        <v>12220</v>
      </c>
      <c r="M10">
        <v>12009</v>
      </c>
      <c r="N10">
        <v>11849</v>
      </c>
      <c r="O10">
        <v>11655</v>
      </c>
      <c r="P10">
        <v>11515</v>
      </c>
      <c r="Q10">
        <v>11618</v>
      </c>
      <c r="R10">
        <v>11217</v>
      </c>
      <c r="S10">
        <v>11500</v>
      </c>
      <c r="T10">
        <v>10902</v>
      </c>
      <c r="U10">
        <v>10544</v>
      </c>
      <c r="V10">
        <v>10760</v>
      </c>
      <c r="W10">
        <v>10980</v>
      </c>
      <c r="X10">
        <v>10221</v>
      </c>
      <c r="Y10">
        <v>10157</v>
      </c>
      <c r="Z10">
        <v>10080</v>
      </c>
      <c r="AA10">
        <v>10188</v>
      </c>
      <c r="AB10">
        <v>9979</v>
      </c>
      <c r="AC10">
        <v>10268</v>
      </c>
      <c r="AD10">
        <v>9878</v>
      </c>
      <c r="AE10">
        <v>10158</v>
      </c>
      <c r="AF10">
        <v>9717</v>
      </c>
      <c r="AG10">
        <v>9597</v>
      </c>
      <c r="AH10">
        <v>9858</v>
      </c>
      <c r="AI10">
        <v>9500</v>
      </c>
      <c r="AJ10">
        <v>9518</v>
      </c>
      <c r="AK10">
        <v>9987</v>
      </c>
      <c r="AL10">
        <v>9802</v>
      </c>
      <c r="AM10">
        <v>10062</v>
      </c>
      <c r="AN10">
        <v>9967</v>
      </c>
      <c r="AO10">
        <v>10491</v>
      </c>
      <c r="AP10">
        <v>10547</v>
      </c>
      <c r="AQ10">
        <v>10140</v>
      </c>
      <c r="AR10">
        <v>10365</v>
      </c>
      <c r="AS10">
        <v>10236</v>
      </c>
      <c r="AT10">
        <v>10248</v>
      </c>
      <c r="AU10">
        <v>10465</v>
      </c>
      <c r="AV10">
        <v>10354</v>
      </c>
      <c r="AW10">
        <v>11615</v>
      </c>
      <c r="AX10">
        <v>12590</v>
      </c>
      <c r="AY10">
        <v>12509</v>
      </c>
      <c r="AZ10">
        <v>12563</v>
      </c>
      <c r="BA10">
        <v>13776</v>
      </c>
    </row>
    <row r="11" spans="1:53" x14ac:dyDescent="0.25">
      <c r="A11" s="1">
        <v>1979</v>
      </c>
      <c r="B11">
        <v>14205</v>
      </c>
      <c r="C11">
        <v>14757</v>
      </c>
      <c r="D11">
        <v>13519</v>
      </c>
      <c r="E11">
        <v>13727</v>
      </c>
      <c r="F11">
        <v>13573</v>
      </c>
      <c r="G11">
        <v>13019</v>
      </c>
      <c r="H11">
        <v>13687</v>
      </c>
      <c r="I11">
        <v>14029</v>
      </c>
      <c r="J11">
        <v>13250</v>
      </c>
      <c r="K11">
        <v>13100</v>
      </c>
      <c r="L11">
        <v>12517</v>
      </c>
      <c r="M11">
        <v>12857</v>
      </c>
      <c r="N11">
        <v>12519</v>
      </c>
      <c r="O11">
        <v>12261</v>
      </c>
      <c r="P11">
        <v>12112</v>
      </c>
      <c r="Q11">
        <v>11526</v>
      </c>
      <c r="R11">
        <v>11292</v>
      </c>
      <c r="S11">
        <v>11159</v>
      </c>
      <c r="T11">
        <v>11077</v>
      </c>
      <c r="U11">
        <v>11071</v>
      </c>
      <c r="V11">
        <v>10668</v>
      </c>
      <c r="W11">
        <v>10468</v>
      </c>
      <c r="X11">
        <v>10044</v>
      </c>
      <c r="Y11">
        <v>10184</v>
      </c>
      <c r="Z11">
        <v>10445</v>
      </c>
      <c r="AA11">
        <v>9990</v>
      </c>
      <c r="AB11">
        <v>10140</v>
      </c>
      <c r="AC11">
        <v>9947</v>
      </c>
      <c r="AD11">
        <v>9875</v>
      </c>
      <c r="AE11">
        <v>10050</v>
      </c>
      <c r="AF11">
        <v>9899</v>
      </c>
      <c r="AG11">
        <v>9415</v>
      </c>
      <c r="AH11">
        <v>9616</v>
      </c>
      <c r="AI11">
        <v>9674</v>
      </c>
      <c r="AJ11">
        <v>9952</v>
      </c>
      <c r="AK11">
        <v>10006</v>
      </c>
      <c r="AL11">
        <v>9650</v>
      </c>
      <c r="AM11">
        <v>9829</v>
      </c>
      <c r="AN11">
        <v>10146</v>
      </c>
      <c r="AO11">
        <v>10449</v>
      </c>
      <c r="AP11">
        <v>10349</v>
      </c>
      <c r="AQ11">
        <v>9989</v>
      </c>
      <c r="AR11">
        <v>10339</v>
      </c>
      <c r="AS11">
        <v>10836</v>
      </c>
      <c r="AT11">
        <v>10868</v>
      </c>
      <c r="AU11">
        <v>11459</v>
      </c>
      <c r="AV11">
        <v>11551</v>
      </c>
      <c r="AW11">
        <v>11304</v>
      </c>
      <c r="AX11">
        <v>11110</v>
      </c>
      <c r="AY11">
        <v>10881</v>
      </c>
      <c r="AZ11">
        <v>11964</v>
      </c>
      <c r="BA11">
        <v>12679</v>
      </c>
    </row>
    <row r="12" spans="1:53" x14ac:dyDescent="0.25">
      <c r="A12" s="1">
        <v>1980</v>
      </c>
      <c r="B12">
        <v>13205</v>
      </c>
      <c r="C12">
        <v>12945</v>
      </c>
      <c r="D12">
        <v>13395</v>
      </c>
      <c r="E12">
        <v>13220</v>
      </c>
      <c r="F12">
        <v>12741</v>
      </c>
      <c r="G12">
        <v>12446</v>
      </c>
      <c r="H12">
        <v>11824</v>
      </c>
      <c r="I12">
        <v>11380</v>
      </c>
      <c r="J12">
        <v>11465</v>
      </c>
      <c r="K12">
        <v>11488</v>
      </c>
      <c r="L12">
        <v>11665</v>
      </c>
      <c r="M12">
        <v>12100</v>
      </c>
      <c r="N12">
        <v>12910</v>
      </c>
      <c r="O12">
        <v>12056</v>
      </c>
      <c r="P12">
        <v>11952</v>
      </c>
      <c r="Q12">
        <v>11789</v>
      </c>
      <c r="R12">
        <v>11345</v>
      </c>
      <c r="S12">
        <v>10842</v>
      </c>
      <c r="T12">
        <v>10979</v>
      </c>
      <c r="U12">
        <v>11007</v>
      </c>
      <c r="V12">
        <v>10612</v>
      </c>
      <c r="W12">
        <v>10405</v>
      </c>
      <c r="X12">
        <v>10733</v>
      </c>
      <c r="Y12">
        <v>9946</v>
      </c>
      <c r="Z12">
        <v>9750</v>
      </c>
      <c r="AA12">
        <v>10027</v>
      </c>
      <c r="AB12">
        <v>10057</v>
      </c>
      <c r="AC12">
        <v>10158</v>
      </c>
      <c r="AD12">
        <v>10141</v>
      </c>
      <c r="AE12">
        <v>10261</v>
      </c>
      <c r="AF12">
        <v>10042</v>
      </c>
      <c r="AG12">
        <v>9853</v>
      </c>
      <c r="AH12">
        <v>9520</v>
      </c>
      <c r="AI12">
        <v>9298</v>
      </c>
      <c r="AJ12">
        <v>9843</v>
      </c>
      <c r="AK12">
        <v>9681</v>
      </c>
      <c r="AL12">
        <v>9545</v>
      </c>
      <c r="AM12">
        <v>9759</v>
      </c>
      <c r="AN12">
        <v>9671</v>
      </c>
      <c r="AO12">
        <v>9784</v>
      </c>
      <c r="AP12">
        <v>10580</v>
      </c>
      <c r="AQ12">
        <v>11054</v>
      </c>
      <c r="AR12">
        <v>11082</v>
      </c>
      <c r="AS12">
        <v>10778</v>
      </c>
      <c r="AT12">
        <v>11203</v>
      </c>
      <c r="AU12">
        <v>11656</v>
      </c>
      <c r="AV12">
        <v>11166</v>
      </c>
      <c r="AW12">
        <v>10963</v>
      </c>
      <c r="AX12">
        <v>11397</v>
      </c>
      <c r="AY12">
        <v>11840</v>
      </c>
      <c r="AZ12">
        <v>12240</v>
      </c>
      <c r="BA12">
        <v>12550</v>
      </c>
    </row>
    <row r="13" spans="1:53" x14ac:dyDescent="0.25">
      <c r="A13" s="1">
        <v>1981</v>
      </c>
      <c r="B13">
        <v>13062</v>
      </c>
      <c r="C13">
        <v>13059</v>
      </c>
      <c r="D13">
        <v>12957</v>
      </c>
      <c r="E13">
        <v>13062</v>
      </c>
      <c r="F13">
        <v>11824</v>
      </c>
      <c r="G13">
        <v>12128</v>
      </c>
      <c r="H13">
        <v>11885</v>
      </c>
      <c r="I13">
        <v>12421</v>
      </c>
      <c r="J13">
        <v>13023</v>
      </c>
      <c r="K13">
        <v>13427</v>
      </c>
      <c r="L13">
        <v>12577</v>
      </c>
      <c r="M13">
        <v>11772</v>
      </c>
      <c r="N13">
        <v>11610</v>
      </c>
      <c r="O13">
        <v>10899</v>
      </c>
      <c r="P13">
        <v>10916</v>
      </c>
      <c r="Q13">
        <v>10837</v>
      </c>
      <c r="R13">
        <v>10919</v>
      </c>
      <c r="S13">
        <v>11441</v>
      </c>
      <c r="T13">
        <v>11154</v>
      </c>
      <c r="U13">
        <v>10837</v>
      </c>
      <c r="V13">
        <v>10499</v>
      </c>
      <c r="W13">
        <v>10288</v>
      </c>
      <c r="X13">
        <v>10100</v>
      </c>
      <c r="Y13">
        <v>9964</v>
      </c>
      <c r="Z13">
        <v>10052</v>
      </c>
      <c r="AA13">
        <v>9974</v>
      </c>
      <c r="AB13">
        <v>10321</v>
      </c>
      <c r="AC13">
        <v>10421</v>
      </c>
      <c r="AD13">
        <v>9715</v>
      </c>
      <c r="AE13">
        <v>9791</v>
      </c>
      <c r="AF13">
        <v>10099</v>
      </c>
      <c r="AG13">
        <v>10038</v>
      </c>
      <c r="AH13">
        <v>9797</v>
      </c>
      <c r="AI13">
        <v>9553</v>
      </c>
      <c r="AJ13">
        <v>9712</v>
      </c>
      <c r="AK13">
        <v>9241</v>
      </c>
      <c r="AL13">
        <v>9702</v>
      </c>
      <c r="AM13">
        <v>9574</v>
      </c>
      <c r="AN13">
        <v>9843</v>
      </c>
      <c r="AO13">
        <v>10128</v>
      </c>
      <c r="AP13">
        <v>10471</v>
      </c>
      <c r="AQ13">
        <v>10734</v>
      </c>
      <c r="AR13">
        <v>10945</v>
      </c>
      <c r="AS13">
        <v>11179</v>
      </c>
      <c r="AT13">
        <v>10751</v>
      </c>
      <c r="AU13">
        <v>10935</v>
      </c>
      <c r="AV13">
        <v>10737</v>
      </c>
      <c r="AW13">
        <v>10727</v>
      </c>
      <c r="AX13">
        <v>10952</v>
      </c>
      <c r="AY13">
        <v>11850</v>
      </c>
      <c r="AZ13">
        <v>13380</v>
      </c>
      <c r="BA13">
        <v>14383</v>
      </c>
    </row>
    <row r="14" spans="1:53" x14ac:dyDescent="0.25">
      <c r="A14" s="1">
        <v>1982</v>
      </c>
      <c r="B14">
        <v>13828</v>
      </c>
      <c r="C14">
        <v>14712</v>
      </c>
      <c r="D14">
        <v>14112</v>
      </c>
      <c r="E14">
        <v>12783</v>
      </c>
      <c r="F14">
        <v>12347</v>
      </c>
      <c r="G14">
        <v>11952</v>
      </c>
      <c r="H14">
        <v>11919</v>
      </c>
      <c r="I14">
        <v>12555</v>
      </c>
      <c r="J14">
        <v>12994</v>
      </c>
      <c r="K14">
        <v>12459</v>
      </c>
      <c r="L14">
        <v>12503</v>
      </c>
      <c r="M14">
        <v>11999</v>
      </c>
      <c r="N14">
        <v>12122</v>
      </c>
      <c r="O14">
        <v>11947</v>
      </c>
      <c r="P14">
        <v>11900</v>
      </c>
      <c r="Q14">
        <v>11593</v>
      </c>
      <c r="R14">
        <v>11140</v>
      </c>
      <c r="S14">
        <v>11085</v>
      </c>
      <c r="T14">
        <v>11046</v>
      </c>
      <c r="U14">
        <v>10732</v>
      </c>
      <c r="V14">
        <v>10323</v>
      </c>
      <c r="W14">
        <v>10473</v>
      </c>
      <c r="X14">
        <v>10087</v>
      </c>
      <c r="Y14">
        <v>9755</v>
      </c>
      <c r="Z14">
        <v>9911</v>
      </c>
      <c r="AA14">
        <v>9800</v>
      </c>
      <c r="AB14">
        <v>10328</v>
      </c>
      <c r="AC14">
        <v>9681</v>
      </c>
      <c r="AD14">
        <v>9563</v>
      </c>
      <c r="AE14">
        <v>9558</v>
      </c>
      <c r="AF14">
        <v>9940</v>
      </c>
      <c r="AG14">
        <v>9344</v>
      </c>
      <c r="AH14">
        <v>9276</v>
      </c>
      <c r="AI14">
        <v>9830</v>
      </c>
      <c r="AJ14">
        <v>9477</v>
      </c>
      <c r="AK14">
        <v>9674</v>
      </c>
      <c r="AL14">
        <v>9584</v>
      </c>
      <c r="AM14">
        <v>9682</v>
      </c>
      <c r="AN14">
        <v>9870</v>
      </c>
      <c r="AO14">
        <v>10085</v>
      </c>
      <c r="AP14">
        <v>10429</v>
      </c>
      <c r="AQ14">
        <v>10649</v>
      </c>
      <c r="AR14">
        <v>10677</v>
      </c>
      <c r="AS14">
        <v>10293</v>
      </c>
      <c r="AT14">
        <v>10511</v>
      </c>
      <c r="AU14">
        <v>10743</v>
      </c>
      <c r="AV14">
        <v>10865</v>
      </c>
      <c r="AW14">
        <v>11445</v>
      </c>
      <c r="AX14">
        <v>11934</v>
      </c>
      <c r="AY14">
        <v>12464</v>
      </c>
      <c r="AZ14">
        <v>13304</v>
      </c>
      <c r="BA14">
        <v>14042</v>
      </c>
    </row>
    <row r="15" spans="1:53" x14ac:dyDescent="0.25">
      <c r="A15" s="1">
        <v>1983</v>
      </c>
      <c r="B15">
        <v>14340</v>
      </c>
      <c r="C15">
        <v>13435</v>
      </c>
      <c r="D15">
        <v>12785</v>
      </c>
      <c r="E15">
        <v>12411</v>
      </c>
      <c r="F15">
        <v>12534</v>
      </c>
      <c r="G15">
        <v>13135</v>
      </c>
      <c r="H15">
        <v>13556</v>
      </c>
      <c r="I15">
        <v>13960</v>
      </c>
      <c r="J15">
        <v>13911</v>
      </c>
      <c r="K15">
        <v>12907</v>
      </c>
      <c r="L15">
        <v>11914</v>
      </c>
      <c r="M15">
        <v>11446</v>
      </c>
      <c r="N15">
        <v>11358</v>
      </c>
      <c r="O15">
        <v>11272</v>
      </c>
      <c r="P15">
        <v>11251</v>
      </c>
      <c r="Q15">
        <v>11260</v>
      </c>
      <c r="R15">
        <v>10719</v>
      </c>
      <c r="S15">
        <v>10902</v>
      </c>
      <c r="T15">
        <v>10416</v>
      </c>
      <c r="U15">
        <v>10479</v>
      </c>
      <c r="V15">
        <v>10469</v>
      </c>
      <c r="W15">
        <v>10581</v>
      </c>
      <c r="X15">
        <v>10417</v>
      </c>
      <c r="Y15">
        <v>9796</v>
      </c>
      <c r="Z15">
        <v>10313</v>
      </c>
      <c r="AA15">
        <v>10130</v>
      </c>
      <c r="AB15">
        <v>10517</v>
      </c>
      <c r="AC15">
        <v>10941</v>
      </c>
      <c r="AD15">
        <v>10255</v>
      </c>
      <c r="AE15">
        <v>9824</v>
      </c>
      <c r="AF15">
        <v>9535</v>
      </c>
      <c r="AG15">
        <v>9399</v>
      </c>
      <c r="AH15">
        <v>9562</v>
      </c>
      <c r="AI15">
        <v>9353</v>
      </c>
      <c r="AJ15">
        <v>9194</v>
      </c>
      <c r="AK15">
        <v>9602</v>
      </c>
      <c r="AL15">
        <v>10252</v>
      </c>
      <c r="AM15">
        <v>10129</v>
      </c>
      <c r="AN15">
        <v>10172</v>
      </c>
      <c r="AO15">
        <v>10032</v>
      </c>
      <c r="AP15">
        <v>10208</v>
      </c>
      <c r="AQ15">
        <v>10370</v>
      </c>
      <c r="AR15">
        <v>10795</v>
      </c>
      <c r="AS15">
        <v>10973</v>
      </c>
      <c r="AT15">
        <v>10495</v>
      </c>
      <c r="AU15">
        <v>10720</v>
      </c>
      <c r="AV15">
        <v>11354</v>
      </c>
      <c r="AW15">
        <v>11147</v>
      </c>
      <c r="AX15">
        <v>11477</v>
      </c>
      <c r="AY15">
        <v>12145</v>
      </c>
      <c r="AZ15">
        <v>12537</v>
      </c>
      <c r="BA15">
        <v>12135</v>
      </c>
    </row>
    <row r="16" spans="1:53" x14ac:dyDescent="0.25">
      <c r="A16" s="1">
        <v>1984</v>
      </c>
      <c r="B16">
        <v>12131</v>
      </c>
      <c r="C16">
        <v>12024</v>
      </c>
      <c r="D16">
        <v>12290</v>
      </c>
      <c r="E16">
        <v>12445</v>
      </c>
      <c r="F16">
        <v>12236</v>
      </c>
      <c r="G16">
        <v>11827</v>
      </c>
      <c r="H16">
        <v>11435</v>
      </c>
      <c r="I16">
        <v>12047</v>
      </c>
      <c r="J16">
        <v>12482</v>
      </c>
      <c r="K16">
        <v>12036</v>
      </c>
      <c r="L16">
        <v>11958</v>
      </c>
      <c r="M16">
        <v>12154</v>
      </c>
      <c r="N16">
        <v>12335</v>
      </c>
      <c r="O16">
        <v>12219</v>
      </c>
      <c r="P16">
        <v>12234</v>
      </c>
      <c r="Q16">
        <v>11893</v>
      </c>
      <c r="R16">
        <v>11310</v>
      </c>
      <c r="S16">
        <v>11377</v>
      </c>
      <c r="T16">
        <v>10907</v>
      </c>
      <c r="U16">
        <v>10778</v>
      </c>
      <c r="V16">
        <v>10720</v>
      </c>
      <c r="W16">
        <v>10239</v>
      </c>
      <c r="X16">
        <v>10373</v>
      </c>
      <c r="Y16">
        <v>10160</v>
      </c>
      <c r="Z16">
        <v>9841</v>
      </c>
      <c r="AA16">
        <v>9625</v>
      </c>
      <c r="AB16">
        <v>9878</v>
      </c>
      <c r="AC16">
        <v>9814</v>
      </c>
      <c r="AD16">
        <v>9399</v>
      </c>
      <c r="AE16">
        <v>9326</v>
      </c>
      <c r="AF16">
        <v>9486</v>
      </c>
      <c r="AG16">
        <v>9083</v>
      </c>
      <c r="AH16">
        <v>9311</v>
      </c>
      <c r="AI16">
        <v>9495</v>
      </c>
      <c r="AJ16">
        <v>9119</v>
      </c>
      <c r="AK16">
        <v>9218</v>
      </c>
      <c r="AL16">
        <v>9802</v>
      </c>
      <c r="AM16">
        <v>9707</v>
      </c>
      <c r="AN16">
        <v>10085</v>
      </c>
      <c r="AO16">
        <v>10486</v>
      </c>
      <c r="AP16">
        <v>10317</v>
      </c>
      <c r="AQ16">
        <v>10321</v>
      </c>
      <c r="AR16">
        <v>10360</v>
      </c>
      <c r="AS16">
        <v>10256</v>
      </c>
      <c r="AT16">
        <v>10652</v>
      </c>
      <c r="AU16">
        <v>10469</v>
      </c>
      <c r="AV16">
        <v>11048</v>
      </c>
      <c r="AW16">
        <v>10873</v>
      </c>
      <c r="AX16">
        <v>10779</v>
      </c>
      <c r="AY16">
        <v>11149</v>
      </c>
      <c r="AZ16">
        <v>11654</v>
      </c>
      <c r="BA16">
        <v>12201</v>
      </c>
    </row>
    <row r="17" spans="1:53" x14ac:dyDescent="0.25">
      <c r="A17" s="1">
        <v>1985</v>
      </c>
      <c r="B17">
        <v>12976</v>
      </c>
      <c r="C17">
        <v>13695</v>
      </c>
      <c r="D17">
        <v>14133</v>
      </c>
      <c r="E17">
        <v>14431</v>
      </c>
      <c r="F17">
        <v>13417</v>
      </c>
      <c r="G17">
        <v>12467</v>
      </c>
      <c r="H17">
        <v>13306</v>
      </c>
      <c r="I17">
        <v>14093</v>
      </c>
      <c r="J17">
        <v>14393</v>
      </c>
      <c r="K17">
        <v>13870</v>
      </c>
      <c r="L17">
        <v>13155</v>
      </c>
      <c r="M17">
        <v>13536</v>
      </c>
      <c r="N17">
        <v>13171</v>
      </c>
      <c r="O17">
        <v>12892</v>
      </c>
      <c r="P17">
        <v>11783</v>
      </c>
      <c r="Q17">
        <v>11633</v>
      </c>
      <c r="R17">
        <v>10917</v>
      </c>
      <c r="S17">
        <v>10833</v>
      </c>
      <c r="T17">
        <v>10754</v>
      </c>
      <c r="U17">
        <v>10547</v>
      </c>
      <c r="V17">
        <v>10214</v>
      </c>
      <c r="W17">
        <v>10292</v>
      </c>
      <c r="X17">
        <v>10063</v>
      </c>
      <c r="Y17">
        <v>10223</v>
      </c>
      <c r="Z17">
        <v>10143</v>
      </c>
      <c r="AA17">
        <v>10201</v>
      </c>
      <c r="AB17">
        <v>10429</v>
      </c>
      <c r="AC17">
        <v>9592</v>
      </c>
      <c r="AD17">
        <v>9465</v>
      </c>
      <c r="AE17">
        <v>9791</v>
      </c>
      <c r="AF17">
        <v>9531</v>
      </c>
      <c r="AG17">
        <v>9556</v>
      </c>
      <c r="AH17">
        <v>9955</v>
      </c>
      <c r="AI17">
        <v>9680</v>
      </c>
      <c r="AJ17">
        <v>9588</v>
      </c>
      <c r="AK17">
        <v>9594</v>
      </c>
      <c r="AL17">
        <v>9876</v>
      </c>
      <c r="AM17">
        <v>9879</v>
      </c>
      <c r="AN17">
        <v>9897</v>
      </c>
      <c r="AO17">
        <v>9908</v>
      </c>
      <c r="AP17">
        <v>9822</v>
      </c>
      <c r="AQ17">
        <v>9944</v>
      </c>
      <c r="AR17">
        <v>10170</v>
      </c>
      <c r="AS17">
        <v>10862</v>
      </c>
      <c r="AT17">
        <v>11631</v>
      </c>
      <c r="AU17">
        <v>11493</v>
      </c>
      <c r="AV17">
        <v>11551</v>
      </c>
      <c r="AW17">
        <v>12070</v>
      </c>
      <c r="AX17">
        <v>11921</v>
      </c>
      <c r="AY17">
        <v>11593</v>
      </c>
      <c r="AZ17">
        <v>11382</v>
      </c>
      <c r="BA17">
        <v>11943</v>
      </c>
    </row>
    <row r="18" spans="1:53" x14ac:dyDescent="0.25">
      <c r="A18" s="1">
        <v>1986</v>
      </c>
      <c r="B18">
        <v>13474</v>
      </c>
      <c r="C18">
        <v>14083</v>
      </c>
      <c r="D18">
        <v>13542</v>
      </c>
      <c r="E18">
        <v>13335</v>
      </c>
      <c r="F18">
        <v>13064</v>
      </c>
      <c r="G18">
        <v>13226</v>
      </c>
      <c r="H18">
        <v>13886</v>
      </c>
      <c r="I18">
        <v>14918</v>
      </c>
      <c r="J18">
        <v>15098</v>
      </c>
      <c r="K18">
        <v>15448</v>
      </c>
      <c r="L18">
        <v>13629</v>
      </c>
      <c r="M18">
        <v>12643</v>
      </c>
      <c r="N18">
        <v>12020</v>
      </c>
      <c r="O18">
        <v>11359</v>
      </c>
      <c r="P18">
        <v>11146</v>
      </c>
      <c r="Q18">
        <v>11295</v>
      </c>
      <c r="R18">
        <v>10891</v>
      </c>
      <c r="S18">
        <v>10571</v>
      </c>
      <c r="T18">
        <v>10415</v>
      </c>
      <c r="U18">
        <v>10195</v>
      </c>
      <c r="V18">
        <v>10128</v>
      </c>
      <c r="W18">
        <v>9882</v>
      </c>
      <c r="X18">
        <v>9995</v>
      </c>
      <c r="Y18">
        <v>10274</v>
      </c>
      <c r="Z18">
        <v>10160</v>
      </c>
      <c r="AA18">
        <v>9947</v>
      </c>
      <c r="AB18">
        <v>9871</v>
      </c>
      <c r="AC18">
        <v>9501</v>
      </c>
      <c r="AD18">
        <v>9532</v>
      </c>
      <c r="AE18">
        <v>9434</v>
      </c>
      <c r="AF18">
        <v>9675</v>
      </c>
      <c r="AG18">
        <v>9767</v>
      </c>
      <c r="AH18">
        <v>9605</v>
      </c>
      <c r="AI18">
        <v>9568</v>
      </c>
      <c r="AJ18">
        <v>9790</v>
      </c>
      <c r="AK18">
        <v>9994</v>
      </c>
      <c r="AL18">
        <v>9998</v>
      </c>
      <c r="AM18">
        <v>10221</v>
      </c>
      <c r="AN18">
        <v>10488</v>
      </c>
      <c r="AO18">
        <v>10150</v>
      </c>
      <c r="AP18">
        <v>9815</v>
      </c>
      <c r="AQ18">
        <v>9761</v>
      </c>
      <c r="AR18">
        <v>10166</v>
      </c>
      <c r="AS18">
        <v>10453</v>
      </c>
      <c r="AT18">
        <v>10577</v>
      </c>
      <c r="AU18">
        <v>10609</v>
      </c>
      <c r="AV18">
        <v>10570</v>
      </c>
      <c r="AW18">
        <v>10529</v>
      </c>
      <c r="AX18">
        <v>10732</v>
      </c>
      <c r="AY18">
        <v>10705</v>
      </c>
      <c r="AZ18">
        <v>11381</v>
      </c>
      <c r="BA18">
        <v>11963</v>
      </c>
    </row>
    <row r="19" spans="1:53" x14ac:dyDescent="0.25">
      <c r="A19" s="1">
        <v>1987</v>
      </c>
      <c r="B19">
        <v>12485</v>
      </c>
      <c r="C19">
        <v>12269</v>
      </c>
      <c r="D19">
        <v>13364</v>
      </c>
      <c r="E19">
        <v>13214</v>
      </c>
      <c r="F19">
        <v>12228</v>
      </c>
      <c r="G19">
        <v>12005</v>
      </c>
      <c r="H19">
        <v>11549</v>
      </c>
      <c r="I19">
        <v>11506</v>
      </c>
      <c r="J19">
        <v>11628</v>
      </c>
      <c r="K19">
        <v>11345</v>
      </c>
      <c r="L19">
        <v>11411</v>
      </c>
      <c r="M19">
        <v>11563</v>
      </c>
      <c r="N19">
        <v>11442</v>
      </c>
      <c r="O19">
        <v>11002</v>
      </c>
      <c r="P19">
        <v>11114</v>
      </c>
      <c r="Q19">
        <v>10709</v>
      </c>
      <c r="R19">
        <v>10420</v>
      </c>
      <c r="S19">
        <v>10277</v>
      </c>
      <c r="T19">
        <v>10032</v>
      </c>
      <c r="U19">
        <v>10319</v>
      </c>
      <c r="V19">
        <v>10270</v>
      </c>
      <c r="W19">
        <v>10475</v>
      </c>
      <c r="X19">
        <v>10220</v>
      </c>
      <c r="Y19">
        <v>10275</v>
      </c>
      <c r="Z19">
        <v>10350</v>
      </c>
      <c r="AA19">
        <v>9966</v>
      </c>
      <c r="AB19">
        <v>10195</v>
      </c>
      <c r="AC19">
        <v>10255</v>
      </c>
      <c r="AD19">
        <v>9796</v>
      </c>
      <c r="AE19">
        <v>9680</v>
      </c>
      <c r="AF19">
        <v>9935</v>
      </c>
      <c r="AG19">
        <v>9693</v>
      </c>
      <c r="AH19">
        <v>9857</v>
      </c>
      <c r="AI19">
        <v>9895</v>
      </c>
      <c r="AJ19">
        <v>9539</v>
      </c>
      <c r="AK19">
        <v>9453</v>
      </c>
      <c r="AL19">
        <v>9492</v>
      </c>
      <c r="AM19">
        <v>9775</v>
      </c>
      <c r="AN19">
        <v>9915</v>
      </c>
      <c r="AO19">
        <v>10398</v>
      </c>
      <c r="AP19">
        <v>10813</v>
      </c>
      <c r="AQ19">
        <v>10883</v>
      </c>
      <c r="AR19">
        <v>10770</v>
      </c>
      <c r="AS19">
        <v>10891</v>
      </c>
      <c r="AT19">
        <v>10649</v>
      </c>
      <c r="AU19">
        <v>11202</v>
      </c>
      <c r="AV19">
        <v>10997</v>
      </c>
      <c r="AW19">
        <v>10939</v>
      </c>
      <c r="AX19">
        <v>11657</v>
      </c>
      <c r="AY19">
        <v>12035</v>
      </c>
      <c r="AZ19">
        <v>12583</v>
      </c>
      <c r="BA19">
        <v>12431</v>
      </c>
    </row>
    <row r="20" spans="1:53" x14ac:dyDescent="0.25">
      <c r="A20" s="1">
        <v>1988</v>
      </c>
      <c r="B20">
        <v>12462</v>
      </c>
      <c r="C20">
        <v>12080</v>
      </c>
      <c r="D20">
        <v>12167</v>
      </c>
      <c r="E20">
        <v>11856</v>
      </c>
      <c r="F20">
        <v>11920</v>
      </c>
      <c r="G20">
        <v>12031</v>
      </c>
      <c r="H20">
        <v>12229</v>
      </c>
      <c r="I20">
        <v>11978</v>
      </c>
      <c r="J20">
        <v>12474</v>
      </c>
      <c r="K20">
        <v>12578</v>
      </c>
      <c r="L20">
        <v>12548</v>
      </c>
      <c r="M20">
        <v>12186</v>
      </c>
      <c r="N20">
        <v>11567</v>
      </c>
      <c r="O20">
        <v>11505</v>
      </c>
      <c r="P20">
        <v>11387</v>
      </c>
      <c r="Q20">
        <v>10814</v>
      </c>
      <c r="R20">
        <v>10612</v>
      </c>
      <c r="S20">
        <v>10733</v>
      </c>
      <c r="T20">
        <v>10139</v>
      </c>
      <c r="U20">
        <v>10197</v>
      </c>
      <c r="V20">
        <v>10160</v>
      </c>
      <c r="W20">
        <v>10242</v>
      </c>
      <c r="X20">
        <v>10274</v>
      </c>
      <c r="Y20">
        <v>10121</v>
      </c>
      <c r="Z20">
        <v>9852</v>
      </c>
      <c r="AA20">
        <v>9885</v>
      </c>
      <c r="AB20">
        <v>9632</v>
      </c>
      <c r="AC20">
        <v>9572</v>
      </c>
      <c r="AD20">
        <v>10077</v>
      </c>
      <c r="AE20">
        <v>9816</v>
      </c>
      <c r="AF20">
        <v>9972</v>
      </c>
      <c r="AG20">
        <v>10015</v>
      </c>
      <c r="AH20">
        <v>9995</v>
      </c>
      <c r="AI20">
        <v>9569</v>
      </c>
      <c r="AJ20">
        <v>9958</v>
      </c>
      <c r="AK20">
        <v>9806</v>
      </c>
      <c r="AL20">
        <v>9597</v>
      </c>
      <c r="AM20">
        <v>9878</v>
      </c>
      <c r="AN20">
        <v>10230</v>
      </c>
      <c r="AO20">
        <v>10667</v>
      </c>
      <c r="AP20">
        <v>10561</v>
      </c>
      <c r="AQ20">
        <v>10610</v>
      </c>
      <c r="AR20">
        <v>10058</v>
      </c>
      <c r="AS20">
        <v>10403</v>
      </c>
      <c r="AT20">
        <v>11289</v>
      </c>
      <c r="AU20">
        <v>10892</v>
      </c>
      <c r="AV20">
        <v>11476</v>
      </c>
      <c r="AW20">
        <v>12067</v>
      </c>
      <c r="AX20">
        <v>11856</v>
      </c>
      <c r="AY20">
        <v>12134</v>
      </c>
      <c r="AZ20">
        <v>12517</v>
      </c>
      <c r="BA20">
        <v>12813</v>
      </c>
    </row>
    <row r="21" spans="1:53" x14ac:dyDescent="0.25">
      <c r="A21" s="1">
        <v>1989</v>
      </c>
      <c r="B21">
        <v>12855</v>
      </c>
      <c r="C21">
        <v>12433</v>
      </c>
      <c r="D21">
        <v>11596</v>
      </c>
      <c r="E21">
        <v>11536</v>
      </c>
      <c r="F21">
        <v>11195</v>
      </c>
      <c r="G21">
        <v>11111</v>
      </c>
      <c r="H21">
        <v>11198</v>
      </c>
      <c r="I21">
        <v>11199</v>
      </c>
      <c r="J21">
        <v>11656</v>
      </c>
      <c r="K21">
        <v>10977</v>
      </c>
      <c r="L21">
        <v>11033</v>
      </c>
      <c r="M21">
        <v>11163</v>
      </c>
      <c r="N21">
        <v>10794</v>
      </c>
      <c r="O21">
        <v>10947</v>
      </c>
      <c r="P21">
        <v>11233</v>
      </c>
      <c r="Q21">
        <v>10674</v>
      </c>
      <c r="R21">
        <v>10738</v>
      </c>
      <c r="S21">
        <v>10572</v>
      </c>
      <c r="T21">
        <v>10292</v>
      </c>
      <c r="U21">
        <v>10456</v>
      </c>
      <c r="V21">
        <v>10303</v>
      </c>
      <c r="W21">
        <v>10065</v>
      </c>
      <c r="X21">
        <v>10384</v>
      </c>
      <c r="Y21">
        <v>10692</v>
      </c>
      <c r="Z21">
        <v>10203</v>
      </c>
      <c r="AA21">
        <v>9736</v>
      </c>
      <c r="AB21">
        <v>9898</v>
      </c>
      <c r="AC21">
        <v>9596</v>
      </c>
      <c r="AD21">
        <v>9826</v>
      </c>
      <c r="AE21">
        <v>10358</v>
      </c>
      <c r="AF21">
        <v>9168</v>
      </c>
      <c r="AG21">
        <v>9653</v>
      </c>
      <c r="AH21">
        <v>9461</v>
      </c>
      <c r="AI21">
        <v>9513</v>
      </c>
      <c r="AJ21">
        <v>9454</v>
      </c>
      <c r="AK21">
        <v>9706</v>
      </c>
      <c r="AL21">
        <v>9715</v>
      </c>
      <c r="AM21">
        <v>9931</v>
      </c>
      <c r="AN21">
        <v>9718</v>
      </c>
      <c r="AO21">
        <v>10216</v>
      </c>
      <c r="AP21">
        <v>10435</v>
      </c>
      <c r="AQ21">
        <v>10652</v>
      </c>
      <c r="AR21">
        <v>10324</v>
      </c>
      <c r="AS21">
        <v>10833</v>
      </c>
      <c r="AT21">
        <v>11160</v>
      </c>
      <c r="AU21">
        <v>10917</v>
      </c>
      <c r="AV21">
        <v>11241</v>
      </c>
      <c r="AW21">
        <v>12826</v>
      </c>
      <c r="AX21">
        <v>15026</v>
      </c>
      <c r="AY21">
        <v>18258</v>
      </c>
      <c r="AZ21">
        <v>18791</v>
      </c>
      <c r="BA21">
        <v>16820</v>
      </c>
    </row>
    <row r="22" spans="1:53" x14ac:dyDescent="0.25">
      <c r="A22" s="1">
        <v>1990</v>
      </c>
      <c r="B22">
        <v>15193</v>
      </c>
      <c r="C22">
        <v>13314</v>
      </c>
      <c r="D22">
        <v>12276</v>
      </c>
      <c r="E22">
        <v>12002</v>
      </c>
      <c r="F22">
        <v>12057</v>
      </c>
      <c r="G22">
        <v>11641</v>
      </c>
      <c r="H22">
        <v>11737</v>
      </c>
      <c r="I22">
        <v>11389</v>
      </c>
      <c r="J22">
        <v>11093</v>
      </c>
      <c r="K22">
        <v>11110</v>
      </c>
      <c r="L22">
        <v>10871</v>
      </c>
      <c r="M22">
        <v>10633</v>
      </c>
      <c r="N22">
        <v>10635</v>
      </c>
      <c r="O22">
        <v>10775</v>
      </c>
      <c r="P22">
        <v>10897</v>
      </c>
      <c r="Q22">
        <v>10834</v>
      </c>
      <c r="R22">
        <v>10877</v>
      </c>
      <c r="S22">
        <v>10819</v>
      </c>
      <c r="T22">
        <v>10356</v>
      </c>
      <c r="U22">
        <v>10226</v>
      </c>
      <c r="V22">
        <v>10051</v>
      </c>
      <c r="W22">
        <v>10173</v>
      </c>
      <c r="X22">
        <v>10169</v>
      </c>
      <c r="Y22">
        <v>10090</v>
      </c>
      <c r="Z22">
        <v>10138</v>
      </c>
      <c r="AA22">
        <v>10099</v>
      </c>
      <c r="AB22">
        <v>9822</v>
      </c>
      <c r="AC22">
        <v>9889</v>
      </c>
      <c r="AD22">
        <v>10132</v>
      </c>
      <c r="AE22">
        <v>9938</v>
      </c>
      <c r="AF22">
        <v>10341</v>
      </c>
      <c r="AG22">
        <v>9689</v>
      </c>
      <c r="AH22">
        <v>9261</v>
      </c>
      <c r="AI22">
        <v>9555</v>
      </c>
      <c r="AJ22">
        <v>9058</v>
      </c>
      <c r="AK22">
        <v>9368</v>
      </c>
      <c r="AL22">
        <v>9555</v>
      </c>
      <c r="AM22">
        <v>9797</v>
      </c>
      <c r="AN22">
        <v>10295</v>
      </c>
      <c r="AO22">
        <v>10596</v>
      </c>
      <c r="AP22">
        <v>10295</v>
      </c>
      <c r="AQ22">
        <v>10086</v>
      </c>
      <c r="AR22">
        <v>10072</v>
      </c>
      <c r="AS22">
        <v>10582</v>
      </c>
      <c r="AT22">
        <v>10491</v>
      </c>
      <c r="AU22">
        <v>10686</v>
      </c>
      <c r="AV22">
        <v>10743</v>
      </c>
      <c r="AW22">
        <v>11062</v>
      </c>
      <c r="AX22">
        <v>11184</v>
      </c>
      <c r="AY22">
        <v>11973</v>
      </c>
      <c r="AZ22">
        <v>12723</v>
      </c>
      <c r="BA22">
        <v>13060</v>
      </c>
    </row>
    <row r="23" spans="1:53" x14ac:dyDescent="0.25">
      <c r="A23" s="1">
        <v>1991</v>
      </c>
      <c r="B23">
        <v>13448</v>
      </c>
      <c r="C23">
        <v>13556</v>
      </c>
      <c r="D23">
        <v>12967</v>
      </c>
      <c r="E23">
        <v>12242</v>
      </c>
      <c r="F23">
        <v>12431</v>
      </c>
      <c r="G23">
        <v>13130</v>
      </c>
      <c r="H23">
        <v>14111</v>
      </c>
      <c r="I23">
        <v>13611</v>
      </c>
      <c r="J23">
        <v>12597</v>
      </c>
      <c r="K23">
        <v>12223</v>
      </c>
      <c r="L23">
        <v>11230</v>
      </c>
      <c r="M23">
        <v>10663</v>
      </c>
      <c r="N23">
        <v>10756</v>
      </c>
      <c r="O23">
        <v>10729</v>
      </c>
      <c r="P23">
        <v>10810</v>
      </c>
      <c r="Q23">
        <v>10470</v>
      </c>
      <c r="R23">
        <v>10785</v>
      </c>
      <c r="S23">
        <v>10437</v>
      </c>
      <c r="T23">
        <v>10649</v>
      </c>
      <c r="U23">
        <v>10353</v>
      </c>
      <c r="V23">
        <v>10527</v>
      </c>
      <c r="W23">
        <v>9671</v>
      </c>
      <c r="X23">
        <v>10209</v>
      </c>
      <c r="Y23">
        <v>10300</v>
      </c>
      <c r="Z23">
        <v>10205</v>
      </c>
      <c r="AA23">
        <v>10113</v>
      </c>
      <c r="AB23">
        <v>10006</v>
      </c>
      <c r="AC23">
        <v>9745</v>
      </c>
      <c r="AD23">
        <v>9339</v>
      </c>
      <c r="AE23">
        <v>9463</v>
      </c>
      <c r="AF23">
        <v>9661</v>
      </c>
      <c r="AG23">
        <v>9249</v>
      </c>
      <c r="AH23">
        <v>9318</v>
      </c>
      <c r="AI23">
        <v>9571</v>
      </c>
      <c r="AJ23">
        <v>9341</v>
      </c>
      <c r="AK23">
        <v>9281</v>
      </c>
      <c r="AL23">
        <v>9319</v>
      </c>
      <c r="AM23">
        <v>9379</v>
      </c>
      <c r="AN23">
        <v>9870</v>
      </c>
      <c r="AO23">
        <v>10238</v>
      </c>
      <c r="AP23">
        <v>10261</v>
      </c>
      <c r="AQ23">
        <v>10445</v>
      </c>
      <c r="AR23">
        <v>10587</v>
      </c>
      <c r="AS23">
        <v>10951</v>
      </c>
      <c r="AT23">
        <v>10838</v>
      </c>
      <c r="AU23">
        <v>11105</v>
      </c>
      <c r="AV23">
        <v>11197</v>
      </c>
      <c r="AW23">
        <v>11236</v>
      </c>
      <c r="AX23">
        <v>10904</v>
      </c>
      <c r="AY23">
        <v>11801</v>
      </c>
      <c r="AZ23">
        <v>12812</v>
      </c>
      <c r="BA23">
        <v>13059</v>
      </c>
    </row>
    <row r="24" spans="1:53" x14ac:dyDescent="0.25">
      <c r="A24" s="1">
        <v>1992</v>
      </c>
      <c r="B24">
        <v>13854</v>
      </c>
      <c r="C24">
        <v>13493</v>
      </c>
      <c r="D24">
        <v>12990</v>
      </c>
      <c r="E24">
        <v>12304</v>
      </c>
      <c r="F24">
        <v>12679</v>
      </c>
      <c r="G24">
        <v>12922</v>
      </c>
      <c r="H24">
        <v>12398</v>
      </c>
      <c r="I24">
        <v>11720</v>
      </c>
      <c r="J24">
        <v>11419</v>
      </c>
      <c r="K24">
        <v>11155</v>
      </c>
      <c r="L24">
        <v>10755</v>
      </c>
      <c r="M24">
        <v>10624</v>
      </c>
      <c r="N24">
        <v>10596</v>
      </c>
      <c r="O24">
        <v>11115</v>
      </c>
      <c r="P24">
        <v>10695</v>
      </c>
      <c r="Q24">
        <v>10744</v>
      </c>
      <c r="R24">
        <v>10511</v>
      </c>
      <c r="S24">
        <v>10360</v>
      </c>
      <c r="T24">
        <v>10142</v>
      </c>
      <c r="U24">
        <v>10022</v>
      </c>
      <c r="V24">
        <v>10071</v>
      </c>
      <c r="W24">
        <v>9878</v>
      </c>
      <c r="X24">
        <v>9651</v>
      </c>
      <c r="Y24">
        <v>9648</v>
      </c>
      <c r="Z24">
        <v>9612</v>
      </c>
      <c r="AA24">
        <v>9825</v>
      </c>
      <c r="AB24">
        <v>9993</v>
      </c>
      <c r="AC24">
        <v>9527</v>
      </c>
      <c r="AD24">
        <v>9639</v>
      </c>
      <c r="AE24">
        <v>9472</v>
      </c>
      <c r="AF24">
        <v>9587</v>
      </c>
      <c r="AG24">
        <v>9313</v>
      </c>
      <c r="AH24">
        <v>9437</v>
      </c>
      <c r="AI24">
        <v>9546</v>
      </c>
      <c r="AJ24">
        <v>9404</v>
      </c>
      <c r="AK24">
        <v>9573</v>
      </c>
      <c r="AL24">
        <v>9843</v>
      </c>
      <c r="AM24">
        <v>9839</v>
      </c>
      <c r="AN24">
        <v>9648</v>
      </c>
      <c r="AO24">
        <v>9650</v>
      </c>
      <c r="AP24">
        <v>10140</v>
      </c>
      <c r="AQ24">
        <v>10448</v>
      </c>
      <c r="AR24">
        <v>10722</v>
      </c>
      <c r="AS24">
        <v>11090</v>
      </c>
      <c r="AT24">
        <v>10883</v>
      </c>
      <c r="AU24">
        <v>10647</v>
      </c>
      <c r="AV24">
        <v>11069</v>
      </c>
      <c r="AW24">
        <v>10775</v>
      </c>
      <c r="AX24">
        <v>10869</v>
      </c>
      <c r="AY24">
        <v>11089</v>
      </c>
      <c r="AZ24">
        <v>11308</v>
      </c>
      <c r="BA24">
        <v>11714</v>
      </c>
    </row>
    <row r="25" spans="1:53" x14ac:dyDescent="0.25">
      <c r="A25" s="1">
        <v>1993</v>
      </c>
      <c r="B25">
        <v>13455</v>
      </c>
      <c r="C25">
        <v>12797</v>
      </c>
      <c r="D25">
        <v>11982</v>
      </c>
      <c r="E25">
        <v>11520</v>
      </c>
      <c r="F25">
        <v>11211</v>
      </c>
      <c r="G25">
        <v>11184</v>
      </c>
      <c r="H25">
        <v>11298</v>
      </c>
      <c r="I25">
        <v>11403</v>
      </c>
      <c r="J25">
        <v>11759</v>
      </c>
      <c r="K25">
        <v>11862</v>
      </c>
      <c r="L25">
        <v>11675</v>
      </c>
      <c r="M25">
        <v>11265</v>
      </c>
      <c r="N25">
        <v>11629</v>
      </c>
      <c r="O25">
        <v>11559</v>
      </c>
      <c r="P25">
        <v>11424</v>
      </c>
      <c r="Q25">
        <v>10964</v>
      </c>
      <c r="R25">
        <v>10724</v>
      </c>
      <c r="S25">
        <v>10173</v>
      </c>
      <c r="T25">
        <v>10406</v>
      </c>
      <c r="U25">
        <v>10120</v>
      </c>
      <c r="V25">
        <v>10180</v>
      </c>
      <c r="W25">
        <v>9987</v>
      </c>
      <c r="X25">
        <v>10262</v>
      </c>
      <c r="Y25">
        <v>9588</v>
      </c>
      <c r="Z25">
        <v>9655</v>
      </c>
      <c r="AA25">
        <v>9838</v>
      </c>
      <c r="AB25">
        <v>9537</v>
      </c>
      <c r="AC25">
        <v>9817</v>
      </c>
      <c r="AD25">
        <v>9595</v>
      </c>
      <c r="AE25">
        <v>9575</v>
      </c>
      <c r="AF25">
        <v>9716</v>
      </c>
      <c r="AG25">
        <v>9632</v>
      </c>
      <c r="AH25">
        <v>9886</v>
      </c>
      <c r="AI25">
        <v>9596</v>
      </c>
      <c r="AJ25">
        <v>9912</v>
      </c>
      <c r="AK25">
        <v>9986</v>
      </c>
      <c r="AL25">
        <v>9829</v>
      </c>
      <c r="AM25">
        <v>10055</v>
      </c>
      <c r="AN25">
        <v>10224</v>
      </c>
      <c r="AO25">
        <v>10638</v>
      </c>
      <c r="AP25">
        <v>10644</v>
      </c>
      <c r="AQ25">
        <v>11005</v>
      </c>
      <c r="AR25">
        <v>11670</v>
      </c>
      <c r="AS25">
        <v>12306</v>
      </c>
      <c r="AT25">
        <v>12495</v>
      </c>
      <c r="AU25">
        <v>12366</v>
      </c>
      <c r="AV25">
        <v>13478</v>
      </c>
      <c r="AW25">
        <v>14033</v>
      </c>
      <c r="AX25">
        <v>13376</v>
      </c>
      <c r="AY25">
        <v>13262</v>
      </c>
      <c r="AZ25">
        <v>12803</v>
      </c>
      <c r="BA25">
        <v>13259</v>
      </c>
    </row>
    <row r="26" spans="1:53" x14ac:dyDescent="0.25">
      <c r="A26" s="1">
        <v>1994</v>
      </c>
      <c r="B26">
        <v>13368</v>
      </c>
      <c r="C26">
        <v>12863</v>
      </c>
      <c r="D26">
        <v>12460</v>
      </c>
      <c r="E26">
        <v>11798</v>
      </c>
      <c r="F26">
        <v>11738</v>
      </c>
      <c r="G26">
        <v>11280</v>
      </c>
      <c r="H26">
        <v>11596</v>
      </c>
      <c r="I26">
        <v>11674</v>
      </c>
      <c r="J26">
        <v>11682</v>
      </c>
      <c r="K26">
        <v>10854</v>
      </c>
      <c r="L26">
        <v>10893</v>
      </c>
      <c r="M26">
        <v>10692</v>
      </c>
      <c r="N26">
        <v>10470</v>
      </c>
      <c r="O26">
        <v>10334</v>
      </c>
      <c r="P26">
        <v>10495</v>
      </c>
      <c r="Q26">
        <v>10656</v>
      </c>
      <c r="R26">
        <v>10448</v>
      </c>
      <c r="S26">
        <v>10130</v>
      </c>
      <c r="T26">
        <v>10009</v>
      </c>
      <c r="U26">
        <v>10107</v>
      </c>
      <c r="V26">
        <v>10150</v>
      </c>
      <c r="W26">
        <v>10208</v>
      </c>
      <c r="X26">
        <v>10149</v>
      </c>
      <c r="Y26">
        <v>10064</v>
      </c>
      <c r="Z26">
        <v>10123</v>
      </c>
      <c r="AA26">
        <v>9789</v>
      </c>
      <c r="AB26">
        <v>9712</v>
      </c>
      <c r="AC26">
        <v>9760</v>
      </c>
      <c r="AD26">
        <v>9648</v>
      </c>
      <c r="AE26">
        <v>9674</v>
      </c>
      <c r="AF26">
        <v>9414</v>
      </c>
      <c r="AG26">
        <v>9144</v>
      </c>
      <c r="AH26">
        <v>9640</v>
      </c>
      <c r="AI26">
        <v>9611</v>
      </c>
      <c r="AJ26">
        <v>9392</v>
      </c>
      <c r="AK26">
        <v>9643</v>
      </c>
      <c r="AL26">
        <v>9845</v>
      </c>
      <c r="AM26">
        <v>10225</v>
      </c>
      <c r="AN26">
        <v>10113</v>
      </c>
      <c r="AO26">
        <v>10087</v>
      </c>
      <c r="AP26">
        <v>10412</v>
      </c>
      <c r="AQ26">
        <v>10732</v>
      </c>
      <c r="AR26">
        <v>10813</v>
      </c>
      <c r="AS26">
        <v>10729</v>
      </c>
      <c r="AT26">
        <v>10464</v>
      </c>
      <c r="AU26">
        <v>10280</v>
      </c>
      <c r="AV26">
        <v>10246</v>
      </c>
      <c r="AW26">
        <v>10166</v>
      </c>
      <c r="AX26">
        <v>11201</v>
      </c>
      <c r="AY26">
        <v>11249</v>
      </c>
      <c r="AZ26">
        <v>11906</v>
      </c>
      <c r="BA26">
        <v>13255</v>
      </c>
    </row>
    <row r="27" spans="1:53" x14ac:dyDescent="0.25">
      <c r="A27" s="1">
        <v>1995</v>
      </c>
      <c r="B27">
        <v>13108</v>
      </c>
      <c r="C27">
        <v>12477</v>
      </c>
      <c r="D27">
        <v>12413</v>
      </c>
      <c r="E27">
        <v>12456</v>
      </c>
      <c r="F27">
        <v>11999</v>
      </c>
      <c r="G27">
        <v>11588</v>
      </c>
      <c r="H27">
        <v>11422</v>
      </c>
      <c r="I27">
        <v>11369</v>
      </c>
      <c r="J27">
        <v>11421</v>
      </c>
      <c r="K27">
        <v>11632</v>
      </c>
      <c r="L27">
        <v>11466</v>
      </c>
      <c r="M27">
        <v>11181</v>
      </c>
      <c r="N27">
        <v>11032</v>
      </c>
      <c r="O27">
        <v>10996</v>
      </c>
      <c r="P27">
        <v>10425</v>
      </c>
      <c r="Q27">
        <v>10684</v>
      </c>
      <c r="R27">
        <v>10701</v>
      </c>
      <c r="S27">
        <v>10843</v>
      </c>
      <c r="T27">
        <v>10414</v>
      </c>
      <c r="U27">
        <v>10455</v>
      </c>
      <c r="V27">
        <v>10328</v>
      </c>
      <c r="W27">
        <v>9824</v>
      </c>
      <c r="X27">
        <v>10064</v>
      </c>
      <c r="Y27">
        <v>9925</v>
      </c>
      <c r="Z27">
        <v>10260</v>
      </c>
      <c r="AA27">
        <v>10243</v>
      </c>
      <c r="AB27">
        <v>9760</v>
      </c>
      <c r="AC27">
        <v>9922</v>
      </c>
      <c r="AD27">
        <v>9716</v>
      </c>
      <c r="AE27">
        <v>9579</v>
      </c>
      <c r="AF27">
        <v>10519</v>
      </c>
      <c r="AG27">
        <v>9642</v>
      </c>
      <c r="AH27">
        <v>9742</v>
      </c>
      <c r="AI27">
        <v>9431</v>
      </c>
      <c r="AJ27">
        <v>9039</v>
      </c>
      <c r="AK27">
        <v>9601</v>
      </c>
      <c r="AL27">
        <v>9610</v>
      </c>
      <c r="AM27">
        <v>9740</v>
      </c>
      <c r="AN27">
        <v>9878</v>
      </c>
      <c r="AO27">
        <v>10488</v>
      </c>
      <c r="AP27">
        <v>10273</v>
      </c>
      <c r="AQ27">
        <v>10130</v>
      </c>
      <c r="AR27">
        <v>10489</v>
      </c>
      <c r="AS27">
        <v>10477</v>
      </c>
      <c r="AT27">
        <v>11106</v>
      </c>
      <c r="AU27">
        <v>11228</v>
      </c>
      <c r="AV27">
        <v>11750</v>
      </c>
      <c r="AW27">
        <v>12094</v>
      </c>
      <c r="AX27">
        <v>12375</v>
      </c>
      <c r="AY27">
        <v>13163</v>
      </c>
      <c r="AZ27">
        <v>14357</v>
      </c>
      <c r="BA27">
        <v>14898</v>
      </c>
    </row>
    <row r="28" spans="1:53" x14ac:dyDescent="0.25">
      <c r="A28" s="1">
        <v>1996</v>
      </c>
      <c r="B28">
        <v>15806</v>
      </c>
      <c r="C28">
        <v>14497</v>
      </c>
      <c r="D28">
        <v>12716</v>
      </c>
      <c r="E28">
        <v>12051</v>
      </c>
      <c r="F28">
        <v>12266</v>
      </c>
      <c r="G28">
        <v>12263</v>
      </c>
      <c r="H28">
        <v>11743</v>
      </c>
      <c r="I28">
        <v>11661</v>
      </c>
      <c r="J28">
        <v>11141</v>
      </c>
      <c r="K28">
        <v>10757</v>
      </c>
      <c r="L28">
        <v>10841</v>
      </c>
      <c r="M28">
        <v>11021</v>
      </c>
      <c r="N28">
        <v>10646</v>
      </c>
      <c r="O28">
        <v>10545</v>
      </c>
      <c r="P28">
        <v>10761</v>
      </c>
      <c r="Q28">
        <v>10510</v>
      </c>
      <c r="R28">
        <v>10283</v>
      </c>
      <c r="S28">
        <v>10022</v>
      </c>
      <c r="T28">
        <v>9972</v>
      </c>
      <c r="U28">
        <v>10016</v>
      </c>
      <c r="V28">
        <v>10318</v>
      </c>
      <c r="W28">
        <v>10119</v>
      </c>
      <c r="X28">
        <v>10020</v>
      </c>
      <c r="Y28">
        <v>9627</v>
      </c>
      <c r="Z28">
        <v>9787</v>
      </c>
      <c r="AA28">
        <v>9752</v>
      </c>
      <c r="AB28">
        <v>9565</v>
      </c>
      <c r="AC28">
        <v>9634</v>
      </c>
      <c r="AD28">
        <v>9485</v>
      </c>
      <c r="AE28">
        <v>9978</v>
      </c>
      <c r="AF28">
        <v>9406</v>
      </c>
      <c r="AG28">
        <v>9311</v>
      </c>
      <c r="AH28">
        <v>9288</v>
      </c>
      <c r="AI28">
        <v>9705</v>
      </c>
      <c r="AJ28">
        <v>9150</v>
      </c>
      <c r="AK28">
        <v>9332</v>
      </c>
      <c r="AL28">
        <v>9394</v>
      </c>
      <c r="AM28">
        <v>9851</v>
      </c>
      <c r="AN28">
        <v>10173</v>
      </c>
      <c r="AO28">
        <v>9920</v>
      </c>
      <c r="AP28">
        <v>9913</v>
      </c>
      <c r="AQ28">
        <v>10274</v>
      </c>
      <c r="AR28">
        <v>10121</v>
      </c>
      <c r="AS28">
        <v>10083</v>
      </c>
      <c r="AT28">
        <v>10190</v>
      </c>
      <c r="AU28">
        <v>10319</v>
      </c>
      <c r="AV28">
        <v>10829</v>
      </c>
      <c r="AW28">
        <v>10998</v>
      </c>
      <c r="AX28">
        <v>11219</v>
      </c>
      <c r="AY28">
        <v>11601</v>
      </c>
      <c r="AZ28">
        <v>12902</v>
      </c>
      <c r="BA28">
        <v>14111</v>
      </c>
    </row>
    <row r="29" spans="1:53" x14ac:dyDescent="0.25">
      <c r="A29" s="1">
        <v>1997</v>
      </c>
      <c r="B29">
        <v>17065</v>
      </c>
      <c r="C29">
        <v>17767</v>
      </c>
      <c r="D29">
        <v>16262</v>
      </c>
      <c r="E29">
        <v>14279</v>
      </c>
      <c r="F29">
        <v>12807</v>
      </c>
      <c r="G29">
        <v>12415</v>
      </c>
      <c r="H29">
        <v>12161</v>
      </c>
      <c r="I29">
        <v>11592</v>
      </c>
      <c r="J29">
        <v>11173</v>
      </c>
      <c r="K29">
        <v>10819</v>
      </c>
      <c r="L29">
        <v>10281</v>
      </c>
      <c r="M29">
        <v>10147</v>
      </c>
      <c r="N29">
        <v>10309</v>
      </c>
      <c r="O29">
        <v>10133</v>
      </c>
      <c r="P29">
        <v>10188</v>
      </c>
      <c r="Q29">
        <v>10025</v>
      </c>
      <c r="R29">
        <v>10391</v>
      </c>
      <c r="S29">
        <v>10222</v>
      </c>
      <c r="T29">
        <v>10143</v>
      </c>
      <c r="U29">
        <v>9793</v>
      </c>
      <c r="V29">
        <v>9637</v>
      </c>
      <c r="W29">
        <v>9628</v>
      </c>
      <c r="X29">
        <v>9906</v>
      </c>
      <c r="Y29">
        <v>9646</v>
      </c>
      <c r="Z29">
        <v>9399</v>
      </c>
      <c r="AA29">
        <v>9613</v>
      </c>
      <c r="AB29">
        <v>9947</v>
      </c>
      <c r="AC29">
        <v>10035</v>
      </c>
      <c r="AD29">
        <v>9231</v>
      </c>
      <c r="AE29">
        <v>9283</v>
      </c>
      <c r="AF29">
        <v>9005</v>
      </c>
      <c r="AG29">
        <v>9233</v>
      </c>
      <c r="AH29">
        <v>9815</v>
      </c>
      <c r="AI29">
        <v>9634</v>
      </c>
      <c r="AJ29">
        <v>8941</v>
      </c>
      <c r="AK29">
        <v>9138</v>
      </c>
      <c r="AL29">
        <v>9481</v>
      </c>
      <c r="AM29">
        <v>9709</v>
      </c>
      <c r="AN29">
        <v>9580</v>
      </c>
      <c r="AO29">
        <v>9967</v>
      </c>
      <c r="AP29">
        <v>9822</v>
      </c>
      <c r="AQ29">
        <v>10256</v>
      </c>
      <c r="AR29">
        <v>9927</v>
      </c>
      <c r="AS29">
        <v>10465</v>
      </c>
      <c r="AT29">
        <v>11033</v>
      </c>
      <c r="AU29">
        <v>10567</v>
      </c>
      <c r="AV29">
        <v>10561</v>
      </c>
      <c r="AW29">
        <v>10537</v>
      </c>
      <c r="AX29">
        <v>10718</v>
      </c>
      <c r="AY29">
        <v>11191</v>
      </c>
      <c r="AZ29">
        <v>11356</v>
      </c>
      <c r="BA29">
        <v>11757</v>
      </c>
    </row>
    <row r="30" spans="1:53" x14ac:dyDescent="0.25">
      <c r="A30" s="1">
        <v>1998</v>
      </c>
      <c r="B30">
        <v>12156</v>
      </c>
      <c r="C30">
        <v>12170</v>
      </c>
      <c r="D30">
        <v>11501</v>
      </c>
      <c r="E30">
        <v>11106</v>
      </c>
      <c r="F30">
        <v>11273</v>
      </c>
      <c r="G30">
        <v>11624</v>
      </c>
      <c r="H30">
        <v>11552</v>
      </c>
      <c r="I30">
        <v>11317</v>
      </c>
      <c r="J30">
        <v>11190</v>
      </c>
      <c r="K30">
        <v>11410</v>
      </c>
      <c r="L30">
        <v>11112</v>
      </c>
      <c r="M30">
        <v>11178</v>
      </c>
      <c r="N30">
        <v>11364</v>
      </c>
      <c r="O30">
        <v>11268</v>
      </c>
      <c r="P30">
        <v>11227</v>
      </c>
      <c r="Q30">
        <v>10936</v>
      </c>
      <c r="R30">
        <v>11105</v>
      </c>
      <c r="S30">
        <v>10831</v>
      </c>
      <c r="T30">
        <v>10449</v>
      </c>
      <c r="U30">
        <v>10185</v>
      </c>
      <c r="V30">
        <v>9631</v>
      </c>
      <c r="W30">
        <v>9641</v>
      </c>
      <c r="X30">
        <v>9805</v>
      </c>
      <c r="Y30">
        <v>9854</v>
      </c>
      <c r="Z30">
        <v>9824</v>
      </c>
      <c r="AA30">
        <v>9817</v>
      </c>
      <c r="AB30">
        <v>9559</v>
      </c>
      <c r="AC30">
        <v>9752</v>
      </c>
      <c r="AD30">
        <v>9539</v>
      </c>
      <c r="AE30">
        <v>9596</v>
      </c>
      <c r="AF30">
        <v>9609</v>
      </c>
      <c r="AG30">
        <v>9558</v>
      </c>
      <c r="AH30">
        <v>9643</v>
      </c>
      <c r="AI30">
        <v>9116</v>
      </c>
      <c r="AJ30">
        <v>9499</v>
      </c>
      <c r="AK30">
        <v>9632</v>
      </c>
      <c r="AL30">
        <v>9324</v>
      </c>
      <c r="AM30">
        <v>9864</v>
      </c>
      <c r="AN30">
        <v>9758</v>
      </c>
      <c r="AO30">
        <v>9902</v>
      </c>
      <c r="AP30">
        <v>10019</v>
      </c>
      <c r="AQ30">
        <v>10237</v>
      </c>
      <c r="AR30">
        <v>10406</v>
      </c>
      <c r="AS30">
        <v>10512</v>
      </c>
      <c r="AT30">
        <v>10469</v>
      </c>
      <c r="AU30">
        <v>10592</v>
      </c>
      <c r="AV30">
        <v>10528</v>
      </c>
      <c r="AW30">
        <v>10884</v>
      </c>
      <c r="AX30">
        <v>11044</v>
      </c>
      <c r="AY30">
        <v>11840</v>
      </c>
      <c r="AZ30">
        <v>12215</v>
      </c>
      <c r="BA30">
        <v>13679</v>
      </c>
    </row>
    <row r="31" spans="1:53" x14ac:dyDescent="0.25">
      <c r="A31" s="1">
        <v>1999</v>
      </c>
      <c r="B31">
        <v>16868</v>
      </c>
      <c r="C31">
        <v>15427</v>
      </c>
      <c r="D31">
        <v>13747</v>
      </c>
      <c r="E31">
        <v>12639</v>
      </c>
      <c r="F31">
        <v>11802</v>
      </c>
      <c r="G31">
        <v>11683</v>
      </c>
      <c r="H31">
        <v>11793</v>
      </c>
      <c r="I31">
        <v>11583</v>
      </c>
      <c r="J31">
        <v>11395</v>
      </c>
      <c r="K31">
        <v>11064</v>
      </c>
      <c r="L31">
        <v>10735</v>
      </c>
      <c r="M31">
        <v>10416</v>
      </c>
      <c r="N31">
        <v>10342</v>
      </c>
      <c r="O31">
        <v>9856</v>
      </c>
      <c r="P31">
        <v>10081</v>
      </c>
      <c r="Q31">
        <v>10060</v>
      </c>
      <c r="R31">
        <v>9630</v>
      </c>
      <c r="S31">
        <v>9591</v>
      </c>
      <c r="T31">
        <v>9459</v>
      </c>
      <c r="U31">
        <v>9669</v>
      </c>
      <c r="V31">
        <v>9746</v>
      </c>
      <c r="W31">
        <v>9343</v>
      </c>
      <c r="X31">
        <v>9437</v>
      </c>
      <c r="Y31">
        <v>9700</v>
      </c>
      <c r="Z31">
        <v>9530</v>
      </c>
      <c r="AA31">
        <v>9378</v>
      </c>
      <c r="AB31">
        <v>9511</v>
      </c>
      <c r="AC31">
        <v>9275</v>
      </c>
      <c r="AD31">
        <v>9079</v>
      </c>
      <c r="AE31">
        <v>9185</v>
      </c>
      <c r="AF31">
        <v>9570</v>
      </c>
      <c r="AG31">
        <v>9169</v>
      </c>
      <c r="AH31">
        <v>9275</v>
      </c>
      <c r="AI31">
        <v>9305</v>
      </c>
      <c r="AJ31">
        <v>9503</v>
      </c>
      <c r="AK31">
        <v>9371</v>
      </c>
      <c r="AL31">
        <v>9211</v>
      </c>
      <c r="AM31">
        <v>9261</v>
      </c>
      <c r="AN31">
        <v>9616</v>
      </c>
      <c r="AO31">
        <v>9815</v>
      </c>
      <c r="AP31">
        <v>10049</v>
      </c>
      <c r="AQ31">
        <v>10154</v>
      </c>
      <c r="AR31">
        <v>10072</v>
      </c>
      <c r="AS31">
        <v>10055</v>
      </c>
      <c r="AT31">
        <v>9851</v>
      </c>
      <c r="AU31">
        <v>10409</v>
      </c>
      <c r="AV31">
        <v>10601</v>
      </c>
      <c r="AW31">
        <v>10692</v>
      </c>
      <c r="AX31">
        <v>11628</v>
      </c>
      <c r="AY31">
        <v>12373</v>
      </c>
      <c r="AZ31">
        <v>14619</v>
      </c>
      <c r="BA31">
        <v>17947</v>
      </c>
    </row>
    <row r="32" spans="1:53" x14ac:dyDescent="0.25">
      <c r="A32" s="1">
        <v>2000</v>
      </c>
      <c r="B32">
        <v>18731</v>
      </c>
      <c r="C32">
        <v>16259</v>
      </c>
      <c r="D32">
        <v>13848</v>
      </c>
      <c r="E32">
        <v>12573</v>
      </c>
      <c r="F32">
        <v>11716</v>
      </c>
      <c r="G32">
        <v>10831</v>
      </c>
      <c r="H32">
        <v>10783</v>
      </c>
      <c r="I32">
        <v>10286</v>
      </c>
      <c r="J32">
        <v>10661</v>
      </c>
      <c r="K32">
        <v>10157</v>
      </c>
      <c r="L32">
        <v>9883</v>
      </c>
      <c r="M32">
        <v>9802</v>
      </c>
      <c r="N32">
        <v>9850</v>
      </c>
      <c r="O32">
        <v>9905</v>
      </c>
      <c r="P32">
        <v>10186</v>
      </c>
      <c r="Q32">
        <v>10243</v>
      </c>
      <c r="R32">
        <v>9912</v>
      </c>
      <c r="S32">
        <v>9575</v>
      </c>
      <c r="T32">
        <v>9529</v>
      </c>
      <c r="U32">
        <v>9344</v>
      </c>
      <c r="V32">
        <v>9356</v>
      </c>
      <c r="W32">
        <v>9420</v>
      </c>
      <c r="X32">
        <v>9466</v>
      </c>
      <c r="Y32">
        <v>9504</v>
      </c>
      <c r="Z32">
        <v>9791</v>
      </c>
      <c r="AA32">
        <v>9192</v>
      </c>
      <c r="AB32">
        <v>9167</v>
      </c>
      <c r="AC32">
        <v>9388</v>
      </c>
      <c r="AD32">
        <v>9438</v>
      </c>
      <c r="AE32">
        <v>9224</v>
      </c>
      <c r="AF32">
        <v>9105</v>
      </c>
      <c r="AG32">
        <v>8980</v>
      </c>
      <c r="AH32">
        <v>8964</v>
      </c>
      <c r="AI32">
        <v>9093</v>
      </c>
      <c r="AJ32">
        <v>8920</v>
      </c>
      <c r="AK32">
        <v>9100</v>
      </c>
      <c r="AL32">
        <v>9095</v>
      </c>
      <c r="AM32">
        <v>9176</v>
      </c>
      <c r="AN32">
        <v>9242</v>
      </c>
      <c r="AO32">
        <v>9151</v>
      </c>
      <c r="AP32">
        <v>10018</v>
      </c>
      <c r="AQ32">
        <v>9747</v>
      </c>
      <c r="AR32">
        <v>9680</v>
      </c>
      <c r="AS32">
        <v>10445</v>
      </c>
      <c r="AT32">
        <v>10489</v>
      </c>
      <c r="AU32">
        <v>10189</v>
      </c>
      <c r="AV32">
        <v>10509</v>
      </c>
      <c r="AW32">
        <v>10334</v>
      </c>
      <c r="AX32">
        <v>10364</v>
      </c>
      <c r="AY32">
        <v>10278</v>
      </c>
      <c r="AZ32">
        <v>10839</v>
      </c>
      <c r="BA32">
        <v>11670</v>
      </c>
    </row>
    <row r="33" spans="1:53" x14ac:dyDescent="0.25">
      <c r="A33" s="1">
        <v>2001</v>
      </c>
      <c r="B33">
        <v>12382</v>
      </c>
      <c r="C33">
        <v>11825</v>
      </c>
      <c r="D33">
        <v>11519</v>
      </c>
      <c r="E33">
        <v>11757</v>
      </c>
      <c r="F33">
        <v>11347</v>
      </c>
      <c r="G33">
        <v>11169</v>
      </c>
      <c r="H33">
        <v>10932</v>
      </c>
      <c r="I33">
        <v>10945</v>
      </c>
      <c r="J33">
        <v>11422</v>
      </c>
      <c r="K33">
        <v>11659</v>
      </c>
      <c r="L33">
        <v>11056</v>
      </c>
      <c r="M33">
        <v>10745</v>
      </c>
      <c r="N33">
        <v>10330</v>
      </c>
      <c r="O33">
        <v>10416</v>
      </c>
      <c r="P33">
        <v>10204</v>
      </c>
      <c r="Q33">
        <v>10169</v>
      </c>
      <c r="R33">
        <v>10358</v>
      </c>
      <c r="S33">
        <v>10196</v>
      </c>
      <c r="T33">
        <v>10009</v>
      </c>
      <c r="U33">
        <v>9908</v>
      </c>
      <c r="V33">
        <v>9698</v>
      </c>
      <c r="W33">
        <v>9453</v>
      </c>
      <c r="X33">
        <v>9334</v>
      </c>
      <c r="Y33">
        <v>9767</v>
      </c>
      <c r="Z33">
        <v>9375</v>
      </c>
      <c r="AA33">
        <v>9734</v>
      </c>
      <c r="AB33">
        <v>9719</v>
      </c>
      <c r="AC33">
        <v>9008</v>
      </c>
      <c r="AD33">
        <v>9114</v>
      </c>
      <c r="AE33">
        <v>9467</v>
      </c>
      <c r="AF33">
        <v>9501</v>
      </c>
      <c r="AG33">
        <v>8939</v>
      </c>
      <c r="AH33">
        <v>9268</v>
      </c>
      <c r="AI33">
        <v>9130</v>
      </c>
      <c r="AJ33">
        <v>9015</v>
      </c>
      <c r="AK33">
        <v>9034</v>
      </c>
      <c r="AL33">
        <v>9256</v>
      </c>
      <c r="AM33">
        <v>9710</v>
      </c>
      <c r="AN33">
        <v>9949</v>
      </c>
      <c r="AO33">
        <v>9578</v>
      </c>
      <c r="AP33">
        <v>9719</v>
      </c>
      <c r="AQ33">
        <v>9419</v>
      </c>
      <c r="AR33">
        <v>9483</v>
      </c>
      <c r="AS33">
        <v>9635</v>
      </c>
      <c r="AT33">
        <v>9850</v>
      </c>
      <c r="AU33">
        <v>10099</v>
      </c>
      <c r="AV33">
        <v>10327</v>
      </c>
      <c r="AW33">
        <v>10591</v>
      </c>
      <c r="AX33">
        <v>10391</v>
      </c>
      <c r="AY33">
        <v>10407</v>
      </c>
      <c r="AZ33">
        <v>11139</v>
      </c>
      <c r="BA33">
        <v>12281</v>
      </c>
    </row>
    <row r="34" spans="1:53" x14ac:dyDescent="0.25">
      <c r="A34" s="1">
        <v>2002</v>
      </c>
      <c r="B34">
        <v>12965</v>
      </c>
      <c r="C34">
        <v>13097</v>
      </c>
      <c r="D34">
        <v>12723</v>
      </c>
      <c r="E34">
        <v>12053</v>
      </c>
      <c r="F34">
        <v>11547</v>
      </c>
      <c r="G34">
        <v>11264</v>
      </c>
      <c r="H34">
        <v>10725</v>
      </c>
      <c r="I34">
        <v>10886</v>
      </c>
      <c r="J34">
        <v>10777</v>
      </c>
      <c r="K34">
        <v>10887</v>
      </c>
      <c r="L34">
        <v>10738</v>
      </c>
      <c r="M34">
        <v>10730</v>
      </c>
      <c r="N34">
        <v>9984</v>
      </c>
      <c r="O34">
        <v>10204</v>
      </c>
      <c r="P34">
        <v>10169</v>
      </c>
      <c r="Q34">
        <v>10218</v>
      </c>
      <c r="R34">
        <v>9960</v>
      </c>
      <c r="S34">
        <v>9906</v>
      </c>
      <c r="T34">
        <v>9691</v>
      </c>
      <c r="U34">
        <v>9721</v>
      </c>
      <c r="V34">
        <v>9517</v>
      </c>
      <c r="W34">
        <v>9619</v>
      </c>
      <c r="X34">
        <v>9681</v>
      </c>
      <c r="Y34">
        <v>9545</v>
      </c>
      <c r="Z34">
        <v>9620</v>
      </c>
      <c r="AA34">
        <v>9392</v>
      </c>
      <c r="AB34">
        <v>9669</v>
      </c>
      <c r="AC34">
        <v>9457</v>
      </c>
      <c r="AD34">
        <v>9440</v>
      </c>
      <c r="AE34">
        <v>9306</v>
      </c>
      <c r="AF34">
        <v>9822</v>
      </c>
      <c r="AG34">
        <v>9201</v>
      </c>
      <c r="AH34">
        <v>9341</v>
      </c>
      <c r="AI34">
        <v>9121</v>
      </c>
      <c r="AJ34">
        <v>9035</v>
      </c>
      <c r="AK34">
        <v>9159</v>
      </c>
      <c r="AL34">
        <v>9361</v>
      </c>
      <c r="AM34">
        <v>9291</v>
      </c>
      <c r="AN34">
        <v>9610</v>
      </c>
      <c r="AO34">
        <v>9799</v>
      </c>
      <c r="AP34">
        <v>9590</v>
      </c>
      <c r="AQ34">
        <v>10168</v>
      </c>
      <c r="AR34">
        <v>10579</v>
      </c>
      <c r="AS34">
        <v>10444</v>
      </c>
      <c r="AT34">
        <v>10119</v>
      </c>
      <c r="AU34">
        <v>10348</v>
      </c>
      <c r="AV34">
        <v>10070</v>
      </c>
      <c r="AW34">
        <v>10159</v>
      </c>
      <c r="AX34">
        <v>10460</v>
      </c>
      <c r="AY34">
        <v>10951</v>
      </c>
      <c r="AZ34">
        <v>11469</v>
      </c>
      <c r="BA34">
        <v>12214</v>
      </c>
    </row>
    <row r="35" spans="1:53" x14ac:dyDescent="0.25">
      <c r="A35" s="1">
        <v>2003</v>
      </c>
      <c r="B35">
        <v>12064</v>
      </c>
      <c r="C35">
        <v>11979</v>
      </c>
      <c r="D35">
        <v>11908</v>
      </c>
      <c r="E35">
        <v>11379</v>
      </c>
      <c r="F35">
        <v>10971</v>
      </c>
      <c r="G35">
        <v>11203</v>
      </c>
      <c r="H35">
        <v>10944</v>
      </c>
      <c r="I35">
        <v>11188</v>
      </c>
      <c r="J35">
        <v>11161</v>
      </c>
      <c r="K35">
        <v>11090</v>
      </c>
      <c r="L35">
        <v>10629</v>
      </c>
      <c r="M35">
        <v>10504</v>
      </c>
      <c r="N35">
        <v>10567</v>
      </c>
      <c r="O35">
        <v>10435</v>
      </c>
      <c r="P35">
        <v>10541</v>
      </c>
      <c r="Q35">
        <v>10791</v>
      </c>
      <c r="R35">
        <v>10254</v>
      </c>
      <c r="S35">
        <v>10180</v>
      </c>
      <c r="T35">
        <v>9894</v>
      </c>
      <c r="U35">
        <v>9892</v>
      </c>
      <c r="V35">
        <v>9783</v>
      </c>
      <c r="W35">
        <v>9727</v>
      </c>
      <c r="X35">
        <v>9583</v>
      </c>
      <c r="Y35">
        <v>9404</v>
      </c>
      <c r="Z35">
        <v>9250</v>
      </c>
      <c r="AA35">
        <v>9299</v>
      </c>
      <c r="AB35">
        <v>9074</v>
      </c>
      <c r="AC35">
        <v>9458</v>
      </c>
      <c r="AD35">
        <v>9727</v>
      </c>
      <c r="AE35">
        <v>9062</v>
      </c>
      <c r="AF35">
        <v>9170</v>
      </c>
      <c r="AG35">
        <v>10020</v>
      </c>
      <c r="AH35">
        <v>10510</v>
      </c>
      <c r="AI35">
        <v>9373</v>
      </c>
      <c r="AJ35">
        <v>8948</v>
      </c>
      <c r="AK35">
        <v>9323</v>
      </c>
      <c r="AL35">
        <v>9230</v>
      </c>
      <c r="AM35">
        <v>9554</v>
      </c>
      <c r="AN35">
        <v>9480</v>
      </c>
      <c r="AO35">
        <v>9640</v>
      </c>
      <c r="AP35">
        <v>9865</v>
      </c>
      <c r="AQ35">
        <v>9775</v>
      </c>
      <c r="AR35">
        <v>10036</v>
      </c>
      <c r="AS35">
        <v>10951</v>
      </c>
      <c r="AT35">
        <v>11364</v>
      </c>
      <c r="AU35">
        <v>11208</v>
      </c>
      <c r="AV35">
        <v>10803</v>
      </c>
      <c r="AW35">
        <v>10988</v>
      </c>
      <c r="AX35">
        <v>10960</v>
      </c>
      <c r="AY35">
        <v>11381</v>
      </c>
      <c r="AZ35">
        <v>11646</v>
      </c>
      <c r="BA35">
        <v>12138</v>
      </c>
    </row>
    <row r="36" spans="1:53" x14ac:dyDescent="0.25">
      <c r="A36" s="1">
        <v>2004</v>
      </c>
      <c r="B36">
        <v>12385</v>
      </c>
      <c r="C36">
        <v>12656</v>
      </c>
      <c r="D36">
        <v>12116</v>
      </c>
      <c r="E36">
        <v>11328</v>
      </c>
      <c r="F36">
        <v>10997</v>
      </c>
      <c r="G36">
        <v>10959</v>
      </c>
      <c r="H36">
        <v>10396</v>
      </c>
      <c r="I36">
        <v>9905</v>
      </c>
      <c r="J36">
        <v>10598</v>
      </c>
      <c r="K36">
        <v>10545</v>
      </c>
      <c r="L36">
        <v>10156</v>
      </c>
      <c r="M36">
        <v>10428</v>
      </c>
      <c r="N36">
        <v>10088</v>
      </c>
      <c r="O36">
        <v>9944</v>
      </c>
      <c r="P36">
        <v>9880</v>
      </c>
      <c r="Q36">
        <v>9634</v>
      </c>
      <c r="R36">
        <v>9664</v>
      </c>
      <c r="S36">
        <v>9484</v>
      </c>
      <c r="T36">
        <v>9432</v>
      </c>
      <c r="U36">
        <v>9331</v>
      </c>
      <c r="V36">
        <v>9366</v>
      </c>
      <c r="W36">
        <v>9339</v>
      </c>
      <c r="X36">
        <v>9231</v>
      </c>
      <c r="Y36">
        <v>9425</v>
      </c>
      <c r="Z36">
        <v>9019</v>
      </c>
      <c r="AA36">
        <v>9196</v>
      </c>
      <c r="AB36">
        <v>9130</v>
      </c>
      <c r="AC36">
        <v>9133</v>
      </c>
      <c r="AD36">
        <v>9135</v>
      </c>
      <c r="AE36">
        <v>9085</v>
      </c>
      <c r="AF36">
        <v>8970</v>
      </c>
      <c r="AG36">
        <v>9309</v>
      </c>
      <c r="AH36">
        <v>9312</v>
      </c>
      <c r="AI36">
        <v>8736</v>
      </c>
      <c r="AJ36">
        <v>8862</v>
      </c>
      <c r="AK36">
        <v>9047</v>
      </c>
      <c r="AL36">
        <v>9166</v>
      </c>
      <c r="AM36">
        <v>8771</v>
      </c>
      <c r="AN36">
        <v>9082</v>
      </c>
      <c r="AO36">
        <v>9264</v>
      </c>
      <c r="AP36">
        <v>9223</v>
      </c>
      <c r="AQ36">
        <v>9803</v>
      </c>
      <c r="AR36">
        <v>9680</v>
      </c>
      <c r="AS36">
        <v>9639</v>
      </c>
      <c r="AT36">
        <v>9485</v>
      </c>
      <c r="AU36">
        <v>9419</v>
      </c>
      <c r="AV36">
        <v>9750</v>
      </c>
      <c r="AW36">
        <v>9948</v>
      </c>
      <c r="AX36">
        <v>9989</v>
      </c>
      <c r="AY36">
        <v>10066</v>
      </c>
      <c r="AZ36">
        <v>10698</v>
      </c>
      <c r="BA36">
        <v>11295</v>
      </c>
    </row>
    <row r="37" spans="1:53" x14ac:dyDescent="0.25">
      <c r="A37" s="1">
        <v>2005</v>
      </c>
      <c r="B37">
        <v>12640</v>
      </c>
      <c r="C37">
        <v>12159</v>
      </c>
      <c r="D37">
        <v>11369</v>
      </c>
      <c r="E37">
        <v>11396</v>
      </c>
      <c r="F37">
        <v>11040</v>
      </c>
      <c r="G37">
        <v>10938</v>
      </c>
      <c r="H37">
        <v>11058</v>
      </c>
      <c r="I37">
        <v>11244</v>
      </c>
      <c r="J37">
        <v>11598</v>
      </c>
      <c r="K37">
        <v>11576</v>
      </c>
      <c r="L37">
        <v>11271</v>
      </c>
      <c r="M37">
        <v>10868</v>
      </c>
      <c r="N37">
        <v>10283</v>
      </c>
      <c r="O37">
        <v>10062</v>
      </c>
      <c r="P37">
        <v>10054</v>
      </c>
      <c r="Q37">
        <v>9858</v>
      </c>
      <c r="R37">
        <v>9800</v>
      </c>
      <c r="S37">
        <v>9623</v>
      </c>
      <c r="T37">
        <v>9624</v>
      </c>
      <c r="U37">
        <v>9722</v>
      </c>
      <c r="V37">
        <v>9626</v>
      </c>
      <c r="W37">
        <v>9199</v>
      </c>
      <c r="X37">
        <v>8850</v>
      </c>
      <c r="Y37">
        <v>9047</v>
      </c>
      <c r="Z37">
        <v>9601</v>
      </c>
      <c r="AA37">
        <v>8914</v>
      </c>
      <c r="AB37">
        <v>8761</v>
      </c>
      <c r="AC37">
        <v>9203</v>
      </c>
      <c r="AD37">
        <v>8600</v>
      </c>
      <c r="AE37">
        <v>8754</v>
      </c>
      <c r="AF37">
        <v>8664</v>
      </c>
      <c r="AG37">
        <v>8829</v>
      </c>
      <c r="AH37">
        <v>8847</v>
      </c>
      <c r="AI37">
        <v>8574</v>
      </c>
      <c r="AJ37">
        <v>8868</v>
      </c>
      <c r="AK37">
        <v>8717</v>
      </c>
      <c r="AL37">
        <v>8536</v>
      </c>
      <c r="AM37">
        <v>8859</v>
      </c>
      <c r="AN37">
        <v>8796</v>
      </c>
      <c r="AO37">
        <v>9110</v>
      </c>
      <c r="AP37">
        <v>9038</v>
      </c>
      <c r="AQ37">
        <v>9134</v>
      </c>
      <c r="AR37">
        <v>9377</v>
      </c>
      <c r="AS37">
        <v>9244</v>
      </c>
      <c r="AT37">
        <v>9329</v>
      </c>
      <c r="AU37">
        <v>9564</v>
      </c>
      <c r="AV37">
        <v>10014</v>
      </c>
      <c r="AW37">
        <v>10470</v>
      </c>
      <c r="AX37">
        <v>10290</v>
      </c>
      <c r="AY37">
        <v>10588</v>
      </c>
      <c r="AZ37">
        <v>10741</v>
      </c>
      <c r="BA37">
        <v>11079</v>
      </c>
    </row>
    <row r="38" spans="1:53" x14ac:dyDescent="0.25">
      <c r="A38" s="1">
        <v>2006</v>
      </c>
      <c r="B38">
        <v>11112</v>
      </c>
      <c r="C38">
        <v>11115</v>
      </c>
      <c r="D38">
        <v>10904</v>
      </c>
      <c r="E38">
        <v>10154</v>
      </c>
      <c r="F38">
        <v>10545</v>
      </c>
      <c r="G38">
        <v>10681</v>
      </c>
      <c r="H38">
        <v>10897</v>
      </c>
      <c r="I38">
        <v>10775</v>
      </c>
      <c r="J38">
        <v>10860</v>
      </c>
      <c r="K38">
        <v>11028</v>
      </c>
      <c r="L38">
        <v>10545</v>
      </c>
      <c r="M38">
        <v>10953</v>
      </c>
      <c r="N38">
        <v>10741</v>
      </c>
      <c r="O38">
        <v>10252</v>
      </c>
      <c r="P38">
        <v>10335</v>
      </c>
      <c r="Q38">
        <v>9984</v>
      </c>
      <c r="R38">
        <v>9652</v>
      </c>
      <c r="S38">
        <v>9535</v>
      </c>
      <c r="T38">
        <v>9358</v>
      </c>
      <c r="U38">
        <v>9137</v>
      </c>
      <c r="V38">
        <v>9201</v>
      </c>
      <c r="W38">
        <v>9019</v>
      </c>
      <c r="X38">
        <v>9499</v>
      </c>
      <c r="Y38">
        <v>9368</v>
      </c>
      <c r="Z38">
        <v>8935</v>
      </c>
      <c r="AA38">
        <v>8954</v>
      </c>
      <c r="AB38">
        <v>9386</v>
      </c>
      <c r="AC38">
        <v>8313</v>
      </c>
      <c r="AD38">
        <v>9684</v>
      </c>
      <c r="AE38">
        <v>9415</v>
      </c>
      <c r="AF38">
        <v>8533</v>
      </c>
      <c r="AG38">
        <v>8655</v>
      </c>
      <c r="AH38">
        <v>8600</v>
      </c>
      <c r="AI38">
        <v>8569</v>
      </c>
      <c r="AJ38">
        <v>8698</v>
      </c>
      <c r="AK38">
        <v>8655</v>
      </c>
      <c r="AL38">
        <v>8761</v>
      </c>
      <c r="AM38">
        <v>8707</v>
      </c>
      <c r="AN38">
        <v>8504</v>
      </c>
      <c r="AO38">
        <v>8713</v>
      </c>
      <c r="AP38">
        <v>9041</v>
      </c>
      <c r="AQ38">
        <v>9156</v>
      </c>
      <c r="AR38">
        <v>9456</v>
      </c>
      <c r="AS38">
        <v>9510</v>
      </c>
      <c r="AT38">
        <v>9659</v>
      </c>
      <c r="AU38">
        <v>9826</v>
      </c>
      <c r="AV38">
        <v>9839</v>
      </c>
      <c r="AW38">
        <v>9706</v>
      </c>
      <c r="AX38">
        <v>9732</v>
      </c>
      <c r="AY38">
        <v>9797</v>
      </c>
      <c r="AZ38">
        <v>9948</v>
      </c>
      <c r="BA38">
        <v>10559</v>
      </c>
    </row>
    <row r="39" spans="1:53" x14ac:dyDescent="0.25">
      <c r="A39" s="1">
        <v>2007</v>
      </c>
      <c r="B39">
        <v>11003</v>
      </c>
      <c r="C39">
        <v>10935</v>
      </c>
      <c r="D39">
        <v>10666</v>
      </c>
      <c r="E39">
        <v>10427</v>
      </c>
      <c r="F39">
        <v>10818</v>
      </c>
      <c r="G39">
        <v>11081</v>
      </c>
      <c r="H39">
        <v>11617</v>
      </c>
      <c r="I39">
        <v>11396</v>
      </c>
      <c r="J39">
        <v>11003</v>
      </c>
      <c r="K39">
        <v>10375</v>
      </c>
      <c r="L39">
        <v>10104</v>
      </c>
      <c r="M39">
        <v>10060</v>
      </c>
      <c r="N39">
        <v>9915</v>
      </c>
      <c r="O39">
        <v>10140</v>
      </c>
      <c r="P39">
        <v>9930</v>
      </c>
      <c r="Q39">
        <v>9661</v>
      </c>
      <c r="R39">
        <v>9490</v>
      </c>
      <c r="S39">
        <v>9151</v>
      </c>
      <c r="T39">
        <v>9280</v>
      </c>
      <c r="U39">
        <v>9195</v>
      </c>
      <c r="V39">
        <v>9297</v>
      </c>
      <c r="W39">
        <v>9021</v>
      </c>
      <c r="X39">
        <v>9058</v>
      </c>
      <c r="Y39">
        <v>9241</v>
      </c>
      <c r="Z39">
        <v>8707</v>
      </c>
      <c r="AA39">
        <v>8938</v>
      </c>
      <c r="AB39">
        <v>8771</v>
      </c>
      <c r="AC39">
        <v>8924</v>
      </c>
      <c r="AD39">
        <v>8903</v>
      </c>
      <c r="AE39">
        <v>8792</v>
      </c>
      <c r="AF39">
        <v>8761</v>
      </c>
      <c r="AG39">
        <v>8698</v>
      </c>
      <c r="AH39">
        <v>8716</v>
      </c>
      <c r="AI39">
        <v>8736</v>
      </c>
      <c r="AJ39">
        <v>8663</v>
      </c>
      <c r="AK39">
        <v>8656</v>
      </c>
      <c r="AL39">
        <v>8476</v>
      </c>
      <c r="AM39">
        <v>8938</v>
      </c>
      <c r="AN39">
        <v>8984</v>
      </c>
      <c r="AO39">
        <v>9033</v>
      </c>
      <c r="AP39">
        <v>9165</v>
      </c>
      <c r="AQ39">
        <v>9128</v>
      </c>
      <c r="AR39">
        <v>9544</v>
      </c>
      <c r="AS39">
        <v>9613</v>
      </c>
      <c r="AT39">
        <v>9469</v>
      </c>
      <c r="AU39">
        <v>9678</v>
      </c>
      <c r="AV39">
        <v>10161</v>
      </c>
      <c r="AW39">
        <v>10351</v>
      </c>
      <c r="AX39">
        <v>10609</v>
      </c>
      <c r="AY39">
        <v>10327</v>
      </c>
      <c r="AZ39">
        <v>10698</v>
      </c>
      <c r="BA39">
        <v>11654</v>
      </c>
    </row>
    <row r="40" spans="1:53" x14ac:dyDescent="0.25">
      <c r="A40" s="1">
        <v>2008</v>
      </c>
      <c r="B40">
        <v>12002</v>
      </c>
      <c r="C40">
        <v>11842</v>
      </c>
      <c r="D40">
        <v>11263</v>
      </c>
      <c r="E40">
        <v>10334</v>
      </c>
      <c r="F40">
        <v>10068</v>
      </c>
      <c r="G40">
        <v>10277</v>
      </c>
      <c r="H40">
        <v>9725</v>
      </c>
      <c r="I40">
        <v>10478</v>
      </c>
      <c r="J40">
        <v>10364</v>
      </c>
      <c r="K40">
        <v>10158</v>
      </c>
      <c r="L40">
        <v>10071</v>
      </c>
      <c r="M40">
        <v>9958</v>
      </c>
      <c r="N40">
        <v>10275</v>
      </c>
      <c r="O40">
        <v>10447</v>
      </c>
      <c r="P40">
        <v>10373</v>
      </c>
      <c r="Q40">
        <v>10047</v>
      </c>
      <c r="R40">
        <v>10051</v>
      </c>
      <c r="S40">
        <v>9684</v>
      </c>
      <c r="T40">
        <v>9233</v>
      </c>
      <c r="U40">
        <v>9094</v>
      </c>
      <c r="V40">
        <v>9135</v>
      </c>
      <c r="W40">
        <v>8964</v>
      </c>
      <c r="X40">
        <v>8740</v>
      </c>
      <c r="Y40">
        <v>8765</v>
      </c>
      <c r="Z40">
        <v>8856</v>
      </c>
      <c r="AA40">
        <v>8743</v>
      </c>
      <c r="AB40">
        <v>8758</v>
      </c>
      <c r="AC40">
        <v>8500</v>
      </c>
      <c r="AD40">
        <v>8647</v>
      </c>
      <c r="AE40">
        <v>8686</v>
      </c>
      <c r="AF40">
        <v>8911</v>
      </c>
      <c r="AG40">
        <v>8338</v>
      </c>
      <c r="AH40">
        <v>8315</v>
      </c>
      <c r="AI40">
        <v>8459</v>
      </c>
      <c r="AJ40">
        <v>8518</v>
      </c>
      <c r="AK40">
        <v>8386</v>
      </c>
      <c r="AL40">
        <v>8602</v>
      </c>
      <c r="AM40">
        <v>8601</v>
      </c>
      <c r="AN40">
        <v>8746</v>
      </c>
      <c r="AO40">
        <v>9223</v>
      </c>
      <c r="AP40">
        <v>9443</v>
      </c>
      <c r="AQ40">
        <v>9311</v>
      </c>
      <c r="AR40">
        <v>9176</v>
      </c>
      <c r="AS40">
        <v>9529</v>
      </c>
      <c r="AT40">
        <v>10038</v>
      </c>
      <c r="AU40">
        <v>9770</v>
      </c>
      <c r="AV40">
        <v>9601</v>
      </c>
      <c r="AW40">
        <v>10093</v>
      </c>
      <c r="AX40">
        <v>10978</v>
      </c>
      <c r="AY40">
        <v>11544</v>
      </c>
      <c r="AZ40">
        <v>12598</v>
      </c>
      <c r="BA40">
        <v>12818</v>
      </c>
    </row>
    <row r="41" spans="1:53" x14ac:dyDescent="0.25">
      <c r="A41" s="1">
        <v>2009</v>
      </c>
      <c r="B41">
        <v>13583</v>
      </c>
      <c r="C41">
        <v>13361</v>
      </c>
      <c r="D41">
        <v>12506</v>
      </c>
      <c r="E41">
        <v>11762</v>
      </c>
      <c r="F41">
        <v>10838</v>
      </c>
      <c r="G41">
        <v>10815</v>
      </c>
      <c r="H41">
        <v>10591</v>
      </c>
      <c r="I41">
        <v>10167</v>
      </c>
      <c r="J41">
        <v>9620</v>
      </c>
      <c r="K41">
        <v>9692</v>
      </c>
      <c r="L41">
        <v>9613</v>
      </c>
      <c r="M41">
        <v>9174</v>
      </c>
      <c r="N41">
        <v>9463</v>
      </c>
      <c r="O41">
        <v>9421</v>
      </c>
      <c r="P41">
        <v>9518</v>
      </c>
      <c r="Q41">
        <v>9239</v>
      </c>
      <c r="R41">
        <v>8885</v>
      </c>
      <c r="S41">
        <v>8865</v>
      </c>
      <c r="T41">
        <v>8732</v>
      </c>
      <c r="U41">
        <v>8801</v>
      </c>
      <c r="V41">
        <v>8813</v>
      </c>
      <c r="W41">
        <v>8941</v>
      </c>
      <c r="X41">
        <v>8606</v>
      </c>
      <c r="Y41">
        <v>8632</v>
      </c>
      <c r="Z41">
        <v>8553</v>
      </c>
      <c r="AA41">
        <v>8430</v>
      </c>
      <c r="AB41">
        <v>8813</v>
      </c>
      <c r="AC41">
        <v>8106</v>
      </c>
      <c r="AD41">
        <v>8406</v>
      </c>
      <c r="AE41">
        <v>8310</v>
      </c>
      <c r="AF41">
        <v>8253</v>
      </c>
      <c r="AG41">
        <v>8471</v>
      </c>
      <c r="AH41">
        <v>8364</v>
      </c>
      <c r="AI41">
        <v>8076</v>
      </c>
      <c r="AJ41">
        <v>8172</v>
      </c>
      <c r="AK41">
        <v>8320</v>
      </c>
      <c r="AL41">
        <v>8516</v>
      </c>
      <c r="AM41">
        <v>8478</v>
      </c>
      <c r="AN41">
        <v>8598</v>
      </c>
      <c r="AO41">
        <v>8701</v>
      </c>
      <c r="AP41">
        <v>9048</v>
      </c>
      <c r="AQ41">
        <v>9111</v>
      </c>
      <c r="AR41">
        <v>9535</v>
      </c>
      <c r="AS41">
        <v>9454</v>
      </c>
      <c r="AT41">
        <v>9497</v>
      </c>
      <c r="AU41">
        <v>9445</v>
      </c>
      <c r="AV41">
        <v>9446</v>
      </c>
      <c r="AW41">
        <v>9428</v>
      </c>
      <c r="AX41">
        <v>9855</v>
      </c>
      <c r="AY41">
        <v>9933</v>
      </c>
      <c r="AZ41">
        <v>10043</v>
      </c>
      <c r="BA41">
        <v>11178</v>
      </c>
    </row>
    <row r="42" spans="1:53" x14ac:dyDescent="0.25">
      <c r="A42" s="1">
        <v>2010</v>
      </c>
      <c r="B42">
        <v>11770</v>
      </c>
      <c r="C42">
        <v>11849</v>
      </c>
      <c r="D42">
        <v>11018</v>
      </c>
      <c r="E42">
        <v>10667</v>
      </c>
      <c r="F42">
        <v>10482</v>
      </c>
      <c r="G42">
        <v>10043</v>
      </c>
      <c r="H42">
        <v>10212</v>
      </c>
      <c r="I42">
        <v>10165</v>
      </c>
      <c r="J42">
        <v>9646</v>
      </c>
      <c r="K42">
        <v>9731</v>
      </c>
      <c r="L42">
        <v>9694</v>
      </c>
      <c r="M42">
        <v>9508</v>
      </c>
      <c r="N42">
        <v>9398</v>
      </c>
      <c r="O42">
        <v>9346</v>
      </c>
      <c r="P42">
        <v>9143</v>
      </c>
      <c r="Q42">
        <v>9349</v>
      </c>
      <c r="R42">
        <v>9217</v>
      </c>
      <c r="S42">
        <v>8854</v>
      </c>
      <c r="T42">
        <v>9098</v>
      </c>
      <c r="U42">
        <v>9286</v>
      </c>
      <c r="V42">
        <v>8881</v>
      </c>
      <c r="W42">
        <v>8949</v>
      </c>
      <c r="X42">
        <v>8527</v>
      </c>
      <c r="Y42">
        <v>8331</v>
      </c>
      <c r="Z42">
        <v>8746</v>
      </c>
      <c r="AA42">
        <v>9012</v>
      </c>
      <c r="AB42">
        <v>8403</v>
      </c>
      <c r="AC42">
        <v>8313</v>
      </c>
      <c r="AD42">
        <v>8177</v>
      </c>
      <c r="AE42">
        <v>8295</v>
      </c>
      <c r="AF42">
        <v>8204</v>
      </c>
      <c r="AG42">
        <v>8408</v>
      </c>
      <c r="AH42">
        <v>8567</v>
      </c>
      <c r="AI42">
        <v>8443</v>
      </c>
      <c r="AJ42">
        <v>8482</v>
      </c>
      <c r="AK42">
        <v>8604</v>
      </c>
      <c r="AL42">
        <v>8527</v>
      </c>
      <c r="AM42">
        <v>9011</v>
      </c>
      <c r="AN42">
        <v>8858</v>
      </c>
      <c r="AO42">
        <v>9126</v>
      </c>
      <c r="AP42">
        <v>9115</v>
      </c>
      <c r="AQ42">
        <v>9454</v>
      </c>
      <c r="AR42">
        <v>9417</v>
      </c>
      <c r="AS42">
        <v>9458</v>
      </c>
      <c r="AT42">
        <v>9444</v>
      </c>
      <c r="AU42">
        <v>9291</v>
      </c>
      <c r="AV42">
        <v>9629</v>
      </c>
      <c r="AW42">
        <v>10335</v>
      </c>
      <c r="AX42">
        <v>10905</v>
      </c>
      <c r="AY42">
        <v>11053</v>
      </c>
      <c r="AZ42">
        <v>11813</v>
      </c>
      <c r="BA42">
        <v>12556</v>
      </c>
    </row>
    <row r="43" spans="1:53" x14ac:dyDescent="0.25">
      <c r="A43" s="1">
        <v>2011</v>
      </c>
      <c r="B43">
        <v>12670</v>
      </c>
      <c r="C43">
        <v>11747</v>
      </c>
      <c r="D43">
        <v>10494</v>
      </c>
      <c r="E43">
        <v>10091</v>
      </c>
      <c r="F43">
        <v>10055</v>
      </c>
      <c r="G43">
        <v>9895</v>
      </c>
      <c r="H43">
        <v>9596</v>
      </c>
      <c r="I43">
        <v>9441</v>
      </c>
      <c r="J43">
        <v>9291</v>
      </c>
      <c r="K43">
        <v>9892</v>
      </c>
      <c r="L43">
        <v>9745</v>
      </c>
      <c r="M43">
        <v>9581</v>
      </c>
      <c r="N43">
        <v>9338</v>
      </c>
      <c r="O43">
        <v>9364</v>
      </c>
      <c r="P43">
        <v>9264</v>
      </c>
      <c r="Q43">
        <v>9464</v>
      </c>
      <c r="R43">
        <v>9066</v>
      </c>
      <c r="S43">
        <v>9104</v>
      </c>
      <c r="T43">
        <v>8877</v>
      </c>
      <c r="U43">
        <v>8891</v>
      </c>
      <c r="V43">
        <v>8743</v>
      </c>
      <c r="W43">
        <v>8840</v>
      </c>
      <c r="X43">
        <v>8717</v>
      </c>
      <c r="Y43">
        <v>8668</v>
      </c>
      <c r="Z43">
        <v>8551</v>
      </c>
      <c r="AA43">
        <v>8677</v>
      </c>
      <c r="AB43">
        <v>8710</v>
      </c>
      <c r="AC43">
        <v>8298</v>
      </c>
      <c r="AD43">
        <v>8522</v>
      </c>
      <c r="AE43">
        <v>8559</v>
      </c>
      <c r="AF43">
        <v>8681</v>
      </c>
      <c r="AG43">
        <v>8461</v>
      </c>
      <c r="AH43">
        <v>8112</v>
      </c>
      <c r="AI43">
        <v>8451</v>
      </c>
      <c r="AJ43">
        <v>8461</v>
      </c>
      <c r="AK43">
        <v>8488</v>
      </c>
      <c r="AL43">
        <v>8457</v>
      </c>
      <c r="AM43">
        <v>8658</v>
      </c>
      <c r="AN43">
        <v>8871</v>
      </c>
      <c r="AO43">
        <v>8552</v>
      </c>
      <c r="AP43">
        <v>8580</v>
      </c>
      <c r="AQ43">
        <v>8826</v>
      </c>
      <c r="AR43">
        <v>9309</v>
      </c>
      <c r="AS43">
        <v>9590</v>
      </c>
      <c r="AT43">
        <v>9024</v>
      </c>
      <c r="AU43">
        <v>9131</v>
      </c>
      <c r="AV43">
        <v>9298</v>
      </c>
      <c r="AW43">
        <v>9505</v>
      </c>
      <c r="AX43">
        <v>9881</v>
      </c>
      <c r="AY43">
        <v>10611</v>
      </c>
      <c r="AZ43">
        <v>10844</v>
      </c>
      <c r="BA43">
        <v>10657</v>
      </c>
    </row>
    <row r="44" spans="1:53" x14ac:dyDescent="0.25">
      <c r="A44" s="1">
        <v>2012</v>
      </c>
      <c r="B44">
        <v>10838</v>
      </c>
      <c r="C44">
        <v>10310</v>
      </c>
      <c r="D44">
        <v>10264</v>
      </c>
      <c r="E44">
        <v>9999</v>
      </c>
      <c r="F44">
        <v>10149</v>
      </c>
      <c r="G44">
        <v>10621</v>
      </c>
      <c r="H44">
        <v>11079</v>
      </c>
      <c r="I44">
        <v>10922</v>
      </c>
      <c r="J44">
        <v>10708</v>
      </c>
      <c r="K44">
        <v>10165</v>
      </c>
      <c r="L44">
        <v>9960</v>
      </c>
      <c r="M44">
        <v>9883</v>
      </c>
      <c r="N44">
        <v>9827</v>
      </c>
      <c r="O44">
        <v>9705</v>
      </c>
      <c r="P44">
        <v>9887</v>
      </c>
      <c r="Q44">
        <v>9963</v>
      </c>
      <c r="R44">
        <v>10017</v>
      </c>
      <c r="S44">
        <v>9439</v>
      </c>
      <c r="T44">
        <v>9560</v>
      </c>
      <c r="U44">
        <v>9156</v>
      </c>
      <c r="V44">
        <v>9647</v>
      </c>
      <c r="W44">
        <v>9028</v>
      </c>
      <c r="X44">
        <v>8842</v>
      </c>
      <c r="Y44">
        <v>8916</v>
      </c>
      <c r="Z44">
        <v>8791</v>
      </c>
      <c r="AA44">
        <v>8958</v>
      </c>
      <c r="AB44">
        <v>8645</v>
      </c>
      <c r="AC44">
        <v>8667</v>
      </c>
      <c r="AD44">
        <v>8619</v>
      </c>
      <c r="AE44">
        <v>9204</v>
      </c>
      <c r="AF44">
        <v>8809</v>
      </c>
      <c r="AG44">
        <v>8846</v>
      </c>
      <c r="AH44">
        <v>8733</v>
      </c>
      <c r="AI44">
        <v>8584</v>
      </c>
      <c r="AJ44">
        <v>8361</v>
      </c>
      <c r="AK44">
        <v>8690</v>
      </c>
      <c r="AL44">
        <v>8674</v>
      </c>
      <c r="AM44">
        <v>8783</v>
      </c>
      <c r="AN44">
        <v>9040</v>
      </c>
      <c r="AO44">
        <v>9319</v>
      </c>
      <c r="AP44">
        <v>9380</v>
      </c>
      <c r="AQ44">
        <v>9408</v>
      </c>
      <c r="AR44">
        <v>9220</v>
      </c>
      <c r="AS44">
        <v>9533</v>
      </c>
      <c r="AT44">
        <v>9757</v>
      </c>
      <c r="AU44">
        <v>9547</v>
      </c>
      <c r="AV44">
        <v>9627</v>
      </c>
      <c r="AW44">
        <v>9608</v>
      </c>
      <c r="AX44">
        <v>10094</v>
      </c>
      <c r="AY44">
        <v>10699</v>
      </c>
      <c r="AZ44">
        <v>11378</v>
      </c>
      <c r="BA44">
        <v>11338</v>
      </c>
    </row>
    <row r="45" spans="1:53" x14ac:dyDescent="0.25">
      <c r="A45" s="1">
        <v>2013</v>
      </c>
      <c r="B45">
        <v>11724</v>
      </c>
      <c r="C45">
        <v>11133</v>
      </c>
      <c r="D45">
        <v>11042</v>
      </c>
      <c r="E45">
        <v>11075</v>
      </c>
      <c r="F45">
        <v>11361</v>
      </c>
      <c r="G45">
        <v>10925</v>
      </c>
      <c r="H45">
        <v>11000</v>
      </c>
      <c r="I45">
        <v>10783</v>
      </c>
      <c r="J45">
        <v>11177</v>
      </c>
      <c r="K45">
        <v>11430</v>
      </c>
      <c r="L45">
        <v>11025</v>
      </c>
      <c r="M45">
        <v>11078</v>
      </c>
      <c r="N45">
        <v>10982</v>
      </c>
      <c r="O45">
        <v>11208</v>
      </c>
      <c r="P45">
        <v>11425</v>
      </c>
      <c r="Q45">
        <v>10584</v>
      </c>
      <c r="R45">
        <v>9976</v>
      </c>
      <c r="S45">
        <v>9652</v>
      </c>
      <c r="T45">
        <v>9342</v>
      </c>
      <c r="U45">
        <v>9376</v>
      </c>
      <c r="V45">
        <v>9197</v>
      </c>
      <c r="W45">
        <v>9052</v>
      </c>
      <c r="X45">
        <v>8760</v>
      </c>
      <c r="Y45">
        <v>8830</v>
      </c>
      <c r="Z45">
        <v>8805</v>
      </c>
      <c r="AA45">
        <v>8383</v>
      </c>
      <c r="AB45">
        <v>8605</v>
      </c>
      <c r="AC45">
        <v>8583</v>
      </c>
      <c r="AD45">
        <v>8910</v>
      </c>
      <c r="AE45">
        <v>8185</v>
      </c>
      <c r="AF45">
        <v>8327</v>
      </c>
      <c r="AG45">
        <v>8069</v>
      </c>
      <c r="AH45">
        <v>8376</v>
      </c>
      <c r="AI45">
        <v>8336</v>
      </c>
      <c r="AJ45">
        <v>8500</v>
      </c>
      <c r="AK45">
        <v>8267</v>
      </c>
      <c r="AL45">
        <v>8459</v>
      </c>
      <c r="AM45">
        <v>8766</v>
      </c>
      <c r="AN45">
        <v>8965</v>
      </c>
      <c r="AO45">
        <v>9154</v>
      </c>
      <c r="AP45">
        <v>8821</v>
      </c>
      <c r="AQ45">
        <v>9107</v>
      </c>
      <c r="AR45">
        <v>9218</v>
      </c>
      <c r="AS45">
        <v>9146</v>
      </c>
      <c r="AT45">
        <v>9162</v>
      </c>
      <c r="AU45">
        <v>9367</v>
      </c>
      <c r="AV45">
        <v>9554</v>
      </c>
      <c r="AW45">
        <v>9699</v>
      </c>
      <c r="AX45">
        <v>9630</v>
      </c>
      <c r="AY45">
        <v>10012</v>
      </c>
      <c r="AZ45">
        <v>9959</v>
      </c>
      <c r="BA45">
        <v>10486</v>
      </c>
    </row>
    <row r="46" spans="1:53" x14ac:dyDescent="0.25">
      <c r="A46" s="1">
        <v>2014</v>
      </c>
      <c r="B46">
        <v>10732</v>
      </c>
      <c r="C46">
        <v>10532</v>
      </c>
      <c r="D46">
        <v>10252</v>
      </c>
      <c r="E46">
        <v>9878</v>
      </c>
      <c r="F46">
        <v>9958</v>
      </c>
      <c r="G46">
        <v>10172</v>
      </c>
      <c r="H46">
        <v>10337</v>
      </c>
      <c r="I46">
        <v>10406</v>
      </c>
      <c r="J46">
        <v>9841</v>
      </c>
      <c r="K46">
        <v>9841</v>
      </c>
      <c r="L46">
        <v>9616</v>
      </c>
      <c r="M46">
        <v>9542</v>
      </c>
      <c r="N46">
        <v>9513</v>
      </c>
      <c r="O46">
        <v>9770</v>
      </c>
      <c r="P46">
        <v>9248</v>
      </c>
      <c r="Q46">
        <v>9264</v>
      </c>
      <c r="R46">
        <v>9424</v>
      </c>
      <c r="S46">
        <v>9310</v>
      </c>
      <c r="T46">
        <v>9189</v>
      </c>
      <c r="U46">
        <v>8840</v>
      </c>
      <c r="V46">
        <v>8995</v>
      </c>
      <c r="W46">
        <v>8765</v>
      </c>
      <c r="X46">
        <v>8857</v>
      </c>
      <c r="Y46">
        <v>9148</v>
      </c>
      <c r="Z46">
        <v>8668</v>
      </c>
      <c r="AA46">
        <v>8767</v>
      </c>
      <c r="AB46">
        <v>8813</v>
      </c>
      <c r="AC46">
        <v>8695</v>
      </c>
      <c r="AD46">
        <v>9002</v>
      </c>
      <c r="AE46">
        <v>9004</v>
      </c>
      <c r="AF46">
        <v>8644</v>
      </c>
      <c r="AG46">
        <v>8474</v>
      </c>
      <c r="AH46">
        <v>8547</v>
      </c>
      <c r="AI46">
        <v>8766</v>
      </c>
      <c r="AJ46">
        <v>9170</v>
      </c>
      <c r="AK46">
        <v>9005</v>
      </c>
      <c r="AL46">
        <v>8746</v>
      </c>
      <c r="AM46">
        <v>9123</v>
      </c>
      <c r="AN46">
        <v>8756</v>
      </c>
      <c r="AO46">
        <v>9238</v>
      </c>
      <c r="AP46">
        <v>9097</v>
      </c>
      <c r="AQ46">
        <v>9573</v>
      </c>
      <c r="AR46">
        <v>9665</v>
      </c>
      <c r="AS46">
        <v>9605</v>
      </c>
      <c r="AT46">
        <v>9483</v>
      </c>
      <c r="AU46">
        <v>10062</v>
      </c>
      <c r="AV46">
        <v>9741</v>
      </c>
      <c r="AW46">
        <v>9870</v>
      </c>
      <c r="AX46">
        <v>10289</v>
      </c>
      <c r="AY46">
        <v>11198</v>
      </c>
      <c r="AZ46">
        <v>12106</v>
      </c>
      <c r="BA46">
        <v>12553</v>
      </c>
    </row>
    <row r="47" spans="1:53" x14ac:dyDescent="0.25">
      <c r="A47" s="1">
        <v>2015</v>
      </c>
      <c r="B47">
        <v>14175</v>
      </c>
      <c r="C47">
        <v>14586</v>
      </c>
      <c r="D47">
        <v>13788</v>
      </c>
      <c r="E47">
        <v>12681</v>
      </c>
      <c r="F47">
        <v>12386</v>
      </c>
      <c r="G47">
        <v>11705</v>
      </c>
      <c r="H47">
        <v>11752</v>
      </c>
      <c r="I47">
        <v>11604</v>
      </c>
      <c r="J47">
        <v>11317</v>
      </c>
      <c r="K47">
        <v>10976</v>
      </c>
      <c r="L47">
        <v>10679</v>
      </c>
      <c r="M47">
        <v>10399</v>
      </c>
      <c r="N47">
        <v>10706</v>
      </c>
      <c r="O47">
        <v>10660</v>
      </c>
      <c r="P47">
        <v>10335</v>
      </c>
      <c r="Q47">
        <v>10110</v>
      </c>
      <c r="R47">
        <v>9877</v>
      </c>
      <c r="S47">
        <v>9782</v>
      </c>
      <c r="T47">
        <v>9762</v>
      </c>
      <c r="U47">
        <v>9535</v>
      </c>
      <c r="V47">
        <v>9530</v>
      </c>
      <c r="W47">
        <v>9299</v>
      </c>
      <c r="X47">
        <v>9507</v>
      </c>
      <c r="Y47">
        <v>9313</v>
      </c>
      <c r="Z47">
        <v>9098</v>
      </c>
      <c r="AA47">
        <v>9105</v>
      </c>
      <c r="AB47">
        <v>9213</v>
      </c>
      <c r="AC47">
        <v>8598</v>
      </c>
      <c r="AD47">
        <v>8648</v>
      </c>
      <c r="AE47">
        <v>8585</v>
      </c>
      <c r="AF47">
        <v>8764</v>
      </c>
      <c r="AG47">
        <v>9141</v>
      </c>
      <c r="AH47">
        <v>9146</v>
      </c>
      <c r="AI47">
        <v>8875</v>
      </c>
      <c r="AJ47">
        <v>8791</v>
      </c>
      <c r="AK47">
        <v>8668</v>
      </c>
      <c r="AL47">
        <v>9080</v>
      </c>
      <c r="AM47">
        <v>9267</v>
      </c>
      <c r="AN47">
        <v>9442</v>
      </c>
      <c r="AO47">
        <v>9638</v>
      </c>
      <c r="AP47">
        <v>9635</v>
      </c>
      <c r="AQ47">
        <v>9578</v>
      </c>
      <c r="AR47">
        <v>9894</v>
      </c>
      <c r="AS47">
        <v>9918</v>
      </c>
      <c r="AT47">
        <v>9840</v>
      </c>
      <c r="AU47">
        <v>9584</v>
      </c>
      <c r="AV47">
        <v>9610</v>
      </c>
      <c r="AW47">
        <v>10214</v>
      </c>
      <c r="AX47">
        <v>10325</v>
      </c>
      <c r="AY47">
        <v>10486</v>
      </c>
      <c r="AZ47">
        <v>10264</v>
      </c>
      <c r="BA47">
        <v>10323</v>
      </c>
    </row>
    <row r="48" spans="1:53" x14ac:dyDescent="0.25">
      <c r="A48" s="1">
        <v>2016</v>
      </c>
      <c r="B48">
        <v>11128</v>
      </c>
      <c r="C48">
        <v>11065</v>
      </c>
      <c r="D48">
        <v>11444</v>
      </c>
      <c r="E48">
        <v>11113</v>
      </c>
      <c r="F48">
        <v>11051</v>
      </c>
      <c r="G48">
        <v>11151</v>
      </c>
      <c r="H48">
        <v>10943</v>
      </c>
      <c r="I48">
        <v>11070</v>
      </c>
      <c r="J48">
        <v>11227</v>
      </c>
      <c r="K48">
        <v>11204</v>
      </c>
      <c r="L48">
        <v>11201</v>
      </c>
      <c r="M48">
        <v>11101</v>
      </c>
      <c r="N48">
        <v>10580</v>
      </c>
      <c r="O48">
        <v>10715</v>
      </c>
      <c r="P48">
        <v>10685</v>
      </c>
      <c r="Q48">
        <v>10096</v>
      </c>
      <c r="R48">
        <v>10071</v>
      </c>
      <c r="S48">
        <v>9764</v>
      </c>
      <c r="T48">
        <v>9965</v>
      </c>
      <c r="U48">
        <v>9466</v>
      </c>
      <c r="V48">
        <v>9134</v>
      </c>
      <c r="W48">
        <v>9160</v>
      </c>
      <c r="X48">
        <v>9493</v>
      </c>
      <c r="Y48">
        <v>9232</v>
      </c>
      <c r="Z48">
        <v>9088</v>
      </c>
      <c r="AA48">
        <v>8728</v>
      </c>
      <c r="AB48">
        <v>9473</v>
      </c>
      <c r="AC48">
        <v>8934</v>
      </c>
      <c r="AD48">
        <v>10004</v>
      </c>
      <c r="AE48">
        <v>9031</v>
      </c>
      <c r="AF48">
        <v>8906</v>
      </c>
      <c r="AG48">
        <v>9123</v>
      </c>
      <c r="AH48">
        <v>9353</v>
      </c>
      <c r="AI48">
        <v>9172</v>
      </c>
      <c r="AJ48">
        <v>8785</v>
      </c>
      <c r="AK48">
        <v>8979</v>
      </c>
      <c r="AL48">
        <v>8965</v>
      </c>
      <c r="AM48">
        <v>8675</v>
      </c>
      <c r="AN48">
        <v>9147</v>
      </c>
      <c r="AO48">
        <v>9387</v>
      </c>
      <c r="AP48">
        <v>9791</v>
      </c>
      <c r="AQ48">
        <v>10098</v>
      </c>
      <c r="AR48">
        <v>10101</v>
      </c>
      <c r="AS48">
        <v>10270</v>
      </c>
      <c r="AT48">
        <v>10558</v>
      </c>
      <c r="AU48">
        <v>10704</v>
      </c>
      <c r="AV48">
        <v>10499</v>
      </c>
      <c r="AW48">
        <v>10666</v>
      </c>
      <c r="AX48">
        <v>11257</v>
      </c>
      <c r="AY48">
        <v>11288</v>
      </c>
      <c r="AZ48">
        <v>11447</v>
      </c>
      <c r="BA48">
        <v>12071</v>
      </c>
    </row>
    <row r="49" spans="1:53" x14ac:dyDescent="0.25">
      <c r="A49" s="1">
        <v>2017</v>
      </c>
      <c r="B49">
        <v>12993</v>
      </c>
      <c r="C49">
        <v>13501</v>
      </c>
      <c r="D49">
        <v>12744</v>
      </c>
      <c r="E49">
        <v>12350</v>
      </c>
      <c r="F49">
        <v>12630</v>
      </c>
      <c r="G49">
        <v>11702</v>
      </c>
      <c r="H49">
        <v>11834</v>
      </c>
      <c r="I49">
        <v>11175</v>
      </c>
      <c r="J49">
        <v>10987</v>
      </c>
      <c r="K49">
        <v>10674</v>
      </c>
      <c r="L49">
        <v>9998</v>
      </c>
      <c r="M49">
        <v>9972</v>
      </c>
      <c r="N49">
        <v>10027</v>
      </c>
      <c r="O49">
        <v>9626</v>
      </c>
      <c r="P49">
        <v>9693</v>
      </c>
      <c r="Q49">
        <v>9466</v>
      </c>
      <c r="R49">
        <v>9773</v>
      </c>
      <c r="S49">
        <v>9881</v>
      </c>
      <c r="T49">
        <v>9966</v>
      </c>
      <c r="U49">
        <v>9734</v>
      </c>
      <c r="V49">
        <v>9896</v>
      </c>
      <c r="W49">
        <v>8977</v>
      </c>
      <c r="X49">
        <v>8847</v>
      </c>
      <c r="Y49">
        <v>9114</v>
      </c>
      <c r="Z49">
        <v>9994</v>
      </c>
      <c r="AA49">
        <v>8902</v>
      </c>
      <c r="AB49">
        <v>9145</v>
      </c>
      <c r="AC49">
        <v>8848</v>
      </c>
      <c r="AD49">
        <v>8943</v>
      </c>
      <c r="AE49">
        <v>8807</v>
      </c>
      <c r="AF49">
        <v>8919</v>
      </c>
      <c r="AG49">
        <v>9073</v>
      </c>
      <c r="AH49">
        <v>9282</v>
      </c>
      <c r="AI49">
        <v>9148</v>
      </c>
      <c r="AJ49">
        <v>9064</v>
      </c>
      <c r="AK49">
        <v>9156</v>
      </c>
      <c r="AL49">
        <v>9200</v>
      </c>
      <c r="AM49">
        <v>9558</v>
      </c>
      <c r="AN49">
        <v>9837</v>
      </c>
      <c r="AO49">
        <v>9778</v>
      </c>
      <c r="AP49">
        <v>9964</v>
      </c>
      <c r="AQ49">
        <v>9978</v>
      </c>
      <c r="AR49">
        <v>9809</v>
      </c>
      <c r="AS49">
        <v>9977</v>
      </c>
      <c r="AT49">
        <v>10031</v>
      </c>
      <c r="AU49">
        <v>10372</v>
      </c>
      <c r="AV49">
        <v>10753</v>
      </c>
      <c r="AW49">
        <v>10577</v>
      </c>
      <c r="AX49">
        <v>11323</v>
      </c>
      <c r="AY49">
        <v>11863</v>
      </c>
      <c r="AZ49">
        <v>12536</v>
      </c>
      <c r="BA49">
        <v>12875</v>
      </c>
    </row>
    <row r="50" spans="1:53" x14ac:dyDescent="0.25">
      <c r="A50" s="1">
        <v>2018</v>
      </c>
      <c r="B50">
        <v>14164</v>
      </c>
      <c r="C50">
        <v>13748</v>
      </c>
      <c r="D50">
        <v>13715</v>
      </c>
      <c r="E50">
        <v>13293</v>
      </c>
      <c r="F50">
        <v>12679</v>
      </c>
      <c r="G50">
        <v>12126</v>
      </c>
      <c r="H50">
        <v>12308</v>
      </c>
      <c r="I50">
        <v>12042</v>
      </c>
      <c r="J50">
        <v>12342</v>
      </c>
      <c r="K50">
        <v>12920</v>
      </c>
      <c r="L50">
        <v>12206</v>
      </c>
      <c r="M50">
        <v>11487</v>
      </c>
      <c r="N50">
        <v>11191</v>
      </c>
      <c r="O50">
        <v>10719</v>
      </c>
      <c r="P50">
        <v>10391</v>
      </c>
      <c r="Q50">
        <v>10169</v>
      </c>
      <c r="R50">
        <v>9359</v>
      </c>
      <c r="S50">
        <v>9578</v>
      </c>
      <c r="T50">
        <v>9461</v>
      </c>
      <c r="U50">
        <v>9334</v>
      </c>
      <c r="V50">
        <v>9202</v>
      </c>
      <c r="W50">
        <v>9327</v>
      </c>
      <c r="X50">
        <v>8938</v>
      </c>
      <c r="Y50">
        <v>9038</v>
      </c>
      <c r="Z50">
        <v>8922</v>
      </c>
      <c r="AA50">
        <v>9335</v>
      </c>
      <c r="AB50">
        <v>9332</v>
      </c>
      <c r="AC50">
        <v>9053</v>
      </c>
      <c r="AD50">
        <v>8981</v>
      </c>
      <c r="AE50">
        <v>9432</v>
      </c>
      <c r="AF50">
        <v>8711</v>
      </c>
      <c r="AG50">
        <v>8897</v>
      </c>
      <c r="AH50">
        <v>8676</v>
      </c>
      <c r="AI50">
        <v>8779</v>
      </c>
      <c r="AJ50">
        <v>8681</v>
      </c>
      <c r="AK50">
        <v>8864</v>
      </c>
      <c r="AL50">
        <v>9164</v>
      </c>
      <c r="AM50">
        <v>9300</v>
      </c>
      <c r="AN50">
        <v>9229</v>
      </c>
      <c r="AO50">
        <v>9404</v>
      </c>
      <c r="AP50">
        <v>9689</v>
      </c>
      <c r="AQ50">
        <v>9417</v>
      </c>
      <c r="AR50">
        <v>9356</v>
      </c>
      <c r="AS50">
        <v>9983</v>
      </c>
      <c r="AT50">
        <v>10085</v>
      </c>
      <c r="AU50">
        <v>9947</v>
      </c>
      <c r="AV50">
        <v>9758</v>
      </c>
      <c r="AW50">
        <v>10048</v>
      </c>
      <c r="AX50">
        <v>10517</v>
      </c>
      <c r="AY50">
        <v>10186</v>
      </c>
      <c r="AZ50">
        <v>10789</v>
      </c>
      <c r="BA50">
        <v>10829</v>
      </c>
    </row>
    <row r="51" spans="1:53" x14ac:dyDescent="0.25">
      <c r="A51" s="1">
        <v>2019</v>
      </c>
      <c r="B51">
        <v>11042</v>
      </c>
      <c r="C51">
        <v>11575</v>
      </c>
      <c r="D51">
        <v>11402</v>
      </c>
      <c r="E51">
        <v>11430</v>
      </c>
      <c r="F51">
        <v>11652</v>
      </c>
      <c r="G51">
        <v>11670</v>
      </c>
      <c r="H51">
        <v>11466</v>
      </c>
      <c r="I51">
        <v>11121</v>
      </c>
      <c r="J51">
        <v>10743</v>
      </c>
      <c r="K51">
        <v>10490</v>
      </c>
      <c r="L51">
        <v>10466</v>
      </c>
      <c r="M51">
        <v>10077</v>
      </c>
      <c r="N51">
        <v>9740</v>
      </c>
      <c r="O51">
        <v>10082</v>
      </c>
      <c r="P51">
        <v>10213</v>
      </c>
      <c r="Q51">
        <v>10583</v>
      </c>
      <c r="R51">
        <v>9981</v>
      </c>
      <c r="S51">
        <v>9714</v>
      </c>
      <c r="T51">
        <v>9576</v>
      </c>
      <c r="U51">
        <v>9616</v>
      </c>
      <c r="V51">
        <v>9739</v>
      </c>
      <c r="W51">
        <v>9222</v>
      </c>
      <c r="X51">
        <v>9332</v>
      </c>
      <c r="Y51">
        <v>9331</v>
      </c>
      <c r="Z51">
        <v>9273</v>
      </c>
      <c r="AA51">
        <v>9188</v>
      </c>
      <c r="AB51">
        <v>9195</v>
      </c>
      <c r="AC51">
        <v>9082</v>
      </c>
      <c r="AD51">
        <v>8991</v>
      </c>
      <c r="AE51">
        <v>9774</v>
      </c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A992-23E9-490F-9F9E-687D785FF6FC}">
  <dimension ref="A1:BC4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13" defaultRowHeight="15" x14ac:dyDescent="0.25"/>
  <sheetData>
    <row r="1" spans="1:55" x14ac:dyDescent="0.25">
      <c r="B1" s="1" t="s">
        <v>3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</row>
    <row r="2" spans="1:55" x14ac:dyDescent="0.25">
      <c r="A2" s="1" t="s">
        <v>13</v>
      </c>
      <c r="B2" s="3">
        <f>SUM(C2:BB2)</f>
        <v>528194</v>
      </c>
      <c r="C2" s="2">
        <f>weekly_deaths_unsmoothed!B47</f>
        <v>14175</v>
      </c>
      <c r="D2" s="2">
        <f>weekly_deaths_unsmoothed!C47</f>
        <v>14586</v>
      </c>
      <c r="E2" s="2">
        <f>weekly_deaths_unsmoothed!D47</f>
        <v>13788</v>
      </c>
      <c r="F2" s="2">
        <f>weekly_deaths_unsmoothed!E47</f>
        <v>12681</v>
      </c>
      <c r="G2" s="2">
        <f>weekly_deaths_unsmoothed!F47</f>
        <v>12386</v>
      </c>
      <c r="H2" s="2">
        <f>weekly_deaths_unsmoothed!G47</f>
        <v>11705</v>
      </c>
      <c r="I2" s="2">
        <f>weekly_deaths_unsmoothed!H47</f>
        <v>11752</v>
      </c>
      <c r="J2" s="2">
        <f>weekly_deaths_unsmoothed!I47</f>
        <v>11604</v>
      </c>
      <c r="K2" s="2">
        <f>weekly_deaths_unsmoothed!J47</f>
        <v>11317</v>
      </c>
      <c r="L2" s="2">
        <f>weekly_deaths_unsmoothed!K47</f>
        <v>10976</v>
      </c>
      <c r="M2" s="2">
        <f>weekly_deaths_unsmoothed!L47</f>
        <v>10679</v>
      </c>
      <c r="N2" s="2">
        <f>weekly_deaths_unsmoothed!M47</f>
        <v>10399</v>
      </c>
      <c r="O2" s="2">
        <f>weekly_deaths_unsmoothed!N47</f>
        <v>10706</v>
      </c>
      <c r="P2" s="2">
        <f>weekly_deaths_unsmoothed!O47</f>
        <v>10660</v>
      </c>
      <c r="Q2" s="2">
        <f>weekly_deaths_unsmoothed!P47</f>
        <v>10335</v>
      </c>
      <c r="R2" s="2">
        <f>weekly_deaths_unsmoothed!Q47</f>
        <v>10110</v>
      </c>
      <c r="S2" s="2">
        <f>weekly_deaths_unsmoothed!R47</f>
        <v>9877</v>
      </c>
      <c r="T2" s="2">
        <f>weekly_deaths_unsmoothed!S47</f>
        <v>9782</v>
      </c>
      <c r="U2" s="2">
        <f>weekly_deaths_unsmoothed!T47</f>
        <v>9762</v>
      </c>
      <c r="V2" s="2">
        <f>weekly_deaths_unsmoothed!U47</f>
        <v>9535</v>
      </c>
      <c r="W2" s="2">
        <f>weekly_deaths_unsmoothed!V47</f>
        <v>9530</v>
      </c>
      <c r="X2" s="2">
        <f>weekly_deaths_unsmoothed!W47</f>
        <v>9299</v>
      </c>
      <c r="Y2" s="2">
        <f>weekly_deaths_unsmoothed!X47</f>
        <v>9507</v>
      </c>
      <c r="Z2" s="2">
        <f>weekly_deaths_unsmoothed!Y47</f>
        <v>9313</v>
      </c>
      <c r="AA2" s="2">
        <f>weekly_deaths_unsmoothed!Z47</f>
        <v>9098</v>
      </c>
      <c r="AB2" s="2">
        <f>weekly_deaths_unsmoothed!AA47</f>
        <v>9105</v>
      </c>
      <c r="AC2" s="2">
        <f>weekly_deaths_unsmoothed!AB47</f>
        <v>9213</v>
      </c>
      <c r="AD2" s="2">
        <f>weekly_deaths_unsmoothed!AC47</f>
        <v>8598</v>
      </c>
      <c r="AE2" s="2">
        <f>weekly_deaths_unsmoothed!AD47</f>
        <v>8648</v>
      </c>
      <c r="AF2" s="2">
        <f>weekly_deaths_unsmoothed!AE47</f>
        <v>8585</v>
      </c>
      <c r="AG2" s="2">
        <f>weekly_deaths_unsmoothed!AF47</f>
        <v>8764</v>
      </c>
      <c r="AH2" s="2">
        <f>weekly_deaths_unsmoothed!AG47</f>
        <v>9141</v>
      </c>
      <c r="AI2" s="2">
        <f>weekly_deaths_unsmoothed!AH47</f>
        <v>9146</v>
      </c>
      <c r="AJ2" s="2">
        <f>weekly_deaths_unsmoothed!AI47</f>
        <v>8875</v>
      </c>
      <c r="AK2" s="2">
        <f>weekly_deaths_unsmoothed!AJ47</f>
        <v>8791</v>
      </c>
      <c r="AL2" s="2">
        <f>weekly_deaths_unsmoothed!AK47</f>
        <v>8668</v>
      </c>
      <c r="AM2" s="2">
        <f>weekly_deaths_unsmoothed!AL47</f>
        <v>9080</v>
      </c>
      <c r="AN2" s="2">
        <f>weekly_deaths_unsmoothed!AM47</f>
        <v>9267</v>
      </c>
      <c r="AO2" s="2">
        <f>weekly_deaths_unsmoothed!AN47</f>
        <v>9442</v>
      </c>
      <c r="AP2" s="2">
        <f>weekly_deaths_unsmoothed!AO47</f>
        <v>9638</v>
      </c>
      <c r="AQ2" s="2">
        <f>weekly_deaths_unsmoothed!AP47</f>
        <v>9635</v>
      </c>
      <c r="AR2" s="2">
        <f>weekly_deaths_unsmoothed!AQ47</f>
        <v>9578</v>
      </c>
      <c r="AS2" s="2">
        <f>weekly_deaths_unsmoothed!AR47</f>
        <v>9894</v>
      </c>
      <c r="AT2" s="2">
        <f>weekly_deaths_unsmoothed!AS47</f>
        <v>9918</v>
      </c>
      <c r="AU2" s="2">
        <f>weekly_deaths_unsmoothed!AT47</f>
        <v>9840</v>
      </c>
      <c r="AV2" s="2">
        <f>weekly_deaths_unsmoothed!AU47</f>
        <v>9584</v>
      </c>
      <c r="AW2" s="2">
        <f>weekly_deaths_unsmoothed!AV47</f>
        <v>9610</v>
      </c>
      <c r="AX2" s="2">
        <f>weekly_deaths_unsmoothed!AW47</f>
        <v>10214</v>
      </c>
      <c r="AY2" s="2">
        <f>weekly_deaths_unsmoothed!AX47</f>
        <v>10325</v>
      </c>
      <c r="AZ2" s="2">
        <f>weekly_deaths_unsmoothed!AY47</f>
        <v>10486</v>
      </c>
      <c r="BA2" s="2">
        <f>weekly_deaths_unsmoothed!AZ47</f>
        <v>10264</v>
      </c>
      <c r="BB2" s="2">
        <f>weekly_deaths_unsmoothed!BA47</f>
        <v>10323</v>
      </c>
    </row>
    <row r="3" spans="1:55" x14ac:dyDescent="0.25">
      <c r="A3" s="1" t="s">
        <v>0</v>
      </c>
      <c r="B3" s="3">
        <f>SUM(C3:BB3)</f>
        <v>531483</v>
      </c>
      <c r="C3" s="2">
        <v>12286</v>
      </c>
      <c r="D3" s="2">
        <v>16237</v>
      </c>
      <c r="E3" s="2">
        <v>14866</v>
      </c>
      <c r="F3" s="2">
        <v>13934</v>
      </c>
      <c r="G3" s="2">
        <v>12900</v>
      </c>
      <c r="H3" s="2">
        <v>12039</v>
      </c>
      <c r="I3" s="2">
        <v>11822</v>
      </c>
      <c r="J3" s="2">
        <v>11434</v>
      </c>
      <c r="K3" s="2">
        <v>11472</v>
      </c>
      <c r="L3" s="2">
        <v>11469</v>
      </c>
      <c r="M3" s="2">
        <v>10951</v>
      </c>
      <c r="N3" s="2">
        <v>10568</v>
      </c>
      <c r="O3" s="2">
        <v>10493</v>
      </c>
      <c r="P3" s="2">
        <v>9062</v>
      </c>
      <c r="Q3" s="2">
        <v>10089</v>
      </c>
      <c r="R3" s="2">
        <v>11639</v>
      </c>
      <c r="S3" s="2">
        <v>10599</v>
      </c>
      <c r="T3" s="2">
        <v>10134</v>
      </c>
      <c r="U3" s="2">
        <v>8862</v>
      </c>
      <c r="V3" s="2">
        <v>10290</v>
      </c>
      <c r="W3" s="2">
        <v>10005</v>
      </c>
      <c r="X3" s="2">
        <v>8213</v>
      </c>
      <c r="Y3" s="2">
        <v>10157</v>
      </c>
      <c r="Z3" s="2">
        <v>9548</v>
      </c>
      <c r="AA3" s="2">
        <v>9312</v>
      </c>
      <c r="AB3" s="2">
        <v>9190</v>
      </c>
      <c r="AC3" s="2">
        <v>9205</v>
      </c>
      <c r="AD3" s="2">
        <v>9015</v>
      </c>
      <c r="AE3" s="2">
        <v>8802</v>
      </c>
      <c r="AF3" s="2">
        <v>8791</v>
      </c>
      <c r="AG3" s="2">
        <v>8617</v>
      </c>
      <c r="AH3" s="2">
        <v>8862</v>
      </c>
      <c r="AI3" s="2">
        <v>9148</v>
      </c>
      <c r="AJ3" s="2">
        <v>9121</v>
      </c>
      <c r="AK3" s="2">
        <v>9026</v>
      </c>
      <c r="AL3" s="2">
        <v>7878</v>
      </c>
      <c r="AM3" s="2">
        <v>9258</v>
      </c>
      <c r="AN3" s="2">
        <v>9097</v>
      </c>
      <c r="AO3" s="2">
        <v>9529</v>
      </c>
      <c r="AP3" s="2">
        <v>9410</v>
      </c>
      <c r="AQ3" s="2">
        <v>9776</v>
      </c>
      <c r="AR3" s="2">
        <v>9511</v>
      </c>
      <c r="AS3" s="2">
        <v>9711</v>
      </c>
      <c r="AT3" s="2">
        <v>9618</v>
      </c>
      <c r="AU3" s="2">
        <v>9994</v>
      </c>
      <c r="AV3" s="2">
        <v>9938</v>
      </c>
      <c r="AW3" s="2">
        <v>9830</v>
      </c>
      <c r="AX3" s="2">
        <v>9822</v>
      </c>
      <c r="AY3" s="2">
        <v>10365</v>
      </c>
      <c r="AZ3" s="2">
        <v>10269</v>
      </c>
      <c r="BA3" s="2">
        <v>10689</v>
      </c>
      <c r="BB3" s="2">
        <v>8630</v>
      </c>
      <c r="BC3" s="2"/>
    </row>
    <row r="4" spans="1:55" x14ac:dyDescent="0.25">
      <c r="A4" s="1" t="s">
        <v>1</v>
      </c>
      <c r="B4" s="3">
        <f>SUM(C4:BB4)</f>
        <v>4982</v>
      </c>
      <c r="C4" s="5">
        <f>C3-C$2</f>
        <v>-1889</v>
      </c>
      <c r="D4" s="5">
        <f t="shared" ref="D4:BA4" si="0">D3-D$2</f>
        <v>1651</v>
      </c>
      <c r="E4" s="5">
        <f t="shared" si="0"/>
        <v>1078</v>
      </c>
      <c r="F4" s="5">
        <f t="shared" si="0"/>
        <v>1253</v>
      </c>
      <c r="G4" s="5">
        <f t="shared" si="0"/>
        <v>514</v>
      </c>
      <c r="H4" s="5">
        <f t="shared" si="0"/>
        <v>334</v>
      </c>
      <c r="I4" s="5">
        <f t="shared" si="0"/>
        <v>70</v>
      </c>
      <c r="J4" s="5">
        <f t="shared" si="0"/>
        <v>-170</v>
      </c>
      <c r="K4" s="5">
        <f t="shared" si="0"/>
        <v>155</v>
      </c>
      <c r="L4" s="5">
        <f t="shared" si="0"/>
        <v>493</v>
      </c>
      <c r="M4" s="5">
        <f t="shared" si="0"/>
        <v>272</v>
      </c>
      <c r="N4" s="5">
        <f t="shared" si="0"/>
        <v>169</v>
      </c>
      <c r="O4" s="5">
        <f t="shared" si="0"/>
        <v>-213</v>
      </c>
      <c r="P4" s="5">
        <f t="shared" si="0"/>
        <v>-1598</v>
      </c>
      <c r="Q4" s="5">
        <f t="shared" si="0"/>
        <v>-246</v>
      </c>
      <c r="R4" s="5">
        <f t="shared" si="0"/>
        <v>1529</v>
      </c>
      <c r="S4" s="5">
        <f t="shared" si="0"/>
        <v>722</v>
      </c>
      <c r="T4" s="5">
        <f t="shared" si="0"/>
        <v>352</v>
      </c>
      <c r="U4" s="5">
        <f t="shared" si="0"/>
        <v>-900</v>
      </c>
      <c r="V4" s="5">
        <f t="shared" si="0"/>
        <v>755</v>
      </c>
      <c r="W4" s="5">
        <f t="shared" si="0"/>
        <v>475</v>
      </c>
      <c r="X4" s="5">
        <f t="shared" si="0"/>
        <v>-1086</v>
      </c>
      <c r="Y4" s="5">
        <f t="shared" si="0"/>
        <v>650</v>
      </c>
      <c r="Z4" s="5">
        <f t="shared" si="0"/>
        <v>235</v>
      </c>
      <c r="AA4" s="5">
        <f t="shared" si="0"/>
        <v>214</v>
      </c>
      <c r="AB4" s="5">
        <f t="shared" si="0"/>
        <v>85</v>
      </c>
      <c r="AC4" s="5">
        <f t="shared" si="0"/>
        <v>-8</v>
      </c>
      <c r="AD4" s="5">
        <f t="shared" si="0"/>
        <v>417</v>
      </c>
      <c r="AE4" s="5">
        <f t="shared" si="0"/>
        <v>154</v>
      </c>
      <c r="AF4" s="5">
        <f t="shared" si="0"/>
        <v>206</v>
      </c>
      <c r="AG4" s="5">
        <f t="shared" si="0"/>
        <v>-147</v>
      </c>
      <c r="AH4" s="5">
        <f t="shared" si="0"/>
        <v>-279</v>
      </c>
      <c r="AI4" s="5">
        <f t="shared" si="0"/>
        <v>2</v>
      </c>
      <c r="AJ4" s="5">
        <f t="shared" si="0"/>
        <v>246</v>
      </c>
      <c r="AK4" s="5">
        <f t="shared" si="0"/>
        <v>235</v>
      </c>
      <c r="AL4" s="5">
        <f t="shared" si="0"/>
        <v>-790</v>
      </c>
      <c r="AM4" s="5">
        <f t="shared" si="0"/>
        <v>178</v>
      </c>
      <c r="AN4" s="5">
        <f t="shared" si="0"/>
        <v>-170</v>
      </c>
      <c r="AO4" s="5">
        <f t="shared" si="0"/>
        <v>87</v>
      </c>
      <c r="AP4" s="5">
        <f t="shared" si="0"/>
        <v>-228</v>
      </c>
      <c r="AQ4" s="5">
        <f t="shared" si="0"/>
        <v>141</v>
      </c>
      <c r="AR4" s="5">
        <f t="shared" si="0"/>
        <v>-67</v>
      </c>
      <c r="AS4" s="5">
        <f t="shared" si="0"/>
        <v>-183</v>
      </c>
      <c r="AT4" s="5">
        <f t="shared" si="0"/>
        <v>-300</v>
      </c>
      <c r="AU4" s="5">
        <f t="shared" si="0"/>
        <v>154</v>
      </c>
      <c r="AV4" s="5">
        <f t="shared" si="0"/>
        <v>354</v>
      </c>
      <c r="AW4" s="5">
        <f t="shared" si="0"/>
        <v>220</v>
      </c>
      <c r="AX4" s="5">
        <f t="shared" si="0"/>
        <v>-392</v>
      </c>
      <c r="AY4" s="5">
        <f t="shared" si="0"/>
        <v>40</v>
      </c>
      <c r="AZ4" s="5">
        <f t="shared" si="0"/>
        <v>-217</v>
      </c>
      <c r="BA4" s="5">
        <f t="shared" si="0"/>
        <v>425</v>
      </c>
      <c r="BB4" s="6"/>
    </row>
    <row r="5" spans="1:55" x14ac:dyDescent="0.25">
      <c r="A5" s="1" t="s">
        <v>2</v>
      </c>
      <c r="B5" s="3">
        <f>SUM(C5:BB5)</f>
        <v>20691502</v>
      </c>
      <c r="C5" s="5">
        <f>C4*C4</f>
        <v>3568321</v>
      </c>
      <c r="D5" s="5">
        <f t="shared" ref="D5:BA5" si="1">D4*D4</f>
        <v>2725801</v>
      </c>
      <c r="E5" s="5">
        <f t="shared" si="1"/>
        <v>1162084</v>
      </c>
      <c r="F5" s="5">
        <f t="shared" si="1"/>
        <v>1570009</v>
      </c>
      <c r="G5" s="5">
        <f t="shared" si="1"/>
        <v>264196</v>
      </c>
      <c r="H5" s="5">
        <f t="shared" si="1"/>
        <v>111556</v>
      </c>
      <c r="I5" s="5">
        <f t="shared" si="1"/>
        <v>4900</v>
      </c>
      <c r="J5" s="5">
        <f t="shared" si="1"/>
        <v>28900</v>
      </c>
      <c r="K5" s="5">
        <f t="shared" si="1"/>
        <v>24025</v>
      </c>
      <c r="L5" s="5">
        <f t="shared" si="1"/>
        <v>243049</v>
      </c>
      <c r="M5" s="5">
        <f t="shared" si="1"/>
        <v>73984</v>
      </c>
      <c r="N5" s="5">
        <f t="shared" si="1"/>
        <v>28561</v>
      </c>
      <c r="O5" s="5">
        <f t="shared" si="1"/>
        <v>45369</v>
      </c>
      <c r="P5" s="5">
        <f t="shared" si="1"/>
        <v>2553604</v>
      </c>
      <c r="Q5" s="5">
        <f t="shared" si="1"/>
        <v>60516</v>
      </c>
      <c r="R5" s="5">
        <f t="shared" si="1"/>
        <v>2337841</v>
      </c>
      <c r="S5" s="5">
        <f t="shared" si="1"/>
        <v>521284</v>
      </c>
      <c r="T5" s="5">
        <f t="shared" si="1"/>
        <v>123904</v>
      </c>
      <c r="U5" s="5">
        <f t="shared" si="1"/>
        <v>810000</v>
      </c>
      <c r="V5" s="5">
        <f t="shared" si="1"/>
        <v>570025</v>
      </c>
      <c r="W5" s="5">
        <f t="shared" si="1"/>
        <v>225625</v>
      </c>
      <c r="X5" s="5">
        <f t="shared" si="1"/>
        <v>1179396</v>
      </c>
      <c r="Y5" s="5">
        <f t="shared" si="1"/>
        <v>422500</v>
      </c>
      <c r="Z5" s="5">
        <f t="shared" si="1"/>
        <v>55225</v>
      </c>
      <c r="AA5" s="5">
        <f t="shared" si="1"/>
        <v>45796</v>
      </c>
      <c r="AB5" s="5">
        <f t="shared" si="1"/>
        <v>7225</v>
      </c>
      <c r="AC5" s="5">
        <f t="shared" si="1"/>
        <v>64</v>
      </c>
      <c r="AD5" s="5">
        <f t="shared" si="1"/>
        <v>173889</v>
      </c>
      <c r="AE5" s="5">
        <f t="shared" si="1"/>
        <v>23716</v>
      </c>
      <c r="AF5" s="5">
        <f t="shared" si="1"/>
        <v>42436</v>
      </c>
      <c r="AG5" s="5">
        <f t="shared" si="1"/>
        <v>21609</v>
      </c>
      <c r="AH5" s="5">
        <f t="shared" si="1"/>
        <v>77841</v>
      </c>
      <c r="AI5" s="5">
        <f t="shared" si="1"/>
        <v>4</v>
      </c>
      <c r="AJ5" s="5">
        <f t="shared" si="1"/>
        <v>60516</v>
      </c>
      <c r="AK5" s="5">
        <f t="shared" si="1"/>
        <v>55225</v>
      </c>
      <c r="AL5" s="5">
        <f t="shared" si="1"/>
        <v>624100</v>
      </c>
      <c r="AM5" s="5">
        <f t="shared" si="1"/>
        <v>31684</v>
      </c>
      <c r="AN5" s="5">
        <f t="shared" si="1"/>
        <v>28900</v>
      </c>
      <c r="AO5" s="5">
        <f t="shared" si="1"/>
        <v>7569</v>
      </c>
      <c r="AP5" s="5">
        <f t="shared" si="1"/>
        <v>51984</v>
      </c>
      <c r="AQ5" s="5">
        <f t="shared" si="1"/>
        <v>19881</v>
      </c>
      <c r="AR5" s="5">
        <f t="shared" si="1"/>
        <v>4489</v>
      </c>
      <c r="AS5" s="5">
        <f t="shared" si="1"/>
        <v>33489</v>
      </c>
      <c r="AT5" s="5">
        <f t="shared" si="1"/>
        <v>90000</v>
      </c>
      <c r="AU5" s="5">
        <f t="shared" si="1"/>
        <v>23716</v>
      </c>
      <c r="AV5" s="5">
        <f t="shared" si="1"/>
        <v>125316</v>
      </c>
      <c r="AW5" s="5">
        <f t="shared" si="1"/>
        <v>48400</v>
      </c>
      <c r="AX5" s="5">
        <f t="shared" si="1"/>
        <v>153664</v>
      </c>
      <c r="AY5" s="5">
        <f t="shared" si="1"/>
        <v>1600</v>
      </c>
      <c r="AZ5" s="5">
        <f t="shared" si="1"/>
        <v>47089</v>
      </c>
      <c r="BA5" s="5">
        <f t="shared" si="1"/>
        <v>180625</v>
      </c>
      <c r="BB5" s="6"/>
    </row>
    <row r="6" spans="1:55" x14ac:dyDescent="0.25">
      <c r="A6" s="1" t="s">
        <v>12</v>
      </c>
      <c r="B6" s="4">
        <f>SQRT(B5/COUNT(C5:BB5))</f>
        <v>636.95818190066143</v>
      </c>
    </row>
    <row r="8" spans="1:55" x14ac:dyDescent="0.25">
      <c r="A8" s="1" t="s">
        <v>5</v>
      </c>
      <c r="B8" s="3">
        <f>SUM(C8:BB8)</f>
        <v>522330.71428571426</v>
      </c>
      <c r="C8" s="5">
        <f>(C$3*6+D$3*1)/7</f>
        <v>12850.428571428571</v>
      </c>
      <c r="D8" s="5">
        <f t="shared" ref="D8:BA8" si="2">(D$3*6+E$3*1)/7</f>
        <v>16041.142857142857</v>
      </c>
      <c r="E8" s="5">
        <f t="shared" si="2"/>
        <v>14732.857142857143</v>
      </c>
      <c r="F8" s="5">
        <f t="shared" si="2"/>
        <v>13786.285714285714</v>
      </c>
      <c r="G8" s="5">
        <f t="shared" si="2"/>
        <v>12777</v>
      </c>
      <c r="H8" s="5">
        <f t="shared" si="2"/>
        <v>12008</v>
      </c>
      <c r="I8" s="5">
        <f t="shared" si="2"/>
        <v>11766.571428571429</v>
      </c>
      <c r="J8" s="5">
        <f t="shared" si="2"/>
        <v>11439.428571428571</v>
      </c>
      <c r="K8" s="5">
        <f t="shared" si="2"/>
        <v>11471.571428571429</v>
      </c>
      <c r="L8" s="5">
        <f t="shared" si="2"/>
        <v>11395</v>
      </c>
      <c r="M8" s="5">
        <f t="shared" si="2"/>
        <v>10896.285714285714</v>
      </c>
      <c r="N8" s="5">
        <f t="shared" si="2"/>
        <v>10557.285714285714</v>
      </c>
      <c r="O8" s="5">
        <f t="shared" si="2"/>
        <v>10288.571428571429</v>
      </c>
      <c r="P8" s="5">
        <f t="shared" si="2"/>
        <v>9208.7142857142862</v>
      </c>
      <c r="Q8" s="5">
        <f t="shared" si="2"/>
        <v>10310.428571428571</v>
      </c>
      <c r="R8" s="5">
        <f t="shared" si="2"/>
        <v>11490.428571428571</v>
      </c>
      <c r="S8" s="5">
        <f t="shared" si="2"/>
        <v>10532.571428571429</v>
      </c>
      <c r="T8" s="5">
        <f t="shared" si="2"/>
        <v>9952.2857142857138</v>
      </c>
      <c r="U8" s="5">
        <f t="shared" si="2"/>
        <v>9066</v>
      </c>
      <c r="V8" s="5">
        <f t="shared" si="2"/>
        <v>10249.285714285714</v>
      </c>
      <c r="W8" s="5">
        <f t="shared" si="2"/>
        <v>9749</v>
      </c>
      <c r="X8" s="5">
        <f t="shared" si="2"/>
        <v>8490.7142857142862</v>
      </c>
      <c r="Y8" s="5">
        <f t="shared" si="2"/>
        <v>10070</v>
      </c>
      <c r="Z8" s="5">
        <f t="shared" si="2"/>
        <v>9514.2857142857138</v>
      </c>
      <c r="AA8" s="5">
        <f t="shared" si="2"/>
        <v>9294.5714285714294</v>
      </c>
      <c r="AB8" s="5">
        <f t="shared" si="2"/>
        <v>9192.1428571428569</v>
      </c>
      <c r="AC8" s="5">
        <f t="shared" si="2"/>
        <v>9177.8571428571431</v>
      </c>
      <c r="AD8" s="5">
        <f t="shared" si="2"/>
        <v>8984.5714285714294</v>
      </c>
      <c r="AE8" s="5">
        <f t="shared" si="2"/>
        <v>8800.4285714285706</v>
      </c>
      <c r="AF8" s="5">
        <f t="shared" si="2"/>
        <v>8766.1428571428569</v>
      </c>
      <c r="AG8" s="5">
        <f t="shared" si="2"/>
        <v>8652</v>
      </c>
      <c r="AH8" s="5">
        <f t="shared" si="2"/>
        <v>8902.8571428571431</v>
      </c>
      <c r="AI8" s="5">
        <f t="shared" si="2"/>
        <v>9144.1428571428569</v>
      </c>
      <c r="AJ8" s="5">
        <f t="shared" si="2"/>
        <v>9107.4285714285706</v>
      </c>
      <c r="AK8" s="5">
        <f t="shared" si="2"/>
        <v>8862</v>
      </c>
      <c r="AL8" s="5">
        <f t="shared" si="2"/>
        <v>8075.1428571428569</v>
      </c>
      <c r="AM8" s="5">
        <f t="shared" si="2"/>
        <v>9235</v>
      </c>
      <c r="AN8" s="5">
        <f t="shared" si="2"/>
        <v>9158.7142857142862</v>
      </c>
      <c r="AO8" s="5">
        <f t="shared" si="2"/>
        <v>9512</v>
      </c>
      <c r="AP8" s="5">
        <f t="shared" si="2"/>
        <v>9462.2857142857138</v>
      </c>
      <c r="AQ8" s="5">
        <f t="shared" si="2"/>
        <v>9738.1428571428569</v>
      </c>
      <c r="AR8" s="5">
        <f t="shared" si="2"/>
        <v>9539.5714285714294</v>
      </c>
      <c r="AS8" s="5">
        <f t="shared" si="2"/>
        <v>9697.7142857142862</v>
      </c>
      <c r="AT8" s="5">
        <f t="shared" si="2"/>
        <v>9671.7142857142862</v>
      </c>
      <c r="AU8" s="5">
        <f t="shared" si="2"/>
        <v>9986</v>
      </c>
      <c r="AV8" s="5">
        <f t="shared" si="2"/>
        <v>9922.5714285714294</v>
      </c>
      <c r="AW8" s="5">
        <f t="shared" si="2"/>
        <v>9828.8571428571431</v>
      </c>
      <c r="AX8" s="5">
        <f t="shared" si="2"/>
        <v>9899.5714285714294</v>
      </c>
      <c r="AY8" s="5">
        <f t="shared" si="2"/>
        <v>10351.285714285714</v>
      </c>
      <c r="AZ8" s="5">
        <f t="shared" si="2"/>
        <v>10329</v>
      </c>
      <c r="BA8" s="5">
        <f t="shared" si="2"/>
        <v>10394.857142857143</v>
      </c>
      <c r="BB8" s="6"/>
    </row>
    <row r="9" spans="1:55" x14ac:dyDescent="0.25">
      <c r="A9" s="1" t="s">
        <v>1</v>
      </c>
      <c r="B9" s="3">
        <f>SUM(C9:BB9)</f>
        <v>4459.7142857142862</v>
      </c>
      <c r="C9" s="5">
        <f>C8-C$2</f>
        <v>-1324.5714285714294</v>
      </c>
      <c r="D9" s="5">
        <f t="shared" ref="D9" si="3">D8-D$2</f>
        <v>1455.1428571428569</v>
      </c>
      <c r="E9" s="5">
        <f t="shared" ref="E9" si="4">E8-E$2</f>
        <v>944.85714285714312</v>
      </c>
      <c r="F9" s="5">
        <f t="shared" ref="F9" si="5">F8-F$2</f>
        <v>1105.2857142857138</v>
      </c>
      <c r="G9" s="5">
        <f t="shared" ref="G9" si="6">G8-G$2</f>
        <v>391</v>
      </c>
      <c r="H9" s="5">
        <f t="shared" ref="H9" si="7">H8-H$2</f>
        <v>303</v>
      </c>
      <c r="I9" s="5">
        <f t="shared" ref="I9" si="8">I8-I$2</f>
        <v>14.571428571429351</v>
      </c>
      <c r="J9" s="5">
        <f t="shared" ref="J9" si="9">J8-J$2</f>
        <v>-164.57142857142935</v>
      </c>
      <c r="K9" s="5">
        <f t="shared" ref="K9" si="10">K8-K$2</f>
        <v>154.57142857142935</v>
      </c>
      <c r="L9" s="5">
        <f t="shared" ref="L9" si="11">L8-L$2</f>
        <v>419</v>
      </c>
      <c r="M9" s="5">
        <f t="shared" ref="M9" si="12">M8-M$2</f>
        <v>217.28571428571377</v>
      </c>
      <c r="N9" s="5">
        <f t="shared" ref="N9" si="13">N8-N$2</f>
        <v>158.28571428571377</v>
      </c>
      <c r="O9" s="5">
        <f t="shared" ref="O9" si="14">O8-O$2</f>
        <v>-417.42857142857065</v>
      </c>
      <c r="P9" s="5">
        <f t="shared" ref="P9" si="15">P8-P$2</f>
        <v>-1451.2857142857138</v>
      </c>
      <c r="Q9" s="5">
        <f t="shared" ref="Q9" si="16">Q8-Q$2</f>
        <v>-24.571428571429351</v>
      </c>
      <c r="R9" s="5">
        <f t="shared" ref="R9" si="17">R8-R$2</f>
        <v>1380.4285714285706</v>
      </c>
      <c r="S9" s="5">
        <f t="shared" ref="S9" si="18">S8-S$2</f>
        <v>655.57142857142935</v>
      </c>
      <c r="T9" s="5">
        <f t="shared" ref="T9" si="19">T8-T$2</f>
        <v>170.28571428571377</v>
      </c>
      <c r="U9" s="5">
        <f t="shared" ref="U9" si="20">U8-U$2</f>
        <v>-696</v>
      </c>
      <c r="V9" s="5">
        <f t="shared" ref="V9" si="21">V8-V$2</f>
        <v>714.28571428571377</v>
      </c>
      <c r="W9" s="5">
        <f t="shared" ref="W9" si="22">W8-W$2</f>
        <v>219</v>
      </c>
      <c r="X9" s="5">
        <f t="shared" ref="X9" si="23">X8-X$2</f>
        <v>-808.28571428571377</v>
      </c>
      <c r="Y9" s="5">
        <f t="shared" ref="Y9" si="24">Y8-Y$2</f>
        <v>563</v>
      </c>
      <c r="Z9" s="5">
        <f t="shared" ref="Z9" si="25">Z8-Z$2</f>
        <v>201.28571428571377</v>
      </c>
      <c r="AA9" s="5">
        <f t="shared" ref="AA9" si="26">AA8-AA$2</f>
        <v>196.57142857142935</v>
      </c>
      <c r="AB9" s="5">
        <f t="shared" ref="AB9" si="27">AB8-AB$2</f>
        <v>87.142857142856883</v>
      </c>
      <c r="AC9" s="5">
        <f t="shared" ref="AC9" si="28">AC8-AC$2</f>
        <v>-35.142857142856883</v>
      </c>
      <c r="AD9" s="5">
        <f t="shared" ref="AD9" si="29">AD8-AD$2</f>
        <v>386.57142857142935</v>
      </c>
      <c r="AE9" s="5">
        <f t="shared" ref="AE9" si="30">AE8-AE$2</f>
        <v>152.42857142857065</v>
      </c>
      <c r="AF9" s="5">
        <f t="shared" ref="AF9" si="31">AF8-AF$2</f>
        <v>181.14285714285688</v>
      </c>
      <c r="AG9" s="5">
        <f t="shared" ref="AG9" si="32">AG8-AG$2</f>
        <v>-112</v>
      </c>
      <c r="AH9" s="5">
        <f t="shared" ref="AH9" si="33">AH8-AH$2</f>
        <v>-238.14285714285688</v>
      </c>
      <c r="AI9" s="5">
        <f t="shared" ref="AI9" si="34">AI8-AI$2</f>
        <v>-1.857142857143117</v>
      </c>
      <c r="AJ9" s="5">
        <f t="shared" ref="AJ9" si="35">AJ8-AJ$2</f>
        <v>232.42857142857065</v>
      </c>
      <c r="AK9" s="5">
        <f t="shared" ref="AK9" si="36">AK8-AK$2</f>
        <v>71</v>
      </c>
      <c r="AL9" s="5">
        <f t="shared" ref="AL9" si="37">AL8-AL$2</f>
        <v>-592.85714285714312</v>
      </c>
      <c r="AM9" s="5">
        <f t="shared" ref="AM9" si="38">AM8-AM$2</f>
        <v>155</v>
      </c>
      <c r="AN9" s="5">
        <f t="shared" ref="AN9" si="39">AN8-AN$2</f>
        <v>-108.28571428571377</v>
      </c>
      <c r="AO9" s="5">
        <f t="shared" ref="AO9" si="40">AO8-AO$2</f>
        <v>70</v>
      </c>
      <c r="AP9" s="5">
        <f t="shared" ref="AP9" si="41">AP8-AP$2</f>
        <v>-175.71428571428623</v>
      </c>
      <c r="AQ9" s="5">
        <f t="shared" ref="AQ9" si="42">AQ8-AQ$2</f>
        <v>103.14285714285688</v>
      </c>
      <c r="AR9" s="5">
        <f t="shared" ref="AR9" si="43">AR8-AR$2</f>
        <v>-38.428571428570649</v>
      </c>
      <c r="AS9" s="5">
        <f t="shared" ref="AS9" si="44">AS8-AS$2</f>
        <v>-196.28571428571377</v>
      </c>
      <c r="AT9" s="5">
        <f t="shared" ref="AT9" si="45">AT8-AT$2</f>
        <v>-246.28571428571377</v>
      </c>
      <c r="AU9" s="5">
        <f t="shared" ref="AU9" si="46">AU8-AU$2</f>
        <v>146</v>
      </c>
      <c r="AV9" s="5">
        <f t="shared" ref="AV9" si="47">AV8-AV$2</f>
        <v>338.57142857142935</v>
      </c>
      <c r="AW9" s="5">
        <f t="shared" ref="AW9" si="48">AW8-AW$2</f>
        <v>218.85714285714312</v>
      </c>
      <c r="AX9" s="5">
        <f t="shared" ref="AX9" si="49">AX8-AX$2</f>
        <v>-314.42857142857065</v>
      </c>
      <c r="AY9" s="5">
        <f t="shared" ref="AY9" si="50">AY8-AY$2</f>
        <v>26.285714285713766</v>
      </c>
      <c r="AZ9" s="5">
        <f t="shared" ref="AZ9" si="51">AZ8-AZ$2</f>
        <v>-157</v>
      </c>
      <c r="BA9" s="5">
        <f t="shared" ref="BA9" si="52">BA8-BA$2</f>
        <v>130.85714285714312</v>
      </c>
      <c r="BB9" s="6"/>
    </row>
    <row r="10" spans="1:55" x14ac:dyDescent="0.25">
      <c r="A10" s="1" t="s">
        <v>2</v>
      </c>
      <c r="B10" s="3">
        <f>SUM(C10:BB10)</f>
        <v>14469632.326530604</v>
      </c>
      <c r="C10" s="5">
        <f>C9*C9</f>
        <v>1754489.4693877571</v>
      </c>
      <c r="D10" s="5">
        <f t="shared" ref="D10" si="53">D9*D9</f>
        <v>2117440.7346938769</v>
      </c>
      <c r="E10" s="5">
        <f t="shared" ref="E10" si="54">E9*E9</f>
        <v>892755.02040816378</v>
      </c>
      <c r="F10" s="5">
        <f t="shared" ref="F10" si="55">F9*F9</f>
        <v>1221656.5102040805</v>
      </c>
      <c r="G10" s="5">
        <f t="shared" ref="G10" si="56">G9*G9</f>
        <v>152881</v>
      </c>
      <c r="H10" s="5">
        <f t="shared" ref="H10" si="57">H9*H9</f>
        <v>91809</v>
      </c>
      <c r="I10" s="5">
        <f t="shared" ref="I10" si="58">I9*I9</f>
        <v>212.32653061226762</v>
      </c>
      <c r="J10" s="5">
        <f t="shared" ref="J10" si="59">J9*J9</f>
        <v>27083.755102041072</v>
      </c>
      <c r="K10" s="5">
        <f t="shared" ref="K10" si="60">K9*K9</f>
        <v>23892.326530612485</v>
      </c>
      <c r="L10" s="5">
        <f t="shared" ref="L10" si="61">L9*L9</f>
        <v>175561</v>
      </c>
      <c r="M10" s="5">
        <f t="shared" ref="M10" si="62">M9*M9</f>
        <v>47213.081632652837</v>
      </c>
      <c r="N10" s="5">
        <f t="shared" ref="N10" si="63">N9*N9</f>
        <v>25054.367346938612</v>
      </c>
      <c r="O10" s="5">
        <f t="shared" ref="O10" si="64">O9*O9</f>
        <v>174246.61224489732</v>
      </c>
      <c r="P10" s="5">
        <f t="shared" ref="P10" si="65">P9*P9</f>
        <v>2106230.2244897946</v>
      </c>
      <c r="Q10" s="5">
        <f t="shared" ref="Q10" si="66">Q9*Q9</f>
        <v>603.75510204085458</v>
      </c>
      <c r="R10" s="5">
        <f t="shared" ref="R10" si="67">R9*R9</f>
        <v>1905583.0408163243</v>
      </c>
      <c r="S10" s="5">
        <f t="shared" ref="S10" si="68">S9*S9</f>
        <v>429773.89795918472</v>
      </c>
      <c r="T10" s="5">
        <f t="shared" ref="T10" si="69">T9*T9</f>
        <v>28997.224489795743</v>
      </c>
      <c r="U10" s="5">
        <f t="shared" ref="U10" si="70">U9*U9</f>
        <v>484416</v>
      </c>
      <c r="V10" s="5">
        <f t="shared" ref="V10" si="71">V9*V9</f>
        <v>510204.08163265232</v>
      </c>
      <c r="W10" s="5">
        <f t="shared" ref="W10" si="72">W9*W9</f>
        <v>47961</v>
      </c>
      <c r="X10" s="5">
        <f t="shared" ref="X10" si="73">X9*X9</f>
        <v>653325.79591836652</v>
      </c>
      <c r="Y10" s="5">
        <f t="shared" ref="Y10" si="74">Y9*Y9</f>
        <v>316969</v>
      </c>
      <c r="Z10" s="5">
        <f t="shared" ref="Z10" si="75">Z9*Z9</f>
        <v>40515.938775509996</v>
      </c>
      <c r="AA10" s="5">
        <f t="shared" ref="AA10" si="76">AA9*AA9</f>
        <v>38640.326530612554</v>
      </c>
      <c r="AB10" s="5">
        <f t="shared" ref="AB10" si="77">AB9*AB9</f>
        <v>7593.8775510203632</v>
      </c>
      <c r="AC10" s="5">
        <f t="shared" ref="AC10" si="78">AC9*AC9</f>
        <v>1235.0204081632471</v>
      </c>
      <c r="AD10" s="5">
        <f t="shared" ref="AD10" si="79">AD9*AD9</f>
        <v>149437.4693877557</v>
      </c>
      <c r="AE10" s="5">
        <f t="shared" ref="AE10" si="80">AE9*AE9</f>
        <v>23234.469387754863</v>
      </c>
      <c r="AF10" s="5">
        <f t="shared" ref="AF10" si="81">AF9*AF9</f>
        <v>32812.734693877457</v>
      </c>
      <c r="AG10" s="5">
        <f t="shared" ref="AG10" si="82">AG9*AG9</f>
        <v>12544</v>
      </c>
      <c r="AH10" s="5">
        <f t="shared" ref="AH10" si="83">AH9*AH9</f>
        <v>56712.020408163138</v>
      </c>
      <c r="AI10" s="5">
        <f t="shared" ref="AI10" si="84">AI9*AI9</f>
        <v>3.4489795918376998</v>
      </c>
      <c r="AJ10" s="5">
        <f t="shared" ref="AJ10" si="85">AJ9*AJ9</f>
        <v>54023.040816326167</v>
      </c>
      <c r="AK10" s="5">
        <f t="shared" ref="AK10" si="86">AK9*AK9</f>
        <v>5041</v>
      </c>
      <c r="AL10" s="5">
        <f t="shared" ref="AL10" si="87">AL9*AL9</f>
        <v>351479.59183673502</v>
      </c>
      <c r="AM10" s="5">
        <f t="shared" ref="AM10" si="88">AM9*AM9</f>
        <v>24025</v>
      </c>
      <c r="AN10" s="5">
        <f t="shared" ref="AN10" si="89">AN9*AN9</f>
        <v>11725.795918367234</v>
      </c>
      <c r="AO10" s="5">
        <f t="shared" ref="AO10" si="90">AO9*AO9</f>
        <v>4900</v>
      </c>
      <c r="AP10" s="5">
        <f t="shared" ref="AP10" si="91">AP9*AP9</f>
        <v>30875.510204081816</v>
      </c>
      <c r="AQ10" s="5">
        <f t="shared" ref="AQ10" si="92">AQ9*AQ9</f>
        <v>10638.448979591783</v>
      </c>
      <c r="AR10" s="5">
        <f t="shared" ref="AR10" si="93">AR9*AR9</f>
        <v>1476.7551020407564</v>
      </c>
      <c r="AS10" s="5">
        <f t="shared" ref="AS10" si="94">AS9*AS9</f>
        <v>38528.081632652858</v>
      </c>
      <c r="AT10" s="5">
        <f t="shared" ref="AT10" si="95">AT9*AT9</f>
        <v>60656.653061224235</v>
      </c>
      <c r="AU10" s="5">
        <f t="shared" ref="AU10" si="96">AU9*AU9</f>
        <v>21316</v>
      </c>
      <c r="AV10" s="5">
        <f t="shared" ref="AV10" si="97">AV9*AV9</f>
        <v>114630.61224489848</v>
      </c>
      <c r="AW10" s="5">
        <f t="shared" ref="AW10" si="98">AW9*AW9</f>
        <v>47898.448979591951</v>
      </c>
      <c r="AX10" s="5">
        <f t="shared" ref="AX10" si="99">AX9*AX9</f>
        <v>98865.326530611754</v>
      </c>
      <c r="AY10" s="5">
        <f t="shared" ref="AY10" si="100">AY9*AY9</f>
        <v>690.93877551017681</v>
      </c>
      <c r="AZ10" s="5">
        <f t="shared" ref="AZ10" si="101">AZ9*AZ9</f>
        <v>24649</v>
      </c>
      <c r="BA10" s="5">
        <f t="shared" ref="BA10" si="102">BA9*BA9</f>
        <v>17123.591836734762</v>
      </c>
      <c r="BB10" s="6"/>
    </row>
    <row r="11" spans="1:55" x14ac:dyDescent="0.25">
      <c r="A11" s="1" t="s">
        <v>12</v>
      </c>
      <c r="B11" s="4">
        <f>SQRT(B10/COUNT(C10:BB10))</f>
        <v>532.65211997359472</v>
      </c>
    </row>
    <row r="13" spans="1:55" x14ac:dyDescent="0.25">
      <c r="A13" s="1" t="s">
        <v>6</v>
      </c>
      <c r="B13" s="3">
        <f>SUM(C13:BB13)</f>
        <v>521808.42857142858</v>
      </c>
      <c r="C13" s="5">
        <f>(C$3*5+D$3*2)/7</f>
        <v>13414.857142857143</v>
      </c>
      <c r="D13" s="5">
        <f t="shared" ref="D13:BA13" si="103">(D$3*5+E$3*2)/7</f>
        <v>15845.285714285714</v>
      </c>
      <c r="E13" s="5">
        <f t="shared" si="103"/>
        <v>14599.714285714286</v>
      </c>
      <c r="F13" s="5">
        <f t="shared" si="103"/>
        <v>13638.571428571429</v>
      </c>
      <c r="G13" s="5">
        <f t="shared" si="103"/>
        <v>12654</v>
      </c>
      <c r="H13" s="5">
        <f t="shared" si="103"/>
        <v>11977</v>
      </c>
      <c r="I13" s="5">
        <f t="shared" si="103"/>
        <v>11711.142857142857</v>
      </c>
      <c r="J13" s="5">
        <f t="shared" si="103"/>
        <v>11444.857142857143</v>
      </c>
      <c r="K13" s="5">
        <f t="shared" si="103"/>
        <v>11471.142857142857</v>
      </c>
      <c r="L13" s="5">
        <f t="shared" si="103"/>
        <v>11321</v>
      </c>
      <c r="M13" s="5">
        <f t="shared" si="103"/>
        <v>10841.571428571429</v>
      </c>
      <c r="N13" s="5">
        <f t="shared" si="103"/>
        <v>10546.571428571429</v>
      </c>
      <c r="O13" s="5">
        <f t="shared" si="103"/>
        <v>10084.142857142857</v>
      </c>
      <c r="P13" s="5">
        <f t="shared" si="103"/>
        <v>9355.4285714285706</v>
      </c>
      <c r="Q13" s="5">
        <f t="shared" si="103"/>
        <v>10531.857142857143</v>
      </c>
      <c r="R13" s="5">
        <f t="shared" si="103"/>
        <v>11341.857142857143</v>
      </c>
      <c r="S13" s="5">
        <f t="shared" si="103"/>
        <v>10466.142857142857</v>
      </c>
      <c r="T13" s="5">
        <f t="shared" si="103"/>
        <v>9770.5714285714294</v>
      </c>
      <c r="U13" s="5">
        <f t="shared" si="103"/>
        <v>9270</v>
      </c>
      <c r="V13" s="5">
        <f t="shared" si="103"/>
        <v>10208.571428571429</v>
      </c>
      <c r="W13" s="5">
        <f t="shared" si="103"/>
        <v>9493</v>
      </c>
      <c r="X13" s="5">
        <f t="shared" si="103"/>
        <v>8768.4285714285706</v>
      </c>
      <c r="Y13" s="5">
        <f t="shared" si="103"/>
        <v>9983</v>
      </c>
      <c r="Z13" s="5">
        <f t="shared" si="103"/>
        <v>9480.5714285714294</v>
      </c>
      <c r="AA13" s="5">
        <f t="shared" si="103"/>
        <v>9277.1428571428569</v>
      </c>
      <c r="AB13" s="5">
        <f t="shared" si="103"/>
        <v>9194.2857142857138</v>
      </c>
      <c r="AC13" s="5">
        <f t="shared" si="103"/>
        <v>9150.7142857142862</v>
      </c>
      <c r="AD13" s="5">
        <f t="shared" si="103"/>
        <v>8954.1428571428569</v>
      </c>
      <c r="AE13" s="5">
        <f t="shared" si="103"/>
        <v>8798.8571428571431</v>
      </c>
      <c r="AF13" s="5">
        <f t="shared" si="103"/>
        <v>8741.2857142857138</v>
      </c>
      <c r="AG13" s="5">
        <f t="shared" si="103"/>
        <v>8687</v>
      </c>
      <c r="AH13" s="5">
        <f t="shared" si="103"/>
        <v>8943.7142857142862</v>
      </c>
      <c r="AI13" s="5">
        <f t="shared" si="103"/>
        <v>9140.2857142857138</v>
      </c>
      <c r="AJ13" s="5">
        <f t="shared" si="103"/>
        <v>9093.8571428571431</v>
      </c>
      <c r="AK13" s="5">
        <f t="shared" si="103"/>
        <v>8698</v>
      </c>
      <c r="AL13" s="5">
        <f t="shared" si="103"/>
        <v>8272.2857142857138</v>
      </c>
      <c r="AM13" s="5">
        <f t="shared" si="103"/>
        <v>9212</v>
      </c>
      <c r="AN13" s="5">
        <f t="shared" si="103"/>
        <v>9220.4285714285706</v>
      </c>
      <c r="AO13" s="5">
        <f t="shared" si="103"/>
        <v>9495</v>
      </c>
      <c r="AP13" s="5">
        <f t="shared" si="103"/>
        <v>9514.5714285714294</v>
      </c>
      <c r="AQ13" s="5">
        <f t="shared" si="103"/>
        <v>9700.2857142857138</v>
      </c>
      <c r="AR13" s="5">
        <f t="shared" si="103"/>
        <v>9568.1428571428569</v>
      </c>
      <c r="AS13" s="5">
        <f t="shared" si="103"/>
        <v>9684.4285714285706</v>
      </c>
      <c r="AT13" s="5">
        <f t="shared" si="103"/>
        <v>9725.4285714285706</v>
      </c>
      <c r="AU13" s="5">
        <f t="shared" si="103"/>
        <v>9978</v>
      </c>
      <c r="AV13" s="5">
        <f t="shared" si="103"/>
        <v>9907.1428571428569</v>
      </c>
      <c r="AW13" s="5">
        <f t="shared" si="103"/>
        <v>9827.7142857142862</v>
      </c>
      <c r="AX13" s="5">
        <f t="shared" si="103"/>
        <v>9977.1428571428569</v>
      </c>
      <c r="AY13" s="5">
        <f t="shared" si="103"/>
        <v>10337.571428571429</v>
      </c>
      <c r="AZ13" s="5">
        <f t="shared" si="103"/>
        <v>10389</v>
      </c>
      <c r="BA13" s="5">
        <f t="shared" si="103"/>
        <v>10100.714285714286</v>
      </c>
      <c r="BB13" s="6"/>
    </row>
    <row r="14" spans="1:55" x14ac:dyDescent="0.25">
      <c r="A14" s="1" t="s">
        <v>1</v>
      </c>
      <c r="B14" s="3">
        <f>SUM(C14:BB14)</f>
        <v>3937.4285714285725</v>
      </c>
      <c r="C14" s="5">
        <f>C13-C$2</f>
        <v>-760.14285714285688</v>
      </c>
      <c r="D14" s="5">
        <f t="shared" ref="D14" si="104">D13-D$2</f>
        <v>1259.2857142857138</v>
      </c>
      <c r="E14" s="5">
        <f t="shared" ref="E14" si="105">E13-E$2</f>
        <v>811.71428571428623</v>
      </c>
      <c r="F14" s="5">
        <f t="shared" ref="F14" si="106">F13-F$2</f>
        <v>957.57142857142935</v>
      </c>
      <c r="G14" s="5">
        <f t="shared" ref="G14" si="107">G13-G$2</f>
        <v>268</v>
      </c>
      <c r="H14" s="5">
        <f t="shared" ref="H14" si="108">H13-H$2</f>
        <v>272</v>
      </c>
      <c r="I14" s="5">
        <f t="shared" ref="I14" si="109">I13-I$2</f>
        <v>-40.857142857143117</v>
      </c>
      <c r="J14" s="5">
        <f t="shared" ref="J14" si="110">J13-J$2</f>
        <v>-159.14285714285688</v>
      </c>
      <c r="K14" s="5">
        <f t="shared" ref="K14" si="111">K13-K$2</f>
        <v>154.14285714285688</v>
      </c>
      <c r="L14" s="5">
        <f t="shared" ref="L14" si="112">L13-L$2</f>
        <v>345</v>
      </c>
      <c r="M14" s="5">
        <f t="shared" ref="M14" si="113">M13-M$2</f>
        <v>162.57142857142935</v>
      </c>
      <c r="N14" s="5">
        <f t="shared" ref="N14" si="114">N13-N$2</f>
        <v>147.57142857142935</v>
      </c>
      <c r="O14" s="5">
        <f t="shared" ref="O14" si="115">O13-O$2</f>
        <v>-621.85714285714312</v>
      </c>
      <c r="P14" s="5">
        <f t="shared" ref="P14" si="116">P13-P$2</f>
        <v>-1304.5714285714294</v>
      </c>
      <c r="Q14" s="5">
        <f t="shared" ref="Q14" si="117">Q13-Q$2</f>
        <v>196.85714285714312</v>
      </c>
      <c r="R14" s="5">
        <f t="shared" ref="R14" si="118">R13-R$2</f>
        <v>1231.8571428571431</v>
      </c>
      <c r="S14" s="5">
        <f t="shared" ref="S14" si="119">S13-S$2</f>
        <v>589.14285714285688</v>
      </c>
      <c r="T14" s="5">
        <f t="shared" ref="T14" si="120">T13-T$2</f>
        <v>-11.428571428570649</v>
      </c>
      <c r="U14" s="5">
        <f t="shared" ref="U14" si="121">U13-U$2</f>
        <v>-492</v>
      </c>
      <c r="V14" s="5">
        <f t="shared" ref="V14" si="122">V13-V$2</f>
        <v>673.57142857142935</v>
      </c>
      <c r="W14" s="5">
        <f t="shared" ref="W14" si="123">W13-W$2</f>
        <v>-37</v>
      </c>
      <c r="X14" s="5">
        <f t="shared" ref="X14" si="124">X13-X$2</f>
        <v>-530.57142857142935</v>
      </c>
      <c r="Y14" s="5">
        <f t="shared" ref="Y14" si="125">Y13-Y$2</f>
        <v>476</v>
      </c>
      <c r="Z14" s="5">
        <f t="shared" ref="Z14" si="126">Z13-Z$2</f>
        <v>167.57142857142935</v>
      </c>
      <c r="AA14" s="5">
        <f t="shared" ref="AA14" si="127">AA13-AA$2</f>
        <v>179.14285714285688</v>
      </c>
      <c r="AB14" s="5">
        <f t="shared" ref="AB14" si="128">AB13-AB$2</f>
        <v>89.285714285713766</v>
      </c>
      <c r="AC14" s="5">
        <f t="shared" ref="AC14" si="129">AC13-AC$2</f>
        <v>-62.285714285713766</v>
      </c>
      <c r="AD14" s="5">
        <f t="shared" ref="AD14" si="130">AD13-AD$2</f>
        <v>356.14285714285688</v>
      </c>
      <c r="AE14" s="5">
        <f t="shared" ref="AE14" si="131">AE13-AE$2</f>
        <v>150.85714285714312</v>
      </c>
      <c r="AF14" s="5">
        <f t="shared" ref="AF14" si="132">AF13-AF$2</f>
        <v>156.28571428571377</v>
      </c>
      <c r="AG14" s="5">
        <f t="shared" ref="AG14" si="133">AG13-AG$2</f>
        <v>-77</v>
      </c>
      <c r="AH14" s="5">
        <f t="shared" ref="AH14" si="134">AH13-AH$2</f>
        <v>-197.28571428571377</v>
      </c>
      <c r="AI14" s="5">
        <f t="shared" ref="AI14" si="135">AI13-AI$2</f>
        <v>-5.714285714286234</v>
      </c>
      <c r="AJ14" s="5">
        <f t="shared" ref="AJ14" si="136">AJ13-AJ$2</f>
        <v>218.85714285714312</v>
      </c>
      <c r="AK14" s="5">
        <f t="shared" ref="AK14" si="137">AK13-AK$2</f>
        <v>-93</v>
      </c>
      <c r="AL14" s="5">
        <f t="shared" ref="AL14" si="138">AL13-AL$2</f>
        <v>-395.71428571428623</v>
      </c>
      <c r="AM14" s="5">
        <f t="shared" ref="AM14" si="139">AM13-AM$2</f>
        <v>132</v>
      </c>
      <c r="AN14" s="5">
        <f t="shared" ref="AN14" si="140">AN13-AN$2</f>
        <v>-46.571428571429351</v>
      </c>
      <c r="AO14" s="5">
        <f t="shared" ref="AO14" si="141">AO13-AO$2</f>
        <v>53</v>
      </c>
      <c r="AP14" s="5">
        <f t="shared" ref="AP14" si="142">AP13-AP$2</f>
        <v>-123.42857142857065</v>
      </c>
      <c r="AQ14" s="5">
        <f t="shared" ref="AQ14" si="143">AQ13-AQ$2</f>
        <v>65.285714285713766</v>
      </c>
      <c r="AR14" s="5">
        <f t="shared" ref="AR14" si="144">AR13-AR$2</f>
        <v>-9.857142857143117</v>
      </c>
      <c r="AS14" s="5">
        <f t="shared" ref="AS14" si="145">AS13-AS$2</f>
        <v>-209.57142857142935</v>
      </c>
      <c r="AT14" s="5">
        <f t="shared" ref="AT14" si="146">AT13-AT$2</f>
        <v>-192.57142857142935</v>
      </c>
      <c r="AU14" s="5">
        <f t="shared" ref="AU14" si="147">AU13-AU$2</f>
        <v>138</v>
      </c>
      <c r="AV14" s="5">
        <f t="shared" ref="AV14" si="148">AV13-AV$2</f>
        <v>323.14285714285688</v>
      </c>
      <c r="AW14" s="5">
        <f t="shared" ref="AW14" si="149">AW13-AW$2</f>
        <v>217.71428571428623</v>
      </c>
      <c r="AX14" s="5">
        <f t="shared" ref="AX14" si="150">AX13-AX$2</f>
        <v>-236.85714285714312</v>
      </c>
      <c r="AY14" s="5">
        <f t="shared" ref="AY14" si="151">AY13-AY$2</f>
        <v>12.571428571429351</v>
      </c>
      <c r="AZ14" s="5">
        <f t="shared" ref="AZ14" si="152">AZ13-AZ$2</f>
        <v>-97</v>
      </c>
      <c r="BA14" s="5">
        <f t="shared" ref="BA14" si="153">BA13-BA$2</f>
        <v>-163.28571428571377</v>
      </c>
      <c r="BB14" s="6"/>
    </row>
    <row r="15" spans="1:55" x14ac:dyDescent="0.25">
      <c r="A15" s="1" t="s">
        <v>2</v>
      </c>
      <c r="B15" s="3">
        <f>SUM(C15:BB15)</f>
        <v>10190767.877551023</v>
      </c>
      <c r="C15" s="5">
        <f>C14*C14</f>
        <v>577817.16326530569</v>
      </c>
      <c r="D15" s="5">
        <f t="shared" ref="D15" si="154">D14*D14</f>
        <v>1585800.5102040803</v>
      </c>
      <c r="E15" s="5">
        <f t="shared" ref="E15" si="155">E14*E14</f>
        <v>658880.08163265395</v>
      </c>
      <c r="F15" s="5">
        <f t="shared" ref="F15" si="156">F14*F14</f>
        <v>916943.04081632802</v>
      </c>
      <c r="G15" s="5">
        <f t="shared" ref="G15" si="157">G14*G14</f>
        <v>71824</v>
      </c>
      <c r="H15" s="5">
        <f t="shared" ref="H15" si="158">H14*H14</f>
        <v>73984</v>
      </c>
      <c r="I15" s="5">
        <f t="shared" ref="I15" si="159">I14*I14</f>
        <v>1669.3061224490009</v>
      </c>
      <c r="J15" s="5">
        <f t="shared" ref="J15" si="160">J14*J14</f>
        <v>25326.448979591754</v>
      </c>
      <c r="K15" s="5">
        <f t="shared" ref="K15" si="161">K14*K14</f>
        <v>23760.020408163185</v>
      </c>
      <c r="L15" s="5">
        <f t="shared" ref="L15" si="162">L14*L14</f>
        <v>119025</v>
      </c>
      <c r="M15" s="5">
        <f t="shared" ref="M15" si="163">M14*M14</f>
        <v>26429.469387755355</v>
      </c>
      <c r="N15" s="5">
        <f t="shared" ref="N15" si="164">N14*N14</f>
        <v>21777.326530612474</v>
      </c>
      <c r="O15" s="5">
        <f t="shared" ref="O15" si="165">O14*O14</f>
        <v>386706.30612244928</v>
      </c>
      <c r="P15" s="5">
        <f t="shared" ref="P15" si="166">P14*P14</f>
        <v>1701906.6122449001</v>
      </c>
      <c r="Q15" s="5">
        <f t="shared" ref="Q15" si="167">Q14*Q14</f>
        <v>38752.734693877654</v>
      </c>
      <c r="R15" s="5">
        <f t="shared" ref="R15" si="168">R14*R14</f>
        <v>1517472.020408164</v>
      </c>
      <c r="S15" s="5">
        <f t="shared" ref="S15" si="169">S14*S14</f>
        <v>347089.30612244864</v>
      </c>
      <c r="T15" s="5">
        <f t="shared" ref="T15" si="170">T14*T14</f>
        <v>130.61224489794137</v>
      </c>
      <c r="U15" s="5">
        <f t="shared" ref="U15" si="171">U14*U14</f>
        <v>242064</v>
      </c>
      <c r="V15" s="5">
        <f t="shared" ref="V15" si="172">V14*V14</f>
        <v>453698.46938775614</v>
      </c>
      <c r="W15" s="5">
        <f t="shared" ref="W15" si="173">W14*W14</f>
        <v>1369</v>
      </c>
      <c r="X15" s="5">
        <f t="shared" ref="X15" si="174">X14*X14</f>
        <v>281506.04081632738</v>
      </c>
      <c r="Y15" s="5">
        <f t="shared" ref="Y15" si="175">Y14*Y14</f>
        <v>226576</v>
      </c>
      <c r="Z15" s="5">
        <f t="shared" ref="Z15" si="176">Z14*Z14</f>
        <v>28080.183673469648</v>
      </c>
      <c r="AA15" s="5">
        <f t="shared" ref="AA15" si="177">AA14*AA14</f>
        <v>32092.16326530603</v>
      </c>
      <c r="AB15" s="5">
        <f t="shared" ref="AB15" si="178">AB14*AB14</f>
        <v>7971.9387755101116</v>
      </c>
      <c r="AC15" s="5">
        <f t="shared" ref="AC15" si="179">AC14*AC14</f>
        <v>3879.5102040815677</v>
      </c>
      <c r="AD15" s="5">
        <f t="shared" ref="AD15" si="180">AD14*AD14</f>
        <v>126837.73469387737</v>
      </c>
      <c r="AE15" s="5">
        <f t="shared" ref="AE15" si="181">AE14*AE14</f>
        <v>22757.877551020487</v>
      </c>
      <c r="AF15" s="5">
        <f t="shared" ref="AF15" si="182">AF14*AF14</f>
        <v>24425.224489795757</v>
      </c>
      <c r="AG15" s="5">
        <f t="shared" ref="AG15" si="183">AG14*AG14</f>
        <v>5929</v>
      </c>
      <c r="AH15" s="5">
        <f t="shared" ref="AH15" si="184">AH14*AH14</f>
        <v>38921.653061224286</v>
      </c>
      <c r="AI15" s="5">
        <f t="shared" ref="AI15" si="185">AI14*AI14</f>
        <v>32.653061224495737</v>
      </c>
      <c r="AJ15" s="5">
        <f t="shared" ref="AJ15" si="186">AJ14*AJ14</f>
        <v>47898.448979591951</v>
      </c>
      <c r="AK15" s="5">
        <f t="shared" ref="AK15" si="187">AK14*AK14</f>
        <v>8649</v>
      </c>
      <c r="AL15" s="5">
        <f t="shared" ref="AL15" si="188">AL14*AL14</f>
        <v>156589.79591836774</v>
      </c>
      <c r="AM15" s="5">
        <f t="shared" ref="AM15" si="189">AM14*AM14</f>
        <v>17424</v>
      </c>
      <c r="AN15" s="5">
        <f t="shared" ref="AN15" si="190">AN14*AN14</f>
        <v>2168.897959183746</v>
      </c>
      <c r="AO15" s="5">
        <f t="shared" ref="AO15" si="191">AO14*AO14</f>
        <v>2809</v>
      </c>
      <c r="AP15" s="5">
        <f t="shared" ref="AP15" si="192">AP14*AP14</f>
        <v>15234.612244897768</v>
      </c>
      <c r="AQ15" s="5">
        <f t="shared" ref="AQ15" si="193">AQ14*AQ14</f>
        <v>4262.2244897958508</v>
      </c>
      <c r="AR15" s="5">
        <f t="shared" ref="AR15" si="194">AR14*AR14</f>
        <v>97.16326530612757</v>
      </c>
      <c r="AS15" s="5">
        <f t="shared" ref="AS15" si="195">AS14*AS14</f>
        <v>43920.183673469714</v>
      </c>
      <c r="AT15" s="5">
        <f t="shared" ref="AT15" si="196">AT14*AT14</f>
        <v>37083.755102041119</v>
      </c>
      <c r="AU15" s="5">
        <f t="shared" ref="AU15" si="197">AU14*AU14</f>
        <v>19044</v>
      </c>
      <c r="AV15" s="5">
        <f t="shared" ref="AV15" si="198">AV14*AV14</f>
        <v>104421.3061224488</v>
      </c>
      <c r="AW15" s="5">
        <f t="shared" ref="AW15" si="199">AW14*AW14</f>
        <v>47399.51020408186</v>
      </c>
      <c r="AX15" s="5">
        <f t="shared" ref="AX15" si="200">AX14*AX14</f>
        <v>56101.306122449103</v>
      </c>
      <c r="AY15" s="5">
        <f t="shared" ref="AY15" si="201">AY14*AY14</f>
        <v>158.04081632655021</v>
      </c>
      <c r="AZ15" s="5">
        <f t="shared" ref="AZ15" si="202">AZ14*AZ14</f>
        <v>9409</v>
      </c>
      <c r="BA15" s="5">
        <f t="shared" ref="BA15" si="203">BA14*BA14</f>
        <v>26662.22448979575</v>
      </c>
      <c r="BB15" s="6"/>
    </row>
    <row r="16" spans="1:55" x14ac:dyDescent="0.25">
      <c r="A16" s="1" t="s">
        <v>12</v>
      </c>
      <c r="B16" s="4">
        <f>SQRT(B15/COUNT(C15:BB15))</f>
        <v>447.01116092464241</v>
      </c>
    </row>
    <row r="18" spans="1:54" x14ac:dyDescent="0.25">
      <c r="A18" s="1" t="s">
        <v>7</v>
      </c>
      <c r="B18" s="3">
        <f>SUM(C18:BB18)</f>
        <v>521286.14285714278</v>
      </c>
      <c r="C18" s="5">
        <f>(C$3*4+D$3*3)/7</f>
        <v>13979.285714285714</v>
      </c>
      <c r="D18" s="5">
        <f t="shared" ref="D18:BA18" si="204">(D$3*4+E$3*3)/7</f>
        <v>15649.428571428571</v>
      </c>
      <c r="E18" s="5">
        <f t="shared" si="204"/>
        <v>14466.571428571429</v>
      </c>
      <c r="F18" s="5">
        <f t="shared" si="204"/>
        <v>13490.857142857143</v>
      </c>
      <c r="G18" s="5">
        <f t="shared" si="204"/>
        <v>12531</v>
      </c>
      <c r="H18" s="5">
        <f t="shared" si="204"/>
        <v>11946</v>
      </c>
      <c r="I18" s="5">
        <f t="shared" si="204"/>
        <v>11655.714285714286</v>
      </c>
      <c r="J18" s="5">
        <f t="shared" si="204"/>
        <v>11450.285714285714</v>
      </c>
      <c r="K18" s="5">
        <f t="shared" si="204"/>
        <v>11470.714285714286</v>
      </c>
      <c r="L18" s="5">
        <f t="shared" si="204"/>
        <v>11247</v>
      </c>
      <c r="M18" s="5">
        <f t="shared" si="204"/>
        <v>10786.857142857143</v>
      </c>
      <c r="N18" s="5">
        <f t="shared" si="204"/>
        <v>10535.857142857143</v>
      </c>
      <c r="O18" s="5">
        <f t="shared" si="204"/>
        <v>9879.7142857142862</v>
      </c>
      <c r="P18" s="5">
        <f t="shared" si="204"/>
        <v>9502.1428571428569</v>
      </c>
      <c r="Q18" s="5">
        <f t="shared" si="204"/>
        <v>10753.285714285714</v>
      </c>
      <c r="R18" s="5">
        <f t="shared" si="204"/>
        <v>11193.285714285714</v>
      </c>
      <c r="S18" s="5">
        <f t="shared" si="204"/>
        <v>10399.714285714286</v>
      </c>
      <c r="T18" s="5">
        <f t="shared" si="204"/>
        <v>9588.8571428571431</v>
      </c>
      <c r="U18" s="5">
        <f t="shared" si="204"/>
        <v>9474</v>
      </c>
      <c r="V18" s="5">
        <f t="shared" si="204"/>
        <v>10167.857142857143</v>
      </c>
      <c r="W18" s="5">
        <f t="shared" si="204"/>
        <v>9237</v>
      </c>
      <c r="X18" s="5">
        <f t="shared" si="204"/>
        <v>9046.1428571428569</v>
      </c>
      <c r="Y18" s="5">
        <f t="shared" si="204"/>
        <v>9896</v>
      </c>
      <c r="Z18" s="5">
        <f t="shared" si="204"/>
        <v>9446.8571428571431</v>
      </c>
      <c r="AA18" s="5">
        <f t="shared" si="204"/>
        <v>9259.7142857142862</v>
      </c>
      <c r="AB18" s="5">
        <f t="shared" si="204"/>
        <v>9196.4285714285706</v>
      </c>
      <c r="AC18" s="5">
        <f t="shared" si="204"/>
        <v>9123.5714285714294</v>
      </c>
      <c r="AD18" s="5">
        <f t="shared" si="204"/>
        <v>8923.7142857142862</v>
      </c>
      <c r="AE18" s="5">
        <f t="shared" si="204"/>
        <v>8797.2857142857138</v>
      </c>
      <c r="AF18" s="5">
        <f t="shared" si="204"/>
        <v>8716.4285714285706</v>
      </c>
      <c r="AG18" s="5">
        <f t="shared" si="204"/>
        <v>8722</v>
      </c>
      <c r="AH18" s="5">
        <f t="shared" si="204"/>
        <v>8984.5714285714294</v>
      </c>
      <c r="AI18" s="5">
        <f t="shared" si="204"/>
        <v>9136.4285714285706</v>
      </c>
      <c r="AJ18" s="5">
        <f t="shared" si="204"/>
        <v>9080.2857142857138</v>
      </c>
      <c r="AK18" s="5">
        <f t="shared" si="204"/>
        <v>8534</v>
      </c>
      <c r="AL18" s="5">
        <f t="shared" si="204"/>
        <v>8469.4285714285706</v>
      </c>
      <c r="AM18" s="5">
        <f t="shared" si="204"/>
        <v>9189</v>
      </c>
      <c r="AN18" s="5">
        <f t="shared" si="204"/>
        <v>9282.1428571428569</v>
      </c>
      <c r="AO18" s="5">
        <f t="shared" si="204"/>
        <v>9478</v>
      </c>
      <c r="AP18" s="5">
        <f t="shared" si="204"/>
        <v>9566.8571428571431</v>
      </c>
      <c r="AQ18" s="5">
        <f t="shared" si="204"/>
        <v>9662.4285714285706</v>
      </c>
      <c r="AR18" s="5">
        <f t="shared" si="204"/>
        <v>9596.7142857142862</v>
      </c>
      <c r="AS18" s="5">
        <f t="shared" si="204"/>
        <v>9671.1428571428569</v>
      </c>
      <c r="AT18" s="5">
        <f t="shared" si="204"/>
        <v>9779.1428571428569</v>
      </c>
      <c r="AU18" s="5">
        <f t="shared" si="204"/>
        <v>9970</v>
      </c>
      <c r="AV18" s="5">
        <f t="shared" si="204"/>
        <v>9891.7142857142862</v>
      </c>
      <c r="AW18" s="5">
        <f t="shared" si="204"/>
        <v>9826.5714285714294</v>
      </c>
      <c r="AX18" s="5">
        <f t="shared" si="204"/>
        <v>10054.714285714286</v>
      </c>
      <c r="AY18" s="5">
        <f t="shared" si="204"/>
        <v>10323.857142857143</v>
      </c>
      <c r="AZ18" s="5">
        <f t="shared" si="204"/>
        <v>10449</v>
      </c>
      <c r="BA18" s="5">
        <f t="shared" si="204"/>
        <v>9806.5714285714294</v>
      </c>
      <c r="BB18" s="6"/>
    </row>
    <row r="19" spans="1:54" x14ac:dyDescent="0.25">
      <c r="A19" s="1" t="s">
        <v>1</v>
      </c>
      <c r="B19" s="3">
        <f>SUM(C19:BB19)</f>
        <v>3415.1428571428587</v>
      </c>
      <c r="C19" s="5">
        <f>C18-C$2</f>
        <v>-195.71428571428623</v>
      </c>
      <c r="D19" s="5">
        <f t="shared" ref="D19" si="205">D18-D$2</f>
        <v>1063.4285714285706</v>
      </c>
      <c r="E19" s="5">
        <f t="shared" ref="E19" si="206">E18-E$2</f>
        <v>678.57142857142935</v>
      </c>
      <c r="F19" s="5">
        <f t="shared" ref="F19" si="207">F18-F$2</f>
        <v>809.85714285714312</v>
      </c>
      <c r="G19" s="5">
        <f t="shared" ref="G19" si="208">G18-G$2</f>
        <v>145</v>
      </c>
      <c r="H19" s="5">
        <f t="shared" ref="H19" si="209">H18-H$2</f>
        <v>241</v>
      </c>
      <c r="I19" s="5">
        <f t="shared" ref="I19" si="210">I18-I$2</f>
        <v>-96.285714285713766</v>
      </c>
      <c r="J19" s="5">
        <f t="shared" ref="J19" si="211">J18-J$2</f>
        <v>-153.71428571428623</v>
      </c>
      <c r="K19" s="5">
        <f t="shared" ref="K19" si="212">K18-K$2</f>
        <v>153.71428571428623</v>
      </c>
      <c r="L19" s="5">
        <f t="shared" ref="L19" si="213">L18-L$2</f>
        <v>271</v>
      </c>
      <c r="M19" s="5">
        <f t="shared" ref="M19" si="214">M18-M$2</f>
        <v>107.85714285714312</v>
      </c>
      <c r="N19" s="5">
        <f t="shared" ref="N19" si="215">N18-N$2</f>
        <v>136.85714285714312</v>
      </c>
      <c r="O19" s="5">
        <f t="shared" ref="O19" si="216">O18-O$2</f>
        <v>-826.28571428571377</v>
      </c>
      <c r="P19" s="5">
        <f t="shared" ref="P19" si="217">P18-P$2</f>
        <v>-1157.8571428571431</v>
      </c>
      <c r="Q19" s="5">
        <f t="shared" ref="Q19" si="218">Q18-Q$2</f>
        <v>418.28571428571377</v>
      </c>
      <c r="R19" s="5">
        <f t="shared" ref="R19" si="219">R18-R$2</f>
        <v>1083.2857142857138</v>
      </c>
      <c r="S19" s="5">
        <f t="shared" ref="S19" si="220">S18-S$2</f>
        <v>522.71428571428623</v>
      </c>
      <c r="T19" s="5">
        <f t="shared" ref="T19" si="221">T18-T$2</f>
        <v>-193.14285714285688</v>
      </c>
      <c r="U19" s="5">
        <f t="shared" ref="U19" si="222">U18-U$2</f>
        <v>-288</v>
      </c>
      <c r="V19" s="5">
        <f t="shared" ref="V19" si="223">V18-V$2</f>
        <v>632.85714285714312</v>
      </c>
      <c r="W19" s="5">
        <f t="shared" ref="W19" si="224">W18-W$2</f>
        <v>-293</v>
      </c>
      <c r="X19" s="5">
        <f t="shared" ref="X19" si="225">X18-X$2</f>
        <v>-252.85714285714312</v>
      </c>
      <c r="Y19" s="5">
        <f t="shared" ref="Y19" si="226">Y18-Y$2</f>
        <v>389</v>
      </c>
      <c r="Z19" s="5">
        <f t="shared" ref="Z19" si="227">Z18-Z$2</f>
        <v>133.85714285714312</v>
      </c>
      <c r="AA19" s="5">
        <f t="shared" ref="AA19" si="228">AA18-AA$2</f>
        <v>161.71428571428623</v>
      </c>
      <c r="AB19" s="5">
        <f t="shared" ref="AB19" si="229">AB18-AB$2</f>
        <v>91.428571428570649</v>
      </c>
      <c r="AC19" s="5">
        <f t="shared" ref="AC19" si="230">AC18-AC$2</f>
        <v>-89.428571428570649</v>
      </c>
      <c r="AD19" s="5">
        <f t="shared" ref="AD19" si="231">AD18-AD$2</f>
        <v>325.71428571428623</v>
      </c>
      <c r="AE19" s="5">
        <f t="shared" ref="AE19" si="232">AE18-AE$2</f>
        <v>149.28571428571377</v>
      </c>
      <c r="AF19" s="5">
        <f t="shared" ref="AF19" si="233">AF18-AF$2</f>
        <v>131.42857142857065</v>
      </c>
      <c r="AG19" s="5">
        <f t="shared" ref="AG19" si="234">AG18-AG$2</f>
        <v>-42</v>
      </c>
      <c r="AH19" s="5">
        <f t="shared" ref="AH19" si="235">AH18-AH$2</f>
        <v>-156.42857142857065</v>
      </c>
      <c r="AI19" s="5">
        <f t="shared" ref="AI19" si="236">AI18-AI$2</f>
        <v>-9.571428571429351</v>
      </c>
      <c r="AJ19" s="5">
        <f t="shared" ref="AJ19" si="237">AJ18-AJ$2</f>
        <v>205.28571428571377</v>
      </c>
      <c r="AK19" s="5">
        <f t="shared" ref="AK19" si="238">AK18-AK$2</f>
        <v>-257</v>
      </c>
      <c r="AL19" s="5">
        <f t="shared" ref="AL19" si="239">AL18-AL$2</f>
        <v>-198.57142857142935</v>
      </c>
      <c r="AM19" s="5">
        <f t="shared" ref="AM19" si="240">AM18-AM$2</f>
        <v>109</v>
      </c>
      <c r="AN19" s="5">
        <f t="shared" ref="AN19" si="241">AN18-AN$2</f>
        <v>15.142857142856883</v>
      </c>
      <c r="AO19" s="5">
        <f t="shared" ref="AO19" si="242">AO18-AO$2</f>
        <v>36</v>
      </c>
      <c r="AP19" s="5">
        <f t="shared" ref="AP19" si="243">AP18-AP$2</f>
        <v>-71.142857142856883</v>
      </c>
      <c r="AQ19" s="5">
        <f t="shared" ref="AQ19" si="244">AQ18-AQ$2</f>
        <v>27.428571428570649</v>
      </c>
      <c r="AR19" s="5">
        <f t="shared" ref="AR19" si="245">AR18-AR$2</f>
        <v>18.714285714286234</v>
      </c>
      <c r="AS19" s="5">
        <f t="shared" ref="AS19" si="246">AS18-AS$2</f>
        <v>-222.85714285714312</v>
      </c>
      <c r="AT19" s="5">
        <f t="shared" ref="AT19" si="247">AT18-AT$2</f>
        <v>-138.85714285714312</v>
      </c>
      <c r="AU19" s="5">
        <f t="shared" ref="AU19" si="248">AU18-AU$2</f>
        <v>130</v>
      </c>
      <c r="AV19" s="5">
        <f t="shared" ref="AV19" si="249">AV18-AV$2</f>
        <v>307.71428571428623</v>
      </c>
      <c r="AW19" s="5">
        <f t="shared" ref="AW19" si="250">AW18-AW$2</f>
        <v>216.57142857142935</v>
      </c>
      <c r="AX19" s="5">
        <f t="shared" ref="AX19" si="251">AX18-AX$2</f>
        <v>-159.28571428571377</v>
      </c>
      <c r="AY19" s="5">
        <f t="shared" ref="AY19" si="252">AY18-AY$2</f>
        <v>-1.142857142856883</v>
      </c>
      <c r="AZ19" s="5">
        <f t="shared" ref="AZ19" si="253">AZ18-AZ$2</f>
        <v>-37</v>
      </c>
      <c r="BA19" s="5">
        <f t="shared" ref="BA19" si="254">BA18-BA$2</f>
        <v>-457.42857142857065</v>
      </c>
      <c r="BB19" s="6"/>
    </row>
    <row r="20" spans="1:54" x14ac:dyDescent="0.25">
      <c r="A20" s="1" t="s">
        <v>2</v>
      </c>
      <c r="B20" s="3">
        <f>SUM(C20:BB20)</f>
        <v>7854908.6530612223</v>
      </c>
      <c r="C20" s="5">
        <f>C19*C19</f>
        <v>38304.081632653266</v>
      </c>
      <c r="D20" s="5">
        <f t="shared" ref="D20" si="255">D19*D19</f>
        <v>1130880.3265306107</v>
      </c>
      <c r="E20" s="5">
        <f t="shared" ref="E20" si="256">E19*E19</f>
        <v>460459.18367347046</v>
      </c>
      <c r="F20" s="5">
        <f t="shared" ref="F20" si="257">F19*F19</f>
        <v>655868.59183673514</v>
      </c>
      <c r="G20" s="5">
        <f t="shared" ref="G20" si="258">G19*G19</f>
        <v>21025</v>
      </c>
      <c r="H20" s="5">
        <f t="shared" ref="H20" si="259">H19*H19</f>
        <v>58081</v>
      </c>
      <c r="I20" s="5">
        <f t="shared" ref="I20" si="260">I19*I19</f>
        <v>9270.9387755101034</v>
      </c>
      <c r="J20" s="5">
        <f t="shared" ref="J20" si="261">J19*J19</f>
        <v>23628.081632653222</v>
      </c>
      <c r="K20" s="5">
        <f t="shared" ref="K20" si="262">K19*K19</f>
        <v>23628.081632653222</v>
      </c>
      <c r="L20" s="5">
        <f t="shared" ref="L20" si="263">L19*L19</f>
        <v>73441</v>
      </c>
      <c r="M20" s="5">
        <f t="shared" ref="M20" si="264">M19*M19</f>
        <v>11633.163265306179</v>
      </c>
      <c r="N20" s="5">
        <f t="shared" ref="N20" si="265">N19*N19</f>
        <v>18729.87755102048</v>
      </c>
      <c r="O20" s="5">
        <f t="shared" ref="O20" si="266">O19*O19</f>
        <v>682748.0816326522</v>
      </c>
      <c r="P20" s="5">
        <f t="shared" ref="P20" si="267">P19*P19</f>
        <v>1340633.1632653067</v>
      </c>
      <c r="Q20" s="5">
        <f t="shared" ref="Q20" si="268">Q19*Q19</f>
        <v>174962.93877550977</v>
      </c>
      <c r="R20" s="5">
        <f t="shared" ref="R20" si="269">R19*R19</f>
        <v>1173507.9387755091</v>
      </c>
      <c r="S20" s="5">
        <f t="shared" ref="S20" si="270">S19*S19</f>
        <v>273230.22448979644</v>
      </c>
      <c r="T20" s="5">
        <f t="shared" ref="T20" si="271">T19*T19</f>
        <v>37304.163265306022</v>
      </c>
      <c r="U20" s="5">
        <f t="shared" ref="U20" si="272">U19*U19</f>
        <v>82944</v>
      </c>
      <c r="V20" s="5">
        <f t="shared" ref="V20" si="273">V19*V19</f>
        <v>400508.16326530644</v>
      </c>
      <c r="W20" s="5">
        <f t="shared" ref="W20" si="274">W19*W19</f>
        <v>85849</v>
      </c>
      <c r="X20" s="5">
        <f t="shared" ref="X20" si="275">X19*X19</f>
        <v>63936.734693877683</v>
      </c>
      <c r="Y20" s="5">
        <f t="shared" ref="Y20" si="276">Y19*Y19</f>
        <v>151321</v>
      </c>
      <c r="Z20" s="5">
        <f t="shared" ref="Z20" si="277">Z19*Z19</f>
        <v>17917.734693877621</v>
      </c>
      <c r="AA20" s="5">
        <f t="shared" ref="AA20" si="278">AA19*AA19</f>
        <v>26151.510204081802</v>
      </c>
      <c r="AB20" s="5">
        <f t="shared" ref="AB20" si="279">AB19*AB19</f>
        <v>8359.1836734692461</v>
      </c>
      <c r="AC20" s="5">
        <f t="shared" ref="AC20" si="280">AC19*AC19</f>
        <v>7997.4693877549626</v>
      </c>
      <c r="AD20" s="5">
        <f t="shared" ref="AD20" si="281">AD19*AD19</f>
        <v>106089.79591836769</v>
      </c>
      <c r="AE20" s="5">
        <f t="shared" ref="AE20" si="282">AE19*AE19</f>
        <v>22286.224489795764</v>
      </c>
      <c r="AF20" s="5">
        <f t="shared" ref="AF20" si="283">AF19*AF19</f>
        <v>17273.469387754896</v>
      </c>
      <c r="AG20" s="5">
        <f t="shared" ref="AG20" si="284">AG19*AG19</f>
        <v>1764</v>
      </c>
      <c r="AH20" s="5">
        <f t="shared" ref="AH20" si="285">AH19*AH19</f>
        <v>24469.897959183429</v>
      </c>
      <c r="AI20" s="5">
        <f t="shared" ref="AI20" si="286">AI19*AI19</f>
        <v>91.612244897974108</v>
      </c>
      <c r="AJ20" s="5">
        <f t="shared" ref="AJ20" si="287">AJ19*AJ19</f>
        <v>42142.224489795706</v>
      </c>
      <c r="AK20" s="5">
        <f t="shared" ref="AK20" si="288">AK19*AK19</f>
        <v>66049</v>
      </c>
      <c r="AL20" s="5">
        <f t="shared" ref="AL20" si="289">AL19*AL19</f>
        <v>39430.612244898271</v>
      </c>
      <c r="AM20" s="5">
        <f t="shared" ref="AM20" si="290">AM19*AM19</f>
        <v>11881</v>
      </c>
      <c r="AN20" s="5">
        <f t="shared" ref="AN20" si="291">AN19*AN19</f>
        <v>229.30612244897173</v>
      </c>
      <c r="AO20" s="5">
        <f t="shared" ref="AO20" si="292">AO19*AO19</f>
        <v>1296</v>
      </c>
      <c r="AP20" s="5">
        <f t="shared" ref="AP20" si="293">AP19*AP19</f>
        <v>5061.3061224489429</v>
      </c>
      <c r="AQ20" s="5">
        <f t="shared" ref="AQ20" si="294">AQ19*AQ19</f>
        <v>752.32653061220208</v>
      </c>
      <c r="AR20" s="5">
        <f t="shared" ref="AR20" si="295">AR19*AR19</f>
        <v>350.22448979593781</v>
      </c>
      <c r="AS20" s="5">
        <f t="shared" ref="AS20" si="296">AS19*AS19</f>
        <v>49665.306122449096</v>
      </c>
      <c r="AT20" s="5">
        <f t="shared" ref="AT20" si="297">AT19*AT19</f>
        <v>19281.306122449052</v>
      </c>
      <c r="AU20" s="5">
        <f t="shared" ref="AU20" si="298">AU19*AU19</f>
        <v>16900</v>
      </c>
      <c r="AV20" s="5">
        <f t="shared" ref="AV20" si="299">AV19*AV19</f>
        <v>94688.081632653382</v>
      </c>
      <c r="AW20" s="5">
        <f t="shared" ref="AW20" si="300">AW19*AW19</f>
        <v>46903.183673469728</v>
      </c>
      <c r="AX20" s="5">
        <f t="shared" ref="AX20" si="301">AX19*AX19</f>
        <v>25371.93877551004</v>
      </c>
      <c r="AY20" s="5">
        <f t="shared" ref="AY20" si="302">AY19*AY19</f>
        <v>1.306122448978998</v>
      </c>
      <c r="AZ20" s="5">
        <f t="shared" ref="AZ20" si="303">AZ19*AZ19</f>
        <v>1369</v>
      </c>
      <c r="BA20" s="5">
        <f t="shared" ref="BA20" si="304">BA19*BA19</f>
        <v>209240.89795918297</v>
      </c>
      <c r="BB20" s="6"/>
    </row>
    <row r="21" spans="1:54" x14ac:dyDescent="0.25">
      <c r="A21" s="1" t="s">
        <v>12</v>
      </c>
      <c r="B21" s="4">
        <f>SQRT(B20/COUNT(C20:BB20))</f>
        <v>392.45103736223024</v>
      </c>
    </row>
    <row r="23" spans="1:54" s="12" customFormat="1" x14ac:dyDescent="0.25">
      <c r="A23" s="7" t="s">
        <v>4</v>
      </c>
      <c r="B23" s="8">
        <f>SUM(C23:BB23)</f>
        <v>520763.85714285722</v>
      </c>
      <c r="C23" s="9">
        <f>(C$3*3+D$3*4)/7</f>
        <v>14543.714285714286</v>
      </c>
      <c r="D23" s="9">
        <f t="shared" ref="D23:BA23" si="305">(D$3*3+E$3*4)/7</f>
        <v>15453.571428571429</v>
      </c>
      <c r="E23" s="9">
        <f t="shared" si="305"/>
        <v>14333.428571428571</v>
      </c>
      <c r="F23" s="9">
        <f t="shared" si="305"/>
        <v>13343.142857142857</v>
      </c>
      <c r="G23" s="9">
        <f t="shared" si="305"/>
        <v>12408</v>
      </c>
      <c r="H23" s="9">
        <f t="shared" si="305"/>
        <v>11915</v>
      </c>
      <c r="I23" s="9">
        <f t="shared" si="305"/>
        <v>11600.285714285714</v>
      </c>
      <c r="J23" s="9">
        <f t="shared" si="305"/>
        <v>11455.714285714286</v>
      </c>
      <c r="K23" s="9">
        <f t="shared" si="305"/>
        <v>11470.285714285714</v>
      </c>
      <c r="L23" s="9">
        <f t="shared" si="305"/>
        <v>11173</v>
      </c>
      <c r="M23" s="9">
        <f t="shared" si="305"/>
        <v>10732.142857142857</v>
      </c>
      <c r="N23" s="9">
        <f t="shared" si="305"/>
        <v>10525.142857142857</v>
      </c>
      <c r="O23" s="9">
        <f t="shared" si="305"/>
        <v>9675.2857142857138</v>
      </c>
      <c r="P23" s="9">
        <f t="shared" si="305"/>
        <v>9648.8571428571431</v>
      </c>
      <c r="Q23" s="9">
        <f t="shared" si="305"/>
        <v>10974.714285714286</v>
      </c>
      <c r="R23" s="9">
        <f t="shared" si="305"/>
        <v>11044.714285714286</v>
      </c>
      <c r="S23" s="9">
        <f t="shared" si="305"/>
        <v>10333.285714285714</v>
      </c>
      <c r="T23" s="9">
        <f t="shared" si="305"/>
        <v>9407.1428571428569</v>
      </c>
      <c r="U23" s="9">
        <f t="shared" si="305"/>
        <v>9678</v>
      </c>
      <c r="V23" s="9">
        <f t="shared" si="305"/>
        <v>10127.142857142857</v>
      </c>
      <c r="W23" s="9">
        <f t="shared" si="305"/>
        <v>8981</v>
      </c>
      <c r="X23" s="9">
        <f t="shared" si="305"/>
        <v>9323.8571428571431</v>
      </c>
      <c r="Y23" s="9">
        <f t="shared" si="305"/>
        <v>9809</v>
      </c>
      <c r="Z23" s="9">
        <f t="shared" si="305"/>
        <v>9413.1428571428569</v>
      </c>
      <c r="AA23" s="9">
        <f t="shared" si="305"/>
        <v>9242.2857142857138</v>
      </c>
      <c r="AB23" s="9">
        <f t="shared" si="305"/>
        <v>9198.5714285714294</v>
      </c>
      <c r="AC23" s="9">
        <f t="shared" si="305"/>
        <v>9096.4285714285706</v>
      </c>
      <c r="AD23" s="9">
        <f t="shared" si="305"/>
        <v>8893.2857142857138</v>
      </c>
      <c r="AE23" s="9">
        <f t="shared" si="305"/>
        <v>8795.7142857142862</v>
      </c>
      <c r="AF23" s="9">
        <f t="shared" si="305"/>
        <v>8691.5714285714294</v>
      </c>
      <c r="AG23" s="9">
        <f t="shared" si="305"/>
        <v>8757</v>
      </c>
      <c r="AH23" s="9">
        <f t="shared" si="305"/>
        <v>9025.4285714285706</v>
      </c>
      <c r="AI23" s="9">
        <f t="shared" si="305"/>
        <v>9132.5714285714294</v>
      </c>
      <c r="AJ23" s="9">
        <f t="shared" si="305"/>
        <v>9066.7142857142862</v>
      </c>
      <c r="AK23" s="9">
        <f t="shared" si="305"/>
        <v>8370</v>
      </c>
      <c r="AL23" s="9">
        <f t="shared" si="305"/>
        <v>8666.5714285714294</v>
      </c>
      <c r="AM23" s="9">
        <f t="shared" si="305"/>
        <v>9166</v>
      </c>
      <c r="AN23" s="9">
        <f t="shared" si="305"/>
        <v>9343.8571428571431</v>
      </c>
      <c r="AO23" s="9">
        <f t="shared" si="305"/>
        <v>9461</v>
      </c>
      <c r="AP23" s="9">
        <f t="shared" si="305"/>
        <v>9619.1428571428569</v>
      </c>
      <c r="AQ23" s="9">
        <f t="shared" si="305"/>
        <v>9624.5714285714294</v>
      </c>
      <c r="AR23" s="9">
        <f t="shared" si="305"/>
        <v>9625.2857142857138</v>
      </c>
      <c r="AS23" s="9">
        <f t="shared" si="305"/>
        <v>9657.8571428571431</v>
      </c>
      <c r="AT23" s="9">
        <f t="shared" si="305"/>
        <v>9832.8571428571431</v>
      </c>
      <c r="AU23" s="9">
        <f t="shared" si="305"/>
        <v>9962</v>
      </c>
      <c r="AV23" s="9">
        <f t="shared" si="305"/>
        <v>9876.2857142857138</v>
      </c>
      <c r="AW23" s="9">
        <f t="shared" si="305"/>
        <v>9825.4285714285706</v>
      </c>
      <c r="AX23" s="9">
        <f t="shared" si="305"/>
        <v>10132.285714285714</v>
      </c>
      <c r="AY23" s="9">
        <f t="shared" si="305"/>
        <v>10310.142857142857</v>
      </c>
      <c r="AZ23" s="9">
        <f t="shared" si="305"/>
        <v>10509</v>
      </c>
      <c r="BA23" s="9">
        <f t="shared" si="305"/>
        <v>9512.4285714285706</v>
      </c>
      <c r="BB23" s="6"/>
    </row>
    <row r="24" spans="1:54" s="12" customFormat="1" x14ac:dyDescent="0.25">
      <c r="A24" s="7" t="s">
        <v>1</v>
      </c>
      <c r="B24" s="8">
        <f>SUM(C24:BB24)</f>
        <v>2892.8571428571413</v>
      </c>
      <c r="C24" s="9">
        <f>C23-C$2</f>
        <v>368.71428571428623</v>
      </c>
      <c r="D24" s="9">
        <f t="shared" ref="D24" si="306">D23-D$2</f>
        <v>867.57142857142935</v>
      </c>
      <c r="E24" s="9">
        <f t="shared" ref="E24" si="307">E23-E$2</f>
        <v>545.42857142857065</v>
      </c>
      <c r="F24" s="9">
        <f t="shared" ref="F24" si="308">F23-F$2</f>
        <v>662.14285714285688</v>
      </c>
      <c r="G24" s="9">
        <f t="shared" ref="G24" si="309">G23-G$2</f>
        <v>22</v>
      </c>
      <c r="H24" s="9">
        <f t="shared" ref="H24" si="310">H23-H$2</f>
        <v>210</v>
      </c>
      <c r="I24" s="9">
        <f t="shared" ref="I24" si="311">I23-I$2</f>
        <v>-151.71428571428623</v>
      </c>
      <c r="J24" s="9">
        <f t="shared" ref="J24" si="312">J23-J$2</f>
        <v>-148.28571428571377</v>
      </c>
      <c r="K24" s="9">
        <f t="shared" ref="K24" si="313">K23-K$2</f>
        <v>153.28571428571377</v>
      </c>
      <c r="L24" s="9">
        <f t="shared" ref="L24" si="314">L23-L$2</f>
        <v>197</v>
      </c>
      <c r="M24" s="9">
        <f t="shared" ref="M24" si="315">M23-M$2</f>
        <v>53.142857142856883</v>
      </c>
      <c r="N24" s="9">
        <f t="shared" ref="N24" si="316">N23-N$2</f>
        <v>126.14285714285688</v>
      </c>
      <c r="O24" s="9">
        <f t="shared" ref="O24" si="317">O23-O$2</f>
        <v>-1030.7142857142862</v>
      </c>
      <c r="P24" s="9">
        <f t="shared" ref="P24" si="318">P23-P$2</f>
        <v>-1011.1428571428569</v>
      </c>
      <c r="Q24" s="9">
        <f t="shared" ref="Q24" si="319">Q23-Q$2</f>
        <v>639.71428571428623</v>
      </c>
      <c r="R24" s="9">
        <f t="shared" ref="R24" si="320">R23-R$2</f>
        <v>934.71428571428623</v>
      </c>
      <c r="S24" s="9">
        <f t="shared" ref="S24" si="321">S23-S$2</f>
        <v>456.28571428571377</v>
      </c>
      <c r="T24" s="9">
        <f t="shared" ref="T24" si="322">T23-T$2</f>
        <v>-374.85714285714312</v>
      </c>
      <c r="U24" s="9">
        <f t="shared" ref="U24" si="323">U23-U$2</f>
        <v>-84</v>
      </c>
      <c r="V24" s="9">
        <f t="shared" ref="V24" si="324">V23-V$2</f>
        <v>592.14285714285688</v>
      </c>
      <c r="W24" s="9">
        <f t="shared" ref="W24" si="325">W23-W$2</f>
        <v>-549</v>
      </c>
      <c r="X24" s="9">
        <f t="shared" ref="X24" si="326">X23-X$2</f>
        <v>24.857142857143117</v>
      </c>
      <c r="Y24" s="9">
        <f t="shared" ref="Y24" si="327">Y23-Y$2</f>
        <v>302</v>
      </c>
      <c r="Z24" s="9">
        <f t="shared" ref="Z24" si="328">Z23-Z$2</f>
        <v>100.14285714285688</v>
      </c>
      <c r="AA24" s="9">
        <f t="shared" ref="AA24" si="329">AA23-AA$2</f>
        <v>144.28571428571377</v>
      </c>
      <c r="AB24" s="9">
        <f t="shared" ref="AB24" si="330">AB23-AB$2</f>
        <v>93.571428571429351</v>
      </c>
      <c r="AC24" s="9">
        <f t="shared" ref="AC24" si="331">AC23-AC$2</f>
        <v>-116.57142857142935</v>
      </c>
      <c r="AD24" s="9">
        <f t="shared" ref="AD24" si="332">AD23-AD$2</f>
        <v>295.28571428571377</v>
      </c>
      <c r="AE24" s="9">
        <f t="shared" ref="AE24" si="333">AE23-AE$2</f>
        <v>147.71428571428623</v>
      </c>
      <c r="AF24" s="9">
        <f t="shared" ref="AF24" si="334">AF23-AF$2</f>
        <v>106.57142857142935</v>
      </c>
      <c r="AG24" s="9">
        <f t="shared" ref="AG24" si="335">AG23-AG$2</f>
        <v>-7</v>
      </c>
      <c r="AH24" s="9">
        <f t="shared" ref="AH24" si="336">AH23-AH$2</f>
        <v>-115.57142857142935</v>
      </c>
      <c r="AI24" s="9">
        <f t="shared" ref="AI24" si="337">AI23-AI$2</f>
        <v>-13.428571428570649</v>
      </c>
      <c r="AJ24" s="9">
        <f t="shared" ref="AJ24" si="338">AJ23-AJ$2</f>
        <v>191.71428571428623</v>
      </c>
      <c r="AK24" s="9">
        <f t="shared" ref="AK24" si="339">AK23-AK$2</f>
        <v>-421</v>
      </c>
      <c r="AL24" s="9">
        <f t="shared" ref="AL24" si="340">AL23-AL$2</f>
        <v>-1.428571428570649</v>
      </c>
      <c r="AM24" s="9">
        <f t="shared" ref="AM24" si="341">AM23-AM$2</f>
        <v>86</v>
      </c>
      <c r="AN24" s="9">
        <f t="shared" ref="AN24" si="342">AN23-AN$2</f>
        <v>76.857142857143117</v>
      </c>
      <c r="AO24" s="9">
        <f t="shared" ref="AO24" si="343">AO23-AO$2</f>
        <v>19</v>
      </c>
      <c r="AP24" s="9">
        <f t="shared" ref="AP24" si="344">AP23-AP$2</f>
        <v>-18.857142857143117</v>
      </c>
      <c r="AQ24" s="9">
        <f t="shared" ref="AQ24" si="345">AQ23-AQ$2</f>
        <v>-10.428571428570649</v>
      </c>
      <c r="AR24" s="9">
        <f t="shared" ref="AR24" si="346">AR23-AR$2</f>
        <v>47.285714285713766</v>
      </c>
      <c r="AS24" s="9">
        <f t="shared" ref="AS24" si="347">AS23-AS$2</f>
        <v>-236.14285714285688</v>
      </c>
      <c r="AT24" s="9">
        <f t="shared" ref="AT24" si="348">AT23-AT$2</f>
        <v>-85.142857142856883</v>
      </c>
      <c r="AU24" s="9">
        <f t="shared" ref="AU24" si="349">AU23-AU$2</f>
        <v>122</v>
      </c>
      <c r="AV24" s="9">
        <f t="shared" ref="AV24" si="350">AV23-AV$2</f>
        <v>292.28571428571377</v>
      </c>
      <c r="AW24" s="9">
        <f t="shared" ref="AW24" si="351">AW23-AW$2</f>
        <v>215.42857142857065</v>
      </c>
      <c r="AX24" s="9">
        <f t="shared" ref="AX24" si="352">AX23-AX$2</f>
        <v>-81.714285714286234</v>
      </c>
      <c r="AY24" s="9">
        <f t="shared" ref="AY24" si="353">AY23-AY$2</f>
        <v>-14.857142857143117</v>
      </c>
      <c r="AZ24" s="9">
        <f t="shared" ref="AZ24" si="354">AZ23-AZ$2</f>
        <v>23</v>
      </c>
      <c r="BA24" s="9">
        <f t="shared" ref="BA24" si="355">BA23-BA$2</f>
        <v>-751.57142857142935</v>
      </c>
      <c r="BB24" s="6"/>
    </row>
    <row r="25" spans="1:54" s="12" customFormat="1" x14ac:dyDescent="0.25">
      <c r="A25" s="7" t="s">
        <v>2</v>
      </c>
      <c r="B25" s="8">
        <f>SUM(C25:BB25)</f>
        <v>7462054.6530612279</v>
      </c>
      <c r="C25" s="9">
        <f>C24*C24</f>
        <v>135950.2244897963</v>
      </c>
      <c r="D25" s="9">
        <f t="shared" ref="D25" si="356">D24*D24</f>
        <v>752680.18367347075</v>
      </c>
      <c r="E25" s="9">
        <f t="shared" ref="E25" si="357">E24*E24</f>
        <v>297492.32653061138</v>
      </c>
      <c r="F25" s="9">
        <f t="shared" ref="F25" si="358">F24*F24</f>
        <v>438433.1632653058</v>
      </c>
      <c r="G25" s="9">
        <f t="shared" ref="G25" si="359">G24*G24</f>
        <v>484</v>
      </c>
      <c r="H25" s="9">
        <f t="shared" ref="H25" si="360">H24*H24</f>
        <v>44100</v>
      </c>
      <c r="I25" s="9">
        <f t="shared" ref="I25" si="361">I24*I24</f>
        <v>23017.224489796077</v>
      </c>
      <c r="J25" s="9">
        <f t="shared" ref="J25" si="362">J24*J24</f>
        <v>21988.653061224337</v>
      </c>
      <c r="K25" s="9">
        <f t="shared" ref="K25" si="363">K24*K24</f>
        <v>23496.510204081475</v>
      </c>
      <c r="L25" s="9">
        <f t="shared" ref="L25" si="364">L24*L24</f>
        <v>38809</v>
      </c>
      <c r="M25" s="9">
        <f t="shared" ref="M25" si="365">M24*M24</f>
        <v>2824.1632653060947</v>
      </c>
      <c r="N25" s="9">
        <f t="shared" ref="N25" si="366">N24*N24</f>
        <v>15912.0204081632</v>
      </c>
      <c r="O25" s="9">
        <f t="shared" ref="O25" si="367">O24*O24</f>
        <v>1062371.9387755112</v>
      </c>
      <c r="P25" s="9">
        <f t="shared" ref="P25" si="368">P24*P24</f>
        <v>1022409.8775510199</v>
      </c>
      <c r="Q25" s="9">
        <f t="shared" ref="Q25" si="369">Q24*Q24</f>
        <v>409234.36734693946</v>
      </c>
      <c r="R25" s="9">
        <f t="shared" ref="R25" si="370">R24*R24</f>
        <v>873690.79591836827</v>
      </c>
      <c r="S25" s="9">
        <f t="shared" ref="S25" si="371">S24*S24</f>
        <v>208196.653061224</v>
      </c>
      <c r="T25" s="9">
        <f t="shared" ref="T25" si="372">T24*T24</f>
        <v>140517.87755102059</v>
      </c>
      <c r="U25" s="9">
        <f t="shared" ref="U25" si="373">U24*U24</f>
        <v>7056</v>
      </c>
      <c r="V25" s="9">
        <f t="shared" ref="V25" si="374">V24*V24</f>
        <v>350633.1632653058</v>
      </c>
      <c r="W25" s="9">
        <f t="shared" ref="W25" si="375">W24*W24</f>
        <v>301401</v>
      </c>
      <c r="X25" s="9">
        <f t="shared" ref="X25" si="376">X24*X24</f>
        <v>617.87755102042104</v>
      </c>
      <c r="Y25" s="9">
        <f t="shared" ref="Y25" si="377">Y24*Y24</f>
        <v>91204</v>
      </c>
      <c r="Z25" s="9">
        <f t="shared" ref="Z25" si="378">Z24*Z24</f>
        <v>10028.591836734642</v>
      </c>
      <c r="AA25" s="9">
        <f t="shared" ref="AA25" si="379">AA24*AA24</f>
        <v>20818.367346938627</v>
      </c>
      <c r="AB25" s="9">
        <f t="shared" ref="AB25" si="380">AB24*AB24</f>
        <v>8755.6122448981059</v>
      </c>
      <c r="AC25" s="9">
        <f t="shared" ref="AC25" si="381">AC24*AC24</f>
        <v>13588.897959183856</v>
      </c>
      <c r="AD25" s="9">
        <f t="shared" ref="AD25" si="382">AD24*AD24</f>
        <v>87193.653061224177</v>
      </c>
      <c r="AE25" s="9">
        <f t="shared" ref="AE25" si="383">AE24*AE24</f>
        <v>21819.510204081787</v>
      </c>
      <c r="AF25" s="9">
        <f t="shared" ref="AF25" si="384">AF24*AF24</f>
        <v>11357.469387755269</v>
      </c>
      <c r="AG25" s="9">
        <f t="shared" ref="AG25" si="385">AG24*AG24</f>
        <v>49</v>
      </c>
      <c r="AH25" s="9">
        <f t="shared" ref="AH25" si="386">AH24*AH24</f>
        <v>13356.755102040997</v>
      </c>
      <c r="AI25" s="9">
        <f t="shared" ref="AI25" si="387">AI24*AI24</f>
        <v>180.32653061222396</v>
      </c>
      <c r="AJ25" s="9">
        <f t="shared" ref="AJ25" si="388">AJ24*AJ24</f>
        <v>36754.367346938976</v>
      </c>
      <c r="AK25" s="9">
        <f t="shared" ref="AK25" si="389">AK24*AK24</f>
        <v>177241</v>
      </c>
      <c r="AL25" s="9">
        <f t="shared" ref="AL25" si="390">AL24*AL24</f>
        <v>2.0408163265283847</v>
      </c>
      <c r="AM25" s="9">
        <f t="shared" ref="AM25" si="391">AM24*AM24</f>
        <v>7396</v>
      </c>
      <c r="AN25" s="9">
        <f t="shared" ref="AN25" si="392">AN24*AN24</f>
        <v>5907.0204081633055</v>
      </c>
      <c r="AO25" s="9">
        <f t="shared" ref="AO25" si="393">AO24*AO24</f>
        <v>361</v>
      </c>
      <c r="AP25" s="9">
        <f t="shared" ref="AP25" si="394">AP24*AP24</f>
        <v>355.59183673470369</v>
      </c>
      <c r="AQ25" s="9">
        <f t="shared" ref="AQ25" si="395">AQ24*AQ24</f>
        <v>108.75510204080007</v>
      </c>
      <c r="AR25" s="9">
        <f t="shared" ref="AR25" si="396">AR24*AR24</f>
        <v>2235.9387755101548</v>
      </c>
      <c r="AS25" s="9">
        <f t="shared" ref="AS25" si="397">AS24*AS24</f>
        <v>55763.448979591711</v>
      </c>
      <c r="AT25" s="9">
        <f t="shared" ref="AT25" si="398">AT24*AT24</f>
        <v>7249.3061224489356</v>
      </c>
      <c r="AU25" s="9">
        <f t="shared" ref="AU25" si="399">AU24*AU24</f>
        <v>14884</v>
      </c>
      <c r="AV25" s="9">
        <f t="shared" ref="AV25" si="400">AV24*AV24</f>
        <v>85430.938775509901</v>
      </c>
      <c r="AW25" s="9">
        <f t="shared" ref="AW25" si="401">AW24*AW24</f>
        <v>46409.469387754769</v>
      </c>
      <c r="AX25" s="9">
        <f t="shared" ref="AX25" si="402">AX24*AX24</f>
        <v>6677.2244897960036</v>
      </c>
      <c r="AY25" s="9">
        <f t="shared" ref="AY25" si="403">AY24*AY24</f>
        <v>220.73469387755875</v>
      </c>
      <c r="AZ25" s="9">
        <f t="shared" ref="AZ25" si="404">AZ24*AZ24</f>
        <v>529</v>
      </c>
      <c r="BA25" s="9">
        <f t="shared" ref="BA25" si="405">BA24*BA24</f>
        <v>564859.61224489915</v>
      </c>
      <c r="BB25" s="6"/>
    </row>
    <row r="26" spans="1:54" s="12" customFormat="1" x14ac:dyDescent="0.25">
      <c r="A26" s="7" t="s">
        <v>12</v>
      </c>
      <c r="B26" s="11">
        <f>SQRT(B25/COUNT(C25:BB25))</f>
        <v>382.51117254120516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6"/>
    </row>
    <row r="28" spans="1:54" x14ac:dyDescent="0.25">
      <c r="A28" s="1" t="s">
        <v>8</v>
      </c>
      <c r="B28" s="3">
        <f>SUM(C28:BB28)</f>
        <v>520241.57142857142</v>
      </c>
      <c r="C28" s="5">
        <f>(C$3*2+D$3*5)/7</f>
        <v>15108.142857142857</v>
      </c>
      <c r="D28" s="5">
        <f t="shared" ref="D28:BA28" si="406">(D$3*2+E$3*5)/7</f>
        <v>15257.714285714286</v>
      </c>
      <c r="E28" s="5">
        <f t="shared" si="406"/>
        <v>14200.285714285714</v>
      </c>
      <c r="F28" s="5">
        <f t="shared" si="406"/>
        <v>13195.428571428571</v>
      </c>
      <c r="G28" s="5">
        <f t="shared" si="406"/>
        <v>12285</v>
      </c>
      <c r="H28" s="5">
        <f t="shared" si="406"/>
        <v>11884</v>
      </c>
      <c r="I28" s="5">
        <f t="shared" si="406"/>
        <v>11544.857142857143</v>
      </c>
      <c r="J28" s="5">
        <f t="shared" si="406"/>
        <v>11461.142857142857</v>
      </c>
      <c r="K28" s="5">
        <f t="shared" si="406"/>
        <v>11469.857142857143</v>
      </c>
      <c r="L28" s="5">
        <f t="shared" si="406"/>
        <v>11099</v>
      </c>
      <c r="M28" s="5">
        <f t="shared" si="406"/>
        <v>10677.428571428571</v>
      </c>
      <c r="N28" s="5">
        <f t="shared" si="406"/>
        <v>10514.428571428571</v>
      </c>
      <c r="O28" s="5">
        <f t="shared" si="406"/>
        <v>9470.8571428571431</v>
      </c>
      <c r="P28" s="5">
        <f t="shared" si="406"/>
        <v>9795.5714285714294</v>
      </c>
      <c r="Q28" s="5">
        <f t="shared" si="406"/>
        <v>11196.142857142857</v>
      </c>
      <c r="R28" s="5">
        <f t="shared" si="406"/>
        <v>10896.142857142857</v>
      </c>
      <c r="S28" s="5">
        <f t="shared" si="406"/>
        <v>10266.857142857143</v>
      </c>
      <c r="T28" s="5">
        <f t="shared" si="406"/>
        <v>9225.4285714285706</v>
      </c>
      <c r="U28" s="5">
        <f t="shared" si="406"/>
        <v>9882</v>
      </c>
      <c r="V28" s="5">
        <f t="shared" si="406"/>
        <v>10086.428571428571</v>
      </c>
      <c r="W28" s="5">
        <f t="shared" si="406"/>
        <v>8725</v>
      </c>
      <c r="X28" s="5">
        <f t="shared" si="406"/>
        <v>9601.5714285714294</v>
      </c>
      <c r="Y28" s="5">
        <f t="shared" si="406"/>
        <v>9722</v>
      </c>
      <c r="Z28" s="5">
        <f t="shared" si="406"/>
        <v>9379.4285714285706</v>
      </c>
      <c r="AA28" s="5">
        <f t="shared" si="406"/>
        <v>9224.8571428571431</v>
      </c>
      <c r="AB28" s="5">
        <f t="shared" si="406"/>
        <v>9200.7142857142862</v>
      </c>
      <c r="AC28" s="5">
        <f t="shared" si="406"/>
        <v>9069.2857142857138</v>
      </c>
      <c r="AD28" s="5">
        <f t="shared" si="406"/>
        <v>8862.8571428571431</v>
      </c>
      <c r="AE28" s="5">
        <f t="shared" si="406"/>
        <v>8794.1428571428569</v>
      </c>
      <c r="AF28" s="5">
        <f t="shared" si="406"/>
        <v>8666.7142857142862</v>
      </c>
      <c r="AG28" s="5">
        <f t="shared" si="406"/>
        <v>8792</v>
      </c>
      <c r="AH28" s="5">
        <f t="shared" si="406"/>
        <v>9066.2857142857138</v>
      </c>
      <c r="AI28" s="5">
        <f t="shared" si="406"/>
        <v>9128.7142857142862</v>
      </c>
      <c r="AJ28" s="5">
        <f t="shared" si="406"/>
        <v>9053.1428571428569</v>
      </c>
      <c r="AK28" s="5">
        <f t="shared" si="406"/>
        <v>8206</v>
      </c>
      <c r="AL28" s="5">
        <f t="shared" si="406"/>
        <v>8863.7142857142862</v>
      </c>
      <c r="AM28" s="5">
        <f t="shared" si="406"/>
        <v>9143</v>
      </c>
      <c r="AN28" s="5">
        <f t="shared" si="406"/>
        <v>9405.5714285714294</v>
      </c>
      <c r="AO28" s="5">
        <f t="shared" si="406"/>
        <v>9444</v>
      </c>
      <c r="AP28" s="5">
        <f t="shared" si="406"/>
        <v>9671.4285714285706</v>
      </c>
      <c r="AQ28" s="5">
        <f t="shared" si="406"/>
        <v>9586.7142857142862</v>
      </c>
      <c r="AR28" s="5">
        <f t="shared" si="406"/>
        <v>9653.8571428571431</v>
      </c>
      <c r="AS28" s="5">
        <f t="shared" si="406"/>
        <v>9644.5714285714294</v>
      </c>
      <c r="AT28" s="5">
        <f t="shared" si="406"/>
        <v>9886.5714285714294</v>
      </c>
      <c r="AU28" s="5">
        <f t="shared" si="406"/>
        <v>9954</v>
      </c>
      <c r="AV28" s="5">
        <f t="shared" si="406"/>
        <v>9860.8571428571431</v>
      </c>
      <c r="AW28" s="5">
        <f t="shared" si="406"/>
        <v>9824.2857142857138</v>
      </c>
      <c r="AX28" s="5">
        <f t="shared" si="406"/>
        <v>10209.857142857143</v>
      </c>
      <c r="AY28" s="5">
        <f t="shared" si="406"/>
        <v>10296.428571428571</v>
      </c>
      <c r="AZ28" s="5">
        <f t="shared" si="406"/>
        <v>10569</v>
      </c>
      <c r="BA28" s="5">
        <f t="shared" si="406"/>
        <v>9218.2857142857138</v>
      </c>
      <c r="BB28" s="6"/>
    </row>
    <row r="29" spans="1:54" x14ac:dyDescent="0.25">
      <c r="A29" s="1" t="s">
        <v>1</v>
      </c>
      <c r="B29" s="3">
        <f>SUM(C29:BB29)</f>
        <v>2370.5714285714275</v>
      </c>
      <c r="C29" s="5">
        <f>C28-C$2</f>
        <v>933.14285714285688</v>
      </c>
      <c r="D29" s="5">
        <f t="shared" ref="D29" si="407">D28-D$2</f>
        <v>671.71428571428623</v>
      </c>
      <c r="E29" s="5">
        <f t="shared" ref="E29" si="408">E28-E$2</f>
        <v>412.28571428571377</v>
      </c>
      <c r="F29" s="5">
        <f t="shared" ref="F29" si="409">F28-F$2</f>
        <v>514.42857142857065</v>
      </c>
      <c r="G29" s="5">
        <f t="shared" ref="G29" si="410">G28-G$2</f>
        <v>-101</v>
      </c>
      <c r="H29" s="5">
        <f t="shared" ref="H29" si="411">H28-H$2</f>
        <v>179</v>
      </c>
      <c r="I29" s="5">
        <f t="shared" ref="I29" si="412">I28-I$2</f>
        <v>-207.14285714285688</v>
      </c>
      <c r="J29" s="5">
        <f t="shared" ref="J29" si="413">J28-J$2</f>
        <v>-142.85714285714312</v>
      </c>
      <c r="K29" s="5">
        <f t="shared" ref="K29" si="414">K28-K$2</f>
        <v>152.85714285714312</v>
      </c>
      <c r="L29" s="5">
        <f t="shared" ref="L29" si="415">L28-L$2</f>
        <v>123</v>
      </c>
      <c r="M29" s="5">
        <f t="shared" ref="M29" si="416">M28-M$2</f>
        <v>-1.571428571429351</v>
      </c>
      <c r="N29" s="5">
        <f t="shared" ref="N29" si="417">N28-N$2</f>
        <v>115.42857142857065</v>
      </c>
      <c r="O29" s="5">
        <f t="shared" ref="O29" si="418">O28-O$2</f>
        <v>-1235.1428571428569</v>
      </c>
      <c r="P29" s="5">
        <f t="shared" ref="P29" si="419">P28-P$2</f>
        <v>-864.42857142857065</v>
      </c>
      <c r="Q29" s="5">
        <f t="shared" ref="Q29" si="420">Q28-Q$2</f>
        <v>861.14285714285688</v>
      </c>
      <c r="R29" s="5">
        <f t="shared" ref="R29" si="421">R28-R$2</f>
        <v>786.14285714285688</v>
      </c>
      <c r="S29" s="5">
        <f t="shared" ref="S29" si="422">S28-S$2</f>
        <v>389.85714285714312</v>
      </c>
      <c r="T29" s="5">
        <f t="shared" ref="T29" si="423">T28-T$2</f>
        <v>-556.57142857142935</v>
      </c>
      <c r="U29" s="5">
        <f t="shared" ref="U29" si="424">U28-U$2</f>
        <v>120</v>
      </c>
      <c r="V29" s="5">
        <f t="shared" ref="V29" si="425">V28-V$2</f>
        <v>551.42857142857065</v>
      </c>
      <c r="W29" s="5">
        <f t="shared" ref="W29" si="426">W28-W$2</f>
        <v>-805</v>
      </c>
      <c r="X29" s="5">
        <f t="shared" ref="X29" si="427">X28-X$2</f>
        <v>302.57142857142935</v>
      </c>
      <c r="Y29" s="5">
        <f t="shared" ref="Y29" si="428">Y28-Y$2</f>
        <v>215</v>
      </c>
      <c r="Z29" s="5">
        <f t="shared" ref="Z29" si="429">Z28-Z$2</f>
        <v>66.428571428570649</v>
      </c>
      <c r="AA29" s="5">
        <f t="shared" ref="AA29" si="430">AA28-AA$2</f>
        <v>126.85714285714312</v>
      </c>
      <c r="AB29" s="5">
        <f t="shared" ref="AB29" si="431">AB28-AB$2</f>
        <v>95.714285714286234</v>
      </c>
      <c r="AC29" s="5">
        <f t="shared" ref="AC29" si="432">AC28-AC$2</f>
        <v>-143.71428571428623</v>
      </c>
      <c r="AD29" s="5">
        <f t="shared" ref="AD29" si="433">AD28-AD$2</f>
        <v>264.85714285714312</v>
      </c>
      <c r="AE29" s="5">
        <f t="shared" ref="AE29" si="434">AE28-AE$2</f>
        <v>146.14285714285688</v>
      </c>
      <c r="AF29" s="5">
        <f t="shared" ref="AF29" si="435">AF28-AF$2</f>
        <v>81.714285714286234</v>
      </c>
      <c r="AG29" s="5">
        <f t="shared" ref="AG29" si="436">AG28-AG$2</f>
        <v>28</v>
      </c>
      <c r="AH29" s="5">
        <f t="shared" ref="AH29" si="437">AH28-AH$2</f>
        <v>-74.714285714286234</v>
      </c>
      <c r="AI29" s="5">
        <f t="shared" ref="AI29" si="438">AI28-AI$2</f>
        <v>-17.285714285713766</v>
      </c>
      <c r="AJ29" s="5">
        <f t="shared" ref="AJ29" si="439">AJ28-AJ$2</f>
        <v>178.14285714285688</v>
      </c>
      <c r="AK29" s="5">
        <f t="shared" ref="AK29" si="440">AK28-AK$2</f>
        <v>-585</v>
      </c>
      <c r="AL29" s="5">
        <f t="shared" ref="AL29" si="441">AL28-AL$2</f>
        <v>195.71428571428623</v>
      </c>
      <c r="AM29" s="5">
        <f t="shared" ref="AM29" si="442">AM28-AM$2</f>
        <v>63</v>
      </c>
      <c r="AN29" s="5">
        <f t="shared" ref="AN29" si="443">AN28-AN$2</f>
        <v>138.57142857142935</v>
      </c>
      <c r="AO29" s="5">
        <f t="shared" ref="AO29" si="444">AO28-AO$2</f>
        <v>2</v>
      </c>
      <c r="AP29" s="5">
        <f t="shared" ref="AP29" si="445">AP28-AP$2</f>
        <v>33.428571428570649</v>
      </c>
      <c r="AQ29" s="5">
        <f t="shared" ref="AQ29" si="446">AQ28-AQ$2</f>
        <v>-48.285714285713766</v>
      </c>
      <c r="AR29" s="5">
        <f t="shared" ref="AR29" si="447">AR28-AR$2</f>
        <v>75.857142857143117</v>
      </c>
      <c r="AS29" s="5">
        <f t="shared" ref="AS29" si="448">AS28-AS$2</f>
        <v>-249.42857142857065</v>
      </c>
      <c r="AT29" s="5">
        <f t="shared" ref="AT29" si="449">AT28-AT$2</f>
        <v>-31.428571428570649</v>
      </c>
      <c r="AU29" s="5">
        <f t="shared" ref="AU29" si="450">AU28-AU$2</f>
        <v>114</v>
      </c>
      <c r="AV29" s="5">
        <f t="shared" ref="AV29" si="451">AV28-AV$2</f>
        <v>276.85714285714312</v>
      </c>
      <c r="AW29" s="5">
        <f t="shared" ref="AW29" si="452">AW28-AW$2</f>
        <v>214.28571428571377</v>
      </c>
      <c r="AX29" s="5">
        <f t="shared" ref="AX29" si="453">AX28-AX$2</f>
        <v>-4.142857142856883</v>
      </c>
      <c r="AY29" s="5">
        <f t="shared" ref="AY29" si="454">AY28-AY$2</f>
        <v>-28.571428571429351</v>
      </c>
      <c r="AZ29" s="5">
        <f t="shared" ref="AZ29" si="455">AZ28-AZ$2</f>
        <v>83</v>
      </c>
      <c r="BA29" s="5">
        <f t="shared" ref="BA29" si="456">BA28-BA$2</f>
        <v>-1045.7142857142862</v>
      </c>
      <c r="BB29" s="6"/>
    </row>
    <row r="30" spans="1:54" x14ac:dyDescent="0.25">
      <c r="A30" s="1" t="s">
        <v>2</v>
      </c>
      <c r="B30" s="3">
        <f>SUM(C30:BB30)</f>
        <v>9012205.8775510192</v>
      </c>
      <c r="C30" s="5">
        <f>C29*C29</f>
        <v>870755.59183673421</v>
      </c>
      <c r="D30" s="5">
        <f t="shared" ref="D30" si="457">D29*D29</f>
        <v>451200.08163265378</v>
      </c>
      <c r="E30" s="5">
        <f t="shared" ref="E30" si="458">E29*E29</f>
        <v>169979.51020408119</v>
      </c>
      <c r="F30" s="5">
        <f t="shared" ref="F30" si="459">F29*F29</f>
        <v>264636.75510204001</v>
      </c>
      <c r="G30" s="5">
        <f t="shared" ref="G30" si="460">G29*G29</f>
        <v>10201</v>
      </c>
      <c r="H30" s="5">
        <f t="shared" ref="H30" si="461">H29*H29</f>
        <v>32041</v>
      </c>
      <c r="I30" s="5">
        <f t="shared" ref="I30" si="462">I29*I29</f>
        <v>42908.163265306015</v>
      </c>
      <c r="J30" s="5">
        <f t="shared" ref="J30" si="463">J29*J29</f>
        <v>20408.163265306197</v>
      </c>
      <c r="K30" s="5">
        <f t="shared" ref="K30" si="464">K29*K29</f>
        <v>23365.306122449059</v>
      </c>
      <c r="L30" s="5">
        <f t="shared" ref="L30" si="465">L29*L29</f>
        <v>15129</v>
      </c>
      <c r="M30" s="5">
        <f t="shared" ref="M30" si="466">M29*M29</f>
        <v>2.4693877551044907</v>
      </c>
      <c r="N30" s="5">
        <f t="shared" ref="N30" si="467">N29*N29</f>
        <v>13323.755102040637</v>
      </c>
      <c r="O30" s="5">
        <f t="shared" ref="O30" si="468">O29*O29</f>
        <v>1525577.8775510197</v>
      </c>
      <c r="P30" s="5">
        <f t="shared" ref="P30" si="469">P29*P29</f>
        <v>747236.75510203943</v>
      </c>
      <c r="Q30" s="5">
        <f t="shared" ref="Q30" si="470">Q29*Q29</f>
        <v>741567.02040816285</v>
      </c>
      <c r="R30" s="5">
        <f t="shared" ref="R30" si="471">R29*R29</f>
        <v>618020.59183673433</v>
      </c>
      <c r="S30" s="5">
        <f t="shared" ref="S30" si="472">S29*S29</f>
        <v>151988.59183673491</v>
      </c>
      <c r="T30" s="5">
        <f t="shared" ref="T30" si="473">T29*T29</f>
        <v>309771.7551020417</v>
      </c>
      <c r="U30" s="5">
        <f t="shared" ref="U30" si="474">U29*U29</f>
        <v>14400</v>
      </c>
      <c r="V30" s="5">
        <f t="shared" ref="V30" si="475">V29*V29</f>
        <v>304073.46938775422</v>
      </c>
      <c r="W30" s="5">
        <f t="shared" ref="W30" si="476">W29*W29</f>
        <v>648025</v>
      </c>
      <c r="X30" s="5">
        <f t="shared" ref="X30" si="477">X29*X29</f>
        <v>91549.469387755569</v>
      </c>
      <c r="Y30" s="5">
        <f t="shared" ref="Y30" si="478">Y29*Y29</f>
        <v>46225</v>
      </c>
      <c r="Z30" s="5">
        <f t="shared" ref="Z30" si="479">Z29*Z29</f>
        <v>4412.7551020407127</v>
      </c>
      <c r="AA30" s="5">
        <f t="shared" ref="AA30" si="480">AA29*AA29</f>
        <v>16092.734693877617</v>
      </c>
      <c r="AB30" s="5">
        <f t="shared" ref="AB30" si="481">AB29*AB29</f>
        <v>9161.2244897960172</v>
      </c>
      <c r="AC30" s="5">
        <f t="shared" ref="AC30" si="482">AC29*AC29</f>
        <v>20653.795918367498</v>
      </c>
      <c r="AD30" s="5">
        <f t="shared" ref="AD30" si="483">AD29*AD29</f>
        <v>70149.30612244911</v>
      </c>
      <c r="AE30" s="5">
        <f t="shared" ref="AE30" si="484">AE29*AE29</f>
        <v>21357.734693877475</v>
      </c>
      <c r="AF30" s="5">
        <f t="shared" ref="AF30" si="485">AF29*AF29</f>
        <v>6677.2244897960036</v>
      </c>
      <c r="AG30" s="5">
        <f t="shared" ref="AG30" si="486">AG29*AG29</f>
        <v>784</v>
      </c>
      <c r="AH30" s="5">
        <f t="shared" ref="AH30" si="487">AH29*AH29</f>
        <v>5582.2244897959963</v>
      </c>
      <c r="AI30" s="5">
        <f t="shared" ref="AI30" si="488">AI29*AI29</f>
        <v>298.79591836732897</v>
      </c>
      <c r="AJ30" s="5">
        <f t="shared" ref="AJ30" si="489">AJ29*AJ29</f>
        <v>31734.877551020316</v>
      </c>
      <c r="AK30" s="5">
        <f t="shared" ref="AK30" si="490">AK29*AK29</f>
        <v>342225</v>
      </c>
      <c r="AL30" s="5">
        <f t="shared" ref="AL30" si="491">AL29*AL29</f>
        <v>38304.081632653266</v>
      </c>
      <c r="AM30" s="5">
        <f t="shared" ref="AM30" si="492">AM29*AM29</f>
        <v>3969</v>
      </c>
      <c r="AN30" s="5">
        <f t="shared" ref="AN30" si="493">AN29*AN29</f>
        <v>19202.040816326746</v>
      </c>
      <c r="AO30" s="5">
        <f t="shared" ref="AO30" si="494">AO29*AO29</f>
        <v>4</v>
      </c>
      <c r="AP30" s="5">
        <f t="shared" ref="AP30" si="495">AP29*AP29</f>
        <v>1117.4693877550499</v>
      </c>
      <c r="AQ30" s="5">
        <f t="shared" ref="AQ30" si="496">AQ29*AQ29</f>
        <v>2331.5102040815823</v>
      </c>
      <c r="AR30" s="5">
        <f t="shared" ref="AR30" si="497">AR29*AR29</f>
        <v>5754.3061224490193</v>
      </c>
      <c r="AS30" s="5">
        <f t="shared" ref="AS30" si="498">AS29*AS29</f>
        <v>62214.612244897573</v>
      </c>
      <c r="AT30" s="5">
        <f t="shared" ref="AT30" si="499">AT29*AT29</f>
        <v>987.75510204076727</v>
      </c>
      <c r="AU30" s="5">
        <f t="shared" ref="AU30" si="500">AU29*AU29</f>
        <v>12996</v>
      </c>
      <c r="AV30" s="5">
        <f t="shared" ref="AV30" si="501">AV29*AV29</f>
        <v>76649.877551020545</v>
      </c>
      <c r="AW30" s="5">
        <f t="shared" ref="AW30" si="502">AW29*AW29</f>
        <v>45918.367346938554</v>
      </c>
      <c r="AX30" s="5">
        <f t="shared" ref="AX30" si="503">AX29*AX29</f>
        <v>17.163265306120294</v>
      </c>
      <c r="AY30" s="5">
        <f t="shared" ref="AY30" si="504">AY29*AY29</f>
        <v>816.32653061228939</v>
      </c>
      <c r="AZ30" s="5">
        <f t="shared" ref="AZ30" si="505">AZ29*AZ29</f>
        <v>6889</v>
      </c>
      <c r="BA30" s="5">
        <f t="shared" ref="BA30" si="506">BA29*BA29</f>
        <v>1093518.3673469399</v>
      </c>
      <c r="BB30" s="6"/>
    </row>
    <row r="31" spans="1:54" x14ac:dyDescent="0.25">
      <c r="A31" s="1" t="s">
        <v>12</v>
      </c>
      <c r="B31" s="4">
        <f>SQRT(B30/COUNT(C30:BB30))</f>
        <v>420.36878947855661</v>
      </c>
    </row>
    <row r="33" spans="1:54" x14ac:dyDescent="0.25">
      <c r="A33" s="1" t="s">
        <v>9</v>
      </c>
      <c r="B33" s="3">
        <f>SUM(C33:BB33)</f>
        <v>519719.28571428574</v>
      </c>
      <c r="C33" s="5">
        <f>(C$3*1+D$3*6)/7</f>
        <v>15672.571428571429</v>
      </c>
      <c r="D33" s="5">
        <f t="shared" ref="D33:BA33" si="507">(D$3*1+E$3*6)/7</f>
        <v>15061.857142857143</v>
      </c>
      <c r="E33" s="5">
        <f t="shared" si="507"/>
        <v>14067.142857142857</v>
      </c>
      <c r="F33" s="5">
        <f t="shared" si="507"/>
        <v>13047.714285714286</v>
      </c>
      <c r="G33" s="5">
        <f t="shared" si="507"/>
        <v>12162</v>
      </c>
      <c r="H33" s="5">
        <f t="shared" si="507"/>
        <v>11853</v>
      </c>
      <c r="I33" s="5">
        <f t="shared" si="507"/>
        <v>11489.428571428571</v>
      </c>
      <c r="J33" s="5">
        <f t="shared" si="507"/>
        <v>11466.571428571429</v>
      </c>
      <c r="K33" s="5">
        <f t="shared" si="507"/>
        <v>11469.428571428571</v>
      </c>
      <c r="L33" s="5">
        <f t="shared" si="507"/>
        <v>11025</v>
      </c>
      <c r="M33" s="5">
        <f t="shared" si="507"/>
        <v>10622.714285714286</v>
      </c>
      <c r="N33" s="5">
        <f t="shared" si="507"/>
        <v>10503.714285714286</v>
      </c>
      <c r="O33" s="5">
        <f t="shared" si="507"/>
        <v>9266.4285714285706</v>
      </c>
      <c r="P33" s="5">
        <f t="shared" si="507"/>
        <v>9942.2857142857138</v>
      </c>
      <c r="Q33" s="5">
        <f t="shared" si="507"/>
        <v>11417.571428571429</v>
      </c>
      <c r="R33" s="5">
        <f t="shared" si="507"/>
        <v>10747.571428571429</v>
      </c>
      <c r="S33" s="5">
        <f t="shared" si="507"/>
        <v>10200.428571428571</v>
      </c>
      <c r="T33" s="5">
        <f t="shared" si="507"/>
        <v>9043.7142857142862</v>
      </c>
      <c r="U33" s="5">
        <f t="shared" si="507"/>
        <v>10086</v>
      </c>
      <c r="V33" s="5">
        <f t="shared" si="507"/>
        <v>10045.714285714286</v>
      </c>
      <c r="W33" s="5">
        <f t="shared" si="507"/>
        <v>8469</v>
      </c>
      <c r="X33" s="5">
        <f t="shared" si="507"/>
        <v>9879.2857142857138</v>
      </c>
      <c r="Y33" s="5">
        <f t="shared" si="507"/>
        <v>9635</v>
      </c>
      <c r="Z33" s="5">
        <f t="shared" si="507"/>
        <v>9345.7142857142862</v>
      </c>
      <c r="AA33" s="5">
        <f t="shared" si="507"/>
        <v>9207.4285714285706</v>
      </c>
      <c r="AB33" s="5">
        <f t="shared" si="507"/>
        <v>9202.8571428571431</v>
      </c>
      <c r="AC33" s="5">
        <f t="shared" si="507"/>
        <v>9042.1428571428569</v>
      </c>
      <c r="AD33" s="5">
        <f t="shared" si="507"/>
        <v>8832.4285714285706</v>
      </c>
      <c r="AE33" s="5">
        <f t="shared" si="507"/>
        <v>8792.5714285714294</v>
      </c>
      <c r="AF33" s="5">
        <f t="shared" si="507"/>
        <v>8641.8571428571431</v>
      </c>
      <c r="AG33" s="5">
        <f t="shared" si="507"/>
        <v>8827</v>
      </c>
      <c r="AH33" s="5">
        <f t="shared" si="507"/>
        <v>9107.1428571428569</v>
      </c>
      <c r="AI33" s="5">
        <f t="shared" si="507"/>
        <v>9124.8571428571431</v>
      </c>
      <c r="AJ33" s="5">
        <f t="shared" si="507"/>
        <v>9039.5714285714294</v>
      </c>
      <c r="AK33" s="5">
        <f t="shared" si="507"/>
        <v>8042</v>
      </c>
      <c r="AL33" s="5">
        <f t="shared" si="507"/>
        <v>9060.8571428571431</v>
      </c>
      <c r="AM33" s="5">
        <f t="shared" si="507"/>
        <v>9120</v>
      </c>
      <c r="AN33" s="5">
        <f t="shared" si="507"/>
        <v>9467.2857142857138</v>
      </c>
      <c r="AO33" s="5">
        <f t="shared" si="507"/>
        <v>9427</v>
      </c>
      <c r="AP33" s="5">
        <f t="shared" si="507"/>
        <v>9723.7142857142862</v>
      </c>
      <c r="AQ33" s="5">
        <f t="shared" si="507"/>
        <v>9548.8571428571431</v>
      </c>
      <c r="AR33" s="5">
        <f t="shared" si="507"/>
        <v>9682.4285714285706</v>
      </c>
      <c r="AS33" s="5">
        <f t="shared" si="507"/>
        <v>9631.2857142857138</v>
      </c>
      <c r="AT33" s="5">
        <f t="shared" si="507"/>
        <v>9940.2857142857138</v>
      </c>
      <c r="AU33" s="5">
        <f t="shared" si="507"/>
        <v>9946</v>
      </c>
      <c r="AV33" s="5">
        <f t="shared" si="507"/>
        <v>9845.4285714285706</v>
      </c>
      <c r="AW33" s="5">
        <f t="shared" si="507"/>
        <v>9823.1428571428569</v>
      </c>
      <c r="AX33" s="5">
        <f t="shared" si="507"/>
        <v>10287.428571428571</v>
      </c>
      <c r="AY33" s="5">
        <f t="shared" si="507"/>
        <v>10282.714285714286</v>
      </c>
      <c r="AZ33" s="5">
        <f t="shared" si="507"/>
        <v>10629</v>
      </c>
      <c r="BA33" s="5">
        <f t="shared" si="507"/>
        <v>8924.1428571428569</v>
      </c>
      <c r="BB33" s="6"/>
    </row>
    <row r="34" spans="1:54" x14ac:dyDescent="0.25">
      <c r="A34" s="1" t="s">
        <v>1</v>
      </c>
      <c r="B34" s="3">
        <f>SUM(C34:BB34)</f>
        <v>1848.2857142857138</v>
      </c>
      <c r="C34" s="5">
        <f>C33-C$2</f>
        <v>1497.5714285714294</v>
      </c>
      <c r="D34" s="5">
        <f t="shared" ref="D34" si="508">D33-D$2</f>
        <v>475.85714285714312</v>
      </c>
      <c r="E34" s="5">
        <f t="shared" ref="E34" si="509">E33-E$2</f>
        <v>279.14285714285688</v>
      </c>
      <c r="F34" s="5">
        <f t="shared" ref="F34" si="510">F33-F$2</f>
        <v>366.71428571428623</v>
      </c>
      <c r="G34" s="5">
        <f t="shared" ref="G34" si="511">G33-G$2</f>
        <v>-224</v>
      </c>
      <c r="H34" s="5">
        <f t="shared" ref="H34" si="512">H33-H$2</f>
        <v>148</v>
      </c>
      <c r="I34" s="5">
        <f t="shared" ref="I34" si="513">I33-I$2</f>
        <v>-262.57142857142935</v>
      </c>
      <c r="J34" s="5">
        <f t="shared" ref="J34" si="514">J33-J$2</f>
        <v>-137.42857142857065</v>
      </c>
      <c r="K34" s="5">
        <f t="shared" ref="K34" si="515">K33-K$2</f>
        <v>152.42857142857065</v>
      </c>
      <c r="L34" s="5">
        <f t="shared" ref="L34" si="516">L33-L$2</f>
        <v>49</v>
      </c>
      <c r="M34" s="5">
        <f t="shared" ref="M34" si="517">M33-M$2</f>
        <v>-56.285714285713766</v>
      </c>
      <c r="N34" s="5">
        <f t="shared" ref="N34" si="518">N33-N$2</f>
        <v>104.71428571428623</v>
      </c>
      <c r="O34" s="5">
        <f t="shared" ref="O34" si="519">O33-O$2</f>
        <v>-1439.5714285714294</v>
      </c>
      <c r="P34" s="5">
        <f t="shared" ref="P34" si="520">P33-P$2</f>
        <v>-717.71428571428623</v>
      </c>
      <c r="Q34" s="5">
        <f t="shared" ref="Q34" si="521">Q33-Q$2</f>
        <v>1082.5714285714294</v>
      </c>
      <c r="R34" s="5">
        <f t="shared" ref="R34" si="522">R33-R$2</f>
        <v>637.57142857142935</v>
      </c>
      <c r="S34" s="5">
        <f t="shared" ref="S34" si="523">S33-S$2</f>
        <v>323.42857142857065</v>
      </c>
      <c r="T34" s="5">
        <f t="shared" ref="T34" si="524">T33-T$2</f>
        <v>-738.28571428571377</v>
      </c>
      <c r="U34" s="5">
        <f t="shared" ref="U34" si="525">U33-U$2</f>
        <v>324</v>
      </c>
      <c r="V34" s="5">
        <f t="shared" ref="V34" si="526">V33-V$2</f>
        <v>510.71428571428623</v>
      </c>
      <c r="W34" s="5">
        <f t="shared" ref="W34" si="527">W33-W$2</f>
        <v>-1061</v>
      </c>
      <c r="X34" s="5">
        <f t="shared" ref="X34" si="528">X33-X$2</f>
        <v>580.28571428571377</v>
      </c>
      <c r="Y34" s="5">
        <f t="shared" ref="Y34" si="529">Y33-Y$2</f>
        <v>128</v>
      </c>
      <c r="Z34" s="5">
        <f t="shared" ref="Z34" si="530">Z33-Z$2</f>
        <v>32.714285714286234</v>
      </c>
      <c r="AA34" s="5">
        <f t="shared" ref="AA34" si="531">AA33-AA$2</f>
        <v>109.42857142857065</v>
      </c>
      <c r="AB34" s="5">
        <f t="shared" ref="AB34" si="532">AB33-AB$2</f>
        <v>97.857142857143117</v>
      </c>
      <c r="AC34" s="5">
        <f t="shared" ref="AC34" si="533">AC33-AC$2</f>
        <v>-170.85714285714312</v>
      </c>
      <c r="AD34" s="5">
        <f t="shared" ref="AD34" si="534">AD33-AD$2</f>
        <v>234.42857142857065</v>
      </c>
      <c r="AE34" s="5">
        <f t="shared" ref="AE34" si="535">AE33-AE$2</f>
        <v>144.57142857142935</v>
      </c>
      <c r="AF34" s="5">
        <f t="shared" ref="AF34" si="536">AF33-AF$2</f>
        <v>56.857142857143117</v>
      </c>
      <c r="AG34" s="5">
        <f t="shared" ref="AG34" si="537">AG33-AG$2</f>
        <v>63</v>
      </c>
      <c r="AH34" s="5">
        <f t="shared" ref="AH34" si="538">AH33-AH$2</f>
        <v>-33.857142857143117</v>
      </c>
      <c r="AI34" s="5">
        <f t="shared" ref="AI34" si="539">AI33-AI$2</f>
        <v>-21.142857142856883</v>
      </c>
      <c r="AJ34" s="5">
        <f t="shared" ref="AJ34" si="540">AJ33-AJ$2</f>
        <v>164.57142857142935</v>
      </c>
      <c r="AK34" s="5">
        <f t="shared" ref="AK34" si="541">AK33-AK$2</f>
        <v>-749</v>
      </c>
      <c r="AL34" s="5">
        <f t="shared" ref="AL34" si="542">AL33-AL$2</f>
        <v>392.85714285714312</v>
      </c>
      <c r="AM34" s="5">
        <f t="shared" ref="AM34" si="543">AM33-AM$2</f>
        <v>40</v>
      </c>
      <c r="AN34" s="5">
        <f t="shared" ref="AN34" si="544">AN33-AN$2</f>
        <v>200.28571428571377</v>
      </c>
      <c r="AO34" s="5">
        <f t="shared" ref="AO34" si="545">AO33-AO$2</f>
        <v>-15</v>
      </c>
      <c r="AP34" s="5">
        <f t="shared" ref="AP34" si="546">AP33-AP$2</f>
        <v>85.714285714286234</v>
      </c>
      <c r="AQ34" s="5">
        <f t="shared" ref="AQ34" si="547">AQ33-AQ$2</f>
        <v>-86.142857142856883</v>
      </c>
      <c r="AR34" s="5">
        <f t="shared" ref="AR34" si="548">AR33-AR$2</f>
        <v>104.42857142857065</v>
      </c>
      <c r="AS34" s="5">
        <f t="shared" ref="AS34" si="549">AS33-AS$2</f>
        <v>-262.71428571428623</v>
      </c>
      <c r="AT34" s="5">
        <f t="shared" ref="AT34" si="550">AT33-AT$2</f>
        <v>22.285714285713766</v>
      </c>
      <c r="AU34" s="5">
        <f t="shared" ref="AU34" si="551">AU33-AU$2</f>
        <v>106</v>
      </c>
      <c r="AV34" s="5">
        <f t="shared" ref="AV34" si="552">AV33-AV$2</f>
        <v>261.42857142857065</v>
      </c>
      <c r="AW34" s="5">
        <f t="shared" ref="AW34" si="553">AW33-AW$2</f>
        <v>213.14285714285688</v>
      </c>
      <c r="AX34" s="5">
        <f t="shared" ref="AX34" si="554">AX33-AX$2</f>
        <v>73.428571428570649</v>
      </c>
      <c r="AY34" s="5">
        <f t="shared" ref="AY34" si="555">AY33-AY$2</f>
        <v>-42.285714285713766</v>
      </c>
      <c r="AZ34" s="5">
        <f t="shared" ref="AZ34" si="556">AZ33-AZ$2</f>
        <v>143</v>
      </c>
      <c r="BA34" s="5">
        <f t="shared" ref="BA34" si="557">BA33-BA$2</f>
        <v>-1339.8571428571431</v>
      </c>
      <c r="BB34" s="6"/>
    </row>
    <row r="35" spans="1:54" x14ac:dyDescent="0.25">
      <c r="A35" s="1" t="s">
        <v>2</v>
      </c>
      <c r="B35" s="3">
        <f>SUM(C35:BB35)</f>
        <v>12505362.326530615</v>
      </c>
      <c r="C35" s="5">
        <f>C34*C34</f>
        <v>2242720.1836734717</v>
      </c>
      <c r="D35" s="5">
        <f t="shared" ref="D35" si="558">D34*D34</f>
        <v>226440.02040816352</v>
      </c>
      <c r="E35" s="5">
        <f t="shared" ref="E35" si="559">E34*E34</f>
        <v>77920.734693877399</v>
      </c>
      <c r="F35" s="5">
        <f t="shared" ref="F35" si="560">F34*F34</f>
        <v>134479.36734693917</v>
      </c>
      <c r="G35" s="5">
        <f t="shared" ref="G35" si="561">G34*G34</f>
        <v>50176</v>
      </c>
      <c r="H35" s="5">
        <f t="shared" ref="H35" si="562">H34*H34</f>
        <v>21904</v>
      </c>
      <c r="I35" s="5">
        <f t="shared" ref="I35" si="563">I34*I34</f>
        <v>68943.755102041221</v>
      </c>
      <c r="J35" s="5">
        <f t="shared" ref="J35" si="564">J34*J34</f>
        <v>18886.612244897744</v>
      </c>
      <c r="K35" s="5">
        <f t="shared" ref="K35" si="565">K34*K34</f>
        <v>23234.469387754863</v>
      </c>
      <c r="L35" s="5">
        <f t="shared" ref="L35" si="566">L34*L34</f>
        <v>2401</v>
      </c>
      <c r="M35" s="5">
        <f t="shared" ref="M35" si="567">M34*M34</f>
        <v>3168.0816326530025</v>
      </c>
      <c r="N35" s="5">
        <f t="shared" ref="N35" si="568">N34*N34</f>
        <v>10965.081632653169</v>
      </c>
      <c r="O35" s="5">
        <f t="shared" ref="O35" si="569">O34*O34</f>
        <v>2072365.897959186</v>
      </c>
      <c r="P35" s="5">
        <f t="shared" ref="P35" si="570">P34*P34</f>
        <v>515113.79591836809</v>
      </c>
      <c r="Q35" s="5">
        <f t="shared" ref="Q35" si="571">Q34*Q34</f>
        <v>1171960.8979591853</v>
      </c>
      <c r="R35" s="5">
        <f t="shared" ref="R35" si="572">R34*R34</f>
        <v>406497.32653061324</v>
      </c>
      <c r="S35" s="5">
        <f t="shared" ref="S35" si="573">S34*S34</f>
        <v>104606.04081632603</v>
      </c>
      <c r="T35" s="5">
        <f t="shared" ref="T35" si="574">T34*T34</f>
        <v>545065.79591836652</v>
      </c>
      <c r="U35" s="5">
        <f t="shared" ref="U35" si="575">U34*U34</f>
        <v>104976</v>
      </c>
      <c r="V35" s="5">
        <f t="shared" ref="V35" si="576">V34*V34</f>
        <v>260829.0816326536</v>
      </c>
      <c r="W35" s="5">
        <f t="shared" ref="W35" si="577">W34*W34</f>
        <v>1125721</v>
      </c>
      <c r="X35" s="5">
        <f t="shared" ref="X35" si="578">X34*X34</f>
        <v>336731.51020408102</v>
      </c>
      <c r="Y35" s="5">
        <f t="shared" ref="Y35" si="579">Y34*Y34</f>
        <v>16384</v>
      </c>
      <c r="Z35" s="5">
        <f t="shared" ref="Z35" si="580">Z34*Z34</f>
        <v>1070.2244897959524</v>
      </c>
      <c r="AA35" s="5">
        <f t="shared" ref="AA35" si="581">AA34*AA34</f>
        <v>11974.612244897789</v>
      </c>
      <c r="AB35" s="5">
        <f t="shared" ref="AB35" si="582">AB34*AB34</f>
        <v>9576.0204081633165</v>
      </c>
      <c r="AC35" s="5">
        <f t="shared" ref="AC35" si="583">AC34*AC34</f>
        <v>29192.163265306212</v>
      </c>
      <c r="AD35" s="5">
        <f t="shared" ref="AD35" si="584">AD34*AD34</f>
        <v>54956.75510204045</v>
      </c>
      <c r="AE35" s="5">
        <f t="shared" ref="AE35" si="585">AE34*AE34</f>
        <v>20900.897959183898</v>
      </c>
      <c r="AF35" s="5">
        <f t="shared" ref="AF35" si="586">AF34*AF34</f>
        <v>3232.7346938775804</v>
      </c>
      <c r="AG35" s="5">
        <f t="shared" ref="AG35" si="587">AG34*AG34</f>
        <v>3969</v>
      </c>
      <c r="AH35" s="5">
        <f t="shared" ref="AH35" si="588">AH34*AH34</f>
        <v>1146.3061224489973</v>
      </c>
      <c r="AI35" s="5">
        <f t="shared" ref="AI35" si="589">AI34*AI34</f>
        <v>447.02040816325433</v>
      </c>
      <c r="AJ35" s="5">
        <f t="shared" ref="AJ35" si="590">AJ34*AJ34</f>
        <v>27083.755102041072</v>
      </c>
      <c r="AK35" s="5">
        <f t="shared" ref="AK35" si="591">AK34*AK34</f>
        <v>561001</v>
      </c>
      <c r="AL35" s="5">
        <f t="shared" ref="AL35" si="592">AL34*AL34</f>
        <v>154336.73469387775</v>
      </c>
      <c r="AM35" s="5">
        <f t="shared" ref="AM35" si="593">AM34*AM34</f>
        <v>1600</v>
      </c>
      <c r="AN35" s="5">
        <f t="shared" ref="AN35" si="594">AN34*AN34</f>
        <v>40114.367346938569</v>
      </c>
      <c r="AO35" s="5">
        <f t="shared" ref="AO35" si="595">AO34*AO34</f>
        <v>225</v>
      </c>
      <c r="AP35" s="5">
        <f t="shared" ref="AP35" si="596">AP34*AP34</f>
        <v>7346.9387755102935</v>
      </c>
      <c r="AQ35" s="5">
        <f t="shared" ref="AQ35" si="597">AQ34*AQ34</f>
        <v>7420.5918367346494</v>
      </c>
      <c r="AR35" s="5">
        <f t="shared" ref="AR35" si="598">AR34*AR34</f>
        <v>10905.326530612083</v>
      </c>
      <c r="AS35" s="5">
        <f t="shared" ref="AS35" si="599">AS34*AS34</f>
        <v>69018.795918367614</v>
      </c>
      <c r="AT35" s="5">
        <f t="shared" ref="AT35" si="600">AT34*AT34</f>
        <v>496.65306122446663</v>
      </c>
      <c r="AU35" s="5">
        <f t="shared" ref="AU35" si="601">AU34*AU34</f>
        <v>11236</v>
      </c>
      <c r="AV35" s="5">
        <f t="shared" ref="AV35" si="602">AV34*AV34</f>
        <v>68344.897959183261</v>
      </c>
      <c r="AW35" s="5">
        <f t="shared" ref="AW35" si="603">AW34*AW34</f>
        <v>45429.877551020298</v>
      </c>
      <c r="AX35" s="5">
        <f t="shared" ref="AX35" si="604">AX34*AX34</f>
        <v>5391.7551020407018</v>
      </c>
      <c r="AY35" s="5">
        <f t="shared" ref="AY35" si="605">AY34*AY34</f>
        <v>1788.0816326530173</v>
      </c>
      <c r="AZ35" s="5">
        <f t="shared" ref="AZ35" si="606">AZ34*AZ34</f>
        <v>20449</v>
      </c>
      <c r="BA35" s="5">
        <f t="shared" ref="BA35" si="607">BA34*BA34</f>
        <v>1795217.1632653067</v>
      </c>
      <c r="BB35" s="6"/>
    </row>
    <row r="36" spans="1:54" x14ac:dyDescent="0.25">
      <c r="A36" s="1" t="s">
        <v>12</v>
      </c>
      <c r="B36" s="4">
        <f>SQRT(B35/COUNT(C35:BB35))</f>
        <v>495.17994999106065</v>
      </c>
    </row>
    <row r="38" spans="1:54" x14ac:dyDescent="0.25">
      <c r="A38" s="1" t="s">
        <v>10</v>
      </c>
      <c r="B38" s="3">
        <f>SUM(C38:BB38)</f>
        <v>519197</v>
      </c>
      <c r="C38" s="5">
        <f>(C$3*0+D$3*7)/7</f>
        <v>16237</v>
      </c>
      <c r="D38" s="5">
        <f t="shared" ref="D38:BA38" si="608">(D$3*0+E$3*7)/7</f>
        <v>14866</v>
      </c>
      <c r="E38" s="5">
        <f t="shared" si="608"/>
        <v>13934</v>
      </c>
      <c r="F38" s="5">
        <f t="shared" si="608"/>
        <v>12900</v>
      </c>
      <c r="G38" s="5">
        <f t="shared" si="608"/>
        <v>12039</v>
      </c>
      <c r="H38" s="5">
        <f t="shared" si="608"/>
        <v>11822</v>
      </c>
      <c r="I38" s="5">
        <f t="shared" si="608"/>
        <v>11434</v>
      </c>
      <c r="J38" s="5">
        <f t="shared" si="608"/>
        <v>11472</v>
      </c>
      <c r="K38" s="5">
        <f t="shared" si="608"/>
        <v>11469</v>
      </c>
      <c r="L38" s="5">
        <f t="shared" si="608"/>
        <v>10951</v>
      </c>
      <c r="M38" s="5">
        <f t="shared" si="608"/>
        <v>10568</v>
      </c>
      <c r="N38" s="5">
        <f t="shared" si="608"/>
        <v>10493</v>
      </c>
      <c r="O38" s="5">
        <f t="shared" si="608"/>
        <v>9062</v>
      </c>
      <c r="P38" s="5">
        <f t="shared" si="608"/>
        <v>10089</v>
      </c>
      <c r="Q38" s="5">
        <f t="shared" si="608"/>
        <v>11639</v>
      </c>
      <c r="R38" s="5">
        <f t="shared" si="608"/>
        <v>10599</v>
      </c>
      <c r="S38" s="5">
        <f t="shared" si="608"/>
        <v>10134</v>
      </c>
      <c r="T38" s="5">
        <f t="shared" si="608"/>
        <v>8862</v>
      </c>
      <c r="U38" s="5">
        <f t="shared" si="608"/>
        <v>10290</v>
      </c>
      <c r="V38" s="5">
        <f t="shared" si="608"/>
        <v>10005</v>
      </c>
      <c r="W38" s="5">
        <f t="shared" si="608"/>
        <v>8213</v>
      </c>
      <c r="X38" s="5">
        <f t="shared" si="608"/>
        <v>10157</v>
      </c>
      <c r="Y38" s="5">
        <f t="shared" si="608"/>
        <v>9548</v>
      </c>
      <c r="Z38" s="5">
        <f t="shared" si="608"/>
        <v>9312</v>
      </c>
      <c r="AA38" s="5">
        <f t="shared" si="608"/>
        <v>9190</v>
      </c>
      <c r="AB38" s="5">
        <f t="shared" si="608"/>
        <v>9205</v>
      </c>
      <c r="AC38" s="5">
        <f t="shared" si="608"/>
        <v>9015</v>
      </c>
      <c r="AD38" s="5">
        <f t="shared" si="608"/>
        <v>8802</v>
      </c>
      <c r="AE38" s="5">
        <f t="shared" si="608"/>
        <v>8791</v>
      </c>
      <c r="AF38" s="5">
        <f t="shared" si="608"/>
        <v>8617</v>
      </c>
      <c r="AG38" s="5">
        <f t="shared" si="608"/>
        <v>8862</v>
      </c>
      <c r="AH38" s="5">
        <f t="shared" si="608"/>
        <v>9148</v>
      </c>
      <c r="AI38" s="5">
        <f t="shared" si="608"/>
        <v>9121</v>
      </c>
      <c r="AJ38" s="5">
        <f t="shared" si="608"/>
        <v>9026</v>
      </c>
      <c r="AK38" s="5">
        <f t="shared" si="608"/>
        <v>7878</v>
      </c>
      <c r="AL38" s="5">
        <f t="shared" si="608"/>
        <v>9258</v>
      </c>
      <c r="AM38" s="5">
        <f t="shared" si="608"/>
        <v>9097</v>
      </c>
      <c r="AN38" s="5">
        <f t="shared" si="608"/>
        <v>9529</v>
      </c>
      <c r="AO38" s="5">
        <f t="shared" si="608"/>
        <v>9410</v>
      </c>
      <c r="AP38" s="5">
        <f t="shared" si="608"/>
        <v>9776</v>
      </c>
      <c r="AQ38" s="5">
        <f t="shared" si="608"/>
        <v>9511</v>
      </c>
      <c r="AR38" s="5">
        <f t="shared" si="608"/>
        <v>9711</v>
      </c>
      <c r="AS38" s="5">
        <f t="shared" si="608"/>
        <v>9618</v>
      </c>
      <c r="AT38" s="5">
        <f t="shared" si="608"/>
        <v>9994</v>
      </c>
      <c r="AU38" s="5">
        <f t="shared" si="608"/>
        <v>9938</v>
      </c>
      <c r="AV38" s="5">
        <f t="shared" si="608"/>
        <v>9830</v>
      </c>
      <c r="AW38" s="5">
        <f t="shared" si="608"/>
        <v>9822</v>
      </c>
      <c r="AX38" s="5">
        <f t="shared" si="608"/>
        <v>10365</v>
      </c>
      <c r="AY38" s="5">
        <f t="shared" si="608"/>
        <v>10269</v>
      </c>
      <c r="AZ38" s="5">
        <f t="shared" si="608"/>
        <v>10689</v>
      </c>
      <c r="BA38" s="5">
        <f t="shared" si="608"/>
        <v>8630</v>
      </c>
      <c r="BB38" s="6"/>
    </row>
    <row r="39" spans="1:54" x14ac:dyDescent="0.25">
      <c r="A39" s="1" t="s">
        <v>1</v>
      </c>
      <c r="B39" s="3">
        <f>SUM(C39:BB39)</f>
        <v>1326</v>
      </c>
      <c r="C39" s="5">
        <f>C38-C$2</f>
        <v>2062</v>
      </c>
      <c r="D39" s="5">
        <f t="shared" ref="D39" si="609">D38-D$2</f>
        <v>280</v>
      </c>
      <c r="E39" s="5">
        <f t="shared" ref="E39" si="610">E38-E$2</f>
        <v>146</v>
      </c>
      <c r="F39" s="5">
        <f t="shared" ref="F39" si="611">F38-F$2</f>
        <v>219</v>
      </c>
      <c r="G39" s="5">
        <f t="shared" ref="G39" si="612">G38-G$2</f>
        <v>-347</v>
      </c>
      <c r="H39" s="5">
        <f t="shared" ref="H39" si="613">H38-H$2</f>
        <v>117</v>
      </c>
      <c r="I39" s="5">
        <f t="shared" ref="I39" si="614">I38-I$2</f>
        <v>-318</v>
      </c>
      <c r="J39" s="5">
        <f t="shared" ref="J39" si="615">J38-J$2</f>
        <v>-132</v>
      </c>
      <c r="K39" s="5">
        <f t="shared" ref="K39" si="616">K38-K$2</f>
        <v>152</v>
      </c>
      <c r="L39" s="5">
        <f t="shared" ref="L39" si="617">L38-L$2</f>
        <v>-25</v>
      </c>
      <c r="M39" s="5">
        <f t="shared" ref="M39" si="618">M38-M$2</f>
        <v>-111</v>
      </c>
      <c r="N39" s="5">
        <f t="shared" ref="N39" si="619">N38-N$2</f>
        <v>94</v>
      </c>
      <c r="O39" s="5">
        <f t="shared" ref="O39" si="620">O38-O$2</f>
        <v>-1644</v>
      </c>
      <c r="P39" s="5">
        <f t="shared" ref="P39" si="621">P38-P$2</f>
        <v>-571</v>
      </c>
      <c r="Q39" s="5">
        <f t="shared" ref="Q39" si="622">Q38-Q$2</f>
        <v>1304</v>
      </c>
      <c r="R39" s="5">
        <f t="shared" ref="R39" si="623">R38-R$2</f>
        <v>489</v>
      </c>
      <c r="S39" s="5">
        <f t="shared" ref="S39" si="624">S38-S$2</f>
        <v>257</v>
      </c>
      <c r="T39" s="5">
        <f t="shared" ref="T39" si="625">T38-T$2</f>
        <v>-920</v>
      </c>
      <c r="U39" s="5">
        <f t="shared" ref="U39" si="626">U38-U$2</f>
        <v>528</v>
      </c>
      <c r="V39" s="5">
        <f t="shared" ref="V39" si="627">V38-V$2</f>
        <v>470</v>
      </c>
      <c r="W39" s="5">
        <f t="shared" ref="W39" si="628">W38-W$2</f>
        <v>-1317</v>
      </c>
      <c r="X39" s="5">
        <f t="shared" ref="X39" si="629">X38-X$2</f>
        <v>858</v>
      </c>
      <c r="Y39" s="5">
        <f t="shared" ref="Y39" si="630">Y38-Y$2</f>
        <v>41</v>
      </c>
      <c r="Z39" s="5">
        <f t="shared" ref="Z39" si="631">Z38-Z$2</f>
        <v>-1</v>
      </c>
      <c r="AA39" s="5">
        <f t="shared" ref="AA39" si="632">AA38-AA$2</f>
        <v>92</v>
      </c>
      <c r="AB39" s="5">
        <f t="shared" ref="AB39" si="633">AB38-AB$2</f>
        <v>100</v>
      </c>
      <c r="AC39" s="5">
        <f t="shared" ref="AC39" si="634">AC38-AC$2</f>
        <v>-198</v>
      </c>
      <c r="AD39" s="5">
        <f t="shared" ref="AD39" si="635">AD38-AD$2</f>
        <v>204</v>
      </c>
      <c r="AE39" s="5">
        <f t="shared" ref="AE39" si="636">AE38-AE$2</f>
        <v>143</v>
      </c>
      <c r="AF39" s="5">
        <f t="shared" ref="AF39" si="637">AF38-AF$2</f>
        <v>32</v>
      </c>
      <c r="AG39" s="5">
        <f t="shared" ref="AG39" si="638">AG38-AG$2</f>
        <v>98</v>
      </c>
      <c r="AH39" s="5">
        <f t="shared" ref="AH39" si="639">AH38-AH$2</f>
        <v>7</v>
      </c>
      <c r="AI39" s="5">
        <f t="shared" ref="AI39" si="640">AI38-AI$2</f>
        <v>-25</v>
      </c>
      <c r="AJ39" s="5">
        <f t="shared" ref="AJ39" si="641">AJ38-AJ$2</f>
        <v>151</v>
      </c>
      <c r="AK39" s="5">
        <f t="shared" ref="AK39" si="642">AK38-AK$2</f>
        <v>-913</v>
      </c>
      <c r="AL39" s="5">
        <f t="shared" ref="AL39" si="643">AL38-AL$2</f>
        <v>590</v>
      </c>
      <c r="AM39" s="5">
        <f t="shared" ref="AM39" si="644">AM38-AM$2</f>
        <v>17</v>
      </c>
      <c r="AN39" s="5">
        <f t="shared" ref="AN39" si="645">AN38-AN$2</f>
        <v>262</v>
      </c>
      <c r="AO39" s="5">
        <f t="shared" ref="AO39" si="646">AO38-AO$2</f>
        <v>-32</v>
      </c>
      <c r="AP39" s="5">
        <f t="shared" ref="AP39" si="647">AP38-AP$2</f>
        <v>138</v>
      </c>
      <c r="AQ39" s="5">
        <f t="shared" ref="AQ39" si="648">AQ38-AQ$2</f>
        <v>-124</v>
      </c>
      <c r="AR39" s="5">
        <f t="shared" ref="AR39" si="649">AR38-AR$2</f>
        <v>133</v>
      </c>
      <c r="AS39" s="5">
        <f t="shared" ref="AS39" si="650">AS38-AS$2</f>
        <v>-276</v>
      </c>
      <c r="AT39" s="5">
        <f t="shared" ref="AT39" si="651">AT38-AT$2</f>
        <v>76</v>
      </c>
      <c r="AU39" s="5">
        <f t="shared" ref="AU39" si="652">AU38-AU$2</f>
        <v>98</v>
      </c>
      <c r="AV39" s="5">
        <f t="shared" ref="AV39" si="653">AV38-AV$2</f>
        <v>246</v>
      </c>
      <c r="AW39" s="5">
        <f t="shared" ref="AW39" si="654">AW38-AW$2</f>
        <v>212</v>
      </c>
      <c r="AX39" s="5">
        <f t="shared" ref="AX39" si="655">AX38-AX$2</f>
        <v>151</v>
      </c>
      <c r="AY39" s="5">
        <f t="shared" ref="AY39" si="656">AY38-AY$2</f>
        <v>-56</v>
      </c>
      <c r="AZ39" s="5">
        <f t="shared" ref="AZ39" si="657">AZ38-AZ$2</f>
        <v>203</v>
      </c>
      <c r="BA39" s="5">
        <f t="shared" ref="BA39" si="658">BA38-BA$2</f>
        <v>-1634</v>
      </c>
      <c r="BB39" s="6"/>
    </row>
    <row r="40" spans="1:54" x14ac:dyDescent="0.25">
      <c r="A40" s="1" t="s">
        <v>2</v>
      </c>
      <c r="B40" s="3">
        <f>SUM(C40:BB40)</f>
        <v>17941524</v>
      </c>
      <c r="C40" s="5">
        <f>C39*C39</f>
        <v>4251844</v>
      </c>
      <c r="D40" s="5">
        <f t="shared" ref="D40" si="659">D39*D39</f>
        <v>78400</v>
      </c>
      <c r="E40" s="5">
        <f t="shared" ref="E40" si="660">E39*E39</f>
        <v>21316</v>
      </c>
      <c r="F40" s="5">
        <f t="shared" ref="F40" si="661">F39*F39</f>
        <v>47961</v>
      </c>
      <c r="G40" s="5">
        <f t="shared" ref="G40" si="662">G39*G39</f>
        <v>120409</v>
      </c>
      <c r="H40" s="5">
        <f t="shared" ref="H40" si="663">H39*H39</f>
        <v>13689</v>
      </c>
      <c r="I40" s="5">
        <f t="shared" ref="I40" si="664">I39*I39</f>
        <v>101124</v>
      </c>
      <c r="J40" s="5">
        <f t="shared" ref="J40" si="665">J39*J39</f>
        <v>17424</v>
      </c>
      <c r="K40" s="5">
        <f t="shared" ref="K40" si="666">K39*K39</f>
        <v>23104</v>
      </c>
      <c r="L40" s="5">
        <f t="shared" ref="L40" si="667">L39*L39</f>
        <v>625</v>
      </c>
      <c r="M40" s="5">
        <f t="shared" ref="M40" si="668">M39*M39</f>
        <v>12321</v>
      </c>
      <c r="N40" s="5">
        <f t="shared" ref="N40" si="669">N39*N39</f>
        <v>8836</v>
      </c>
      <c r="O40" s="5">
        <f t="shared" ref="O40" si="670">O39*O39</f>
        <v>2702736</v>
      </c>
      <c r="P40" s="5">
        <f t="shared" ref="P40" si="671">P39*P39</f>
        <v>326041</v>
      </c>
      <c r="Q40" s="5">
        <f t="shared" ref="Q40" si="672">Q39*Q39</f>
        <v>1700416</v>
      </c>
      <c r="R40" s="5">
        <f t="shared" ref="R40" si="673">R39*R39</f>
        <v>239121</v>
      </c>
      <c r="S40" s="5">
        <f t="shared" ref="S40" si="674">S39*S39</f>
        <v>66049</v>
      </c>
      <c r="T40" s="5">
        <f t="shared" ref="T40" si="675">T39*T39</f>
        <v>846400</v>
      </c>
      <c r="U40" s="5">
        <f t="shared" ref="U40" si="676">U39*U39</f>
        <v>278784</v>
      </c>
      <c r="V40" s="5">
        <f t="shared" ref="V40" si="677">V39*V39</f>
        <v>220900</v>
      </c>
      <c r="W40" s="5">
        <f t="shared" ref="W40" si="678">W39*W39</f>
        <v>1734489</v>
      </c>
      <c r="X40" s="5">
        <f t="shared" ref="X40" si="679">X39*X39</f>
        <v>736164</v>
      </c>
      <c r="Y40" s="5">
        <f t="shared" ref="Y40" si="680">Y39*Y39</f>
        <v>1681</v>
      </c>
      <c r="Z40" s="5">
        <f t="shared" ref="Z40" si="681">Z39*Z39</f>
        <v>1</v>
      </c>
      <c r="AA40" s="5">
        <f t="shared" ref="AA40" si="682">AA39*AA39</f>
        <v>8464</v>
      </c>
      <c r="AB40" s="5">
        <f t="shared" ref="AB40" si="683">AB39*AB39</f>
        <v>10000</v>
      </c>
      <c r="AC40" s="5">
        <f t="shared" ref="AC40" si="684">AC39*AC39</f>
        <v>39204</v>
      </c>
      <c r="AD40" s="5">
        <f t="shared" ref="AD40" si="685">AD39*AD39</f>
        <v>41616</v>
      </c>
      <c r="AE40" s="5">
        <f t="shared" ref="AE40" si="686">AE39*AE39</f>
        <v>20449</v>
      </c>
      <c r="AF40" s="5">
        <f t="shared" ref="AF40" si="687">AF39*AF39</f>
        <v>1024</v>
      </c>
      <c r="AG40" s="5">
        <f t="shared" ref="AG40" si="688">AG39*AG39</f>
        <v>9604</v>
      </c>
      <c r="AH40" s="5">
        <f t="shared" ref="AH40" si="689">AH39*AH39</f>
        <v>49</v>
      </c>
      <c r="AI40" s="5">
        <f t="shared" ref="AI40" si="690">AI39*AI39</f>
        <v>625</v>
      </c>
      <c r="AJ40" s="5">
        <f t="shared" ref="AJ40" si="691">AJ39*AJ39</f>
        <v>22801</v>
      </c>
      <c r="AK40" s="5">
        <f t="shared" ref="AK40" si="692">AK39*AK39</f>
        <v>833569</v>
      </c>
      <c r="AL40" s="5">
        <f t="shared" ref="AL40" si="693">AL39*AL39</f>
        <v>348100</v>
      </c>
      <c r="AM40" s="5">
        <f t="shared" ref="AM40" si="694">AM39*AM39</f>
        <v>289</v>
      </c>
      <c r="AN40" s="5">
        <f t="shared" ref="AN40" si="695">AN39*AN39</f>
        <v>68644</v>
      </c>
      <c r="AO40" s="5">
        <f t="shared" ref="AO40" si="696">AO39*AO39</f>
        <v>1024</v>
      </c>
      <c r="AP40" s="5">
        <f t="shared" ref="AP40" si="697">AP39*AP39</f>
        <v>19044</v>
      </c>
      <c r="AQ40" s="5">
        <f t="shared" ref="AQ40" si="698">AQ39*AQ39</f>
        <v>15376</v>
      </c>
      <c r="AR40" s="5">
        <f t="shared" ref="AR40" si="699">AR39*AR39</f>
        <v>17689</v>
      </c>
      <c r="AS40" s="5">
        <f t="shared" ref="AS40" si="700">AS39*AS39</f>
        <v>76176</v>
      </c>
      <c r="AT40" s="5">
        <f t="shared" ref="AT40" si="701">AT39*AT39</f>
        <v>5776</v>
      </c>
      <c r="AU40" s="5">
        <f t="shared" ref="AU40" si="702">AU39*AU39</f>
        <v>9604</v>
      </c>
      <c r="AV40" s="5">
        <f t="shared" ref="AV40" si="703">AV39*AV39</f>
        <v>60516</v>
      </c>
      <c r="AW40" s="5">
        <f t="shared" ref="AW40" si="704">AW39*AW39</f>
        <v>44944</v>
      </c>
      <c r="AX40" s="5">
        <f t="shared" ref="AX40" si="705">AX39*AX39</f>
        <v>22801</v>
      </c>
      <c r="AY40" s="5">
        <f t="shared" ref="AY40" si="706">AY39*AY39</f>
        <v>3136</v>
      </c>
      <c r="AZ40" s="5">
        <f t="shared" ref="AZ40" si="707">AZ39*AZ39</f>
        <v>41209</v>
      </c>
      <c r="BA40" s="5">
        <f t="shared" ref="BA40" si="708">BA39*BA39</f>
        <v>2669956</v>
      </c>
      <c r="BB40" s="6"/>
    </row>
    <row r="41" spans="1:54" x14ac:dyDescent="0.25">
      <c r="A41" s="1" t="s">
        <v>12</v>
      </c>
      <c r="B41" s="4">
        <f>SQRT(B40/COUNT(C40:BB40))</f>
        <v>593.12274297593251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AA8A-D3E1-4FDF-B735-ACCD2B97040F}">
  <dimension ref="A1:BC4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8" sqref="A18"/>
    </sheetView>
  </sheetViews>
  <sheetFormatPr defaultColWidth="13" defaultRowHeight="15" x14ac:dyDescent="0.25"/>
  <sheetData>
    <row r="1" spans="1:55" x14ac:dyDescent="0.25">
      <c r="B1" s="1" t="s">
        <v>3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</row>
    <row r="2" spans="1:55" x14ac:dyDescent="0.25">
      <c r="A2" s="1" t="s">
        <v>13</v>
      </c>
      <c r="B2" s="3">
        <f>SUM(C2:BB2)</f>
        <v>526559</v>
      </c>
      <c r="C2" s="2">
        <f>weekly_deaths_unsmoothed!B48</f>
        <v>11128</v>
      </c>
      <c r="D2" s="2">
        <f>weekly_deaths_unsmoothed!C48</f>
        <v>11065</v>
      </c>
      <c r="E2" s="2">
        <f>weekly_deaths_unsmoothed!D48</f>
        <v>11444</v>
      </c>
      <c r="F2" s="2">
        <f>weekly_deaths_unsmoothed!E48</f>
        <v>11113</v>
      </c>
      <c r="G2" s="2">
        <f>weekly_deaths_unsmoothed!F48</f>
        <v>11051</v>
      </c>
      <c r="H2" s="2">
        <f>weekly_deaths_unsmoothed!G48</f>
        <v>11151</v>
      </c>
      <c r="I2" s="2">
        <f>weekly_deaths_unsmoothed!H48</f>
        <v>10943</v>
      </c>
      <c r="J2" s="2">
        <f>weekly_deaths_unsmoothed!I48</f>
        <v>11070</v>
      </c>
      <c r="K2" s="2">
        <f>weekly_deaths_unsmoothed!J48</f>
        <v>11227</v>
      </c>
      <c r="L2" s="2">
        <f>weekly_deaths_unsmoothed!K48</f>
        <v>11204</v>
      </c>
      <c r="M2" s="2">
        <f>weekly_deaths_unsmoothed!L48</f>
        <v>11201</v>
      </c>
      <c r="N2" s="2">
        <f>weekly_deaths_unsmoothed!M48</f>
        <v>11101</v>
      </c>
      <c r="O2" s="2">
        <f>weekly_deaths_unsmoothed!N48</f>
        <v>10580</v>
      </c>
      <c r="P2" s="2">
        <f>weekly_deaths_unsmoothed!O48</f>
        <v>10715</v>
      </c>
      <c r="Q2" s="2">
        <f>weekly_deaths_unsmoothed!P48</f>
        <v>10685</v>
      </c>
      <c r="R2" s="2">
        <f>weekly_deaths_unsmoothed!Q48</f>
        <v>10096</v>
      </c>
      <c r="S2" s="2">
        <f>weekly_deaths_unsmoothed!R48</f>
        <v>10071</v>
      </c>
      <c r="T2" s="2">
        <f>weekly_deaths_unsmoothed!S48</f>
        <v>9764</v>
      </c>
      <c r="U2" s="2">
        <f>weekly_deaths_unsmoothed!T48</f>
        <v>9965</v>
      </c>
      <c r="V2" s="2">
        <f>weekly_deaths_unsmoothed!U48</f>
        <v>9466</v>
      </c>
      <c r="W2" s="2">
        <f>weekly_deaths_unsmoothed!V48</f>
        <v>9134</v>
      </c>
      <c r="X2" s="2">
        <f>weekly_deaths_unsmoothed!W48</f>
        <v>9160</v>
      </c>
      <c r="Y2" s="2">
        <f>weekly_deaths_unsmoothed!X48</f>
        <v>9493</v>
      </c>
      <c r="Z2" s="2">
        <f>weekly_deaths_unsmoothed!Y48</f>
        <v>9232</v>
      </c>
      <c r="AA2" s="2">
        <f>weekly_deaths_unsmoothed!Z48</f>
        <v>9088</v>
      </c>
      <c r="AB2" s="2">
        <f>weekly_deaths_unsmoothed!AA48</f>
        <v>8728</v>
      </c>
      <c r="AC2" s="2">
        <f>weekly_deaths_unsmoothed!AB48</f>
        <v>9473</v>
      </c>
      <c r="AD2" s="2">
        <f>weekly_deaths_unsmoothed!AC48</f>
        <v>8934</v>
      </c>
      <c r="AE2" s="2">
        <f>weekly_deaths_unsmoothed!AD48</f>
        <v>10004</v>
      </c>
      <c r="AF2" s="2">
        <f>weekly_deaths_unsmoothed!AE48</f>
        <v>9031</v>
      </c>
      <c r="AG2" s="2">
        <f>weekly_deaths_unsmoothed!AF48</f>
        <v>8906</v>
      </c>
      <c r="AH2" s="2">
        <f>weekly_deaths_unsmoothed!AG48</f>
        <v>9123</v>
      </c>
      <c r="AI2" s="2">
        <f>weekly_deaths_unsmoothed!AH48</f>
        <v>9353</v>
      </c>
      <c r="AJ2" s="2">
        <f>weekly_deaths_unsmoothed!AI48</f>
        <v>9172</v>
      </c>
      <c r="AK2" s="2">
        <f>weekly_deaths_unsmoothed!AJ48</f>
        <v>8785</v>
      </c>
      <c r="AL2" s="2">
        <f>weekly_deaths_unsmoothed!AK48</f>
        <v>8979</v>
      </c>
      <c r="AM2" s="2">
        <f>weekly_deaths_unsmoothed!AL48</f>
        <v>8965</v>
      </c>
      <c r="AN2" s="2">
        <f>weekly_deaths_unsmoothed!AM48</f>
        <v>8675</v>
      </c>
      <c r="AO2" s="2">
        <f>weekly_deaths_unsmoothed!AN48</f>
        <v>9147</v>
      </c>
      <c r="AP2" s="2">
        <f>weekly_deaths_unsmoothed!AO48</f>
        <v>9387</v>
      </c>
      <c r="AQ2" s="2">
        <f>weekly_deaths_unsmoothed!AP48</f>
        <v>9791</v>
      </c>
      <c r="AR2" s="2">
        <f>weekly_deaths_unsmoothed!AQ48</f>
        <v>10098</v>
      </c>
      <c r="AS2" s="2">
        <f>weekly_deaths_unsmoothed!AR48</f>
        <v>10101</v>
      </c>
      <c r="AT2" s="2">
        <f>weekly_deaths_unsmoothed!AS48</f>
        <v>10270</v>
      </c>
      <c r="AU2" s="2">
        <f>weekly_deaths_unsmoothed!AT48</f>
        <v>10558</v>
      </c>
      <c r="AV2" s="2">
        <f>weekly_deaths_unsmoothed!AU48</f>
        <v>10704</v>
      </c>
      <c r="AW2" s="2">
        <f>weekly_deaths_unsmoothed!AV48</f>
        <v>10499</v>
      </c>
      <c r="AX2" s="2">
        <f>weekly_deaths_unsmoothed!AW48</f>
        <v>10666</v>
      </c>
      <c r="AY2" s="2">
        <f>weekly_deaths_unsmoothed!AX48</f>
        <v>11257</v>
      </c>
      <c r="AZ2" s="2">
        <f>weekly_deaths_unsmoothed!AY48</f>
        <v>11288</v>
      </c>
      <c r="BA2" s="2">
        <f>weekly_deaths_unsmoothed!AZ48</f>
        <v>11447</v>
      </c>
      <c r="BB2" s="2">
        <f>weekly_deaths_unsmoothed!BA48</f>
        <v>12071</v>
      </c>
    </row>
    <row r="3" spans="1:55" x14ac:dyDescent="0.25">
      <c r="A3" s="1" t="s">
        <v>0</v>
      </c>
      <c r="B3" s="3">
        <f>SUM(C3:BB3)</f>
        <v>524474</v>
      </c>
      <c r="C3" s="2">
        <v>13045</v>
      </c>
      <c r="D3" s="2">
        <v>11501</v>
      </c>
      <c r="E3" s="2">
        <v>11473</v>
      </c>
      <c r="F3" s="2">
        <v>11317</v>
      </c>
      <c r="G3" s="2">
        <v>11052</v>
      </c>
      <c r="H3" s="2">
        <v>11170</v>
      </c>
      <c r="I3" s="2">
        <v>10590</v>
      </c>
      <c r="J3" s="2">
        <v>11056</v>
      </c>
      <c r="K3" s="2">
        <v>11285</v>
      </c>
      <c r="L3" s="2">
        <v>11010</v>
      </c>
      <c r="M3" s="2">
        <v>11022</v>
      </c>
      <c r="N3" s="2">
        <v>9635</v>
      </c>
      <c r="O3" s="2">
        <v>10286</v>
      </c>
      <c r="P3" s="2">
        <v>11599</v>
      </c>
      <c r="Q3" s="2">
        <v>11417</v>
      </c>
      <c r="R3" s="2">
        <v>10925</v>
      </c>
      <c r="S3" s="2">
        <v>10413</v>
      </c>
      <c r="T3" s="2">
        <v>9137</v>
      </c>
      <c r="U3" s="2">
        <v>10637</v>
      </c>
      <c r="V3" s="2">
        <v>9953</v>
      </c>
      <c r="W3" s="2">
        <v>9739</v>
      </c>
      <c r="X3" s="2">
        <v>7909</v>
      </c>
      <c r="Y3" s="2">
        <v>9873</v>
      </c>
      <c r="Z3" s="2">
        <v>9386</v>
      </c>
      <c r="AA3" s="2">
        <v>9365</v>
      </c>
      <c r="AB3" s="2">
        <v>9228</v>
      </c>
      <c r="AC3" s="2">
        <v>9138</v>
      </c>
      <c r="AD3" s="2">
        <v>9388</v>
      </c>
      <c r="AE3" s="2">
        <v>9350</v>
      </c>
      <c r="AF3" s="2">
        <v>9335</v>
      </c>
      <c r="AG3" s="2">
        <v>9182</v>
      </c>
      <c r="AH3" s="2">
        <v>9172</v>
      </c>
      <c r="AI3" s="2">
        <v>9070</v>
      </c>
      <c r="AJ3" s="2">
        <v>9319</v>
      </c>
      <c r="AK3" s="2">
        <v>7923</v>
      </c>
      <c r="AL3" s="2">
        <v>9399</v>
      </c>
      <c r="AM3" s="2">
        <v>9124</v>
      </c>
      <c r="AN3" s="2">
        <v>8945</v>
      </c>
      <c r="AO3" s="2">
        <v>8994</v>
      </c>
      <c r="AP3" s="2">
        <v>9291</v>
      </c>
      <c r="AQ3" s="2">
        <v>9719</v>
      </c>
      <c r="AR3" s="2">
        <v>9768</v>
      </c>
      <c r="AS3" s="2">
        <v>9724</v>
      </c>
      <c r="AT3" s="2">
        <v>10152</v>
      </c>
      <c r="AU3" s="2">
        <v>10470</v>
      </c>
      <c r="AV3" s="2">
        <v>10694</v>
      </c>
      <c r="AW3" s="2">
        <v>10603</v>
      </c>
      <c r="AX3" s="2">
        <v>10439</v>
      </c>
      <c r="AY3" s="2">
        <v>11223</v>
      </c>
      <c r="AZ3" s="2">
        <v>10533</v>
      </c>
      <c r="BA3" s="2">
        <v>11493</v>
      </c>
      <c r="BB3" s="2">
        <v>8003</v>
      </c>
      <c r="BC3" s="2"/>
    </row>
    <row r="4" spans="1:55" x14ac:dyDescent="0.25">
      <c r="A4" s="1" t="s">
        <v>1</v>
      </c>
      <c r="B4" s="3">
        <f>SUM(C4:BB4)</f>
        <v>1983</v>
      </c>
      <c r="C4" s="5">
        <f>C3-C$2</f>
        <v>1917</v>
      </c>
      <c r="D4" s="5">
        <f t="shared" ref="D4:BA4" si="0">D3-D$2</f>
        <v>436</v>
      </c>
      <c r="E4" s="5">
        <f t="shared" si="0"/>
        <v>29</v>
      </c>
      <c r="F4" s="5">
        <f t="shared" si="0"/>
        <v>204</v>
      </c>
      <c r="G4" s="5">
        <f t="shared" si="0"/>
        <v>1</v>
      </c>
      <c r="H4" s="5">
        <f t="shared" si="0"/>
        <v>19</v>
      </c>
      <c r="I4" s="5">
        <f t="shared" si="0"/>
        <v>-353</v>
      </c>
      <c r="J4" s="5">
        <f t="shared" si="0"/>
        <v>-14</v>
      </c>
      <c r="K4" s="5">
        <f t="shared" si="0"/>
        <v>58</v>
      </c>
      <c r="L4" s="5">
        <f t="shared" si="0"/>
        <v>-194</v>
      </c>
      <c r="M4" s="5">
        <f t="shared" si="0"/>
        <v>-179</v>
      </c>
      <c r="N4" s="5">
        <f t="shared" si="0"/>
        <v>-1466</v>
      </c>
      <c r="O4" s="5">
        <f t="shared" si="0"/>
        <v>-294</v>
      </c>
      <c r="P4" s="5">
        <f t="shared" si="0"/>
        <v>884</v>
      </c>
      <c r="Q4" s="5">
        <f t="shared" si="0"/>
        <v>732</v>
      </c>
      <c r="R4" s="5">
        <f t="shared" si="0"/>
        <v>829</v>
      </c>
      <c r="S4" s="5">
        <f t="shared" si="0"/>
        <v>342</v>
      </c>
      <c r="T4" s="5">
        <f t="shared" si="0"/>
        <v>-627</v>
      </c>
      <c r="U4" s="5">
        <f t="shared" si="0"/>
        <v>672</v>
      </c>
      <c r="V4" s="5">
        <f t="shared" si="0"/>
        <v>487</v>
      </c>
      <c r="W4" s="5">
        <f t="shared" si="0"/>
        <v>605</v>
      </c>
      <c r="X4" s="5">
        <f t="shared" si="0"/>
        <v>-1251</v>
      </c>
      <c r="Y4" s="5">
        <f t="shared" si="0"/>
        <v>380</v>
      </c>
      <c r="Z4" s="5">
        <f t="shared" si="0"/>
        <v>154</v>
      </c>
      <c r="AA4" s="5">
        <f t="shared" si="0"/>
        <v>277</v>
      </c>
      <c r="AB4" s="5">
        <f t="shared" si="0"/>
        <v>500</v>
      </c>
      <c r="AC4" s="5">
        <f t="shared" si="0"/>
        <v>-335</v>
      </c>
      <c r="AD4" s="5">
        <f t="shared" si="0"/>
        <v>454</v>
      </c>
      <c r="AE4" s="5">
        <f t="shared" si="0"/>
        <v>-654</v>
      </c>
      <c r="AF4" s="5">
        <f t="shared" si="0"/>
        <v>304</v>
      </c>
      <c r="AG4" s="5">
        <f t="shared" si="0"/>
        <v>276</v>
      </c>
      <c r="AH4" s="5">
        <f t="shared" si="0"/>
        <v>49</v>
      </c>
      <c r="AI4" s="5">
        <f t="shared" si="0"/>
        <v>-283</v>
      </c>
      <c r="AJ4" s="5">
        <f t="shared" si="0"/>
        <v>147</v>
      </c>
      <c r="AK4" s="5">
        <f t="shared" si="0"/>
        <v>-862</v>
      </c>
      <c r="AL4" s="5">
        <f t="shared" si="0"/>
        <v>420</v>
      </c>
      <c r="AM4" s="5">
        <f t="shared" si="0"/>
        <v>159</v>
      </c>
      <c r="AN4" s="5">
        <f t="shared" si="0"/>
        <v>270</v>
      </c>
      <c r="AO4" s="5">
        <f t="shared" si="0"/>
        <v>-153</v>
      </c>
      <c r="AP4" s="5">
        <f t="shared" si="0"/>
        <v>-96</v>
      </c>
      <c r="AQ4" s="5">
        <f t="shared" si="0"/>
        <v>-72</v>
      </c>
      <c r="AR4" s="5">
        <f t="shared" si="0"/>
        <v>-330</v>
      </c>
      <c r="AS4" s="5">
        <f t="shared" si="0"/>
        <v>-377</v>
      </c>
      <c r="AT4" s="5">
        <f t="shared" si="0"/>
        <v>-118</v>
      </c>
      <c r="AU4" s="5">
        <f t="shared" si="0"/>
        <v>-88</v>
      </c>
      <c r="AV4" s="5">
        <f t="shared" si="0"/>
        <v>-10</v>
      </c>
      <c r="AW4" s="5">
        <f t="shared" si="0"/>
        <v>104</v>
      </c>
      <c r="AX4" s="5">
        <f t="shared" si="0"/>
        <v>-227</v>
      </c>
      <c r="AY4" s="5">
        <f t="shared" si="0"/>
        <v>-34</v>
      </c>
      <c r="AZ4" s="5">
        <f t="shared" si="0"/>
        <v>-755</v>
      </c>
      <c r="BA4" s="5">
        <f t="shared" si="0"/>
        <v>46</v>
      </c>
      <c r="BB4" s="6"/>
    </row>
    <row r="5" spans="1:55" x14ac:dyDescent="0.25">
      <c r="A5" s="1" t="s">
        <v>2</v>
      </c>
      <c r="B5" s="3">
        <f>SUM(C5:BB5)</f>
        <v>14953101</v>
      </c>
      <c r="C5" s="5">
        <f>C4*C4</f>
        <v>3674889</v>
      </c>
      <c r="D5" s="5">
        <f t="shared" ref="D5:BA5" si="1">D4*D4</f>
        <v>190096</v>
      </c>
      <c r="E5" s="5">
        <f t="shared" si="1"/>
        <v>841</v>
      </c>
      <c r="F5" s="5">
        <f t="shared" si="1"/>
        <v>41616</v>
      </c>
      <c r="G5" s="5">
        <f t="shared" si="1"/>
        <v>1</v>
      </c>
      <c r="H5" s="5">
        <f t="shared" si="1"/>
        <v>361</v>
      </c>
      <c r="I5" s="5">
        <f t="shared" si="1"/>
        <v>124609</v>
      </c>
      <c r="J5" s="5">
        <f t="shared" si="1"/>
        <v>196</v>
      </c>
      <c r="K5" s="5">
        <f t="shared" si="1"/>
        <v>3364</v>
      </c>
      <c r="L5" s="5">
        <f t="shared" si="1"/>
        <v>37636</v>
      </c>
      <c r="M5" s="5">
        <f t="shared" si="1"/>
        <v>32041</v>
      </c>
      <c r="N5" s="5">
        <f t="shared" si="1"/>
        <v>2149156</v>
      </c>
      <c r="O5" s="5">
        <f t="shared" si="1"/>
        <v>86436</v>
      </c>
      <c r="P5" s="5">
        <f t="shared" si="1"/>
        <v>781456</v>
      </c>
      <c r="Q5" s="5">
        <f t="shared" si="1"/>
        <v>535824</v>
      </c>
      <c r="R5" s="5">
        <f t="shared" si="1"/>
        <v>687241</v>
      </c>
      <c r="S5" s="5">
        <f t="shared" si="1"/>
        <v>116964</v>
      </c>
      <c r="T5" s="5">
        <f t="shared" si="1"/>
        <v>393129</v>
      </c>
      <c r="U5" s="5">
        <f t="shared" si="1"/>
        <v>451584</v>
      </c>
      <c r="V5" s="5">
        <f t="shared" si="1"/>
        <v>237169</v>
      </c>
      <c r="W5" s="5">
        <f t="shared" si="1"/>
        <v>366025</v>
      </c>
      <c r="X5" s="5">
        <f t="shared" si="1"/>
        <v>1565001</v>
      </c>
      <c r="Y5" s="5">
        <f t="shared" si="1"/>
        <v>144400</v>
      </c>
      <c r="Z5" s="5">
        <f t="shared" si="1"/>
        <v>23716</v>
      </c>
      <c r="AA5" s="5">
        <f t="shared" si="1"/>
        <v>76729</v>
      </c>
      <c r="AB5" s="5">
        <f t="shared" si="1"/>
        <v>250000</v>
      </c>
      <c r="AC5" s="5">
        <f t="shared" si="1"/>
        <v>112225</v>
      </c>
      <c r="AD5" s="5">
        <f t="shared" si="1"/>
        <v>206116</v>
      </c>
      <c r="AE5" s="5">
        <f t="shared" si="1"/>
        <v>427716</v>
      </c>
      <c r="AF5" s="5">
        <f t="shared" si="1"/>
        <v>92416</v>
      </c>
      <c r="AG5" s="5">
        <f t="shared" si="1"/>
        <v>76176</v>
      </c>
      <c r="AH5" s="5">
        <f t="shared" si="1"/>
        <v>2401</v>
      </c>
      <c r="AI5" s="5">
        <f t="shared" si="1"/>
        <v>80089</v>
      </c>
      <c r="AJ5" s="5">
        <f t="shared" si="1"/>
        <v>21609</v>
      </c>
      <c r="AK5" s="5">
        <f t="shared" si="1"/>
        <v>743044</v>
      </c>
      <c r="AL5" s="5">
        <f t="shared" si="1"/>
        <v>176400</v>
      </c>
      <c r="AM5" s="5">
        <f t="shared" si="1"/>
        <v>25281</v>
      </c>
      <c r="AN5" s="5">
        <f t="shared" si="1"/>
        <v>72900</v>
      </c>
      <c r="AO5" s="5">
        <f t="shared" si="1"/>
        <v>23409</v>
      </c>
      <c r="AP5" s="5">
        <f t="shared" si="1"/>
        <v>9216</v>
      </c>
      <c r="AQ5" s="5">
        <f t="shared" si="1"/>
        <v>5184</v>
      </c>
      <c r="AR5" s="5">
        <f t="shared" si="1"/>
        <v>108900</v>
      </c>
      <c r="AS5" s="5">
        <f t="shared" si="1"/>
        <v>142129</v>
      </c>
      <c r="AT5" s="5">
        <f t="shared" si="1"/>
        <v>13924</v>
      </c>
      <c r="AU5" s="5">
        <f t="shared" si="1"/>
        <v>7744</v>
      </c>
      <c r="AV5" s="5">
        <f t="shared" si="1"/>
        <v>100</v>
      </c>
      <c r="AW5" s="5">
        <f t="shared" si="1"/>
        <v>10816</v>
      </c>
      <c r="AX5" s="5">
        <f t="shared" si="1"/>
        <v>51529</v>
      </c>
      <c r="AY5" s="5">
        <f t="shared" si="1"/>
        <v>1156</v>
      </c>
      <c r="AZ5" s="5">
        <f t="shared" si="1"/>
        <v>570025</v>
      </c>
      <c r="BA5" s="5">
        <f t="shared" si="1"/>
        <v>2116</v>
      </c>
      <c r="BB5" s="6"/>
    </row>
    <row r="6" spans="1:55" x14ac:dyDescent="0.25">
      <c r="A6" s="1" t="s">
        <v>12</v>
      </c>
      <c r="B6" s="4">
        <f>SQRT(B5/COUNT(C5:BB5))</f>
        <v>541.47766234954645</v>
      </c>
    </row>
    <row r="8" spans="1:55" x14ac:dyDescent="0.25">
      <c r="A8" s="1" t="s">
        <v>5</v>
      </c>
      <c r="B8" s="3">
        <f>SUM(C8:BB8)</f>
        <v>515750.71428571414</v>
      </c>
      <c r="C8" s="5">
        <f>(C$3*6+D$3*1)/7</f>
        <v>12824.428571428571</v>
      </c>
      <c r="D8" s="5">
        <f t="shared" ref="D8:BA8" si="2">(D$3*6+E$3*1)/7</f>
        <v>11497</v>
      </c>
      <c r="E8" s="5">
        <f t="shared" si="2"/>
        <v>11450.714285714286</v>
      </c>
      <c r="F8" s="5">
        <f t="shared" si="2"/>
        <v>11279.142857142857</v>
      </c>
      <c r="G8" s="5">
        <f t="shared" si="2"/>
        <v>11068.857142857143</v>
      </c>
      <c r="H8" s="5">
        <f t="shared" si="2"/>
        <v>11087.142857142857</v>
      </c>
      <c r="I8" s="5">
        <f t="shared" si="2"/>
        <v>10656.571428571429</v>
      </c>
      <c r="J8" s="5">
        <f t="shared" si="2"/>
        <v>11088.714285714286</v>
      </c>
      <c r="K8" s="5">
        <f t="shared" si="2"/>
        <v>11245.714285714286</v>
      </c>
      <c r="L8" s="5">
        <f t="shared" si="2"/>
        <v>11011.714285714286</v>
      </c>
      <c r="M8" s="5">
        <f t="shared" si="2"/>
        <v>10823.857142857143</v>
      </c>
      <c r="N8" s="5">
        <f t="shared" si="2"/>
        <v>9728</v>
      </c>
      <c r="O8" s="5">
        <f t="shared" si="2"/>
        <v>10473.571428571429</v>
      </c>
      <c r="P8" s="5">
        <f t="shared" si="2"/>
        <v>11573</v>
      </c>
      <c r="Q8" s="5">
        <f t="shared" si="2"/>
        <v>11346.714285714286</v>
      </c>
      <c r="R8" s="5">
        <f t="shared" si="2"/>
        <v>10851.857142857143</v>
      </c>
      <c r="S8" s="5">
        <f t="shared" si="2"/>
        <v>10230.714285714286</v>
      </c>
      <c r="T8" s="5">
        <f t="shared" si="2"/>
        <v>9351.2857142857138</v>
      </c>
      <c r="U8" s="5">
        <f t="shared" si="2"/>
        <v>10539.285714285714</v>
      </c>
      <c r="V8" s="5">
        <f t="shared" si="2"/>
        <v>9922.4285714285706</v>
      </c>
      <c r="W8" s="5">
        <f t="shared" si="2"/>
        <v>9477.5714285714294</v>
      </c>
      <c r="X8" s="5">
        <f t="shared" si="2"/>
        <v>8189.5714285714284</v>
      </c>
      <c r="Y8" s="5">
        <f t="shared" si="2"/>
        <v>9803.4285714285706</v>
      </c>
      <c r="Z8" s="5">
        <f t="shared" si="2"/>
        <v>9383</v>
      </c>
      <c r="AA8" s="5">
        <f t="shared" si="2"/>
        <v>9345.4285714285706</v>
      </c>
      <c r="AB8" s="5">
        <f t="shared" si="2"/>
        <v>9215.1428571428569</v>
      </c>
      <c r="AC8" s="5">
        <f t="shared" si="2"/>
        <v>9173.7142857142862</v>
      </c>
      <c r="AD8" s="5">
        <f t="shared" si="2"/>
        <v>9382.5714285714294</v>
      </c>
      <c r="AE8" s="5">
        <f t="shared" si="2"/>
        <v>9347.8571428571431</v>
      </c>
      <c r="AF8" s="5">
        <f t="shared" si="2"/>
        <v>9313.1428571428569</v>
      </c>
      <c r="AG8" s="5">
        <f t="shared" si="2"/>
        <v>9180.5714285714294</v>
      </c>
      <c r="AH8" s="5">
        <f t="shared" si="2"/>
        <v>9157.4285714285706</v>
      </c>
      <c r="AI8" s="5">
        <f t="shared" si="2"/>
        <v>9105.5714285714294</v>
      </c>
      <c r="AJ8" s="5">
        <f t="shared" si="2"/>
        <v>9119.5714285714294</v>
      </c>
      <c r="AK8" s="5">
        <f t="shared" si="2"/>
        <v>8133.8571428571431</v>
      </c>
      <c r="AL8" s="5">
        <f t="shared" si="2"/>
        <v>9359.7142857142862</v>
      </c>
      <c r="AM8" s="5">
        <f t="shared" si="2"/>
        <v>9098.4285714285706</v>
      </c>
      <c r="AN8" s="5">
        <f t="shared" si="2"/>
        <v>8952</v>
      </c>
      <c r="AO8" s="5">
        <f t="shared" si="2"/>
        <v>9036.4285714285706</v>
      </c>
      <c r="AP8" s="5">
        <f t="shared" si="2"/>
        <v>9352.1428571428569</v>
      </c>
      <c r="AQ8" s="5">
        <f t="shared" si="2"/>
        <v>9726</v>
      </c>
      <c r="AR8" s="5">
        <f t="shared" si="2"/>
        <v>9761.7142857142862</v>
      </c>
      <c r="AS8" s="5">
        <f t="shared" si="2"/>
        <v>9785.1428571428569</v>
      </c>
      <c r="AT8" s="5">
        <f t="shared" si="2"/>
        <v>10197.428571428571</v>
      </c>
      <c r="AU8" s="5">
        <f t="shared" si="2"/>
        <v>10502</v>
      </c>
      <c r="AV8" s="5">
        <f t="shared" si="2"/>
        <v>10681</v>
      </c>
      <c r="AW8" s="5">
        <f t="shared" si="2"/>
        <v>10579.571428571429</v>
      </c>
      <c r="AX8" s="5">
        <f t="shared" si="2"/>
        <v>10551</v>
      </c>
      <c r="AY8" s="5">
        <f t="shared" si="2"/>
        <v>11124.428571428571</v>
      </c>
      <c r="AZ8" s="5">
        <f t="shared" si="2"/>
        <v>10670.142857142857</v>
      </c>
      <c r="BA8" s="5">
        <f t="shared" si="2"/>
        <v>10994.428571428571</v>
      </c>
      <c r="BB8" s="6"/>
    </row>
    <row r="9" spans="1:55" x14ac:dyDescent="0.25">
      <c r="A9" s="1" t="s">
        <v>1</v>
      </c>
      <c r="B9" s="3">
        <f>SUM(C9:BB9)</f>
        <v>1262.7142857142871</v>
      </c>
      <c r="C9" s="5">
        <f>C8-C$2</f>
        <v>1696.4285714285706</v>
      </c>
      <c r="D9" s="5">
        <f t="shared" ref="D9:BA9" si="3">D8-D$2</f>
        <v>432</v>
      </c>
      <c r="E9" s="5">
        <f t="shared" si="3"/>
        <v>6.714285714286234</v>
      </c>
      <c r="F9" s="5">
        <f t="shared" si="3"/>
        <v>166.14285714285688</v>
      </c>
      <c r="G9" s="5">
        <f t="shared" si="3"/>
        <v>17.857142857143117</v>
      </c>
      <c r="H9" s="5">
        <f t="shared" si="3"/>
        <v>-63.857142857143117</v>
      </c>
      <c r="I9" s="5">
        <f t="shared" si="3"/>
        <v>-286.42857142857065</v>
      </c>
      <c r="J9" s="5">
        <f t="shared" si="3"/>
        <v>18.714285714286234</v>
      </c>
      <c r="K9" s="5">
        <f t="shared" si="3"/>
        <v>18.714285714286234</v>
      </c>
      <c r="L9" s="5">
        <f t="shared" si="3"/>
        <v>-192.28571428571377</v>
      </c>
      <c r="M9" s="5">
        <f t="shared" si="3"/>
        <v>-377.14285714285688</v>
      </c>
      <c r="N9" s="5">
        <f t="shared" si="3"/>
        <v>-1373</v>
      </c>
      <c r="O9" s="5">
        <f t="shared" si="3"/>
        <v>-106.42857142857065</v>
      </c>
      <c r="P9" s="5">
        <f t="shared" si="3"/>
        <v>858</v>
      </c>
      <c r="Q9" s="5">
        <f t="shared" si="3"/>
        <v>661.71428571428623</v>
      </c>
      <c r="R9" s="5">
        <f t="shared" si="3"/>
        <v>755.85714285714312</v>
      </c>
      <c r="S9" s="5">
        <f t="shared" si="3"/>
        <v>159.71428571428623</v>
      </c>
      <c r="T9" s="5">
        <f t="shared" si="3"/>
        <v>-412.71428571428623</v>
      </c>
      <c r="U9" s="5">
        <f t="shared" si="3"/>
        <v>574.28571428571377</v>
      </c>
      <c r="V9" s="5">
        <f t="shared" si="3"/>
        <v>456.42857142857065</v>
      </c>
      <c r="W9" s="5">
        <f t="shared" si="3"/>
        <v>343.57142857142935</v>
      </c>
      <c r="X9" s="5">
        <f t="shared" si="3"/>
        <v>-970.42857142857156</v>
      </c>
      <c r="Y9" s="5">
        <f t="shared" si="3"/>
        <v>310.42857142857065</v>
      </c>
      <c r="Z9" s="5">
        <f t="shared" si="3"/>
        <v>151</v>
      </c>
      <c r="AA9" s="5">
        <f t="shared" si="3"/>
        <v>257.42857142857065</v>
      </c>
      <c r="AB9" s="5">
        <f t="shared" si="3"/>
        <v>487.14285714285688</v>
      </c>
      <c r="AC9" s="5">
        <f t="shared" si="3"/>
        <v>-299.28571428571377</v>
      </c>
      <c r="AD9" s="5">
        <f t="shared" si="3"/>
        <v>448.57142857142935</v>
      </c>
      <c r="AE9" s="5">
        <f t="shared" si="3"/>
        <v>-656.14285714285688</v>
      </c>
      <c r="AF9" s="5">
        <f t="shared" si="3"/>
        <v>282.14285714285688</v>
      </c>
      <c r="AG9" s="5">
        <f t="shared" si="3"/>
        <v>274.57142857142935</v>
      </c>
      <c r="AH9" s="5">
        <f t="shared" si="3"/>
        <v>34.428571428570649</v>
      </c>
      <c r="AI9" s="5">
        <f t="shared" si="3"/>
        <v>-247.42857142857065</v>
      </c>
      <c r="AJ9" s="5">
        <f t="shared" si="3"/>
        <v>-52.428571428570649</v>
      </c>
      <c r="AK9" s="5">
        <f t="shared" si="3"/>
        <v>-651.14285714285688</v>
      </c>
      <c r="AL9" s="5">
        <f t="shared" si="3"/>
        <v>380.71428571428623</v>
      </c>
      <c r="AM9" s="5">
        <f t="shared" si="3"/>
        <v>133.42857142857065</v>
      </c>
      <c r="AN9" s="5">
        <f t="shared" si="3"/>
        <v>277</v>
      </c>
      <c r="AO9" s="5">
        <f t="shared" si="3"/>
        <v>-110.57142857142935</v>
      </c>
      <c r="AP9" s="5">
        <f t="shared" si="3"/>
        <v>-34.857142857143117</v>
      </c>
      <c r="AQ9" s="5">
        <f t="shared" si="3"/>
        <v>-65</v>
      </c>
      <c r="AR9" s="5">
        <f t="shared" si="3"/>
        <v>-336.28571428571377</v>
      </c>
      <c r="AS9" s="5">
        <f t="shared" si="3"/>
        <v>-315.85714285714312</v>
      </c>
      <c r="AT9" s="5">
        <f t="shared" si="3"/>
        <v>-72.571428571429351</v>
      </c>
      <c r="AU9" s="5">
        <f t="shared" si="3"/>
        <v>-56</v>
      </c>
      <c r="AV9" s="5">
        <f t="shared" si="3"/>
        <v>-23</v>
      </c>
      <c r="AW9" s="5">
        <f t="shared" si="3"/>
        <v>80.571428571429351</v>
      </c>
      <c r="AX9" s="5">
        <f t="shared" si="3"/>
        <v>-115</v>
      </c>
      <c r="AY9" s="5">
        <f t="shared" si="3"/>
        <v>-132.57142857142935</v>
      </c>
      <c r="AZ9" s="5">
        <f t="shared" si="3"/>
        <v>-617.85714285714312</v>
      </c>
      <c r="BA9" s="5">
        <f t="shared" si="3"/>
        <v>-452.57142857142935</v>
      </c>
      <c r="BB9" s="6"/>
    </row>
    <row r="10" spans="1:55" x14ac:dyDescent="0.25">
      <c r="A10" s="1" t="s">
        <v>2</v>
      </c>
      <c r="B10" s="3">
        <f>SUM(C10:BB10)</f>
        <v>11685022.632653059</v>
      </c>
      <c r="C10" s="5">
        <f>C9*C9</f>
        <v>2877869.8979591811</v>
      </c>
      <c r="D10" s="5">
        <f t="shared" ref="D10:BA10" si="4">D9*D9</f>
        <v>186624</v>
      </c>
      <c r="E10" s="5">
        <f t="shared" si="4"/>
        <v>45.081632653068205</v>
      </c>
      <c r="F10" s="5">
        <f t="shared" si="4"/>
        <v>27603.448979591751</v>
      </c>
      <c r="G10" s="5">
        <f t="shared" si="4"/>
        <v>318.87755102041746</v>
      </c>
      <c r="H10" s="5">
        <f t="shared" si="4"/>
        <v>4077.734693877584</v>
      </c>
      <c r="I10" s="5">
        <f t="shared" si="4"/>
        <v>82041.326530611797</v>
      </c>
      <c r="J10" s="5">
        <f t="shared" si="4"/>
        <v>350.22448979593781</v>
      </c>
      <c r="K10" s="5">
        <f t="shared" si="4"/>
        <v>350.22448979593781</v>
      </c>
      <c r="L10" s="5">
        <f t="shared" si="4"/>
        <v>36973.795918367148</v>
      </c>
      <c r="M10" s="5">
        <f t="shared" si="4"/>
        <v>142236.73469387734</v>
      </c>
      <c r="N10" s="5">
        <f t="shared" si="4"/>
        <v>1885129</v>
      </c>
      <c r="O10" s="5">
        <f t="shared" si="4"/>
        <v>11327.040816326366</v>
      </c>
      <c r="P10" s="5">
        <f t="shared" si="4"/>
        <v>736164</v>
      </c>
      <c r="Q10" s="5">
        <f t="shared" si="4"/>
        <v>437865.79591836804</v>
      </c>
      <c r="R10" s="5">
        <f t="shared" si="4"/>
        <v>571320.02040816366</v>
      </c>
      <c r="S10" s="5">
        <f t="shared" si="4"/>
        <v>25508.653061224657</v>
      </c>
      <c r="T10" s="5">
        <f t="shared" si="4"/>
        <v>170333.08163265348</v>
      </c>
      <c r="U10" s="5">
        <f t="shared" si="4"/>
        <v>329804.08163265244</v>
      </c>
      <c r="V10" s="5">
        <f t="shared" si="4"/>
        <v>208327.04081632581</v>
      </c>
      <c r="W10" s="5">
        <f t="shared" si="4"/>
        <v>118041.32653061279</v>
      </c>
      <c r="X10" s="5">
        <f t="shared" si="4"/>
        <v>941731.61224489822</v>
      </c>
      <c r="Y10" s="5">
        <f t="shared" si="4"/>
        <v>96365.897959183189</v>
      </c>
      <c r="Z10" s="5">
        <f t="shared" si="4"/>
        <v>22801</v>
      </c>
      <c r="AA10" s="5">
        <f t="shared" si="4"/>
        <v>66269.469387754696</v>
      </c>
      <c r="AB10" s="5">
        <f t="shared" si="4"/>
        <v>237308.16326530586</v>
      </c>
      <c r="AC10" s="5">
        <f t="shared" si="4"/>
        <v>89571.938775509887</v>
      </c>
      <c r="AD10" s="5">
        <f t="shared" si="4"/>
        <v>201216.32653061295</v>
      </c>
      <c r="AE10" s="5">
        <f t="shared" si="4"/>
        <v>430523.44897959149</v>
      </c>
      <c r="AF10" s="5">
        <f t="shared" si="4"/>
        <v>79604.591836734544</v>
      </c>
      <c r="AG10" s="5">
        <f t="shared" si="4"/>
        <v>75389.469387755526</v>
      </c>
      <c r="AH10" s="5">
        <f t="shared" si="4"/>
        <v>1185.3265306121912</v>
      </c>
      <c r="AI10" s="5">
        <f t="shared" si="4"/>
        <v>61220.89795918329</v>
      </c>
      <c r="AJ10" s="5">
        <f t="shared" si="4"/>
        <v>2748.7551020407345</v>
      </c>
      <c r="AK10" s="5">
        <f t="shared" si="4"/>
        <v>423987.02040816291</v>
      </c>
      <c r="AL10" s="5">
        <f t="shared" si="4"/>
        <v>144943.36734693917</v>
      </c>
      <c r="AM10" s="5">
        <f t="shared" si="4"/>
        <v>17803.183673469179</v>
      </c>
      <c r="AN10" s="5">
        <f t="shared" si="4"/>
        <v>76729</v>
      </c>
      <c r="AO10" s="5">
        <f t="shared" si="4"/>
        <v>12226.040816326704</v>
      </c>
      <c r="AP10" s="5">
        <f t="shared" si="4"/>
        <v>1215.0204081632835</v>
      </c>
      <c r="AQ10" s="5">
        <f t="shared" si="4"/>
        <v>4225</v>
      </c>
      <c r="AR10" s="5">
        <f t="shared" si="4"/>
        <v>113088.08163265271</v>
      </c>
      <c r="AS10" s="5">
        <f t="shared" si="4"/>
        <v>99765.734693877719</v>
      </c>
      <c r="AT10" s="5">
        <f t="shared" si="4"/>
        <v>5266.6122448980723</v>
      </c>
      <c r="AU10" s="5">
        <f t="shared" si="4"/>
        <v>3136</v>
      </c>
      <c r="AV10" s="5">
        <f t="shared" si="4"/>
        <v>529</v>
      </c>
      <c r="AW10" s="5">
        <f t="shared" si="4"/>
        <v>6491.7551020409419</v>
      </c>
      <c r="AX10" s="5">
        <f t="shared" si="4"/>
        <v>13225</v>
      </c>
      <c r="AY10" s="5">
        <f t="shared" si="4"/>
        <v>17575.183673469593</v>
      </c>
      <c r="AZ10" s="5">
        <f t="shared" si="4"/>
        <v>381747.44897959218</v>
      </c>
      <c r="BA10" s="5">
        <f t="shared" si="4"/>
        <v>204820.89795918437</v>
      </c>
      <c r="BB10" s="6"/>
    </row>
    <row r="11" spans="1:55" x14ac:dyDescent="0.25">
      <c r="A11" s="1" t="s">
        <v>12</v>
      </c>
      <c r="B11" s="4">
        <f>SQRT(B10/COUNT(C10:BB10))</f>
        <v>478.66281538921999</v>
      </c>
    </row>
    <row r="13" spans="1:55" x14ac:dyDescent="0.25">
      <c r="A13" s="1" t="s">
        <v>6</v>
      </c>
      <c r="B13" s="3">
        <f>SUM(C13:BB13)</f>
        <v>515030.4285714287</v>
      </c>
      <c r="C13" s="5">
        <f>(C$3*5+D$3*2)/7</f>
        <v>12603.857142857143</v>
      </c>
      <c r="D13" s="5">
        <f t="shared" ref="D13:BA13" si="5">(D$3*5+E$3*2)/7</f>
        <v>11493</v>
      </c>
      <c r="E13" s="5">
        <f t="shared" si="5"/>
        <v>11428.428571428571</v>
      </c>
      <c r="F13" s="5">
        <f t="shared" si="5"/>
        <v>11241.285714285714</v>
      </c>
      <c r="G13" s="5">
        <f t="shared" si="5"/>
        <v>11085.714285714286</v>
      </c>
      <c r="H13" s="5">
        <f t="shared" si="5"/>
        <v>11004.285714285714</v>
      </c>
      <c r="I13" s="5">
        <f t="shared" si="5"/>
        <v>10723.142857142857</v>
      </c>
      <c r="J13" s="5">
        <f t="shared" si="5"/>
        <v>11121.428571428571</v>
      </c>
      <c r="K13" s="5">
        <f t="shared" si="5"/>
        <v>11206.428571428571</v>
      </c>
      <c r="L13" s="5">
        <f t="shared" si="5"/>
        <v>11013.428571428571</v>
      </c>
      <c r="M13" s="5">
        <f t="shared" si="5"/>
        <v>10625.714285714286</v>
      </c>
      <c r="N13" s="5">
        <f t="shared" si="5"/>
        <v>9821</v>
      </c>
      <c r="O13" s="5">
        <f t="shared" si="5"/>
        <v>10661.142857142857</v>
      </c>
      <c r="P13" s="5">
        <f t="shared" si="5"/>
        <v>11547</v>
      </c>
      <c r="Q13" s="5">
        <f t="shared" si="5"/>
        <v>11276.428571428571</v>
      </c>
      <c r="R13" s="5">
        <f t="shared" si="5"/>
        <v>10778.714285714286</v>
      </c>
      <c r="S13" s="5">
        <f t="shared" si="5"/>
        <v>10048.428571428571</v>
      </c>
      <c r="T13" s="5">
        <f t="shared" si="5"/>
        <v>9565.5714285714294</v>
      </c>
      <c r="U13" s="5">
        <f t="shared" si="5"/>
        <v>10441.571428571429</v>
      </c>
      <c r="V13" s="5">
        <f t="shared" si="5"/>
        <v>9891.8571428571431</v>
      </c>
      <c r="W13" s="5">
        <f t="shared" si="5"/>
        <v>9216.1428571428569</v>
      </c>
      <c r="X13" s="5">
        <f t="shared" si="5"/>
        <v>8470.1428571428569</v>
      </c>
      <c r="Y13" s="5">
        <f t="shared" si="5"/>
        <v>9733.8571428571431</v>
      </c>
      <c r="Z13" s="5">
        <f t="shared" si="5"/>
        <v>9380</v>
      </c>
      <c r="AA13" s="5">
        <f t="shared" si="5"/>
        <v>9325.8571428571431</v>
      </c>
      <c r="AB13" s="5">
        <f t="shared" si="5"/>
        <v>9202.2857142857138</v>
      </c>
      <c r="AC13" s="5">
        <f t="shared" si="5"/>
        <v>9209.4285714285706</v>
      </c>
      <c r="AD13" s="5">
        <f t="shared" si="5"/>
        <v>9377.1428571428569</v>
      </c>
      <c r="AE13" s="5">
        <f t="shared" si="5"/>
        <v>9345.7142857142862</v>
      </c>
      <c r="AF13" s="5">
        <f t="shared" si="5"/>
        <v>9291.2857142857138</v>
      </c>
      <c r="AG13" s="5">
        <f t="shared" si="5"/>
        <v>9179.1428571428569</v>
      </c>
      <c r="AH13" s="5">
        <f t="shared" si="5"/>
        <v>9142.8571428571431</v>
      </c>
      <c r="AI13" s="5">
        <f t="shared" si="5"/>
        <v>9141.1428571428569</v>
      </c>
      <c r="AJ13" s="5">
        <f t="shared" si="5"/>
        <v>8920.1428571428569</v>
      </c>
      <c r="AK13" s="5">
        <f t="shared" si="5"/>
        <v>8344.7142857142862</v>
      </c>
      <c r="AL13" s="5">
        <f t="shared" si="5"/>
        <v>9320.4285714285706</v>
      </c>
      <c r="AM13" s="5">
        <f t="shared" si="5"/>
        <v>9072.8571428571431</v>
      </c>
      <c r="AN13" s="5">
        <f t="shared" si="5"/>
        <v>8959</v>
      </c>
      <c r="AO13" s="5">
        <f t="shared" si="5"/>
        <v>9078.8571428571431</v>
      </c>
      <c r="AP13" s="5">
        <f t="shared" si="5"/>
        <v>9413.2857142857138</v>
      </c>
      <c r="AQ13" s="5">
        <f t="shared" si="5"/>
        <v>9733</v>
      </c>
      <c r="AR13" s="5">
        <f t="shared" si="5"/>
        <v>9755.4285714285706</v>
      </c>
      <c r="AS13" s="5">
        <f t="shared" si="5"/>
        <v>9846.2857142857138</v>
      </c>
      <c r="AT13" s="5">
        <f t="shared" si="5"/>
        <v>10242.857142857143</v>
      </c>
      <c r="AU13" s="5">
        <f t="shared" si="5"/>
        <v>10534</v>
      </c>
      <c r="AV13" s="5">
        <f t="shared" si="5"/>
        <v>10668</v>
      </c>
      <c r="AW13" s="5">
        <f t="shared" si="5"/>
        <v>10556.142857142857</v>
      </c>
      <c r="AX13" s="5">
        <f t="shared" si="5"/>
        <v>10663</v>
      </c>
      <c r="AY13" s="5">
        <f t="shared" si="5"/>
        <v>11025.857142857143</v>
      </c>
      <c r="AZ13" s="5">
        <f t="shared" si="5"/>
        <v>10807.285714285714</v>
      </c>
      <c r="BA13" s="5">
        <f t="shared" si="5"/>
        <v>10495.857142857143</v>
      </c>
      <c r="BB13" s="6"/>
    </row>
    <row r="14" spans="1:55" x14ac:dyDescent="0.25">
      <c r="A14" s="1" t="s">
        <v>1</v>
      </c>
      <c r="B14" s="3">
        <f>SUM(C14:BB14)</f>
        <v>542.42857142856519</v>
      </c>
      <c r="C14" s="5">
        <f>C13-C$2</f>
        <v>1475.8571428571431</v>
      </c>
      <c r="D14" s="5">
        <f t="shared" ref="D14:BA14" si="6">D13-D$2</f>
        <v>428</v>
      </c>
      <c r="E14" s="5">
        <f t="shared" si="6"/>
        <v>-15.571428571429351</v>
      </c>
      <c r="F14" s="5">
        <f t="shared" si="6"/>
        <v>128.28571428571377</v>
      </c>
      <c r="G14" s="5">
        <f t="shared" si="6"/>
        <v>34.714285714286234</v>
      </c>
      <c r="H14" s="5">
        <f t="shared" si="6"/>
        <v>-146.71428571428623</v>
      </c>
      <c r="I14" s="5">
        <f t="shared" si="6"/>
        <v>-219.85714285714312</v>
      </c>
      <c r="J14" s="5">
        <f t="shared" si="6"/>
        <v>51.428571428570649</v>
      </c>
      <c r="K14" s="5">
        <f t="shared" si="6"/>
        <v>-20.571428571429351</v>
      </c>
      <c r="L14" s="5">
        <f t="shared" si="6"/>
        <v>-190.57142857142935</v>
      </c>
      <c r="M14" s="5">
        <f t="shared" si="6"/>
        <v>-575.28571428571377</v>
      </c>
      <c r="N14" s="5">
        <f t="shared" si="6"/>
        <v>-1280</v>
      </c>
      <c r="O14" s="5">
        <f t="shared" si="6"/>
        <v>81.142857142856883</v>
      </c>
      <c r="P14" s="5">
        <f t="shared" si="6"/>
        <v>832</v>
      </c>
      <c r="Q14" s="5">
        <f t="shared" si="6"/>
        <v>591.42857142857065</v>
      </c>
      <c r="R14" s="5">
        <f t="shared" si="6"/>
        <v>682.71428571428623</v>
      </c>
      <c r="S14" s="5">
        <f t="shared" si="6"/>
        <v>-22.571428571429351</v>
      </c>
      <c r="T14" s="5">
        <f t="shared" si="6"/>
        <v>-198.42857142857065</v>
      </c>
      <c r="U14" s="5">
        <f t="shared" si="6"/>
        <v>476.57142857142935</v>
      </c>
      <c r="V14" s="5">
        <f t="shared" si="6"/>
        <v>425.85714285714312</v>
      </c>
      <c r="W14" s="5">
        <f t="shared" si="6"/>
        <v>82.142857142856883</v>
      </c>
      <c r="X14" s="5">
        <f t="shared" si="6"/>
        <v>-689.85714285714312</v>
      </c>
      <c r="Y14" s="5">
        <f t="shared" si="6"/>
        <v>240.85714285714312</v>
      </c>
      <c r="Z14" s="5">
        <f t="shared" si="6"/>
        <v>148</v>
      </c>
      <c r="AA14" s="5">
        <f t="shared" si="6"/>
        <v>237.85714285714312</v>
      </c>
      <c r="AB14" s="5">
        <f t="shared" si="6"/>
        <v>474.28571428571377</v>
      </c>
      <c r="AC14" s="5">
        <f t="shared" si="6"/>
        <v>-263.57142857142935</v>
      </c>
      <c r="AD14" s="5">
        <f t="shared" si="6"/>
        <v>443.14285714285688</v>
      </c>
      <c r="AE14" s="5">
        <f t="shared" si="6"/>
        <v>-658.28571428571377</v>
      </c>
      <c r="AF14" s="5">
        <f t="shared" si="6"/>
        <v>260.28571428571377</v>
      </c>
      <c r="AG14" s="5">
        <f t="shared" si="6"/>
        <v>273.14285714285688</v>
      </c>
      <c r="AH14" s="5">
        <f t="shared" si="6"/>
        <v>19.857142857143117</v>
      </c>
      <c r="AI14" s="5">
        <f t="shared" si="6"/>
        <v>-211.85714285714312</v>
      </c>
      <c r="AJ14" s="5">
        <f t="shared" si="6"/>
        <v>-251.85714285714312</v>
      </c>
      <c r="AK14" s="5">
        <f t="shared" si="6"/>
        <v>-440.28571428571377</v>
      </c>
      <c r="AL14" s="5">
        <f t="shared" si="6"/>
        <v>341.42857142857065</v>
      </c>
      <c r="AM14" s="5">
        <f t="shared" si="6"/>
        <v>107.85714285714312</v>
      </c>
      <c r="AN14" s="5">
        <f t="shared" si="6"/>
        <v>284</v>
      </c>
      <c r="AO14" s="5">
        <f t="shared" si="6"/>
        <v>-68.142857142856883</v>
      </c>
      <c r="AP14" s="5">
        <f t="shared" si="6"/>
        <v>26.285714285713766</v>
      </c>
      <c r="AQ14" s="5">
        <f t="shared" si="6"/>
        <v>-58</v>
      </c>
      <c r="AR14" s="5">
        <f t="shared" si="6"/>
        <v>-342.57142857142935</v>
      </c>
      <c r="AS14" s="5">
        <f t="shared" si="6"/>
        <v>-254.71428571428623</v>
      </c>
      <c r="AT14" s="5">
        <f t="shared" si="6"/>
        <v>-27.142857142856883</v>
      </c>
      <c r="AU14" s="5">
        <f t="shared" si="6"/>
        <v>-24</v>
      </c>
      <c r="AV14" s="5">
        <f t="shared" si="6"/>
        <v>-36</v>
      </c>
      <c r="AW14" s="5">
        <f t="shared" si="6"/>
        <v>57.142857142856883</v>
      </c>
      <c r="AX14" s="5">
        <f t="shared" si="6"/>
        <v>-3</v>
      </c>
      <c r="AY14" s="5">
        <f t="shared" si="6"/>
        <v>-231.14285714285688</v>
      </c>
      <c r="AZ14" s="5">
        <f t="shared" si="6"/>
        <v>-480.71428571428623</v>
      </c>
      <c r="BA14" s="5">
        <f t="shared" si="6"/>
        <v>-951.14285714285688</v>
      </c>
      <c r="BB14" s="6"/>
    </row>
    <row r="15" spans="1:55" x14ac:dyDescent="0.25">
      <c r="A15" s="1" t="s">
        <v>2</v>
      </c>
      <c r="B15" s="3">
        <f>SUM(C15:BB15)</f>
        <v>10003953.816326531</v>
      </c>
      <c r="C15" s="5">
        <f>C14*C14</f>
        <v>2178154.3061224497</v>
      </c>
      <c r="D15" s="5">
        <f t="shared" ref="D15:BA15" si="7">D14*D14</f>
        <v>183184</v>
      </c>
      <c r="E15" s="5">
        <f t="shared" si="7"/>
        <v>242.46938775512632</v>
      </c>
      <c r="F15" s="5">
        <f t="shared" si="7"/>
        <v>16457.224489795786</v>
      </c>
      <c r="G15" s="5">
        <f t="shared" si="7"/>
        <v>1205.0816326530974</v>
      </c>
      <c r="H15" s="5">
        <f t="shared" si="7"/>
        <v>21525.081632653215</v>
      </c>
      <c r="I15" s="5">
        <f t="shared" si="7"/>
        <v>48337.163265306233</v>
      </c>
      <c r="J15" s="5">
        <f t="shared" si="7"/>
        <v>2644.8979591835932</v>
      </c>
      <c r="K15" s="5">
        <f t="shared" si="7"/>
        <v>423.18367346941983</v>
      </c>
      <c r="L15" s="5">
        <f t="shared" si="7"/>
        <v>36317.469387755402</v>
      </c>
      <c r="M15" s="5">
        <f t="shared" si="7"/>
        <v>330953.65306122391</v>
      </c>
      <c r="N15" s="5">
        <f t="shared" si="7"/>
        <v>1638400</v>
      </c>
      <c r="O15" s="5">
        <f t="shared" si="7"/>
        <v>6584.1632653060806</v>
      </c>
      <c r="P15" s="5">
        <f t="shared" si="7"/>
        <v>692224</v>
      </c>
      <c r="Q15" s="5">
        <f t="shared" si="7"/>
        <v>349787.7551020399</v>
      </c>
      <c r="R15" s="5">
        <f t="shared" si="7"/>
        <v>466098.79591836804</v>
      </c>
      <c r="S15" s="5">
        <f t="shared" si="7"/>
        <v>509.46938775513723</v>
      </c>
      <c r="T15" s="5">
        <f t="shared" si="7"/>
        <v>39373.897959183363</v>
      </c>
      <c r="U15" s="5">
        <f t="shared" si="7"/>
        <v>227120.32653061298</v>
      </c>
      <c r="V15" s="5">
        <f t="shared" si="7"/>
        <v>181354.3061224492</v>
      </c>
      <c r="W15" s="5">
        <f t="shared" si="7"/>
        <v>6747.4489795917943</v>
      </c>
      <c r="X15" s="5">
        <f t="shared" si="7"/>
        <v>475902.87755102076</v>
      </c>
      <c r="Y15" s="5">
        <f t="shared" si="7"/>
        <v>58012.163265306248</v>
      </c>
      <c r="Z15" s="5">
        <f t="shared" si="7"/>
        <v>21904</v>
      </c>
      <c r="AA15" s="5">
        <f t="shared" si="7"/>
        <v>56576.020408163386</v>
      </c>
      <c r="AB15" s="5">
        <f t="shared" si="7"/>
        <v>224946.93877550971</v>
      </c>
      <c r="AC15" s="5">
        <f t="shared" si="7"/>
        <v>69469.897959184091</v>
      </c>
      <c r="AD15" s="5">
        <f t="shared" si="7"/>
        <v>196375.59183673447</v>
      </c>
      <c r="AE15" s="5">
        <f t="shared" si="7"/>
        <v>433340.08163265238</v>
      </c>
      <c r="AF15" s="5">
        <f t="shared" si="7"/>
        <v>67748.65306122422</v>
      </c>
      <c r="AG15" s="5">
        <f t="shared" si="7"/>
        <v>74607.020408163124</v>
      </c>
      <c r="AH15" s="5">
        <f t="shared" si="7"/>
        <v>394.30612244898992</v>
      </c>
      <c r="AI15" s="5">
        <f t="shared" si="7"/>
        <v>44883.448979591943</v>
      </c>
      <c r="AJ15" s="5">
        <f t="shared" si="7"/>
        <v>63432.020408163393</v>
      </c>
      <c r="AK15" s="5">
        <f t="shared" si="7"/>
        <v>193851.51020408116</v>
      </c>
      <c r="AL15" s="5">
        <f t="shared" si="7"/>
        <v>116573.46938775457</v>
      </c>
      <c r="AM15" s="5">
        <f t="shared" si="7"/>
        <v>11633.163265306179</v>
      </c>
      <c r="AN15" s="5">
        <f t="shared" si="7"/>
        <v>80656</v>
      </c>
      <c r="AO15" s="5">
        <f t="shared" si="7"/>
        <v>4643.4489795918016</v>
      </c>
      <c r="AP15" s="5">
        <f t="shared" si="7"/>
        <v>690.93877551017681</v>
      </c>
      <c r="AQ15" s="5">
        <f t="shared" si="7"/>
        <v>3364</v>
      </c>
      <c r="AR15" s="5">
        <f t="shared" si="7"/>
        <v>117355.18367346992</v>
      </c>
      <c r="AS15" s="5">
        <f t="shared" si="7"/>
        <v>64879.367346939041</v>
      </c>
      <c r="AT15" s="5">
        <f t="shared" si="7"/>
        <v>736.73469387753687</v>
      </c>
      <c r="AU15" s="5">
        <f t="shared" si="7"/>
        <v>576</v>
      </c>
      <c r="AV15" s="5">
        <f t="shared" si="7"/>
        <v>1296</v>
      </c>
      <c r="AW15" s="5">
        <f t="shared" si="7"/>
        <v>3265.3061224489497</v>
      </c>
      <c r="AX15" s="5">
        <f t="shared" si="7"/>
        <v>9</v>
      </c>
      <c r="AY15" s="5">
        <f t="shared" si="7"/>
        <v>53427.020408163145</v>
      </c>
      <c r="AZ15" s="5">
        <f t="shared" si="7"/>
        <v>231086.22448979641</v>
      </c>
      <c r="BA15" s="5">
        <f t="shared" si="7"/>
        <v>904672.73469387705</v>
      </c>
      <c r="BB15" s="6"/>
    </row>
    <row r="16" spans="1:55" x14ac:dyDescent="0.25">
      <c r="A16" s="1" t="s">
        <v>12</v>
      </c>
      <c r="B16" s="4">
        <f>SQRT(B15/COUNT(C15:BB15))</f>
        <v>442.8949730837698</v>
      </c>
    </row>
    <row r="18" spans="1:54" s="12" customFormat="1" x14ac:dyDescent="0.25">
      <c r="A18" s="7" t="s">
        <v>7</v>
      </c>
      <c r="B18" s="8">
        <f>SUM(C18:BB18)</f>
        <v>514310.14285714284</v>
      </c>
      <c r="C18" s="9">
        <f>(C$3*4+D$3*3)/7</f>
        <v>12383.285714285714</v>
      </c>
      <c r="D18" s="9">
        <f t="shared" ref="D18:BA18" si="8">(D$3*4+E$3*3)/7</f>
        <v>11489</v>
      </c>
      <c r="E18" s="9">
        <f t="shared" si="8"/>
        <v>11406.142857142857</v>
      </c>
      <c r="F18" s="9">
        <f t="shared" si="8"/>
        <v>11203.428571428571</v>
      </c>
      <c r="G18" s="9">
        <f t="shared" si="8"/>
        <v>11102.571428571429</v>
      </c>
      <c r="H18" s="9">
        <f t="shared" si="8"/>
        <v>10921.428571428571</v>
      </c>
      <c r="I18" s="9">
        <f t="shared" si="8"/>
        <v>10789.714285714286</v>
      </c>
      <c r="J18" s="9">
        <f t="shared" si="8"/>
        <v>11154.142857142857</v>
      </c>
      <c r="K18" s="9">
        <f t="shared" si="8"/>
        <v>11167.142857142857</v>
      </c>
      <c r="L18" s="9">
        <f t="shared" si="8"/>
        <v>11015.142857142857</v>
      </c>
      <c r="M18" s="9">
        <f t="shared" si="8"/>
        <v>10427.571428571429</v>
      </c>
      <c r="N18" s="9">
        <f t="shared" si="8"/>
        <v>9914</v>
      </c>
      <c r="O18" s="9">
        <f t="shared" si="8"/>
        <v>10848.714285714286</v>
      </c>
      <c r="P18" s="9">
        <f t="shared" si="8"/>
        <v>11521</v>
      </c>
      <c r="Q18" s="9">
        <f t="shared" si="8"/>
        <v>11206.142857142857</v>
      </c>
      <c r="R18" s="9">
        <f t="shared" si="8"/>
        <v>10705.571428571429</v>
      </c>
      <c r="S18" s="9">
        <f t="shared" si="8"/>
        <v>9866.1428571428569</v>
      </c>
      <c r="T18" s="9">
        <f t="shared" si="8"/>
        <v>9779.8571428571431</v>
      </c>
      <c r="U18" s="9">
        <f t="shared" si="8"/>
        <v>10343.857142857143</v>
      </c>
      <c r="V18" s="9">
        <f t="shared" si="8"/>
        <v>9861.2857142857138</v>
      </c>
      <c r="W18" s="9">
        <f t="shared" si="8"/>
        <v>8954.7142857142862</v>
      </c>
      <c r="X18" s="9">
        <f t="shared" si="8"/>
        <v>8750.7142857142862</v>
      </c>
      <c r="Y18" s="9">
        <f t="shared" si="8"/>
        <v>9664.2857142857138</v>
      </c>
      <c r="Z18" s="9">
        <f t="shared" si="8"/>
        <v>9377</v>
      </c>
      <c r="AA18" s="9">
        <f t="shared" si="8"/>
        <v>9306.2857142857138</v>
      </c>
      <c r="AB18" s="9">
        <f t="shared" si="8"/>
        <v>9189.4285714285706</v>
      </c>
      <c r="AC18" s="9">
        <f t="shared" si="8"/>
        <v>9245.1428571428569</v>
      </c>
      <c r="AD18" s="9">
        <f t="shared" si="8"/>
        <v>9371.7142857142862</v>
      </c>
      <c r="AE18" s="9">
        <f t="shared" si="8"/>
        <v>9343.5714285714294</v>
      </c>
      <c r="AF18" s="9">
        <f t="shared" si="8"/>
        <v>9269.4285714285706</v>
      </c>
      <c r="AG18" s="9">
        <f t="shared" si="8"/>
        <v>9177.7142857142862</v>
      </c>
      <c r="AH18" s="9">
        <f t="shared" si="8"/>
        <v>9128.2857142857138</v>
      </c>
      <c r="AI18" s="9">
        <f t="shared" si="8"/>
        <v>9176.7142857142862</v>
      </c>
      <c r="AJ18" s="9">
        <f t="shared" si="8"/>
        <v>8720.7142857142862</v>
      </c>
      <c r="AK18" s="9">
        <f t="shared" si="8"/>
        <v>8555.5714285714294</v>
      </c>
      <c r="AL18" s="9">
        <f t="shared" si="8"/>
        <v>9281.1428571428569</v>
      </c>
      <c r="AM18" s="9">
        <f t="shared" si="8"/>
        <v>9047.2857142857138</v>
      </c>
      <c r="AN18" s="9">
        <f t="shared" si="8"/>
        <v>8966</v>
      </c>
      <c r="AO18" s="9">
        <f t="shared" si="8"/>
        <v>9121.2857142857138</v>
      </c>
      <c r="AP18" s="9">
        <f t="shared" si="8"/>
        <v>9474.4285714285706</v>
      </c>
      <c r="AQ18" s="9">
        <f t="shared" si="8"/>
        <v>9740</v>
      </c>
      <c r="AR18" s="9">
        <f t="shared" si="8"/>
        <v>9749.1428571428569</v>
      </c>
      <c r="AS18" s="9">
        <f t="shared" si="8"/>
        <v>9907.4285714285706</v>
      </c>
      <c r="AT18" s="9">
        <f t="shared" si="8"/>
        <v>10288.285714285714</v>
      </c>
      <c r="AU18" s="9">
        <f t="shared" si="8"/>
        <v>10566</v>
      </c>
      <c r="AV18" s="9">
        <f t="shared" si="8"/>
        <v>10655</v>
      </c>
      <c r="AW18" s="9">
        <f t="shared" si="8"/>
        <v>10532.714285714286</v>
      </c>
      <c r="AX18" s="9">
        <f t="shared" si="8"/>
        <v>10775</v>
      </c>
      <c r="AY18" s="9">
        <f t="shared" si="8"/>
        <v>10927.285714285714</v>
      </c>
      <c r="AZ18" s="9">
        <f t="shared" si="8"/>
        <v>10944.428571428571</v>
      </c>
      <c r="BA18" s="9">
        <f t="shared" si="8"/>
        <v>9997.2857142857138</v>
      </c>
      <c r="BB18" s="6"/>
    </row>
    <row r="19" spans="1:54" s="12" customFormat="1" x14ac:dyDescent="0.25">
      <c r="A19" s="7" t="s">
        <v>1</v>
      </c>
      <c r="B19" s="8">
        <f>SUM(C19:BB19)</f>
        <v>-177.85714285714675</v>
      </c>
      <c r="C19" s="9">
        <f>C18-C$2</f>
        <v>1255.2857142857138</v>
      </c>
      <c r="D19" s="9">
        <f t="shared" ref="D19:BA19" si="9">D18-D$2</f>
        <v>424</v>
      </c>
      <c r="E19" s="9">
        <f t="shared" si="9"/>
        <v>-37.857142857143117</v>
      </c>
      <c r="F19" s="9">
        <f t="shared" si="9"/>
        <v>90.428571428570649</v>
      </c>
      <c r="G19" s="9">
        <f t="shared" si="9"/>
        <v>51.571428571429351</v>
      </c>
      <c r="H19" s="9">
        <f t="shared" si="9"/>
        <v>-229.57142857142935</v>
      </c>
      <c r="I19" s="9">
        <f t="shared" si="9"/>
        <v>-153.28571428571377</v>
      </c>
      <c r="J19" s="9">
        <f t="shared" si="9"/>
        <v>84.142857142856883</v>
      </c>
      <c r="K19" s="9">
        <f t="shared" si="9"/>
        <v>-59.857142857143117</v>
      </c>
      <c r="L19" s="9">
        <f t="shared" si="9"/>
        <v>-188.85714285714312</v>
      </c>
      <c r="M19" s="9">
        <f t="shared" si="9"/>
        <v>-773.42857142857065</v>
      </c>
      <c r="N19" s="9">
        <f t="shared" si="9"/>
        <v>-1187</v>
      </c>
      <c r="O19" s="9">
        <f t="shared" si="9"/>
        <v>268.71428571428623</v>
      </c>
      <c r="P19" s="9">
        <f t="shared" si="9"/>
        <v>806</v>
      </c>
      <c r="Q19" s="9">
        <f t="shared" si="9"/>
        <v>521.14285714285688</v>
      </c>
      <c r="R19" s="9">
        <f t="shared" si="9"/>
        <v>609.57142857142935</v>
      </c>
      <c r="S19" s="9">
        <f t="shared" si="9"/>
        <v>-204.85714285714312</v>
      </c>
      <c r="T19" s="9">
        <f t="shared" si="9"/>
        <v>15.857142857143117</v>
      </c>
      <c r="U19" s="9">
        <f t="shared" si="9"/>
        <v>378.85714285714312</v>
      </c>
      <c r="V19" s="9">
        <f t="shared" si="9"/>
        <v>395.28571428571377</v>
      </c>
      <c r="W19" s="9">
        <f t="shared" si="9"/>
        <v>-179.28571428571377</v>
      </c>
      <c r="X19" s="9">
        <f t="shared" si="9"/>
        <v>-409.28571428571377</v>
      </c>
      <c r="Y19" s="9">
        <f t="shared" si="9"/>
        <v>171.28571428571377</v>
      </c>
      <c r="Z19" s="9">
        <f t="shared" si="9"/>
        <v>145</v>
      </c>
      <c r="AA19" s="9">
        <f t="shared" si="9"/>
        <v>218.28571428571377</v>
      </c>
      <c r="AB19" s="9">
        <f t="shared" si="9"/>
        <v>461.42857142857065</v>
      </c>
      <c r="AC19" s="9">
        <f t="shared" si="9"/>
        <v>-227.85714285714312</v>
      </c>
      <c r="AD19" s="9">
        <f t="shared" si="9"/>
        <v>437.71428571428623</v>
      </c>
      <c r="AE19" s="9">
        <f t="shared" si="9"/>
        <v>-660.42857142857065</v>
      </c>
      <c r="AF19" s="9">
        <f t="shared" si="9"/>
        <v>238.42857142857065</v>
      </c>
      <c r="AG19" s="9">
        <f t="shared" si="9"/>
        <v>271.71428571428623</v>
      </c>
      <c r="AH19" s="9">
        <f t="shared" si="9"/>
        <v>5.285714285713766</v>
      </c>
      <c r="AI19" s="9">
        <f t="shared" si="9"/>
        <v>-176.28571428571377</v>
      </c>
      <c r="AJ19" s="9">
        <f t="shared" si="9"/>
        <v>-451.28571428571377</v>
      </c>
      <c r="AK19" s="9">
        <f t="shared" si="9"/>
        <v>-229.42857142857065</v>
      </c>
      <c r="AL19" s="9">
        <f t="shared" si="9"/>
        <v>302.14285714285688</v>
      </c>
      <c r="AM19" s="9">
        <f t="shared" si="9"/>
        <v>82.285714285713766</v>
      </c>
      <c r="AN19" s="9">
        <f t="shared" si="9"/>
        <v>291</v>
      </c>
      <c r="AO19" s="9">
        <f t="shared" si="9"/>
        <v>-25.714285714286234</v>
      </c>
      <c r="AP19" s="9">
        <f t="shared" si="9"/>
        <v>87.428571428570649</v>
      </c>
      <c r="AQ19" s="9">
        <f t="shared" si="9"/>
        <v>-51</v>
      </c>
      <c r="AR19" s="9">
        <f t="shared" si="9"/>
        <v>-348.85714285714312</v>
      </c>
      <c r="AS19" s="9">
        <f t="shared" si="9"/>
        <v>-193.57142857142935</v>
      </c>
      <c r="AT19" s="9">
        <f t="shared" si="9"/>
        <v>18.285714285713766</v>
      </c>
      <c r="AU19" s="9">
        <f t="shared" si="9"/>
        <v>8</v>
      </c>
      <c r="AV19" s="9">
        <f t="shared" si="9"/>
        <v>-49</v>
      </c>
      <c r="AW19" s="9">
        <f t="shared" si="9"/>
        <v>33.714285714286234</v>
      </c>
      <c r="AX19" s="9">
        <f t="shared" si="9"/>
        <v>109</v>
      </c>
      <c r="AY19" s="9">
        <f t="shared" si="9"/>
        <v>-329.71428571428623</v>
      </c>
      <c r="AZ19" s="9">
        <f t="shared" si="9"/>
        <v>-343.57142857142935</v>
      </c>
      <c r="BA19" s="9">
        <f t="shared" si="9"/>
        <v>-1449.7142857142862</v>
      </c>
      <c r="BB19" s="6"/>
    </row>
    <row r="20" spans="1:54" s="12" customFormat="1" x14ac:dyDescent="0.25">
      <c r="A20" s="7" t="s">
        <v>2</v>
      </c>
      <c r="B20" s="8">
        <f>SUM(C20:BB20)</f>
        <v>9909894.5510204062</v>
      </c>
      <c r="C20" s="9">
        <f>C19*C19</f>
        <v>1575742.2244897946</v>
      </c>
      <c r="D20" s="9">
        <f t="shared" ref="D20:BA20" si="10">D19*D19</f>
        <v>179776</v>
      </c>
      <c r="E20" s="9">
        <f t="shared" si="10"/>
        <v>1433.1632653061422</v>
      </c>
      <c r="F20" s="9">
        <f t="shared" si="10"/>
        <v>8177.3265306121039</v>
      </c>
      <c r="G20" s="9">
        <f t="shared" si="10"/>
        <v>2659.6122448980395</v>
      </c>
      <c r="H20" s="9">
        <f t="shared" si="10"/>
        <v>52703.040816326888</v>
      </c>
      <c r="I20" s="9">
        <f t="shared" si="10"/>
        <v>23496.510204081475</v>
      </c>
      <c r="J20" s="9">
        <f t="shared" si="10"/>
        <v>7080.0204081632219</v>
      </c>
      <c r="K20" s="9">
        <f t="shared" si="10"/>
        <v>3582.8775510204391</v>
      </c>
      <c r="L20" s="9">
        <f t="shared" si="10"/>
        <v>35667.020408163364</v>
      </c>
      <c r="M20" s="9">
        <f t="shared" si="10"/>
        <v>598191.75510203966</v>
      </c>
      <c r="N20" s="9">
        <f t="shared" si="10"/>
        <v>1408969</v>
      </c>
      <c r="O20" s="9">
        <f t="shared" si="10"/>
        <v>72207.367346939049</v>
      </c>
      <c r="P20" s="9">
        <f t="shared" si="10"/>
        <v>649636</v>
      </c>
      <c r="Q20" s="9">
        <f t="shared" si="10"/>
        <v>271589.87755102012</v>
      </c>
      <c r="R20" s="9">
        <f t="shared" si="10"/>
        <v>371577.32653061318</v>
      </c>
      <c r="S20" s="9">
        <f t="shared" si="10"/>
        <v>41966.448979591943</v>
      </c>
      <c r="T20" s="9">
        <f t="shared" si="10"/>
        <v>251.44897959184499</v>
      </c>
      <c r="U20" s="9">
        <f t="shared" si="10"/>
        <v>143532.73469387775</v>
      </c>
      <c r="V20" s="9">
        <f t="shared" si="10"/>
        <v>156250.79591836693</v>
      </c>
      <c r="W20" s="9">
        <f t="shared" si="10"/>
        <v>32143.36734693859</v>
      </c>
      <c r="X20" s="9">
        <f t="shared" si="10"/>
        <v>167514.79591836693</v>
      </c>
      <c r="Y20" s="9">
        <f t="shared" si="10"/>
        <v>29338.79591836717</v>
      </c>
      <c r="Z20" s="9">
        <f t="shared" si="10"/>
        <v>21025</v>
      </c>
      <c r="AA20" s="9">
        <f t="shared" si="10"/>
        <v>47648.653061224264</v>
      </c>
      <c r="AB20" s="9">
        <f t="shared" si="10"/>
        <v>212916.32653061152</v>
      </c>
      <c r="AC20" s="9">
        <f t="shared" si="10"/>
        <v>51918.877551020523</v>
      </c>
      <c r="AD20" s="9">
        <f t="shared" si="10"/>
        <v>191593.7959183678</v>
      </c>
      <c r="AE20" s="9">
        <f t="shared" si="10"/>
        <v>436165.89795918262</v>
      </c>
      <c r="AF20" s="9">
        <f t="shared" si="10"/>
        <v>56848.183673469015</v>
      </c>
      <c r="AG20" s="9">
        <f t="shared" si="10"/>
        <v>73828.653061224773</v>
      </c>
      <c r="AH20" s="9">
        <f t="shared" si="10"/>
        <v>27.938775510198589</v>
      </c>
      <c r="AI20" s="9">
        <f t="shared" si="10"/>
        <v>31076.653061224308</v>
      </c>
      <c r="AJ20" s="9">
        <f t="shared" si="10"/>
        <v>203658.79591836687</v>
      </c>
      <c r="AK20" s="9">
        <f t="shared" si="10"/>
        <v>52637.469387754747</v>
      </c>
      <c r="AL20" s="9">
        <f t="shared" si="10"/>
        <v>91290.306122448819</v>
      </c>
      <c r="AM20" s="9">
        <f t="shared" si="10"/>
        <v>6770.9387755101188</v>
      </c>
      <c r="AN20" s="9">
        <f t="shared" si="10"/>
        <v>84681</v>
      </c>
      <c r="AO20" s="9">
        <f t="shared" si="10"/>
        <v>661.22448979594515</v>
      </c>
      <c r="AP20" s="9">
        <f t="shared" si="10"/>
        <v>7643.75510204068</v>
      </c>
      <c r="AQ20" s="9">
        <f t="shared" si="10"/>
        <v>2601</v>
      </c>
      <c r="AR20" s="9">
        <f t="shared" si="10"/>
        <v>121701.30612244915</v>
      </c>
      <c r="AS20" s="9">
        <f t="shared" si="10"/>
        <v>37469.897959183974</v>
      </c>
      <c r="AT20" s="9">
        <f t="shared" si="10"/>
        <v>334.3673469387565</v>
      </c>
      <c r="AU20" s="9">
        <f t="shared" si="10"/>
        <v>64</v>
      </c>
      <c r="AV20" s="9">
        <f t="shared" si="10"/>
        <v>2401</v>
      </c>
      <c r="AW20" s="9">
        <f t="shared" si="10"/>
        <v>1136.6530612245249</v>
      </c>
      <c r="AX20" s="9">
        <f t="shared" si="10"/>
        <v>11881</v>
      </c>
      <c r="AY20" s="9">
        <f t="shared" si="10"/>
        <v>108711.51020408198</v>
      </c>
      <c r="AZ20" s="9">
        <f t="shared" si="10"/>
        <v>118041.32653061279</v>
      </c>
      <c r="BA20" s="9">
        <f t="shared" si="10"/>
        <v>2101671.5102040833</v>
      </c>
      <c r="BB20" s="6"/>
    </row>
    <row r="21" spans="1:54" s="12" customFormat="1" x14ac:dyDescent="0.25">
      <c r="A21" s="7" t="s">
        <v>12</v>
      </c>
      <c r="B21" s="11">
        <f>SQRT(B20/COUNT(C20:BB20))</f>
        <v>440.80796029920469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6"/>
    </row>
    <row r="23" spans="1:54" x14ac:dyDescent="0.25">
      <c r="A23" s="1" t="s">
        <v>4</v>
      </c>
      <c r="B23" s="3">
        <f>SUM(C23:BB23)</f>
        <v>513589.85714285716</v>
      </c>
      <c r="C23" s="5">
        <f>(C$3*3+D$3*4)/7</f>
        <v>12162.714285714286</v>
      </c>
      <c r="D23" s="5">
        <f t="shared" ref="D23:BA23" si="11">(D$3*3+E$3*4)/7</f>
        <v>11485</v>
      </c>
      <c r="E23" s="5">
        <f t="shared" si="11"/>
        <v>11383.857142857143</v>
      </c>
      <c r="F23" s="5">
        <f t="shared" si="11"/>
        <v>11165.571428571429</v>
      </c>
      <c r="G23" s="5">
        <f t="shared" si="11"/>
        <v>11119.428571428571</v>
      </c>
      <c r="H23" s="5">
        <f t="shared" si="11"/>
        <v>10838.571428571429</v>
      </c>
      <c r="I23" s="5">
        <f t="shared" si="11"/>
        <v>10856.285714285714</v>
      </c>
      <c r="J23" s="5">
        <f t="shared" si="11"/>
        <v>11186.857142857143</v>
      </c>
      <c r="K23" s="5">
        <f t="shared" si="11"/>
        <v>11127.857142857143</v>
      </c>
      <c r="L23" s="5">
        <f t="shared" si="11"/>
        <v>11016.857142857143</v>
      </c>
      <c r="M23" s="5">
        <f t="shared" si="11"/>
        <v>10229.428571428571</v>
      </c>
      <c r="N23" s="5">
        <f t="shared" si="11"/>
        <v>10007</v>
      </c>
      <c r="O23" s="5">
        <f t="shared" si="11"/>
        <v>11036.285714285714</v>
      </c>
      <c r="P23" s="5">
        <f t="shared" si="11"/>
        <v>11495</v>
      </c>
      <c r="Q23" s="5">
        <f t="shared" si="11"/>
        <v>11135.857142857143</v>
      </c>
      <c r="R23" s="5">
        <f t="shared" si="11"/>
        <v>10632.428571428571</v>
      </c>
      <c r="S23" s="5">
        <f t="shared" si="11"/>
        <v>9683.8571428571431</v>
      </c>
      <c r="T23" s="5">
        <f t="shared" si="11"/>
        <v>9994.1428571428569</v>
      </c>
      <c r="U23" s="5">
        <f t="shared" si="11"/>
        <v>10246.142857142857</v>
      </c>
      <c r="V23" s="5">
        <f t="shared" si="11"/>
        <v>9830.7142857142862</v>
      </c>
      <c r="W23" s="5">
        <f t="shared" si="11"/>
        <v>8693.2857142857138</v>
      </c>
      <c r="X23" s="5">
        <f t="shared" si="11"/>
        <v>9031.2857142857138</v>
      </c>
      <c r="Y23" s="5">
        <f t="shared" si="11"/>
        <v>9594.7142857142862</v>
      </c>
      <c r="Z23" s="5">
        <f t="shared" si="11"/>
        <v>9374</v>
      </c>
      <c r="AA23" s="5">
        <f t="shared" si="11"/>
        <v>9286.7142857142862</v>
      </c>
      <c r="AB23" s="5">
        <f t="shared" si="11"/>
        <v>9176.5714285714294</v>
      </c>
      <c r="AC23" s="5">
        <f t="shared" si="11"/>
        <v>9280.8571428571431</v>
      </c>
      <c r="AD23" s="5">
        <f t="shared" si="11"/>
        <v>9366.2857142857138</v>
      </c>
      <c r="AE23" s="5">
        <f t="shared" si="11"/>
        <v>9341.4285714285706</v>
      </c>
      <c r="AF23" s="5">
        <f t="shared" si="11"/>
        <v>9247.5714285714294</v>
      </c>
      <c r="AG23" s="5">
        <f t="shared" si="11"/>
        <v>9176.2857142857138</v>
      </c>
      <c r="AH23" s="5">
        <f t="shared" si="11"/>
        <v>9113.7142857142862</v>
      </c>
      <c r="AI23" s="5">
        <f t="shared" si="11"/>
        <v>9212.2857142857138</v>
      </c>
      <c r="AJ23" s="5">
        <f t="shared" si="11"/>
        <v>8521.2857142857138</v>
      </c>
      <c r="AK23" s="5">
        <f t="shared" si="11"/>
        <v>8766.4285714285706</v>
      </c>
      <c r="AL23" s="5">
        <f t="shared" si="11"/>
        <v>9241.8571428571431</v>
      </c>
      <c r="AM23" s="5">
        <f t="shared" si="11"/>
        <v>9021.7142857142862</v>
      </c>
      <c r="AN23" s="5">
        <f t="shared" si="11"/>
        <v>8973</v>
      </c>
      <c r="AO23" s="5">
        <f t="shared" si="11"/>
        <v>9163.7142857142862</v>
      </c>
      <c r="AP23" s="5">
        <f t="shared" si="11"/>
        <v>9535.5714285714294</v>
      </c>
      <c r="AQ23" s="5">
        <f t="shared" si="11"/>
        <v>9747</v>
      </c>
      <c r="AR23" s="5">
        <f t="shared" si="11"/>
        <v>9742.8571428571431</v>
      </c>
      <c r="AS23" s="5">
        <f t="shared" si="11"/>
        <v>9968.5714285714294</v>
      </c>
      <c r="AT23" s="5">
        <f t="shared" si="11"/>
        <v>10333.714285714286</v>
      </c>
      <c r="AU23" s="5">
        <f t="shared" si="11"/>
        <v>10598</v>
      </c>
      <c r="AV23" s="5">
        <f t="shared" si="11"/>
        <v>10642</v>
      </c>
      <c r="AW23" s="5">
        <f t="shared" si="11"/>
        <v>10509.285714285714</v>
      </c>
      <c r="AX23" s="5">
        <f t="shared" si="11"/>
        <v>10887</v>
      </c>
      <c r="AY23" s="5">
        <f t="shared" si="11"/>
        <v>10828.714285714286</v>
      </c>
      <c r="AZ23" s="5">
        <f t="shared" si="11"/>
        <v>11081.571428571429</v>
      </c>
      <c r="BA23" s="5">
        <f t="shared" si="11"/>
        <v>9498.7142857142862</v>
      </c>
      <c r="BB23" s="6"/>
    </row>
    <row r="24" spans="1:54" x14ac:dyDescent="0.25">
      <c r="A24" s="1" t="s">
        <v>1</v>
      </c>
      <c r="B24" s="3">
        <f>SUM(C24:BB24)</f>
        <v>-898.14285714285325</v>
      </c>
      <c r="C24" s="5">
        <f>C23-C$2</f>
        <v>1034.7142857142862</v>
      </c>
      <c r="D24" s="5">
        <f t="shared" ref="D24:BA24" si="12">D23-D$2</f>
        <v>420</v>
      </c>
      <c r="E24" s="5">
        <f t="shared" si="12"/>
        <v>-60.142857142856883</v>
      </c>
      <c r="F24" s="5">
        <f t="shared" si="12"/>
        <v>52.571428571429351</v>
      </c>
      <c r="G24" s="5">
        <f t="shared" si="12"/>
        <v>68.428571428570649</v>
      </c>
      <c r="H24" s="5">
        <f t="shared" si="12"/>
        <v>-312.42857142857065</v>
      </c>
      <c r="I24" s="5">
        <f t="shared" si="12"/>
        <v>-86.714285714286234</v>
      </c>
      <c r="J24" s="5">
        <f t="shared" si="12"/>
        <v>116.85714285714312</v>
      </c>
      <c r="K24" s="5">
        <f t="shared" si="12"/>
        <v>-99.142857142856883</v>
      </c>
      <c r="L24" s="5">
        <f t="shared" si="12"/>
        <v>-187.14285714285688</v>
      </c>
      <c r="M24" s="5">
        <f t="shared" si="12"/>
        <v>-971.57142857142935</v>
      </c>
      <c r="N24" s="5">
        <f t="shared" si="12"/>
        <v>-1094</v>
      </c>
      <c r="O24" s="5">
        <f t="shared" si="12"/>
        <v>456.28571428571377</v>
      </c>
      <c r="P24" s="5">
        <f t="shared" si="12"/>
        <v>780</v>
      </c>
      <c r="Q24" s="5">
        <f t="shared" si="12"/>
        <v>450.85714285714312</v>
      </c>
      <c r="R24" s="5">
        <f t="shared" si="12"/>
        <v>536.42857142857065</v>
      </c>
      <c r="S24" s="5">
        <f t="shared" si="12"/>
        <v>-387.14285714285688</v>
      </c>
      <c r="T24" s="5">
        <f t="shared" si="12"/>
        <v>230.14285714285688</v>
      </c>
      <c r="U24" s="5">
        <f t="shared" si="12"/>
        <v>281.14285714285688</v>
      </c>
      <c r="V24" s="5">
        <f t="shared" si="12"/>
        <v>364.71428571428623</v>
      </c>
      <c r="W24" s="5">
        <f t="shared" si="12"/>
        <v>-440.71428571428623</v>
      </c>
      <c r="X24" s="5">
        <f t="shared" si="12"/>
        <v>-128.71428571428623</v>
      </c>
      <c r="Y24" s="5">
        <f t="shared" si="12"/>
        <v>101.71428571428623</v>
      </c>
      <c r="Z24" s="5">
        <f t="shared" si="12"/>
        <v>142</v>
      </c>
      <c r="AA24" s="5">
        <f t="shared" si="12"/>
        <v>198.71428571428623</v>
      </c>
      <c r="AB24" s="5">
        <f t="shared" si="12"/>
        <v>448.57142857142935</v>
      </c>
      <c r="AC24" s="5">
        <f t="shared" si="12"/>
        <v>-192.14285714285688</v>
      </c>
      <c r="AD24" s="5">
        <f t="shared" si="12"/>
        <v>432.28571428571377</v>
      </c>
      <c r="AE24" s="5">
        <f t="shared" si="12"/>
        <v>-662.57142857142935</v>
      </c>
      <c r="AF24" s="5">
        <f t="shared" si="12"/>
        <v>216.57142857142935</v>
      </c>
      <c r="AG24" s="5">
        <f t="shared" si="12"/>
        <v>270.28571428571377</v>
      </c>
      <c r="AH24" s="5">
        <f t="shared" si="12"/>
        <v>-9.285714285713766</v>
      </c>
      <c r="AI24" s="5">
        <f t="shared" si="12"/>
        <v>-140.71428571428623</v>
      </c>
      <c r="AJ24" s="5">
        <f t="shared" si="12"/>
        <v>-650.71428571428623</v>
      </c>
      <c r="AK24" s="5">
        <f t="shared" si="12"/>
        <v>-18.571428571429351</v>
      </c>
      <c r="AL24" s="5">
        <f t="shared" si="12"/>
        <v>262.85714285714312</v>
      </c>
      <c r="AM24" s="5">
        <f t="shared" si="12"/>
        <v>56.714285714286234</v>
      </c>
      <c r="AN24" s="5">
        <f t="shared" si="12"/>
        <v>298</v>
      </c>
      <c r="AO24" s="5">
        <f t="shared" si="12"/>
        <v>16.714285714286234</v>
      </c>
      <c r="AP24" s="5">
        <f t="shared" si="12"/>
        <v>148.57142857142935</v>
      </c>
      <c r="AQ24" s="5">
        <f t="shared" si="12"/>
        <v>-44</v>
      </c>
      <c r="AR24" s="5">
        <f t="shared" si="12"/>
        <v>-355.14285714285688</v>
      </c>
      <c r="AS24" s="5">
        <f t="shared" si="12"/>
        <v>-132.42857142857065</v>
      </c>
      <c r="AT24" s="5">
        <f t="shared" si="12"/>
        <v>63.714285714286234</v>
      </c>
      <c r="AU24" s="5">
        <f t="shared" si="12"/>
        <v>40</v>
      </c>
      <c r="AV24" s="5">
        <f t="shared" si="12"/>
        <v>-62</v>
      </c>
      <c r="AW24" s="5">
        <f t="shared" si="12"/>
        <v>10.285714285713766</v>
      </c>
      <c r="AX24" s="5">
        <f t="shared" si="12"/>
        <v>221</v>
      </c>
      <c r="AY24" s="5">
        <f t="shared" si="12"/>
        <v>-428.28571428571377</v>
      </c>
      <c r="AZ24" s="5">
        <f t="shared" si="12"/>
        <v>-206.42857142857065</v>
      </c>
      <c r="BA24" s="5">
        <f t="shared" si="12"/>
        <v>-1948.2857142857138</v>
      </c>
      <c r="BB24" s="6"/>
    </row>
    <row r="25" spans="1:54" x14ac:dyDescent="0.25">
      <c r="A25" s="1" t="s">
        <v>2</v>
      </c>
      <c r="B25" s="3">
        <f>SUM(C25:BB25)</f>
        <v>11402844.836734693</v>
      </c>
      <c r="C25" s="5">
        <f>C24*C24</f>
        <v>1070633.6530612255</v>
      </c>
      <c r="D25" s="5">
        <f t="shared" ref="D25:BA25" si="13">D24*D24</f>
        <v>176400</v>
      </c>
      <c r="E25" s="5">
        <f t="shared" si="13"/>
        <v>3617.163265306091</v>
      </c>
      <c r="F25" s="5">
        <f t="shared" si="13"/>
        <v>2763.7551020408982</v>
      </c>
      <c r="G25" s="5">
        <f t="shared" si="13"/>
        <v>4682.4693877549953</v>
      </c>
      <c r="H25" s="5">
        <f t="shared" si="13"/>
        <v>97611.612244897478</v>
      </c>
      <c r="I25" s="5">
        <f t="shared" si="13"/>
        <v>7519.3673469388659</v>
      </c>
      <c r="J25" s="5">
        <f t="shared" si="13"/>
        <v>13655.591836734755</v>
      </c>
      <c r="K25" s="5">
        <f t="shared" si="13"/>
        <v>9829.3061224489284</v>
      </c>
      <c r="L25" s="5">
        <f t="shared" si="13"/>
        <v>35022.44897959174</v>
      </c>
      <c r="M25" s="5">
        <f t="shared" si="13"/>
        <v>943951.04081632802</v>
      </c>
      <c r="N25" s="5">
        <f t="shared" si="13"/>
        <v>1196836</v>
      </c>
      <c r="O25" s="5">
        <f t="shared" si="13"/>
        <v>208196.653061224</v>
      </c>
      <c r="P25" s="5">
        <f t="shared" si="13"/>
        <v>608400</v>
      </c>
      <c r="Q25" s="5">
        <f t="shared" si="13"/>
        <v>203272.16326530636</v>
      </c>
      <c r="R25" s="5">
        <f t="shared" si="13"/>
        <v>287755.61224489711</v>
      </c>
      <c r="S25" s="5">
        <f t="shared" si="13"/>
        <v>149879.5918367345</v>
      </c>
      <c r="T25" s="5">
        <f t="shared" si="13"/>
        <v>52965.734693877428</v>
      </c>
      <c r="U25" s="5">
        <f t="shared" si="13"/>
        <v>79041.306122448834</v>
      </c>
      <c r="V25" s="5">
        <f t="shared" si="13"/>
        <v>133016.51020408201</v>
      </c>
      <c r="W25" s="5">
        <f t="shared" si="13"/>
        <v>194229.08163265351</v>
      </c>
      <c r="X25" s="5">
        <f t="shared" si="13"/>
        <v>16567.36734693891</v>
      </c>
      <c r="Y25" s="5">
        <f t="shared" si="13"/>
        <v>10345.795918367452</v>
      </c>
      <c r="Z25" s="5">
        <f t="shared" si="13"/>
        <v>20164</v>
      </c>
      <c r="AA25" s="5">
        <f t="shared" si="13"/>
        <v>39487.367346938983</v>
      </c>
      <c r="AB25" s="5">
        <f t="shared" si="13"/>
        <v>201216.32653061295</v>
      </c>
      <c r="AC25" s="5">
        <f t="shared" si="13"/>
        <v>36918.877551020305</v>
      </c>
      <c r="AD25" s="5">
        <f t="shared" si="13"/>
        <v>186870.93877550974</v>
      </c>
      <c r="AE25" s="5">
        <f t="shared" si="13"/>
        <v>439000.89795918472</v>
      </c>
      <c r="AF25" s="5">
        <f t="shared" si="13"/>
        <v>46903.183673469728</v>
      </c>
      <c r="AG25" s="5">
        <f t="shared" si="13"/>
        <v>73054.367346938496</v>
      </c>
      <c r="AH25" s="5">
        <f t="shared" si="13"/>
        <v>86.22448979590871</v>
      </c>
      <c r="AI25" s="5">
        <f t="shared" si="13"/>
        <v>19800.51020408178</v>
      </c>
      <c r="AJ25" s="5">
        <f t="shared" si="13"/>
        <v>423429.08163265372</v>
      </c>
      <c r="AK25" s="5">
        <f t="shared" si="13"/>
        <v>344.89795918370243</v>
      </c>
      <c r="AL25" s="5">
        <f t="shared" si="13"/>
        <v>69093.877551020545</v>
      </c>
      <c r="AM25" s="5">
        <f t="shared" si="13"/>
        <v>3216.5102040816914</v>
      </c>
      <c r="AN25" s="5">
        <f t="shared" si="13"/>
        <v>88804</v>
      </c>
      <c r="AO25" s="5">
        <f t="shared" si="13"/>
        <v>279.36734693879288</v>
      </c>
      <c r="AP25" s="5">
        <f t="shared" si="13"/>
        <v>22073.469387755333</v>
      </c>
      <c r="AQ25" s="5">
        <f t="shared" si="13"/>
        <v>1936</v>
      </c>
      <c r="AR25" s="5">
        <f t="shared" si="13"/>
        <v>126126.44897959165</v>
      </c>
      <c r="AS25" s="5">
        <f t="shared" si="13"/>
        <v>17537.326530612037</v>
      </c>
      <c r="AT25" s="5">
        <f t="shared" si="13"/>
        <v>4059.5102040816987</v>
      </c>
      <c r="AU25" s="5">
        <f t="shared" si="13"/>
        <v>1600</v>
      </c>
      <c r="AV25" s="5">
        <f t="shared" si="13"/>
        <v>3844</v>
      </c>
      <c r="AW25" s="5">
        <f t="shared" si="13"/>
        <v>105.79591836733624</v>
      </c>
      <c r="AX25" s="5">
        <f t="shared" si="13"/>
        <v>48841</v>
      </c>
      <c r="AY25" s="5">
        <f t="shared" si="13"/>
        <v>183428.65306122403</v>
      </c>
      <c r="AZ25" s="5">
        <f t="shared" si="13"/>
        <v>42612.755102040494</v>
      </c>
      <c r="BA25" s="5">
        <f t="shared" si="13"/>
        <v>3795817.2244897941</v>
      </c>
      <c r="BB25" s="6"/>
    </row>
    <row r="26" spans="1:54" x14ac:dyDescent="0.25">
      <c r="A26" s="1" t="s">
        <v>12</v>
      </c>
      <c r="B26" s="4">
        <f>SQRT(B25/COUNT(C25:BB25))</f>
        <v>472.84795957807711</v>
      </c>
    </row>
    <row r="28" spans="1:54" x14ac:dyDescent="0.25">
      <c r="A28" s="1" t="s">
        <v>8</v>
      </c>
      <c r="B28" s="3">
        <f>SUM(C28:BB28)</f>
        <v>512869.57142857136</v>
      </c>
      <c r="C28" s="5">
        <f>(C$3*2+D$3*5)/7</f>
        <v>11942.142857142857</v>
      </c>
      <c r="D28" s="5">
        <f t="shared" ref="D28:BA28" si="14">(D$3*2+E$3*5)/7</f>
        <v>11481</v>
      </c>
      <c r="E28" s="5">
        <f t="shared" si="14"/>
        <v>11361.571428571429</v>
      </c>
      <c r="F28" s="5">
        <f t="shared" si="14"/>
        <v>11127.714285714286</v>
      </c>
      <c r="G28" s="5">
        <f t="shared" si="14"/>
        <v>11136.285714285714</v>
      </c>
      <c r="H28" s="5">
        <f t="shared" si="14"/>
        <v>10755.714285714286</v>
      </c>
      <c r="I28" s="5">
        <f t="shared" si="14"/>
        <v>10922.857142857143</v>
      </c>
      <c r="J28" s="5">
        <f t="shared" si="14"/>
        <v>11219.571428571429</v>
      </c>
      <c r="K28" s="5">
        <f t="shared" si="14"/>
        <v>11088.571428571429</v>
      </c>
      <c r="L28" s="5">
        <f t="shared" si="14"/>
        <v>11018.571428571429</v>
      </c>
      <c r="M28" s="5">
        <f t="shared" si="14"/>
        <v>10031.285714285714</v>
      </c>
      <c r="N28" s="5">
        <f t="shared" si="14"/>
        <v>10100</v>
      </c>
      <c r="O28" s="5">
        <f t="shared" si="14"/>
        <v>11223.857142857143</v>
      </c>
      <c r="P28" s="5">
        <f t="shared" si="14"/>
        <v>11469</v>
      </c>
      <c r="Q28" s="5">
        <f t="shared" si="14"/>
        <v>11065.571428571429</v>
      </c>
      <c r="R28" s="5">
        <f t="shared" si="14"/>
        <v>10559.285714285714</v>
      </c>
      <c r="S28" s="5">
        <f t="shared" si="14"/>
        <v>9501.5714285714294</v>
      </c>
      <c r="T28" s="5">
        <f t="shared" si="14"/>
        <v>10208.428571428571</v>
      </c>
      <c r="U28" s="5">
        <f t="shared" si="14"/>
        <v>10148.428571428571</v>
      </c>
      <c r="V28" s="5">
        <f t="shared" si="14"/>
        <v>9800.1428571428569</v>
      </c>
      <c r="W28" s="5">
        <f t="shared" si="14"/>
        <v>8431.8571428571431</v>
      </c>
      <c r="X28" s="5">
        <f t="shared" si="14"/>
        <v>9311.8571428571431</v>
      </c>
      <c r="Y28" s="5">
        <f t="shared" si="14"/>
        <v>9525.1428571428569</v>
      </c>
      <c r="Z28" s="5">
        <f t="shared" si="14"/>
        <v>9371</v>
      </c>
      <c r="AA28" s="5">
        <f t="shared" si="14"/>
        <v>9267.1428571428569</v>
      </c>
      <c r="AB28" s="5">
        <f t="shared" si="14"/>
        <v>9163.7142857142862</v>
      </c>
      <c r="AC28" s="5">
        <f t="shared" si="14"/>
        <v>9316.5714285714294</v>
      </c>
      <c r="AD28" s="5">
        <f t="shared" si="14"/>
        <v>9360.8571428571431</v>
      </c>
      <c r="AE28" s="5">
        <f t="shared" si="14"/>
        <v>9339.2857142857138</v>
      </c>
      <c r="AF28" s="5">
        <f t="shared" si="14"/>
        <v>9225.7142857142862</v>
      </c>
      <c r="AG28" s="5">
        <f t="shared" si="14"/>
        <v>9174.8571428571431</v>
      </c>
      <c r="AH28" s="5">
        <f t="shared" si="14"/>
        <v>9099.1428571428569</v>
      </c>
      <c r="AI28" s="5">
        <f t="shared" si="14"/>
        <v>9247.8571428571431</v>
      </c>
      <c r="AJ28" s="5">
        <f t="shared" si="14"/>
        <v>8321.8571428571431</v>
      </c>
      <c r="AK28" s="5">
        <f t="shared" si="14"/>
        <v>8977.2857142857138</v>
      </c>
      <c r="AL28" s="5">
        <f t="shared" si="14"/>
        <v>9202.5714285714294</v>
      </c>
      <c r="AM28" s="5">
        <f t="shared" si="14"/>
        <v>8996.1428571428569</v>
      </c>
      <c r="AN28" s="5">
        <f t="shared" si="14"/>
        <v>8980</v>
      </c>
      <c r="AO28" s="5">
        <f t="shared" si="14"/>
        <v>9206.1428571428569</v>
      </c>
      <c r="AP28" s="5">
        <f t="shared" si="14"/>
        <v>9596.7142857142862</v>
      </c>
      <c r="AQ28" s="5">
        <f t="shared" si="14"/>
        <v>9754</v>
      </c>
      <c r="AR28" s="5">
        <f t="shared" si="14"/>
        <v>9736.5714285714294</v>
      </c>
      <c r="AS28" s="5">
        <f t="shared" si="14"/>
        <v>10029.714285714286</v>
      </c>
      <c r="AT28" s="5">
        <f t="shared" si="14"/>
        <v>10379.142857142857</v>
      </c>
      <c r="AU28" s="5">
        <f t="shared" si="14"/>
        <v>10630</v>
      </c>
      <c r="AV28" s="5">
        <f t="shared" si="14"/>
        <v>10629</v>
      </c>
      <c r="AW28" s="5">
        <f t="shared" si="14"/>
        <v>10485.857142857143</v>
      </c>
      <c r="AX28" s="5">
        <f t="shared" si="14"/>
        <v>10999</v>
      </c>
      <c r="AY28" s="5">
        <f t="shared" si="14"/>
        <v>10730.142857142857</v>
      </c>
      <c r="AZ28" s="5">
        <f t="shared" si="14"/>
        <v>11218.714285714286</v>
      </c>
      <c r="BA28" s="5">
        <f t="shared" si="14"/>
        <v>9000.1428571428569</v>
      </c>
      <c r="BB28" s="6"/>
    </row>
    <row r="29" spans="1:54" x14ac:dyDescent="0.25">
      <c r="A29" s="1" t="s">
        <v>1</v>
      </c>
      <c r="B29" s="3">
        <f>SUM(C29:BB29)</f>
        <v>-1618.4285714285652</v>
      </c>
      <c r="C29" s="5">
        <f>C28-C$2</f>
        <v>814.14285714285688</v>
      </c>
      <c r="D29" s="5">
        <f t="shared" ref="D29:BA29" si="15">D28-D$2</f>
        <v>416</v>
      </c>
      <c r="E29" s="5">
        <f t="shared" si="15"/>
        <v>-82.428571428570649</v>
      </c>
      <c r="F29" s="5">
        <f t="shared" si="15"/>
        <v>14.714285714286234</v>
      </c>
      <c r="G29" s="5">
        <f t="shared" si="15"/>
        <v>85.285714285713766</v>
      </c>
      <c r="H29" s="5">
        <f t="shared" si="15"/>
        <v>-395.28571428571377</v>
      </c>
      <c r="I29" s="5">
        <f t="shared" si="15"/>
        <v>-20.142857142856883</v>
      </c>
      <c r="J29" s="5">
        <f t="shared" si="15"/>
        <v>149.57142857142935</v>
      </c>
      <c r="K29" s="5">
        <f t="shared" si="15"/>
        <v>-138.42857142857065</v>
      </c>
      <c r="L29" s="5">
        <f t="shared" si="15"/>
        <v>-185.42857142857065</v>
      </c>
      <c r="M29" s="5">
        <f t="shared" si="15"/>
        <v>-1169.7142857142862</v>
      </c>
      <c r="N29" s="5">
        <f t="shared" si="15"/>
        <v>-1001</v>
      </c>
      <c r="O29" s="5">
        <f t="shared" si="15"/>
        <v>643.85714285714312</v>
      </c>
      <c r="P29" s="5">
        <f t="shared" si="15"/>
        <v>754</v>
      </c>
      <c r="Q29" s="5">
        <f t="shared" si="15"/>
        <v>380.57142857142935</v>
      </c>
      <c r="R29" s="5">
        <f t="shared" si="15"/>
        <v>463.28571428571377</v>
      </c>
      <c r="S29" s="5">
        <f t="shared" si="15"/>
        <v>-569.42857142857065</v>
      </c>
      <c r="T29" s="5">
        <f t="shared" si="15"/>
        <v>444.42857142857065</v>
      </c>
      <c r="U29" s="5">
        <f t="shared" si="15"/>
        <v>183.42857142857065</v>
      </c>
      <c r="V29" s="5">
        <f t="shared" si="15"/>
        <v>334.14285714285688</v>
      </c>
      <c r="W29" s="5">
        <f t="shared" si="15"/>
        <v>-702.14285714285688</v>
      </c>
      <c r="X29" s="5">
        <f t="shared" si="15"/>
        <v>151.85714285714312</v>
      </c>
      <c r="Y29" s="5">
        <f t="shared" si="15"/>
        <v>32.142857142856883</v>
      </c>
      <c r="Z29" s="5">
        <f t="shared" si="15"/>
        <v>139</v>
      </c>
      <c r="AA29" s="5">
        <f t="shared" si="15"/>
        <v>179.14285714285688</v>
      </c>
      <c r="AB29" s="5">
        <f t="shared" si="15"/>
        <v>435.71428571428623</v>
      </c>
      <c r="AC29" s="5">
        <f t="shared" si="15"/>
        <v>-156.42857142857065</v>
      </c>
      <c r="AD29" s="5">
        <f t="shared" si="15"/>
        <v>426.85714285714312</v>
      </c>
      <c r="AE29" s="5">
        <f t="shared" si="15"/>
        <v>-664.71428571428623</v>
      </c>
      <c r="AF29" s="5">
        <f t="shared" si="15"/>
        <v>194.71428571428623</v>
      </c>
      <c r="AG29" s="5">
        <f t="shared" si="15"/>
        <v>268.85714285714312</v>
      </c>
      <c r="AH29" s="5">
        <f t="shared" si="15"/>
        <v>-23.857142857143117</v>
      </c>
      <c r="AI29" s="5">
        <f t="shared" si="15"/>
        <v>-105.14285714285688</v>
      </c>
      <c r="AJ29" s="5">
        <f t="shared" si="15"/>
        <v>-850.14285714285688</v>
      </c>
      <c r="AK29" s="5">
        <f t="shared" si="15"/>
        <v>192.28571428571377</v>
      </c>
      <c r="AL29" s="5">
        <f t="shared" si="15"/>
        <v>223.57142857142935</v>
      </c>
      <c r="AM29" s="5">
        <f t="shared" si="15"/>
        <v>31.142857142856883</v>
      </c>
      <c r="AN29" s="5">
        <f t="shared" si="15"/>
        <v>305</v>
      </c>
      <c r="AO29" s="5">
        <f t="shared" si="15"/>
        <v>59.142857142856883</v>
      </c>
      <c r="AP29" s="5">
        <f t="shared" si="15"/>
        <v>209.71428571428623</v>
      </c>
      <c r="AQ29" s="5">
        <f t="shared" si="15"/>
        <v>-37</v>
      </c>
      <c r="AR29" s="5">
        <f t="shared" si="15"/>
        <v>-361.42857142857065</v>
      </c>
      <c r="AS29" s="5">
        <f t="shared" si="15"/>
        <v>-71.285714285713766</v>
      </c>
      <c r="AT29" s="5">
        <f t="shared" si="15"/>
        <v>109.14285714285688</v>
      </c>
      <c r="AU29" s="5">
        <f t="shared" si="15"/>
        <v>72</v>
      </c>
      <c r="AV29" s="5">
        <f t="shared" si="15"/>
        <v>-75</v>
      </c>
      <c r="AW29" s="5">
        <f t="shared" si="15"/>
        <v>-13.142857142856883</v>
      </c>
      <c r="AX29" s="5">
        <f t="shared" si="15"/>
        <v>333</v>
      </c>
      <c r="AY29" s="5">
        <f t="shared" si="15"/>
        <v>-526.85714285714312</v>
      </c>
      <c r="AZ29" s="5">
        <f t="shared" si="15"/>
        <v>-69.285714285713766</v>
      </c>
      <c r="BA29" s="5">
        <f t="shared" si="15"/>
        <v>-2446.8571428571431</v>
      </c>
      <c r="BB29" s="6"/>
    </row>
    <row r="30" spans="1:54" x14ac:dyDescent="0.25">
      <c r="A30" s="1" t="s">
        <v>2</v>
      </c>
      <c r="B30" s="3">
        <f>SUM(C30:BB30)</f>
        <v>14482804.673469391</v>
      </c>
      <c r="C30" s="5">
        <f>C29*C29</f>
        <v>662828.59183673433</v>
      </c>
      <c r="D30" s="5">
        <f t="shared" ref="D30:BA30" si="16">D29*D29</f>
        <v>173056</v>
      </c>
      <c r="E30" s="5">
        <f t="shared" si="16"/>
        <v>6794.4693877549735</v>
      </c>
      <c r="F30" s="5">
        <f t="shared" si="16"/>
        <v>216.51020408164794</v>
      </c>
      <c r="G30" s="5">
        <f t="shared" si="16"/>
        <v>7273.6530612244014</v>
      </c>
      <c r="H30" s="5">
        <f t="shared" si="16"/>
        <v>156250.79591836693</v>
      </c>
      <c r="I30" s="5">
        <f t="shared" si="16"/>
        <v>405.73469387754056</v>
      </c>
      <c r="J30" s="5">
        <f t="shared" si="16"/>
        <v>22371.612244898191</v>
      </c>
      <c r="K30" s="5">
        <f t="shared" si="16"/>
        <v>19162.469387754885</v>
      </c>
      <c r="L30" s="5">
        <f t="shared" si="16"/>
        <v>34383.75510204053</v>
      </c>
      <c r="M30" s="5">
        <f t="shared" si="16"/>
        <v>1368231.5102040828</v>
      </c>
      <c r="N30" s="5">
        <f t="shared" si="16"/>
        <v>1002001</v>
      </c>
      <c r="O30" s="5">
        <f t="shared" si="16"/>
        <v>414552.0204081636</v>
      </c>
      <c r="P30" s="5">
        <f t="shared" si="16"/>
        <v>568516</v>
      </c>
      <c r="Q30" s="5">
        <f t="shared" si="16"/>
        <v>144834.61224489854</v>
      </c>
      <c r="R30" s="5">
        <f t="shared" si="16"/>
        <v>214633.653061224</v>
      </c>
      <c r="S30" s="5">
        <f t="shared" si="16"/>
        <v>324248.8979591828</v>
      </c>
      <c r="T30" s="5">
        <f t="shared" si="16"/>
        <v>197516.75510204013</v>
      </c>
      <c r="U30" s="5">
        <f t="shared" si="16"/>
        <v>33646.040816326247</v>
      </c>
      <c r="V30" s="5">
        <f t="shared" si="16"/>
        <v>111651.44897959166</v>
      </c>
      <c r="W30" s="5">
        <f t="shared" si="16"/>
        <v>493004.59183673433</v>
      </c>
      <c r="X30" s="5">
        <f t="shared" si="16"/>
        <v>23060.591836734773</v>
      </c>
      <c r="Y30" s="5">
        <f t="shared" si="16"/>
        <v>1033.1632653061058</v>
      </c>
      <c r="Z30" s="5">
        <f t="shared" si="16"/>
        <v>19321</v>
      </c>
      <c r="AA30" s="5">
        <f t="shared" si="16"/>
        <v>32092.16326530603</v>
      </c>
      <c r="AB30" s="5">
        <f t="shared" si="16"/>
        <v>189846.93877551064</v>
      </c>
      <c r="AC30" s="5">
        <f t="shared" si="16"/>
        <v>24469.897959183429</v>
      </c>
      <c r="AD30" s="5">
        <f t="shared" si="16"/>
        <v>182207.02040816349</v>
      </c>
      <c r="AE30" s="5">
        <f t="shared" si="16"/>
        <v>441845.08163265378</v>
      </c>
      <c r="AF30" s="5">
        <f t="shared" si="16"/>
        <v>37913.653061224693</v>
      </c>
      <c r="AG30" s="5">
        <f t="shared" si="16"/>
        <v>72284.163265306255</v>
      </c>
      <c r="AH30" s="5">
        <f t="shared" si="16"/>
        <v>569.1632653061348</v>
      </c>
      <c r="AI30" s="5">
        <f t="shared" si="16"/>
        <v>11055.020408163211</v>
      </c>
      <c r="AJ30" s="5">
        <f t="shared" si="16"/>
        <v>722742.87755102001</v>
      </c>
      <c r="AK30" s="5">
        <f t="shared" si="16"/>
        <v>36973.795918367148</v>
      </c>
      <c r="AL30" s="5">
        <f t="shared" si="16"/>
        <v>49984.183673469735</v>
      </c>
      <c r="AM30" s="5">
        <f t="shared" si="16"/>
        <v>969.87755102039193</v>
      </c>
      <c r="AN30" s="5">
        <f t="shared" si="16"/>
        <v>93025</v>
      </c>
      <c r="AO30" s="5">
        <f t="shared" si="16"/>
        <v>3497.8775510203773</v>
      </c>
      <c r="AP30" s="5">
        <f t="shared" si="16"/>
        <v>43980.08163265328</v>
      </c>
      <c r="AQ30" s="5">
        <f t="shared" si="16"/>
        <v>1369</v>
      </c>
      <c r="AR30" s="5">
        <f t="shared" si="16"/>
        <v>130630.61224489739</v>
      </c>
      <c r="AS30" s="5">
        <f t="shared" si="16"/>
        <v>5081.653061224416</v>
      </c>
      <c r="AT30" s="5">
        <f t="shared" si="16"/>
        <v>11912.163265306066</v>
      </c>
      <c r="AU30" s="5">
        <f t="shared" si="16"/>
        <v>5184</v>
      </c>
      <c r="AV30" s="5">
        <f t="shared" si="16"/>
        <v>5625</v>
      </c>
      <c r="AW30" s="5">
        <f t="shared" si="16"/>
        <v>172.7346938775442</v>
      </c>
      <c r="AX30" s="5">
        <f t="shared" si="16"/>
        <v>110889</v>
      </c>
      <c r="AY30" s="5">
        <f t="shared" si="16"/>
        <v>277578.44897959213</v>
      </c>
      <c r="AZ30" s="5">
        <f t="shared" si="16"/>
        <v>4800.5102040815609</v>
      </c>
      <c r="BA30" s="5">
        <f t="shared" si="16"/>
        <v>5987109.877551022</v>
      </c>
      <c r="BB30" s="6"/>
    </row>
    <row r="31" spans="1:54" x14ac:dyDescent="0.25">
      <c r="A31" s="1" t="s">
        <v>12</v>
      </c>
      <c r="B31" s="4">
        <f>SQRT(B30/COUNT(C30:BB30))</f>
        <v>532.89451322460616</v>
      </c>
    </row>
    <row r="33" spans="1:54" x14ac:dyDescent="0.25">
      <c r="A33" s="1" t="s">
        <v>9</v>
      </c>
      <c r="B33" s="3">
        <f>SUM(C33:BB33)</f>
        <v>512149.2857142858</v>
      </c>
      <c r="C33" s="5">
        <f>(C$3*1+D$3*6)/7</f>
        <v>11721.571428571429</v>
      </c>
      <c r="D33" s="5">
        <f t="shared" ref="D33:BA33" si="17">(D$3*1+E$3*6)/7</f>
        <v>11477</v>
      </c>
      <c r="E33" s="5">
        <f t="shared" si="17"/>
        <v>11339.285714285714</v>
      </c>
      <c r="F33" s="5">
        <f t="shared" si="17"/>
        <v>11089.857142857143</v>
      </c>
      <c r="G33" s="5">
        <f t="shared" si="17"/>
        <v>11153.142857142857</v>
      </c>
      <c r="H33" s="5">
        <f t="shared" si="17"/>
        <v>10672.857142857143</v>
      </c>
      <c r="I33" s="5">
        <f t="shared" si="17"/>
        <v>10989.428571428571</v>
      </c>
      <c r="J33" s="5">
        <f t="shared" si="17"/>
        <v>11252.285714285714</v>
      </c>
      <c r="K33" s="5">
        <f t="shared" si="17"/>
        <v>11049.285714285714</v>
      </c>
      <c r="L33" s="5">
        <f t="shared" si="17"/>
        <v>11020.285714285714</v>
      </c>
      <c r="M33" s="5">
        <f t="shared" si="17"/>
        <v>9833.1428571428569</v>
      </c>
      <c r="N33" s="5">
        <f t="shared" si="17"/>
        <v>10193</v>
      </c>
      <c r="O33" s="5">
        <f t="shared" si="17"/>
        <v>11411.428571428571</v>
      </c>
      <c r="P33" s="5">
        <f t="shared" si="17"/>
        <v>11443</v>
      </c>
      <c r="Q33" s="5">
        <f t="shared" si="17"/>
        <v>10995.285714285714</v>
      </c>
      <c r="R33" s="5">
        <f t="shared" si="17"/>
        <v>10486.142857142857</v>
      </c>
      <c r="S33" s="5">
        <f t="shared" si="17"/>
        <v>9319.2857142857138</v>
      </c>
      <c r="T33" s="5">
        <f t="shared" si="17"/>
        <v>10422.714285714286</v>
      </c>
      <c r="U33" s="5">
        <f t="shared" si="17"/>
        <v>10050.714285714286</v>
      </c>
      <c r="V33" s="5">
        <f t="shared" si="17"/>
        <v>9769.5714285714294</v>
      </c>
      <c r="W33" s="5">
        <f t="shared" si="17"/>
        <v>8170.4285714285716</v>
      </c>
      <c r="X33" s="5">
        <f t="shared" si="17"/>
        <v>9592.4285714285706</v>
      </c>
      <c r="Y33" s="5">
        <f t="shared" si="17"/>
        <v>9455.5714285714294</v>
      </c>
      <c r="Z33" s="5">
        <f t="shared" si="17"/>
        <v>9368</v>
      </c>
      <c r="AA33" s="5">
        <f t="shared" si="17"/>
        <v>9247.5714285714294</v>
      </c>
      <c r="AB33" s="5">
        <f t="shared" si="17"/>
        <v>9150.8571428571431</v>
      </c>
      <c r="AC33" s="5">
        <f t="shared" si="17"/>
        <v>9352.2857142857138</v>
      </c>
      <c r="AD33" s="5">
        <f t="shared" si="17"/>
        <v>9355.4285714285706</v>
      </c>
      <c r="AE33" s="5">
        <f t="shared" si="17"/>
        <v>9337.1428571428569</v>
      </c>
      <c r="AF33" s="5">
        <f t="shared" si="17"/>
        <v>9203.8571428571431</v>
      </c>
      <c r="AG33" s="5">
        <f t="shared" si="17"/>
        <v>9173.4285714285706</v>
      </c>
      <c r="AH33" s="5">
        <f t="shared" si="17"/>
        <v>9084.5714285714294</v>
      </c>
      <c r="AI33" s="5">
        <f t="shared" si="17"/>
        <v>9283.4285714285706</v>
      </c>
      <c r="AJ33" s="5">
        <f t="shared" si="17"/>
        <v>8122.4285714285716</v>
      </c>
      <c r="AK33" s="5">
        <f t="shared" si="17"/>
        <v>9188.1428571428569</v>
      </c>
      <c r="AL33" s="5">
        <f t="shared" si="17"/>
        <v>9163.2857142857138</v>
      </c>
      <c r="AM33" s="5">
        <f t="shared" si="17"/>
        <v>8970.5714285714294</v>
      </c>
      <c r="AN33" s="5">
        <f t="shared" si="17"/>
        <v>8987</v>
      </c>
      <c r="AO33" s="5">
        <f t="shared" si="17"/>
        <v>9248.5714285714294</v>
      </c>
      <c r="AP33" s="5">
        <f t="shared" si="17"/>
        <v>9657.8571428571431</v>
      </c>
      <c r="AQ33" s="5">
        <f t="shared" si="17"/>
        <v>9761</v>
      </c>
      <c r="AR33" s="5">
        <f t="shared" si="17"/>
        <v>9730.2857142857138</v>
      </c>
      <c r="AS33" s="5">
        <f t="shared" si="17"/>
        <v>10090.857142857143</v>
      </c>
      <c r="AT33" s="5">
        <f t="shared" si="17"/>
        <v>10424.571428571429</v>
      </c>
      <c r="AU33" s="5">
        <f t="shared" si="17"/>
        <v>10662</v>
      </c>
      <c r="AV33" s="5">
        <f t="shared" si="17"/>
        <v>10616</v>
      </c>
      <c r="AW33" s="5">
        <f t="shared" si="17"/>
        <v>10462.428571428571</v>
      </c>
      <c r="AX33" s="5">
        <f t="shared" si="17"/>
        <v>11111</v>
      </c>
      <c r="AY33" s="5">
        <f t="shared" si="17"/>
        <v>10631.571428571429</v>
      </c>
      <c r="AZ33" s="5">
        <f t="shared" si="17"/>
        <v>11355.857142857143</v>
      </c>
      <c r="BA33" s="5">
        <f t="shared" si="17"/>
        <v>8501.5714285714294</v>
      </c>
      <c r="BB33" s="6"/>
    </row>
    <row r="34" spans="1:54" x14ac:dyDescent="0.25">
      <c r="A34" s="1" t="s">
        <v>1</v>
      </c>
      <c r="B34" s="3">
        <f>SUM(C34:BB34)</f>
        <v>-2338.7142857142862</v>
      </c>
      <c r="C34" s="5">
        <f>C33-C$2</f>
        <v>593.57142857142935</v>
      </c>
      <c r="D34" s="5">
        <f t="shared" ref="D34:BA34" si="18">D33-D$2</f>
        <v>412</v>
      </c>
      <c r="E34" s="5">
        <f t="shared" si="18"/>
        <v>-104.71428571428623</v>
      </c>
      <c r="F34" s="5">
        <f t="shared" si="18"/>
        <v>-23.142857142856883</v>
      </c>
      <c r="G34" s="5">
        <f t="shared" si="18"/>
        <v>102.14285714285688</v>
      </c>
      <c r="H34" s="5">
        <f t="shared" si="18"/>
        <v>-478.14285714285688</v>
      </c>
      <c r="I34" s="5">
        <f t="shared" si="18"/>
        <v>46.428571428570649</v>
      </c>
      <c r="J34" s="5">
        <f t="shared" si="18"/>
        <v>182.28571428571377</v>
      </c>
      <c r="K34" s="5">
        <f t="shared" si="18"/>
        <v>-177.71428571428623</v>
      </c>
      <c r="L34" s="5">
        <f t="shared" si="18"/>
        <v>-183.71428571428623</v>
      </c>
      <c r="M34" s="5">
        <f t="shared" si="18"/>
        <v>-1367.8571428571431</v>
      </c>
      <c r="N34" s="5">
        <f t="shared" si="18"/>
        <v>-908</v>
      </c>
      <c r="O34" s="5">
        <f t="shared" si="18"/>
        <v>831.42857142857065</v>
      </c>
      <c r="P34" s="5">
        <f t="shared" si="18"/>
        <v>728</v>
      </c>
      <c r="Q34" s="5">
        <f t="shared" si="18"/>
        <v>310.28571428571377</v>
      </c>
      <c r="R34" s="5">
        <f t="shared" si="18"/>
        <v>390.14285714285688</v>
      </c>
      <c r="S34" s="5">
        <f t="shared" si="18"/>
        <v>-751.71428571428623</v>
      </c>
      <c r="T34" s="5">
        <f t="shared" si="18"/>
        <v>658.71428571428623</v>
      </c>
      <c r="U34" s="5">
        <f t="shared" si="18"/>
        <v>85.714285714286234</v>
      </c>
      <c r="V34" s="5">
        <f t="shared" si="18"/>
        <v>303.57142857142935</v>
      </c>
      <c r="W34" s="5">
        <f t="shared" si="18"/>
        <v>-963.57142857142844</v>
      </c>
      <c r="X34" s="5">
        <f t="shared" si="18"/>
        <v>432.42857142857065</v>
      </c>
      <c r="Y34" s="5">
        <f t="shared" si="18"/>
        <v>-37.428571428570649</v>
      </c>
      <c r="Z34" s="5">
        <f t="shared" si="18"/>
        <v>136</v>
      </c>
      <c r="AA34" s="5">
        <f t="shared" si="18"/>
        <v>159.57142857142935</v>
      </c>
      <c r="AB34" s="5">
        <f t="shared" si="18"/>
        <v>422.85714285714312</v>
      </c>
      <c r="AC34" s="5">
        <f t="shared" si="18"/>
        <v>-120.71428571428623</v>
      </c>
      <c r="AD34" s="5">
        <f t="shared" si="18"/>
        <v>421.42857142857065</v>
      </c>
      <c r="AE34" s="5">
        <f t="shared" si="18"/>
        <v>-666.85714285714312</v>
      </c>
      <c r="AF34" s="5">
        <f t="shared" si="18"/>
        <v>172.85714285714312</v>
      </c>
      <c r="AG34" s="5">
        <f t="shared" si="18"/>
        <v>267.42857142857065</v>
      </c>
      <c r="AH34" s="5">
        <f t="shared" si="18"/>
        <v>-38.428571428570649</v>
      </c>
      <c r="AI34" s="5">
        <f t="shared" si="18"/>
        <v>-69.571428571429351</v>
      </c>
      <c r="AJ34" s="5">
        <f t="shared" si="18"/>
        <v>-1049.5714285714284</v>
      </c>
      <c r="AK34" s="5">
        <f t="shared" si="18"/>
        <v>403.14285714285688</v>
      </c>
      <c r="AL34" s="5">
        <f t="shared" si="18"/>
        <v>184.28571428571377</v>
      </c>
      <c r="AM34" s="5">
        <f t="shared" si="18"/>
        <v>5.571428571429351</v>
      </c>
      <c r="AN34" s="5">
        <f t="shared" si="18"/>
        <v>312</v>
      </c>
      <c r="AO34" s="5">
        <f t="shared" si="18"/>
        <v>101.57142857142935</v>
      </c>
      <c r="AP34" s="5">
        <f t="shared" si="18"/>
        <v>270.85714285714312</v>
      </c>
      <c r="AQ34" s="5">
        <f t="shared" si="18"/>
        <v>-30</v>
      </c>
      <c r="AR34" s="5">
        <f t="shared" si="18"/>
        <v>-367.71428571428623</v>
      </c>
      <c r="AS34" s="5">
        <f t="shared" si="18"/>
        <v>-10.142857142856883</v>
      </c>
      <c r="AT34" s="5">
        <f t="shared" si="18"/>
        <v>154.57142857142935</v>
      </c>
      <c r="AU34" s="5">
        <f t="shared" si="18"/>
        <v>104</v>
      </c>
      <c r="AV34" s="5">
        <f t="shared" si="18"/>
        <v>-88</v>
      </c>
      <c r="AW34" s="5">
        <f t="shared" si="18"/>
        <v>-36.571428571429351</v>
      </c>
      <c r="AX34" s="5">
        <f t="shared" si="18"/>
        <v>445</v>
      </c>
      <c r="AY34" s="5">
        <f t="shared" si="18"/>
        <v>-625.42857142857065</v>
      </c>
      <c r="AZ34" s="5">
        <f t="shared" si="18"/>
        <v>67.857142857143117</v>
      </c>
      <c r="BA34" s="5">
        <f t="shared" si="18"/>
        <v>-2945.4285714285706</v>
      </c>
      <c r="BB34" s="6"/>
    </row>
    <row r="35" spans="1:54" x14ac:dyDescent="0.25">
      <c r="A35" s="1" t="s">
        <v>2</v>
      </c>
      <c r="B35" s="3">
        <f>SUM(C35:BB35)</f>
        <v>19149774.061224487</v>
      </c>
      <c r="C35" s="5">
        <f>C34*C34</f>
        <v>352327.04081632744</v>
      </c>
      <c r="D35" s="5">
        <f t="shared" ref="D35:BA35" si="19">D34*D34</f>
        <v>169744</v>
      </c>
      <c r="E35" s="5">
        <f t="shared" si="19"/>
        <v>10965.081632653169</v>
      </c>
      <c r="F35" s="5">
        <f t="shared" si="19"/>
        <v>535.59183673468181</v>
      </c>
      <c r="G35" s="5">
        <f t="shared" si="19"/>
        <v>10433.16326530607</v>
      </c>
      <c r="H35" s="5">
        <f t="shared" si="19"/>
        <v>228620.59183673444</v>
      </c>
      <c r="I35" s="5">
        <f t="shared" si="19"/>
        <v>2155.6122448978867</v>
      </c>
      <c r="J35" s="5">
        <f t="shared" si="19"/>
        <v>33228.081632652873</v>
      </c>
      <c r="K35" s="5">
        <f t="shared" si="19"/>
        <v>31582.367346938961</v>
      </c>
      <c r="L35" s="5">
        <f t="shared" si="19"/>
        <v>33750.938775510396</v>
      </c>
      <c r="M35" s="5">
        <f t="shared" si="19"/>
        <v>1871033.1632653067</v>
      </c>
      <c r="N35" s="5">
        <f t="shared" si="19"/>
        <v>824464</v>
      </c>
      <c r="O35" s="5">
        <f t="shared" si="19"/>
        <v>691273.46938775375</v>
      </c>
      <c r="P35" s="5">
        <f t="shared" si="19"/>
        <v>529984</v>
      </c>
      <c r="Q35" s="5">
        <f t="shared" si="19"/>
        <v>96277.224489795597</v>
      </c>
      <c r="R35" s="5">
        <f t="shared" si="19"/>
        <v>152211.44897959163</v>
      </c>
      <c r="S35" s="5">
        <f t="shared" si="19"/>
        <v>565074.36734693951</v>
      </c>
      <c r="T35" s="5">
        <f t="shared" si="19"/>
        <v>433904.5102040823</v>
      </c>
      <c r="U35" s="5">
        <f t="shared" si="19"/>
        <v>7346.9387755102935</v>
      </c>
      <c r="V35" s="5">
        <f t="shared" si="19"/>
        <v>92155.612244898439</v>
      </c>
      <c r="W35" s="5">
        <f t="shared" si="19"/>
        <v>928469.89795918344</v>
      </c>
      <c r="X35" s="5">
        <f t="shared" si="19"/>
        <v>186994.46938775442</v>
      </c>
      <c r="Y35" s="5">
        <f t="shared" si="19"/>
        <v>1400.8979591836151</v>
      </c>
      <c r="Z35" s="5">
        <f t="shared" si="19"/>
        <v>18496</v>
      </c>
      <c r="AA35" s="5">
        <f t="shared" si="19"/>
        <v>25463.040816326778</v>
      </c>
      <c r="AB35" s="5">
        <f t="shared" si="19"/>
        <v>178808.16326530633</v>
      </c>
      <c r="AC35" s="5">
        <f t="shared" si="19"/>
        <v>14571.938775510329</v>
      </c>
      <c r="AD35" s="5">
        <f t="shared" si="19"/>
        <v>177602.04081632587</v>
      </c>
      <c r="AE35" s="5">
        <f t="shared" si="19"/>
        <v>444698.44897959218</v>
      </c>
      <c r="AF35" s="5">
        <f t="shared" si="19"/>
        <v>29879.591836734784</v>
      </c>
      <c r="AG35" s="5">
        <f t="shared" si="19"/>
        <v>71518.040816326116</v>
      </c>
      <c r="AH35" s="5">
        <f t="shared" si="19"/>
        <v>1476.7551020407564</v>
      </c>
      <c r="AI35" s="5">
        <f t="shared" si="19"/>
        <v>4840.1836734694962</v>
      </c>
      <c r="AJ35" s="5">
        <f t="shared" si="19"/>
        <v>1101600.1836734691</v>
      </c>
      <c r="AK35" s="5">
        <f t="shared" si="19"/>
        <v>162524.16326530592</v>
      </c>
      <c r="AL35" s="5">
        <f t="shared" si="19"/>
        <v>33961.224489795728</v>
      </c>
      <c r="AM35" s="5">
        <f t="shared" si="19"/>
        <v>31.0408163265393</v>
      </c>
      <c r="AN35" s="5">
        <f t="shared" si="19"/>
        <v>97344</v>
      </c>
      <c r="AO35" s="5">
        <f t="shared" si="19"/>
        <v>10316.755102040976</v>
      </c>
      <c r="AP35" s="5">
        <f t="shared" si="19"/>
        <v>73363.591836734835</v>
      </c>
      <c r="AQ35" s="5">
        <f t="shared" si="19"/>
        <v>900</v>
      </c>
      <c r="AR35" s="5">
        <f t="shared" si="19"/>
        <v>135213.79591836772</v>
      </c>
      <c r="AS35" s="5">
        <f t="shared" si="19"/>
        <v>102.87755102040289</v>
      </c>
      <c r="AT35" s="5">
        <f t="shared" si="19"/>
        <v>23892.326530612485</v>
      </c>
      <c r="AU35" s="5">
        <f t="shared" si="19"/>
        <v>10816</v>
      </c>
      <c r="AV35" s="5">
        <f t="shared" si="19"/>
        <v>7744</v>
      </c>
      <c r="AW35" s="5">
        <f t="shared" si="19"/>
        <v>1337.469387755159</v>
      </c>
      <c r="AX35" s="5">
        <f t="shared" si="19"/>
        <v>198025</v>
      </c>
      <c r="AY35" s="5">
        <f t="shared" si="19"/>
        <v>391160.89795918268</v>
      </c>
      <c r="AZ35" s="5">
        <f t="shared" si="19"/>
        <v>4604.5918367347294</v>
      </c>
      <c r="BA35" s="5">
        <f t="shared" si="19"/>
        <v>8675549.4693877511</v>
      </c>
      <c r="BB35" s="6"/>
    </row>
    <row r="36" spans="1:54" x14ac:dyDescent="0.25">
      <c r="A36" s="1" t="s">
        <v>12</v>
      </c>
      <c r="B36" s="4">
        <f>SQRT(B35/COUNT(C35:BB35))</f>
        <v>612.76893353560479</v>
      </c>
    </row>
    <row r="38" spans="1:54" x14ac:dyDescent="0.25">
      <c r="A38" s="1" t="s">
        <v>10</v>
      </c>
      <c r="B38" s="3">
        <f>SUM(C38:BB38)</f>
        <v>511429</v>
      </c>
      <c r="C38" s="5">
        <f>(C$3*0+D$3*7)/7</f>
        <v>11501</v>
      </c>
      <c r="D38" s="5">
        <f t="shared" ref="D38:BA38" si="20">(D$3*0+E$3*7)/7</f>
        <v>11473</v>
      </c>
      <c r="E38" s="5">
        <f t="shared" si="20"/>
        <v>11317</v>
      </c>
      <c r="F38" s="5">
        <f t="shared" si="20"/>
        <v>11052</v>
      </c>
      <c r="G38" s="5">
        <f t="shared" si="20"/>
        <v>11170</v>
      </c>
      <c r="H38" s="5">
        <f t="shared" si="20"/>
        <v>10590</v>
      </c>
      <c r="I38" s="5">
        <f t="shared" si="20"/>
        <v>11056</v>
      </c>
      <c r="J38" s="5">
        <f t="shared" si="20"/>
        <v>11285</v>
      </c>
      <c r="K38" s="5">
        <f t="shared" si="20"/>
        <v>11010</v>
      </c>
      <c r="L38" s="5">
        <f t="shared" si="20"/>
        <v>11022</v>
      </c>
      <c r="M38" s="5">
        <f t="shared" si="20"/>
        <v>9635</v>
      </c>
      <c r="N38" s="5">
        <f t="shared" si="20"/>
        <v>10286</v>
      </c>
      <c r="O38" s="5">
        <f t="shared" si="20"/>
        <v>11599</v>
      </c>
      <c r="P38" s="5">
        <f t="shared" si="20"/>
        <v>11417</v>
      </c>
      <c r="Q38" s="5">
        <f t="shared" si="20"/>
        <v>10925</v>
      </c>
      <c r="R38" s="5">
        <f t="shared" si="20"/>
        <v>10413</v>
      </c>
      <c r="S38" s="5">
        <f t="shared" si="20"/>
        <v>9137</v>
      </c>
      <c r="T38" s="5">
        <f t="shared" si="20"/>
        <v>10637</v>
      </c>
      <c r="U38" s="5">
        <f t="shared" si="20"/>
        <v>9953</v>
      </c>
      <c r="V38" s="5">
        <f t="shared" si="20"/>
        <v>9739</v>
      </c>
      <c r="W38" s="5">
        <f t="shared" si="20"/>
        <v>7909</v>
      </c>
      <c r="X38" s="5">
        <f t="shared" si="20"/>
        <v>9873</v>
      </c>
      <c r="Y38" s="5">
        <f t="shared" si="20"/>
        <v>9386</v>
      </c>
      <c r="Z38" s="5">
        <f t="shared" si="20"/>
        <v>9365</v>
      </c>
      <c r="AA38" s="5">
        <f t="shared" si="20"/>
        <v>9228</v>
      </c>
      <c r="AB38" s="5">
        <f t="shared" si="20"/>
        <v>9138</v>
      </c>
      <c r="AC38" s="5">
        <f t="shared" si="20"/>
        <v>9388</v>
      </c>
      <c r="AD38" s="5">
        <f t="shared" si="20"/>
        <v>9350</v>
      </c>
      <c r="AE38" s="5">
        <f t="shared" si="20"/>
        <v>9335</v>
      </c>
      <c r="AF38" s="5">
        <f t="shared" si="20"/>
        <v>9182</v>
      </c>
      <c r="AG38" s="5">
        <f t="shared" si="20"/>
        <v>9172</v>
      </c>
      <c r="AH38" s="5">
        <f t="shared" si="20"/>
        <v>9070</v>
      </c>
      <c r="AI38" s="5">
        <f t="shared" si="20"/>
        <v>9319</v>
      </c>
      <c r="AJ38" s="5">
        <f t="shared" si="20"/>
        <v>7923</v>
      </c>
      <c r="AK38" s="5">
        <f t="shared" si="20"/>
        <v>9399</v>
      </c>
      <c r="AL38" s="5">
        <f t="shared" si="20"/>
        <v>9124</v>
      </c>
      <c r="AM38" s="5">
        <f t="shared" si="20"/>
        <v>8945</v>
      </c>
      <c r="AN38" s="5">
        <f t="shared" si="20"/>
        <v>8994</v>
      </c>
      <c r="AO38" s="5">
        <f t="shared" si="20"/>
        <v>9291</v>
      </c>
      <c r="AP38" s="5">
        <f t="shared" si="20"/>
        <v>9719</v>
      </c>
      <c r="AQ38" s="5">
        <f t="shared" si="20"/>
        <v>9768</v>
      </c>
      <c r="AR38" s="5">
        <f t="shared" si="20"/>
        <v>9724</v>
      </c>
      <c r="AS38" s="5">
        <f t="shared" si="20"/>
        <v>10152</v>
      </c>
      <c r="AT38" s="5">
        <f t="shared" si="20"/>
        <v>10470</v>
      </c>
      <c r="AU38" s="5">
        <f t="shared" si="20"/>
        <v>10694</v>
      </c>
      <c r="AV38" s="5">
        <f t="shared" si="20"/>
        <v>10603</v>
      </c>
      <c r="AW38" s="5">
        <f t="shared" si="20"/>
        <v>10439</v>
      </c>
      <c r="AX38" s="5">
        <f t="shared" si="20"/>
        <v>11223</v>
      </c>
      <c r="AY38" s="5">
        <f t="shared" si="20"/>
        <v>10533</v>
      </c>
      <c r="AZ38" s="5">
        <f t="shared" si="20"/>
        <v>11493</v>
      </c>
      <c r="BA38" s="5">
        <f t="shared" si="20"/>
        <v>8003</v>
      </c>
      <c r="BB38" s="6"/>
    </row>
    <row r="39" spans="1:54" x14ac:dyDescent="0.25">
      <c r="A39" s="1" t="s">
        <v>1</v>
      </c>
      <c r="B39" s="3">
        <f>SUM(C39:BB39)</f>
        <v>-3059</v>
      </c>
      <c r="C39" s="5">
        <f>C38-C$2</f>
        <v>373</v>
      </c>
      <c r="D39" s="5">
        <f t="shared" ref="D39:BA39" si="21">D38-D$2</f>
        <v>408</v>
      </c>
      <c r="E39" s="5">
        <f t="shared" si="21"/>
        <v>-127</v>
      </c>
      <c r="F39" s="5">
        <f t="shared" si="21"/>
        <v>-61</v>
      </c>
      <c r="G39" s="5">
        <f t="shared" si="21"/>
        <v>119</v>
      </c>
      <c r="H39" s="5">
        <f t="shared" si="21"/>
        <v>-561</v>
      </c>
      <c r="I39" s="5">
        <f t="shared" si="21"/>
        <v>113</v>
      </c>
      <c r="J39" s="5">
        <f t="shared" si="21"/>
        <v>215</v>
      </c>
      <c r="K39" s="5">
        <f t="shared" si="21"/>
        <v>-217</v>
      </c>
      <c r="L39" s="5">
        <f t="shared" si="21"/>
        <v>-182</v>
      </c>
      <c r="M39" s="5">
        <f t="shared" si="21"/>
        <v>-1566</v>
      </c>
      <c r="N39" s="5">
        <f t="shared" si="21"/>
        <v>-815</v>
      </c>
      <c r="O39" s="5">
        <f t="shared" si="21"/>
        <v>1019</v>
      </c>
      <c r="P39" s="5">
        <f t="shared" si="21"/>
        <v>702</v>
      </c>
      <c r="Q39" s="5">
        <f t="shared" si="21"/>
        <v>240</v>
      </c>
      <c r="R39" s="5">
        <f t="shared" si="21"/>
        <v>317</v>
      </c>
      <c r="S39" s="5">
        <f t="shared" si="21"/>
        <v>-934</v>
      </c>
      <c r="T39" s="5">
        <f t="shared" si="21"/>
        <v>873</v>
      </c>
      <c r="U39" s="5">
        <f t="shared" si="21"/>
        <v>-12</v>
      </c>
      <c r="V39" s="5">
        <f t="shared" si="21"/>
        <v>273</v>
      </c>
      <c r="W39" s="5">
        <f t="shared" si="21"/>
        <v>-1225</v>
      </c>
      <c r="X39" s="5">
        <f t="shared" si="21"/>
        <v>713</v>
      </c>
      <c r="Y39" s="5">
        <f t="shared" si="21"/>
        <v>-107</v>
      </c>
      <c r="Z39" s="5">
        <f t="shared" si="21"/>
        <v>133</v>
      </c>
      <c r="AA39" s="5">
        <f t="shared" si="21"/>
        <v>140</v>
      </c>
      <c r="AB39" s="5">
        <f t="shared" si="21"/>
        <v>410</v>
      </c>
      <c r="AC39" s="5">
        <f t="shared" si="21"/>
        <v>-85</v>
      </c>
      <c r="AD39" s="5">
        <f t="shared" si="21"/>
        <v>416</v>
      </c>
      <c r="AE39" s="5">
        <f t="shared" si="21"/>
        <v>-669</v>
      </c>
      <c r="AF39" s="5">
        <f t="shared" si="21"/>
        <v>151</v>
      </c>
      <c r="AG39" s="5">
        <f t="shared" si="21"/>
        <v>266</v>
      </c>
      <c r="AH39" s="5">
        <f t="shared" si="21"/>
        <v>-53</v>
      </c>
      <c r="AI39" s="5">
        <f t="shared" si="21"/>
        <v>-34</v>
      </c>
      <c r="AJ39" s="5">
        <f t="shared" si="21"/>
        <v>-1249</v>
      </c>
      <c r="AK39" s="5">
        <f t="shared" si="21"/>
        <v>614</v>
      </c>
      <c r="AL39" s="5">
        <f t="shared" si="21"/>
        <v>145</v>
      </c>
      <c r="AM39" s="5">
        <f t="shared" si="21"/>
        <v>-20</v>
      </c>
      <c r="AN39" s="5">
        <f t="shared" si="21"/>
        <v>319</v>
      </c>
      <c r="AO39" s="5">
        <f t="shared" si="21"/>
        <v>144</v>
      </c>
      <c r="AP39" s="5">
        <f t="shared" si="21"/>
        <v>332</v>
      </c>
      <c r="AQ39" s="5">
        <f t="shared" si="21"/>
        <v>-23</v>
      </c>
      <c r="AR39" s="5">
        <f t="shared" si="21"/>
        <v>-374</v>
      </c>
      <c r="AS39" s="5">
        <f t="shared" si="21"/>
        <v>51</v>
      </c>
      <c r="AT39" s="5">
        <f t="shared" si="21"/>
        <v>200</v>
      </c>
      <c r="AU39" s="5">
        <f t="shared" si="21"/>
        <v>136</v>
      </c>
      <c r="AV39" s="5">
        <f t="shared" si="21"/>
        <v>-101</v>
      </c>
      <c r="AW39" s="5">
        <f t="shared" si="21"/>
        <v>-60</v>
      </c>
      <c r="AX39" s="5">
        <f t="shared" si="21"/>
        <v>557</v>
      </c>
      <c r="AY39" s="5">
        <f t="shared" si="21"/>
        <v>-724</v>
      </c>
      <c r="AZ39" s="5">
        <f t="shared" si="21"/>
        <v>205</v>
      </c>
      <c r="BA39" s="5">
        <f t="shared" si="21"/>
        <v>-3444</v>
      </c>
      <c r="BB39" s="6"/>
    </row>
    <row r="40" spans="1:54" x14ac:dyDescent="0.25">
      <c r="A40" s="1" t="s">
        <v>2</v>
      </c>
      <c r="B40" s="3">
        <f>SUM(C40:BB40)</f>
        <v>25403753</v>
      </c>
      <c r="C40" s="5">
        <f>C39*C39</f>
        <v>139129</v>
      </c>
      <c r="D40" s="5">
        <f t="shared" ref="D40:BA40" si="22">D39*D39</f>
        <v>166464</v>
      </c>
      <c r="E40" s="5">
        <f t="shared" si="22"/>
        <v>16129</v>
      </c>
      <c r="F40" s="5">
        <f t="shared" si="22"/>
        <v>3721</v>
      </c>
      <c r="G40" s="5">
        <f t="shared" si="22"/>
        <v>14161</v>
      </c>
      <c r="H40" s="5">
        <f t="shared" si="22"/>
        <v>314721</v>
      </c>
      <c r="I40" s="5">
        <f t="shared" si="22"/>
        <v>12769</v>
      </c>
      <c r="J40" s="5">
        <f t="shared" si="22"/>
        <v>46225</v>
      </c>
      <c r="K40" s="5">
        <f t="shared" si="22"/>
        <v>47089</v>
      </c>
      <c r="L40" s="5">
        <f t="shared" si="22"/>
        <v>33124</v>
      </c>
      <c r="M40" s="5">
        <f t="shared" si="22"/>
        <v>2452356</v>
      </c>
      <c r="N40" s="5">
        <f t="shared" si="22"/>
        <v>664225</v>
      </c>
      <c r="O40" s="5">
        <f t="shared" si="22"/>
        <v>1038361</v>
      </c>
      <c r="P40" s="5">
        <f t="shared" si="22"/>
        <v>492804</v>
      </c>
      <c r="Q40" s="5">
        <f t="shared" si="22"/>
        <v>57600</v>
      </c>
      <c r="R40" s="5">
        <f t="shared" si="22"/>
        <v>100489</v>
      </c>
      <c r="S40" s="5">
        <f t="shared" si="22"/>
        <v>872356</v>
      </c>
      <c r="T40" s="5">
        <f t="shared" si="22"/>
        <v>762129</v>
      </c>
      <c r="U40" s="5">
        <f t="shared" si="22"/>
        <v>144</v>
      </c>
      <c r="V40" s="5">
        <f t="shared" si="22"/>
        <v>74529</v>
      </c>
      <c r="W40" s="5">
        <f t="shared" si="22"/>
        <v>1500625</v>
      </c>
      <c r="X40" s="5">
        <f t="shared" si="22"/>
        <v>508369</v>
      </c>
      <c r="Y40" s="5">
        <f t="shared" si="22"/>
        <v>11449</v>
      </c>
      <c r="Z40" s="5">
        <f t="shared" si="22"/>
        <v>17689</v>
      </c>
      <c r="AA40" s="5">
        <f t="shared" si="22"/>
        <v>19600</v>
      </c>
      <c r="AB40" s="5">
        <f t="shared" si="22"/>
        <v>168100</v>
      </c>
      <c r="AC40" s="5">
        <f t="shared" si="22"/>
        <v>7225</v>
      </c>
      <c r="AD40" s="5">
        <f t="shared" si="22"/>
        <v>173056</v>
      </c>
      <c r="AE40" s="5">
        <f t="shared" si="22"/>
        <v>447561</v>
      </c>
      <c r="AF40" s="5">
        <f t="shared" si="22"/>
        <v>22801</v>
      </c>
      <c r="AG40" s="5">
        <f t="shared" si="22"/>
        <v>70756</v>
      </c>
      <c r="AH40" s="5">
        <f t="shared" si="22"/>
        <v>2809</v>
      </c>
      <c r="AI40" s="5">
        <f t="shared" si="22"/>
        <v>1156</v>
      </c>
      <c r="AJ40" s="5">
        <f t="shared" si="22"/>
        <v>1560001</v>
      </c>
      <c r="AK40" s="5">
        <f t="shared" si="22"/>
        <v>376996</v>
      </c>
      <c r="AL40" s="5">
        <f t="shared" si="22"/>
        <v>21025</v>
      </c>
      <c r="AM40" s="5">
        <f t="shared" si="22"/>
        <v>400</v>
      </c>
      <c r="AN40" s="5">
        <f t="shared" si="22"/>
        <v>101761</v>
      </c>
      <c r="AO40" s="5">
        <f t="shared" si="22"/>
        <v>20736</v>
      </c>
      <c r="AP40" s="5">
        <f t="shared" si="22"/>
        <v>110224</v>
      </c>
      <c r="AQ40" s="5">
        <f t="shared" si="22"/>
        <v>529</v>
      </c>
      <c r="AR40" s="5">
        <f t="shared" si="22"/>
        <v>139876</v>
      </c>
      <c r="AS40" s="5">
        <f t="shared" si="22"/>
        <v>2601</v>
      </c>
      <c r="AT40" s="5">
        <f t="shared" si="22"/>
        <v>40000</v>
      </c>
      <c r="AU40" s="5">
        <f t="shared" si="22"/>
        <v>18496</v>
      </c>
      <c r="AV40" s="5">
        <f t="shared" si="22"/>
        <v>10201</v>
      </c>
      <c r="AW40" s="5">
        <f t="shared" si="22"/>
        <v>3600</v>
      </c>
      <c r="AX40" s="5">
        <f t="shared" si="22"/>
        <v>310249</v>
      </c>
      <c r="AY40" s="5">
        <f t="shared" si="22"/>
        <v>524176</v>
      </c>
      <c r="AZ40" s="5">
        <f t="shared" si="22"/>
        <v>42025</v>
      </c>
      <c r="BA40" s="5">
        <f t="shared" si="22"/>
        <v>11861136</v>
      </c>
      <c r="BB40" s="6"/>
    </row>
    <row r="41" spans="1:54" x14ac:dyDescent="0.25">
      <c r="A41" s="1" t="s">
        <v>12</v>
      </c>
      <c r="B41" s="4">
        <f>SQRT(B40/COUNT(C40:BB40))</f>
        <v>705.77107047651691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D923-DFDE-4F74-B4AE-C41837F80218}">
  <dimension ref="A1:BC41"/>
  <sheetViews>
    <sheetView zoomScaleNormal="100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13" defaultRowHeight="15" x14ac:dyDescent="0.25"/>
  <sheetData>
    <row r="1" spans="1:55" x14ac:dyDescent="0.25">
      <c r="B1" s="1" t="s">
        <v>3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</row>
    <row r="2" spans="1:55" x14ac:dyDescent="0.25">
      <c r="A2" s="1" t="s">
        <v>13</v>
      </c>
      <c r="B2" s="3">
        <f>SUM(C2:BB2)</f>
        <v>533272</v>
      </c>
      <c r="C2" s="2">
        <f>weekly_deaths_unsmoothed!B49</f>
        <v>12993</v>
      </c>
      <c r="D2" s="2">
        <f>weekly_deaths_unsmoothed!C49</f>
        <v>13501</v>
      </c>
      <c r="E2" s="2">
        <f>weekly_deaths_unsmoothed!D49</f>
        <v>12744</v>
      </c>
      <c r="F2" s="2">
        <f>weekly_deaths_unsmoothed!E49</f>
        <v>12350</v>
      </c>
      <c r="G2" s="2">
        <f>weekly_deaths_unsmoothed!F49</f>
        <v>12630</v>
      </c>
      <c r="H2" s="2">
        <f>weekly_deaths_unsmoothed!G49</f>
        <v>11702</v>
      </c>
      <c r="I2" s="2">
        <f>weekly_deaths_unsmoothed!H49</f>
        <v>11834</v>
      </c>
      <c r="J2" s="2">
        <f>weekly_deaths_unsmoothed!I49</f>
        <v>11175</v>
      </c>
      <c r="K2" s="2">
        <f>weekly_deaths_unsmoothed!J49</f>
        <v>10987</v>
      </c>
      <c r="L2" s="2">
        <f>weekly_deaths_unsmoothed!K49</f>
        <v>10674</v>
      </c>
      <c r="M2" s="2">
        <f>weekly_deaths_unsmoothed!L49</f>
        <v>9998</v>
      </c>
      <c r="N2" s="2">
        <f>weekly_deaths_unsmoothed!M49</f>
        <v>9972</v>
      </c>
      <c r="O2" s="2">
        <f>weekly_deaths_unsmoothed!N49</f>
        <v>10027</v>
      </c>
      <c r="P2" s="2">
        <f>weekly_deaths_unsmoothed!O49</f>
        <v>9626</v>
      </c>
      <c r="Q2" s="2">
        <f>weekly_deaths_unsmoothed!P49</f>
        <v>9693</v>
      </c>
      <c r="R2" s="2">
        <f>weekly_deaths_unsmoothed!Q49</f>
        <v>9466</v>
      </c>
      <c r="S2" s="2">
        <f>weekly_deaths_unsmoothed!R49</f>
        <v>9773</v>
      </c>
      <c r="T2" s="2">
        <f>weekly_deaths_unsmoothed!S49</f>
        <v>9881</v>
      </c>
      <c r="U2" s="2">
        <f>weekly_deaths_unsmoothed!T49</f>
        <v>9966</v>
      </c>
      <c r="V2" s="2">
        <f>weekly_deaths_unsmoothed!U49</f>
        <v>9734</v>
      </c>
      <c r="W2" s="2">
        <f>weekly_deaths_unsmoothed!V49</f>
        <v>9896</v>
      </c>
      <c r="X2" s="2">
        <f>weekly_deaths_unsmoothed!W49</f>
        <v>8977</v>
      </c>
      <c r="Y2" s="2">
        <f>weekly_deaths_unsmoothed!X49</f>
        <v>8847</v>
      </c>
      <c r="Z2" s="2">
        <f>weekly_deaths_unsmoothed!Y49</f>
        <v>9114</v>
      </c>
      <c r="AA2" s="2">
        <f>weekly_deaths_unsmoothed!Z49</f>
        <v>9994</v>
      </c>
      <c r="AB2" s="2">
        <f>weekly_deaths_unsmoothed!AA49</f>
        <v>8902</v>
      </c>
      <c r="AC2" s="2">
        <f>weekly_deaths_unsmoothed!AB49</f>
        <v>9145</v>
      </c>
      <c r="AD2" s="2">
        <f>weekly_deaths_unsmoothed!AC49</f>
        <v>8848</v>
      </c>
      <c r="AE2" s="2">
        <f>weekly_deaths_unsmoothed!AD49</f>
        <v>8943</v>
      </c>
      <c r="AF2" s="2">
        <f>weekly_deaths_unsmoothed!AE49</f>
        <v>8807</v>
      </c>
      <c r="AG2" s="2">
        <f>weekly_deaths_unsmoothed!AF49</f>
        <v>8919</v>
      </c>
      <c r="AH2" s="2">
        <f>weekly_deaths_unsmoothed!AG49</f>
        <v>9073</v>
      </c>
      <c r="AI2" s="2">
        <f>weekly_deaths_unsmoothed!AH49</f>
        <v>9282</v>
      </c>
      <c r="AJ2" s="2">
        <f>weekly_deaths_unsmoothed!AI49</f>
        <v>9148</v>
      </c>
      <c r="AK2" s="2">
        <f>weekly_deaths_unsmoothed!AJ49</f>
        <v>9064</v>
      </c>
      <c r="AL2" s="2">
        <f>weekly_deaths_unsmoothed!AK49</f>
        <v>9156</v>
      </c>
      <c r="AM2" s="2">
        <f>weekly_deaths_unsmoothed!AL49</f>
        <v>9200</v>
      </c>
      <c r="AN2" s="2">
        <f>weekly_deaths_unsmoothed!AM49</f>
        <v>9558</v>
      </c>
      <c r="AO2" s="2">
        <f>weekly_deaths_unsmoothed!AN49</f>
        <v>9837</v>
      </c>
      <c r="AP2" s="2">
        <f>weekly_deaths_unsmoothed!AO49</f>
        <v>9778</v>
      </c>
      <c r="AQ2" s="2">
        <f>weekly_deaths_unsmoothed!AP49</f>
        <v>9964</v>
      </c>
      <c r="AR2" s="2">
        <f>weekly_deaths_unsmoothed!AQ49</f>
        <v>9978</v>
      </c>
      <c r="AS2" s="2">
        <f>weekly_deaths_unsmoothed!AR49</f>
        <v>9809</v>
      </c>
      <c r="AT2" s="2">
        <f>weekly_deaths_unsmoothed!AS49</f>
        <v>9977</v>
      </c>
      <c r="AU2" s="2">
        <f>weekly_deaths_unsmoothed!AT49</f>
        <v>10031</v>
      </c>
      <c r="AV2" s="2">
        <f>weekly_deaths_unsmoothed!AU49</f>
        <v>10372</v>
      </c>
      <c r="AW2" s="2">
        <f>weekly_deaths_unsmoothed!AV49</f>
        <v>10753</v>
      </c>
      <c r="AX2" s="2">
        <f>weekly_deaths_unsmoothed!AW49</f>
        <v>10577</v>
      </c>
      <c r="AY2" s="2">
        <f>weekly_deaths_unsmoothed!AX49</f>
        <v>11323</v>
      </c>
      <c r="AZ2" s="2">
        <f>weekly_deaths_unsmoothed!AY49</f>
        <v>11863</v>
      </c>
      <c r="BA2" s="2">
        <f>weekly_deaths_unsmoothed!AZ49</f>
        <v>12536</v>
      </c>
      <c r="BB2" s="2">
        <f>weekly_deaths_unsmoothed!BA49</f>
        <v>12875</v>
      </c>
    </row>
    <row r="3" spans="1:55" x14ac:dyDescent="0.25">
      <c r="A3" s="1" t="s">
        <v>0</v>
      </c>
      <c r="B3" s="3">
        <f>SUM(C3:BB3)</f>
        <v>533125</v>
      </c>
      <c r="C3" s="2">
        <v>11991</v>
      </c>
      <c r="D3" s="2">
        <v>13715</v>
      </c>
      <c r="E3" s="2">
        <v>13610</v>
      </c>
      <c r="F3" s="2">
        <v>12877</v>
      </c>
      <c r="G3" s="2">
        <v>12485</v>
      </c>
      <c r="H3" s="2">
        <v>12269</v>
      </c>
      <c r="I3" s="2">
        <v>11644</v>
      </c>
      <c r="J3" s="2">
        <v>11794</v>
      </c>
      <c r="K3" s="2">
        <v>11248</v>
      </c>
      <c r="L3" s="2">
        <v>11077</v>
      </c>
      <c r="M3" s="2">
        <v>10697</v>
      </c>
      <c r="N3" s="2">
        <v>10325</v>
      </c>
      <c r="O3" s="2">
        <v>10027</v>
      </c>
      <c r="P3" s="2">
        <v>9939</v>
      </c>
      <c r="Q3" s="2">
        <v>8493</v>
      </c>
      <c r="R3" s="2">
        <v>9644</v>
      </c>
      <c r="S3" s="2">
        <v>10908</v>
      </c>
      <c r="T3" s="2">
        <v>9064</v>
      </c>
      <c r="U3" s="2">
        <v>10693</v>
      </c>
      <c r="V3" s="2">
        <v>10288</v>
      </c>
      <c r="W3" s="2">
        <v>10040</v>
      </c>
      <c r="X3" s="2">
        <v>8332</v>
      </c>
      <c r="Y3" s="2">
        <v>9766</v>
      </c>
      <c r="Z3" s="2">
        <v>9367</v>
      </c>
      <c r="AA3" s="2">
        <v>9627</v>
      </c>
      <c r="AB3" s="2">
        <v>9334</v>
      </c>
      <c r="AC3" s="2">
        <v>9263</v>
      </c>
      <c r="AD3" s="2">
        <v>9376</v>
      </c>
      <c r="AE3" s="2">
        <v>9113</v>
      </c>
      <c r="AF3" s="2">
        <v>8882</v>
      </c>
      <c r="AG3" s="2">
        <v>8941</v>
      </c>
      <c r="AH3" s="2">
        <v>9038</v>
      </c>
      <c r="AI3" s="2">
        <v>9299</v>
      </c>
      <c r="AJ3" s="2">
        <v>9382</v>
      </c>
      <c r="AK3" s="2">
        <v>8149</v>
      </c>
      <c r="AL3" s="2">
        <v>9497</v>
      </c>
      <c r="AM3" s="2">
        <v>9454</v>
      </c>
      <c r="AN3" s="2">
        <v>9534</v>
      </c>
      <c r="AO3" s="2">
        <v>9689</v>
      </c>
      <c r="AP3" s="2">
        <v>9778</v>
      </c>
      <c r="AQ3" s="2">
        <v>9940</v>
      </c>
      <c r="AR3" s="2">
        <v>10031</v>
      </c>
      <c r="AS3" s="2">
        <v>9739</v>
      </c>
      <c r="AT3" s="2">
        <v>9984</v>
      </c>
      <c r="AU3" s="2">
        <v>10346</v>
      </c>
      <c r="AV3" s="2">
        <v>10275</v>
      </c>
      <c r="AW3" s="2">
        <v>10621</v>
      </c>
      <c r="AX3" s="2">
        <v>10538</v>
      </c>
      <c r="AY3" s="2">
        <v>10781</v>
      </c>
      <c r="AZ3" s="2">
        <v>11217</v>
      </c>
      <c r="BA3" s="2">
        <v>12517</v>
      </c>
      <c r="BB3" s="2">
        <v>8487</v>
      </c>
      <c r="BC3" s="2"/>
    </row>
    <row r="4" spans="1:55" x14ac:dyDescent="0.25">
      <c r="A4" s="1" t="s">
        <v>1</v>
      </c>
      <c r="B4" s="3">
        <f>SUM(C4:BB4)</f>
        <v>4241</v>
      </c>
      <c r="C4" s="5">
        <f>C3-C$2</f>
        <v>-1002</v>
      </c>
      <c r="D4" s="5">
        <f t="shared" ref="D4:BA4" si="0">D3-D$2</f>
        <v>214</v>
      </c>
      <c r="E4" s="5">
        <f t="shared" si="0"/>
        <v>866</v>
      </c>
      <c r="F4" s="5">
        <f t="shared" si="0"/>
        <v>527</v>
      </c>
      <c r="G4" s="5">
        <f t="shared" si="0"/>
        <v>-145</v>
      </c>
      <c r="H4" s="5">
        <f t="shared" si="0"/>
        <v>567</v>
      </c>
      <c r="I4" s="5">
        <f t="shared" si="0"/>
        <v>-190</v>
      </c>
      <c r="J4" s="5">
        <f t="shared" si="0"/>
        <v>619</v>
      </c>
      <c r="K4" s="5">
        <f t="shared" si="0"/>
        <v>261</v>
      </c>
      <c r="L4" s="5">
        <f t="shared" si="0"/>
        <v>403</v>
      </c>
      <c r="M4" s="5">
        <f t="shared" si="0"/>
        <v>699</v>
      </c>
      <c r="N4" s="5">
        <f t="shared" si="0"/>
        <v>353</v>
      </c>
      <c r="O4" s="5">
        <f t="shared" si="0"/>
        <v>0</v>
      </c>
      <c r="P4" s="5">
        <f t="shared" si="0"/>
        <v>313</v>
      </c>
      <c r="Q4" s="5">
        <f t="shared" si="0"/>
        <v>-1200</v>
      </c>
      <c r="R4" s="5">
        <f t="shared" si="0"/>
        <v>178</v>
      </c>
      <c r="S4" s="5">
        <f t="shared" si="0"/>
        <v>1135</v>
      </c>
      <c r="T4" s="5">
        <f t="shared" si="0"/>
        <v>-817</v>
      </c>
      <c r="U4" s="5">
        <f t="shared" si="0"/>
        <v>727</v>
      </c>
      <c r="V4" s="5">
        <f t="shared" si="0"/>
        <v>554</v>
      </c>
      <c r="W4" s="5">
        <f t="shared" si="0"/>
        <v>144</v>
      </c>
      <c r="X4" s="5">
        <f t="shared" si="0"/>
        <v>-645</v>
      </c>
      <c r="Y4" s="5">
        <f t="shared" si="0"/>
        <v>919</v>
      </c>
      <c r="Z4" s="5">
        <f t="shared" si="0"/>
        <v>253</v>
      </c>
      <c r="AA4" s="5">
        <f t="shared" si="0"/>
        <v>-367</v>
      </c>
      <c r="AB4" s="5">
        <f t="shared" si="0"/>
        <v>432</v>
      </c>
      <c r="AC4" s="5">
        <f t="shared" si="0"/>
        <v>118</v>
      </c>
      <c r="AD4" s="5">
        <f t="shared" si="0"/>
        <v>528</v>
      </c>
      <c r="AE4" s="5">
        <f t="shared" si="0"/>
        <v>170</v>
      </c>
      <c r="AF4" s="5">
        <f t="shared" si="0"/>
        <v>75</v>
      </c>
      <c r="AG4" s="5">
        <f t="shared" si="0"/>
        <v>22</v>
      </c>
      <c r="AH4" s="5">
        <f t="shared" si="0"/>
        <v>-35</v>
      </c>
      <c r="AI4" s="5">
        <f t="shared" si="0"/>
        <v>17</v>
      </c>
      <c r="AJ4" s="5">
        <f t="shared" si="0"/>
        <v>234</v>
      </c>
      <c r="AK4" s="5">
        <f t="shared" si="0"/>
        <v>-915</v>
      </c>
      <c r="AL4" s="5">
        <f t="shared" si="0"/>
        <v>341</v>
      </c>
      <c r="AM4" s="5">
        <f t="shared" si="0"/>
        <v>254</v>
      </c>
      <c r="AN4" s="5">
        <f t="shared" si="0"/>
        <v>-24</v>
      </c>
      <c r="AO4" s="5">
        <f t="shared" si="0"/>
        <v>-148</v>
      </c>
      <c r="AP4" s="5">
        <f t="shared" si="0"/>
        <v>0</v>
      </c>
      <c r="AQ4" s="5">
        <f t="shared" si="0"/>
        <v>-24</v>
      </c>
      <c r="AR4" s="5">
        <f t="shared" si="0"/>
        <v>53</v>
      </c>
      <c r="AS4" s="5">
        <f t="shared" si="0"/>
        <v>-70</v>
      </c>
      <c r="AT4" s="5">
        <f t="shared" si="0"/>
        <v>7</v>
      </c>
      <c r="AU4" s="5">
        <f t="shared" si="0"/>
        <v>315</v>
      </c>
      <c r="AV4" s="5">
        <f t="shared" si="0"/>
        <v>-97</v>
      </c>
      <c r="AW4" s="5">
        <f t="shared" si="0"/>
        <v>-132</v>
      </c>
      <c r="AX4" s="5">
        <f t="shared" si="0"/>
        <v>-39</v>
      </c>
      <c r="AY4" s="5">
        <f t="shared" si="0"/>
        <v>-542</v>
      </c>
      <c r="AZ4" s="5">
        <f t="shared" si="0"/>
        <v>-646</v>
      </c>
      <c r="BA4" s="5">
        <f t="shared" si="0"/>
        <v>-19</v>
      </c>
      <c r="BB4" s="6"/>
    </row>
    <row r="5" spans="1:55" x14ac:dyDescent="0.25">
      <c r="A5" s="1" t="s">
        <v>2</v>
      </c>
      <c r="B5" s="3">
        <f>SUM(C5:BB5)</f>
        <v>11982299</v>
      </c>
      <c r="C5" s="5">
        <f>C4*C4</f>
        <v>1004004</v>
      </c>
      <c r="D5" s="5">
        <f t="shared" ref="D5:BA5" si="1">D4*D4</f>
        <v>45796</v>
      </c>
      <c r="E5" s="5">
        <f t="shared" si="1"/>
        <v>749956</v>
      </c>
      <c r="F5" s="5">
        <f t="shared" si="1"/>
        <v>277729</v>
      </c>
      <c r="G5" s="5">
        <f t="shared" si="1"/>
        <v>21025</v>
      </c>
      <c r="H5" s="5">
        <f t="shared" si="1"/>
        <v>321489</v>
      </c>
      <c r="I5" s="5">
        <f t="shared" si="1"/>
        <v>36100</v>
      </c>
      <c r="J5" s="5">
        <f t="shared" si="1"/>
        <v>383161</v>
      </c>
      <c r="K5" s="5">
        <f t="shared" si="1"/>
        <v>68121</v>
      </c>
      <c r="L5" s="5">
        <f t="shared" si="1"/>
        <v>162409</v>
      </c>
      <c r="M5" s="5">
        <f t="shared" si="1"/>
        <v>488601</v>
      </c>
      <c r="N5" s="5">
        <f t="shared" si="1"/>
        <v>124609</v>
      </c>
      <c r="O5" s="5">
        <f t="shared" si="1"/>
        <v>0</v>
      </c>
      <c r="P5" s="5">
        <f t="shared" si="1"/>
        <v>97969</v>
      </c>
      <c r="Q5" s="5">
        <f t="shared" si="1"/>
        <v>1440000</v>
      </c>
      <c r="R5" s="5">
        <f t="shared" si="1"/>
        <v>31684</v>
      </c>
      <c r="S5" s="5">
        <f t="shared" si="1"/>
        <v>1288225</v>
      </c>
      <c r="T5" s="5">
        <f t="shared" si="1"/>
        <v>667489</v>
      </c>
      <c r="U5" s="5">
        <f t="shared" si="1"/>
        <v>528529</v>
      </c>
      <c r="V5" s="5">
        <f t="shared" si="1"/>
        <v>306916</v>
      </c>
      <c r="W5" s="5">
        <f t="shared" si="1"/>
        <v>20736</v>
      </c>
      <c r="X5" s="5">
        <f t="shared" si="1"/>
        <v>416025</v>
      </c>
      <c r="Y5" s="5">
        <f t="shared" si="1"/>
        <v>844561</v>
      </c>
      <c r="Z5" s="5">
        <f t="shared" si="1"/>
        <v>64009</v>
      </c>
      <c r="AA5" s="5">
        <f t="shared" si="1"/>
        <v>134689</v>
      </c>
      <c r="AB5" s="5">
        <f t="shared" si="1"/>
        <v>186624</v>
      </c>
      <c r="AC5" s="5">
        <f t="shared" si="1"/>
        <v>13924</v>
      </c>
      <c r="AD5" s="5">
        <f t="shared" si="1"/>
        <v>278784</v>
      </c>
      <c r="AE5" s="5">
        <f t="shared" si="1"/>
        <v>28900</v>
      </c>
      <c r="AF5" s="5">
        <f t="shared" si="1"/>
        <v>5625</v>
      </c>
      <c r="AG5" s="5">
        <f t="shared" si="1"/>
        <v>484</v>
      </c>
      <c r="AH5" s="5">
        <f t="shared" si="1"/>
        <v>1225</v>
      </c>
      <c r="AI5" s="5">
        <f t="shared" si="1"/>
        <v>289</v>
      </c>
      <c r="AJ5" s="5">
        <f t="shared" si="1"/>
        <v>54756</v>
      </c>
      <c r="AK5" s="5">
        <f t="shared" si="1"/>
        <v>837225</v>
      </c>
      <c r="AL5" s="5">
        <f t="shared" si="1"/>
        <v>116281</v>
      </c>
      <c r="AM5" s="5">
        <f t="shared" si="1"/>
        <v>64516</v>
      </c>
      <c r="AN5" s="5">
        <f t="shared" si="1"/>
        <v>576</v>
      </c>
      <c r="AO5" s="5">
        <f t="shared" si="1"/>
        <v>21904</v>
      </c>
      <c r="AP5" s="5">
        <f t="shared" si="1"/>
        <v>0</v>
      </c>
      <c r="AQ5" s="5">
        <f t="shared" si="1"/>
        <v>576</v>
      </c>
      <c r="AR5" s="5">
        <f t="shared" si="1"/>
        <v>2809</v>
      </c>
      <c r="AS5" s="5">
        <f t="shared" si="1"/>
        <v>4900</v>
      </c>
      <c r="AT5" s="5">
        <f t="shared" si="1"/>
        <v>49</v>
      </c>
      <c r="AU5" s="5">
        <f t="shared" si="1"/>
        <v>99225</v>
      </c>
      <c r="AV5" s="5">
        <f t="shared" si="1"/>
        <v>9409</v>
      </c>
      <c r="AW5" s="5">
        <f t="shared" si="1"/>
        <v>17424</v>
      </c>
      <c r="AX5" s="5">
        <f t="shared" si="1"/>
        <v>1521</v>
      </c>
      <c r="AY5" s="5">
        <f t="shared" si="1"/>
        <v>293764</v>
      </c>
      <c r="AZ5" s="5">
        <f t="shared" si="1"/>
        <v>417316</v>
      </c>
      <c r="BA5" s="5">
        <f t="shared" si="1"/>
        <v>361</v>
      </c>
      <c r="BB5" s="6"/>
    </row>
    <row r="6" spans="1:55" x14ac:dyDescent="0.25">
      <c r="A6" s="1" t="s">
        <v>12</v>
      </c>
      <c r="B6" s="4">
        <f>SQRT(B5/COUNT(C5:BB5))</f>
        <v>484.71335778549189</v>
      </c>
    </row>
    <row r="8" spans="1:55" x14ac:dyDescent="0.25">
      <c r="A8" s="1" t="s">
        <v>5</v>
      </c>
      <c r="B8" s="3">
        <f>SUM(C8:BB8)</f>
        <v>524137.42857142864</v>
      </c>
      <c r="C8" s="5">
        <f>(C$3*6+D$3*1)/7</f>
        <v>12237.285714285714</v>
      </c>
      <c r="D8" s="5">
        <f t="shared" ref="D8:BA8" si="2">(D$3*6+E$3*1)/7</f>
        <v>13700</v>
      </c>
      <c r="E8" s="5">
        <f t="shared" si="2"/>
        <v>13505.285714285714</v>
      </c>
      <c r="F8" s="5">
        <f t="shared" si="2"/>
        <v>12821</v>
      </c>
      <c r="G8" s="5">
        <f t="shared" si="2"/>
        <v>12454.142857142857</v>
      </c>
      <c r="H8" s="5">
        <f t="shared" si="2"/>
        <v>12179.714285714286</v>
      </c>
      <c r="I8" s="5">
        <f t="shared" si="2"/>
        <v>11665.428571428571</v>
      </c>
      <c r="J8" s="5">
        <f t="shared" si="2"/>
        <v>11716</v>
      </c>
      <c r="K8" s="5">
        <f t="shared" si="2"/>
        <v>11223.571428571429</v>
      </c>
      <c r="L8" s="5">
        <f t="shared" si="2"/>
        <v>11022.714285714286</v>
      </c>
      <c r="M8" s="5">
        <f t="shared" si="2"/>
        <v>10643.857142857143</v>
      </c>
      <c r="N8" s="5">
        <f t="shared" si="2"/>
        <v>10282.428571428571</v>
      </c>
      <c r="O8" s="5">
        <f t="shared" si="2"/>
        <v>10014.428571428571</v>
      </c>
      <c r="P8" s="5">
        <f t="shared" si="2"/>
        <v>9732.4285714285706</v>
      </c>
      <c r="Q8" s="5">
        <f t="shared" si="2"/>
        <v>8657.4285714285706</v>
      </c>
      <c r="R8" s="5">
        <f t="shared" si="2"/>
        <v>9824.5714285714294</v>
      </c>
      <c r="S8" s="5">
        <f t="shared" si="2"/>
        <v>10644.571428571429</v>
      </c>
      <c r="T8" s="5">
        <f t="shared" si="2"/>
        <v>9296.7142857142862</v>
      </c>
      <c r="U8" s="5">
        <f t="shared" si="2"/>
        <v>10635.142857142857</v>
      </c>
      <c r="V8" s="5">
        <f t="shared" si="2"/>
        <v>10252.571428571429</v>
      </c>
      <c r="W8" s="5">
        <f t="shared" si="2"/>
        <v>9796</v>
      </c>
      <c r="X8" s="5">
        <f t="shared" si="2"/>
        <v>8536.8571428571431</v>
      </c>
      <c r="Y8" s="5">
        <f t="shared" si="2"/>
        <v>9709</v>
      </c>
      <c r="Z8" s="5">
        <f t="shared" si="2"/>
        <v>9404.1428571428569</v>
      </c>
      <c r="AA8" s="5">
        <f t="shared" si="2"/>
        <v>9585.1428571428569</v>
      </c>
      <c r="AB8" s="5">
        <f t="shared" si="2"/>
        <v>9323.8571428571431</v>
      </c>
      <c r="AC8" s="5">
        <f t="shared" si="2"/>
        <v>9279.1428571428569</v>
      </c>
      <c r="AD8" s="5">
        <f t="shared" si="2"/>
        <v>9338.4285714285706</v>
      </c>
      <c r="AE8" s="5">
        <f t="shared" si="2"/>
        <v>9080</v>
      </c>
      <c r="AF8" s="5">
        <f t="shared" si="2"/>
        <v>8890.4285714285706</v>
      </c>
      <c r="AG8" s="5">
        <f t="shared" si="2"/>
        <v>8954.8571428571431</v>
      </c>
      <c r="AH8" s="5">
        <f t="shared" si="2"/>
        <v>9075.2857142857138</v>
      </c>
      <c r="AI8" s="5">
        <f t="shared" si="2"/>
        <v>9310.8571428571431</v>
      </c>
      <c r="AJ8" s="5">
        <f t="shared" si="2"/>
        <v>9205.8571428571431</v>
      </c>
      <c r="AK8" s="5">
        <f t="shared" si="2"/>
        <v>8341.5714285714294</v>
      </c>
      <c r="AL8" s="5">
        <f t="shared" si="2"/>
        <v>9490.8571428571431</v>
      </c>
      <c r="AM8" s="5">
        <f t="shared" si="2"/>
        <v>9465.4285714285706</v>
      </c>
      <c r="AN8" s="5">
        <f t="shared" si="2"/>
        <v>9556.1428571428569</v>
      </c>
      <c r="AO8" s="5">
        <f t="shared" si="2"/>
        <v>9701.7142857142862</v>
      </c>
      <c r="AP8" s="5">
        <f t="shared" si="2"/>
        <v>9801.1428571428569</v>
      </c>
      <c r="AQ8" s="5">
        <f t="shared" si="2"/>
        <v>9953</v>
      </c>
      <c r="AR8" s="5">
        <f t="shared" si="2"/>
        <v>9989.2857142857138</v>
      </c>
      <c r="AS8" s="5">
        <f t="shared" si="2"/>
        <v>9774</v>
      </c>
      <c r="AT8" s="5">
        <f t="shared" si="2"/>
        <v>10035.714285714286</v>
      </c>
      <c r="AU8" s="5">
        <f t="shared" si="2"/>
        <v>10335.857142857143</v>
      </c>
      <c r="AV8" s="5">
        <f t="shared" si="2"/>
        <v>10324.428571428571</v>
      </c>
      <c r="AW8" s="5">
        <f t="shared" si="2"/>
        <v>10609.142857142857</v>
      </c>
      <c r="AX8" s="5">
        <f t="shared" si="2"/>
        <v>10572.714285714286</v>
      </c>
      <c r="AY8" s="5">
        <f t="shared" si="2"/>
        <v>10843.285714285714</v>
      </c>
      <c r="AZ8" s="5">
        <f t="shared" si="2"/>
        <v>11402.714285714286</v>
      </c>
      <c r="BA8" s="5">
        <f t="shared" si="2"/>
        <v>11941.285714285714</v>
      </c>
      <c r="BB8" s="6"/>
    </row>
    <row r="9" spans="1:55" x14ac:dyDescent="0.25">
      <c r="A9" s="1" t="s">
        <v>1</v>
      </c>
      <c r="B9" s="3">
        <f>SUM(C9:BB9)</f>
        <v>3740.4285714285688</v>
      </c>
      <c r="C9" s="5">
        <f>C8-C$2</f>
        <v>-755.71428571428623</v>
      </c>
      <c r="D9" s="5">
        <f t="shared" ref="D9:BA9" si="3">D8-D$2</f>
        <v>199</v>
      </c>
      <c r="E9" s="5">
        <f t="shared" si="3"/>
        <v>761.28571428571377</v>
      </c>
      <c r="F9" s="5">
        <f t="shared" si="3"/>
        <v>471</v>
      </c>
      <c r="G9" s="5">
        <f t="shared" si="3"/>
        <v>-175.85714285714312</v>
      </c>
      <c r="H9" s="5">
        <f t="shared" si="3"/>
        <v>477.71428571428623</v>
      </c>
      <c r="I9" s="5">
        <f t="shared" si="3"/>
        <v>-168.57142857142935</v>
      </c>
      <c r="J9" s="5">
        <f t="shared" si="3"/>
        <v>541</v>
      </c>
      <c r="K9" s="5">
        <f t="shared" si="3"/>
        <v>236.57142857142935</v>
      </c>
      <c r="L9" s="5">
        <f t="shared" si="3"/>
        <v>348.71428571428623</v>
      </c>
      <c r="M9" s="5">
        <f t="shared" si="3"/>
        <v>645.85714285714312</v>
      </c>
      <c r="N9" s="5">
        <f t="shared" si="3"/>
        <v>310.42857142857065</v>
      </c>
      <c r="O9" s="5">
        <f t="shared" si="3"/>
        <v>-12.571428571429351</v>
      </c>
      <c r="P9" s="5">
        <f t="shared" si="3"/>
        <v>106.42857142857065</v>
      </c>
      <c r="Q9" s="5">
        <f t="shared" si="3"/>
        <v>-1035.5714285714294</v>
      </c>
      <c r="R9" s="5">
        <f t="shared" si="3"/>
        <v>358.57142857142935</v>
      </c>
      <c r="S9" s="5">
        <f t="shared" si="3"/>
        <v>871.57142857142935</v>
      </c>
      <c r="T9" s="5">
        <f t="shared" si="3"/>
        <v>-584.28571428571377</v>
      </c>
      <c r="U9" s="5">
        <f t="shared" si="3"/>
        <v>669.14285714285688</v>
      </c>
      <c r="V9" s="5">
        <f t="shared" si="3"/>
        <v>518.57142857142935</v>
      </c>
      <c r="W9" s="5">
        <f t="shared" si="3"/>
        <v>-100</v>
      </c>
      <c r="X9" s="5">
        <f t="shared" si="3"/>
        <v>-440.14285714285688</v>
      </c>
      <c r="Y9" s="5">
        <f t="shared" si="3"/>
        <v>862</v>
      </c>
      <c r="Z9" s="5">
        <f t="shared" si="3"/>
        <v>290.14285714285688</v>
      </c>
      <c r="AA9" s="5">
        <f t="shared" si="3"/>
        <v>-408.85714285714312</v>
      </c>
      <c r="AB9" s="5">
        <f t="shared" si="3"/>
        <v>421.85714285714312</v>
      </c>
      <c r="AC9" s="5">
        <f t="shared" si="3"/>
        <v>134.14285714285688</v>
      </c>
      <c r="AD9" s="5">
        <f t="shared" si="3"/>
        <v>490.42857142857065</v>
      </c>
      <c r="AE9" s="5">
        <f t="shared" si="3"/>
        <v>137</v>
      </c>
      <c r="AF9" s="5">
        <f t="shared" si="3"/>
        <v>83.428571428570649</v>
      </c>
      <c r="AG9" s="5">
        <f t="shared" si="3"/>
        <v>35.857142857143117</v>
      </c>
      <c r="AH9" s="5">
        <f t="shared" si="3"/>
        <v>2.285714285713766</v>
      </c>
      <c r="AI9" s="5">
        <f t="shared" si="3"/>
        <v>28.857142857143117</v>
      </c>
      <c r="AJ9" s="5">
        <f t="shared" si="3"/>
        <v>57.857142857143117</v>
      </c>
      <c r="AK9" s="5">
        <f t="shared" si="3"/>
        <v>-722.42857142857065</v>
      </c>
      <c r="AL9" s="5">
        <f t="shared" si="3"/>
        <v>334.85714285714312</v>
      </c>
      <c r="AM9" s="5">
        <f t="shared" si="3"/>
        <v>265.42857142857065</v>
      </c>
      <c r="AN9" s="5">
        <f t="shared" si="3"/>
        <v>-1.857142857143117</v>
      </c>
      <c r="AO9" s="5">
        <f t="shared" si="3"/>
        <v>-135.28571428571377</v>
      </c>
      <c r="AP9" s="5">
        <f t="shared" si="3"/>
        <v>23.142857142856883</v>
      </c>
      <c r="AQ9" s="5">
        <f t="shared" si="3"/>
        <v>-11</v>
      </c>
      <c r="AR9" s="5">
        <f t="shared" si="3"/>
        <v>11.285714285713766</v>
      </c>
      <c r="AS9" s="5">
        <f t="shared" si="3"/>
        <v>-35</v>
      </c>
      <c r="AT9" s="5">
        <f t="shared" si="3"/>
        <v>58.714285714286234</v>
      </c>
      <c r="AU9" s="5">
        <f t="shared" si="3"/>
        <v>304.85714285714312</v>
      </c>
      <c r="AV9" s="5">
        <f t="shared" si="3"/>
        <v>-47.571428571429351</v>
      </c>
      <c r="AW9" s="5">
        <f t="shared" si="3"/>
        <v>-143.85714285714312</v>
      </c>
      <c r="AX9" s="5">
        <f t="shared" si="3"/>
        <v>-4.285714285713766</v>
      </c>
      <c r="AY9" s="5">
        <f t="shared" si="3"/>
        <v>-479.71428571428623</v>
      </c>
      <c r="AZ9" s="5">
        <f t="shared" si="3"/>
        <v>-460.28571428571377</v>
      </c>
      <c r="BA9" s="5">
        <f t="shared" si="3"/>
        <v>-594.71428571428623</v>
      </c>
      <c r="BB9" s="6"/>
    </row>
    <row r="10" spans="1:55" x14ac:dyDescent="0.25">
      <c r="A10" s="1" t="s">
        <v>2</v>
      </c>
      <c r="B10" s="3">
        <f>SUM(C10:BB10)</f>
        <v>9019192.6734693907</v>
      </c>
      <c r="C10" s="5">
        <f>C9*C9</f>
        <v>571104.08163265383</v>
      </c>
      <c r="D10" s="5">
        <f t="shared" ref="D10:BA10" si="4">D9*D9</f>
        <v>39601</v>
      </c>
      <c r="E10" s="5">
        <f t="shared" si="4"/>
        <v>579555.93877550936</v>
      </c>
      <c r="F10" s="5">
        <f t="shared" si="4"/>
        <v>221841</v>
      </c>
      <c r="G10" s="5">
        <f t="shared" si="4"/>
        <v>30925.734693877643</v>
      </c>
      <c r="H10" s="5">
        <f t="shared" si="4"/>
        <v>228210.9387755107</v>
      </c>
      <c r="I10" s="5">
        <f t="shared" si="4"/>
        <v>28416.326530612507</v>
      </c>
      <c r="J10" s="5">
        <f t="shared" si="4"/>
        <v>292681</v>
      </c>
      <c r="K10" s="5">
        <f t="shared" si="4"/>
        <v>55966.040816326902</v>
      </c>
      <c r="L10" s="5">
        <f t="shared" si="4"/>
        <v>121601.65306122485</v>
      </c>
      <c r="M10" s="5">
        <f t="shared" si="4"/>
        <v>417131.44897959218</v>
      </c>
      <c r="N10" s="5">
        <f t="shared" si="4"/>
        <v>96365.897959183189</v>
      </c>
      <c r="O10" s="5">
        <f t="shared" si="4"/>
        <v>158.04081632655021</v>
      </c>
      <c r="P10" s="5">
        <f t="shared" si="4"/>
        <v>11327.040816326366</v>
      </c>
      <c r="Q10" s="5">
        <f t="shared" si="4"/>
        <v>1072408.183673471</v>
      </c>
      <c r="R10" s="5">
        <f t="shared" si="4"/>
        <v>128573.46938775566</v>
      </c>
      <c r="S10" s="5">
        <f t="shared" si="4"/>
        <v>759636.75510204223</v>
      </c>
      <c r="T10" s="5">
        <f t="shared" si="4"/>
        <v>341389.79591836676</v>
      </c>
      <c r="U10" s="5">
        <f t="shared" si="4"/>
        <v>447752.16326530575</v>
      </c>
      <c r="V10" s="5">
        <f t="shared" si="4"/>
        <v>268916.32653061306</v>
      </c>
      <c r="W10" s="5">
        <f t="shared" si="4"/>
        <v>10000</v>
      </c>
      <c r="X10" s="5">
        <f t="shared" si="4"/>
        <v>193725.73469387731</v>
      </c>
      <c r="Y10" s="5">
        <f t="shared" si="4"/>
        <v>743044</v>
      </c>
      <c r="Z10" s="5">
        <f t="shared" si="4"/>
        <v>84182.877551020254</v>
      </c>
      <c r="AA10" s="5">
        <f t="shared" si="4"/>
        <v>167164.16326530633</v>
      </c>
      <c r="AB10" s="5">
        <f t="shared" si="4"/>
        <v>177963.44897959207</v>
      </c>
      <c r="AC10" s="5">
        <f t="shared" si="4"/>
        <v>17994.30612244891</v>
      </c>
      <c r="AD10" s="5">
        <f t="shared" si="4"/>
        <v>240520.18367346862</v>
      </c>
      <c r="AE10" s="5">
        <f t="shared" si="4"/>
        <v>18769</v>
      </c>
      <c r="AF10" s="5">
        <f t="shared" si="4"/>
        <v>6960.3265306121148</v>
      </c>
      <c r="AG10" s="5">
        <f t="shared" si="4"/>
        <v>1285.7346938775697</v>
      </c>
      <c r="AH10" s="5">
        <f t="shared" si="4"/>
        <v>5.2244897959159919</v>
      </c>
      <c r="AI10" s="5">
        <f t="shared" si="4"/>
        <v>832.73469387756597</v>
      </c>
      <c r="AJ10" s="5">
        <f t="shared" si="4"/>
        <v>3347.4489795918666</v>
      </c>
      <c r="AK10" s="5">
        <f t="shared" si="4"/>
        <v>521903.0408163254</v>
      </c>
      <c r="AL10" s="5">
        <f t="shared" si="4"/>
        <v>112129.30612244915</v>
      </c>
      <c r="AM10" s="5">
        <f t="shared" si="4"/>
        <v>70452.326530611826</v>
      </c>
      <c r="AN10" s="5">
        <f t="shared" si="4"/>
        <v>3.4489795918376998</v>
      </c>
      <c r="AO10" s="5">
        <f t="shared" si="4"/>
        <v>18302.224489795779</v>
      </c>
      <c r="AP10" s="5">
        <f t="shared" si="4"/>
        <v>535.59183673468181</v>
      </c>
      <c r="AQ10" s="5">
        <f t="shared" si="4"/>
        <v>121</v>
      </c>
      <c r="AR10" s="5">
        <f t="shared" si="4"/>
        <v>127.36734693876377</v>
      </c>
      <c r="AS10" s="5">
        <f t="shared" si="4"/>
        <v>1225</v>
      </c>
      <c r="AT10" s="5">
        <f t="shared" si="4"/>
        <v>3447.3673469388364</v>
      </c>
      <c r="AU10" s="5">
        <f t="shared" si="4"/>
        <v>92937.87755102056</v>
      </c>
      <c r="AV10" s="5">
        <f t="shared" si="4"/>
        <v>2263.0408163266047</v>
      </c>
      <c r="AW10" s="5">
        <f t="shared" si="4"/>
        <v>20694.877551020483</v>
      </c>
      <c r="AX10" s="5">
        <f t="shared" si="4"/>
        <v>18.367346938771057</v>
      </c>
      <c r="AY10" s="5">
        <f t="shared" si="4"/>
        <v>230125.79591836783</v>
      </c>
      <c r="AZ10" s="5">
        <f t="shared" si="4"/>
        <v>211862.93877550971</v>
      </c>
      <c r="BA10" s="5">
        <f t="shared" si="4"/>
        <v>353685.08163265366</v>
      </c>
      <c r="BB10" s="6"/>
    </row>
    <row r="11" spans="1:55" x14ac:dyDescent="0.25">
      <c r="A11" s="1" t="s">
        <v>12</v>
      </c>
      <c r="B11" s="4">
        <f>SQRT(B10/COUNT(C10:BB10))</f>
        <v>420.53170530420948</v>
      </c>
    </row>
    <row r="13" spans="1:55" s="12" customFormat="1" x14ac:dyDescent="0.25">
      <c r="A13" s="7" t="s">
        <v>6</v>
      </c>
      <c r="B13" s="8">
        <f>SUM(C13:BB13)</f>
        <v>523636.8571428571</v>
      </c>
      <c r="C13" s="9">
        <f>(C$3*5+D$3*2)/7</f>
        <v>12483.571428571429</v>
      </c>
      <c r="D13" s="9">
        <f t="shared" ref="D13:BA13" si="5">(D$3*5+E$3*2)/7</f>
        <v>13685</v>
      </c>
      <c r="E13" s="9">
        <f t="shared" si="5"/>
        <v>13400.571428571429</v>
      </c>
      <c r="F13" s="9">
        <f t="shared" si="5"/>
        <v>12765</v>
      </c>
      <c r="G13" s="9">
        <f t="shared" si="5"/>
        <v>12423.285714285714</v>
      </c>
      <c r="H13" s="9">
        <f t="shared" si="5"/>
        <v>12090.428571428571</v>
      </c>
      <c r="I13" s="9">
        <f t="shared" si="5"/>
        <v>11686.857142857143</v>
      </c>
      <c r="J13" s="9">
        <f t="shared" si="5"/>
        <v>11638</v>
      </c>
      <c r="K13" s="9">
        <f t="shared" si="5"/>
        <v>11199.142857142857</v>
      </c>
      <c r="L13" s="9">
        <f t="shared" si="5"/>
        <v>10968.428571428571</v>
      </c>
      <c r="M13" s="9">
        <f t="shared" si="5"/>
        <v>10590.714285714286</v>
      </c>
      <c r="N13" s="9">
        <f t="shared" si="5"/>
        <v>10239.857142857143</v>
      </c>
      <c r="O13" s="9">
        <f t="shared" si="5"/>
        <v>10001.857142857143</v>
      </c>
      <c r="P13" s="9">
        <f t="shared" si="5"/>
        <v>9525.8571428571431</v>
      </c>
      <c r="Q13" s="9">
        <f t="shared" si="5"/>
        <v>8821.8571428571431</v>
      </c>
      <c r="R13" s="9">
        <f t="shared" si="5"/>
        <v>10005.142857142857</v>
      </c>
      <c r="S13" s="9">
        <f t="shared" si="5"/>
        <v>10381.142857142857</v>
      </c>
      <c r="T13" s="9">
        <f t="shared" si="5"/>
        <v>9529.4285714285706</v>
      </c>
      <c r="U13" s="9">
        <f t="shared" si="5"/>
        <v>10577.285714285714</v>
      </c>
      <c r="V13" s="9">
        <f t="shared" si="5"/>
        <v>10217.142857142857</v>
      </c>
      <c r="W13" s="9">
        <f t="shared" si="5"/>
        <v>9552</v>
      </c>
      <c r="X13" s="9">
        <f t="shared" si="5"/>
        <v>8741.7142857142862</v>
      </c>
      <c r="Y13" s="9">
        <f t="shared" si="5"/>
        <v>9652</v>
      </c>
      <c r="Z13" s="9">
        <f t="shared" si="5"/>
        <v>9441.2857142857138</v>
      </c>
      <c r="AA13" s="9">
        <f t="shared" si="5"/>
        <v>9543.2857142857138</v>
      </c>
      <c r="AB13" s="9">
        <f t="shared" si="5"/>
        <v>9313.7142857142862</v>
      </c>
      <c r="AC13" s="9">
        <f t="shared" si="5"/>
        <v>9295.2857142857138</v>
      </c>
      <c r="AD13" s="9">
        <f t="shared" si="5"/>
        <v>9300.8571428571431</v>
      </c>
      <c r="AE13" s="9">
        <f t="shared" si="5"/>
        <v>9047</v>
      </c>
      <c r="AF13" s="9">
        <f t="shared" si="5"/>
        <v>8898.8571428571431</v>
      </c>
      <c r="AG13" s="9">
        <f t="shared" si="5"/>
        <v>8968.7142857142862</v>
      </c>
      <c r="AH13" s="9">
        <f t="shared" si="5"/>
        <v>9112.5714285714294</v>
      </c>
      <c r="AI13" s="9">
        <f t="shared" si="5"/>
        <v>9322.7142857142862</v>
      </c>
      <c r="AJ13" s="9">
        <f t="shared" si="5"/>
        <v>9029.7142857142862</v>
      </c>
      <c r="AK13" s="9">
        <f t="shared" si="5"/>
        <v>8534.1428571428569</v>
      </c>
      <c r="AL13" s="9">
        <f t="shared" si="5"/>
        <v>9484.7142857142862</v>
      </c>
      <c r="AM13" s="9">
        <f t="shared" si="5"/>
        <v>9476.8571428571431</v>
      </c>
      <c r="AN13" s="9">
        <f t="shared" si="5"/>
        <v>9578.2857142857138</v>
      </c>
      <c r="AO13" s="9">
        <f t="shared" si="5"/>
        <v>9714.4285714285706</v>
      </c>
      <c r="AP13" s="9">
        <f t="shared" si="5"/>
        <v>9824.2857142857138</v>
      </c>
      <c r="AQ13" s="9">
        <f t="shared" si="5"/>
        <v>9966</v>
      </c>
      <c r="AR13" s="9">
        <f t="shared" si="5"/>
        <v>9947.5714285714294</v>
      </c>
      <c r="AS13" s="9">
        <f t="shared" si="5"/>
        <v>9809</v>
      </c>
      <c r="AT13" s="9">
        <f t="shared" si="5"/>
        <v>10087.428571428571</v>
      </c>
      <c r="AU13" s="9">
        <f t="shared" si="5"/>
        <v>10325.714285714286</v>
      </c>
      <c r="AV13" s="9">
        <f t="shared" si="5"/>
        <v>10373.857142857143</v>
      </c>
      <c r="AW13" s="9">
        <f t="shared" si="5"/>
        <v>10597.285714285714</v>
      </c>
      <c r="AX13" s="9">
        <f t="shared" si="5"/>
        <v>10607.428571428571</v>
      </c>
      <c r="AY13" s="9">
        <f t="shared" si="5"/>
        <v>10905.571428571429</v>
      </c>
      <c r="AZ13" s="9">
        <f t="shared" si="5"/>
        <v>11588.428571428571</v>
      </c>
      <c r="BA13" s="9">
        <f t="shared" si="5"/>
        <v>11365.571428571429</v>
      </c>
      <c r="BB13" s="6"/>
    </row>
    <row r="14" spans="1:55" s="12" customFormat="1" x14ac:dyDescent="0.25">
      <c r="A14" s="7" t="s">
        <v>1</v>
      </c>
      <c r="B14" s="8">
        <f>SUM(C14:BB14)</f>
        <v>3239.8571428571431</v>
      </c>
      <c r="C14" s="9">
        <f>C13-C$2</f>
        <v>-509.42857142857065</v>
      </c>
      <c r="D14" s="9">
        <f t="shared" ref="D14:BA14" si="6">D13-D$2</f>
        <v>184</v>
      </c>
      <c r="E14" s="9">
        <f t="shared" si="6"/>
        <v>656.57142857142935</v>
      </c>
      <c r="F14" s="9">
        <f t="shared" si="6"/>
        <v>415</v>
      </c>
      <c r="G14" s="9">
        <f t="shared" si="6"/>
        <v>-206.71428571428623</v>
      </c>
      <c r="H14" s="9">
        <f t="shared" si="6"/>
        <v>388.42857142857065</v>
      </c>
      <c r="I14" s="9">
        <f t="shared" si="6"/>
        <v>-147.14285714285688</v>
      </c>
      <c r="J14" s="9">
        <f t="shared" si="6"/>
        <v>463</v>
      </c>
      <c r="K14" s="9">
        <f t="shared" si="6"/>
        <v>212.14285714285688</v>
      </c>
      <c r="L14" s="9">
        <f t="shared" si="6"/>
        <v>294.42857142857065</v>
      </c>
      <c r="M14" s="9">
        <f t="shared" si="6"/>
        <v>592.71428571428623</v>
      </c>
      <c r="N14" s="9">
        <f t="shared" si="6"/>
        <v>267.85714285714312</v>
      </c>
      <c r="O14" s="9">
        <f t="shared" si="6"/>
        <v>-25.142857142856883</v>
      </c>
      <c r="P14" s="9">
        <f t="shared" si="6"/>
        <v>-100.14285714285688</v>
      </c>
      <c r="Q14" s="9">
        <f t="shared" si="6"/>
        <v>-871.14285714285688</v>
      </c>
      <c r="R14" s="9">
        <f t="shared" si="6"/>
        <v>539.14285714285688</v>
      </c>
      <c r="S14" s="9">
        <f t="shared" si="6"/>
        <v>608.14285714285688</v>
      </c>
      <c r="T14" s="9">
        <f t="shared" si="6"/>
        <v>-351.57142857142935</v>
      </c>
      <c r="U14" s="9">
        <f t="shared" si="6"/>
        <v>611.28571428571377</v>
      </c>
      <c r="V14" s="9">
        <f t="shared" si="6"/>
        <v>483.14285714285688</v>
      </c>
      <c r="W14" s="9">
        <f t="shared" si="6"/>
        <v>-344</v>
      </c>
      <c r="X14" s="9">
        <f t="shared" si="6"/>
        <v>-235.28571428571377</v>
      </c>
      <c r="Y14" s="9">
        <f t="shared" si="6"/>
        <v>805</v>
      </c>
      <c r="Z14" s="9">
        <f t="shared" si="6"/>
        <v>327.28571428571377</v>
      </c>
      <c r="AA14" s="9">
        <f t="shared" si="6"/>
        <v>-450.71428571428623</v>
      </c>
      <c r="AB14" s="9">
        <f t="shared" si="6"/>
        <v>411.71428571428623</v>
      </c>
      <c r="AC14" s="9">
        <f t="shared" si="6"/>
        <v>150.28571428571377</v>
      </c>
      <c r="AD14" s="9">
        <f t="shared" si="6"/>
        <v>452.85714285714312</v>
      </c>
      <c r="AE14" s="9">
        <f t="shared" si="6"/>
        <v>104</v>
      </c>
      <c r="AF14" s="9">
        <f t="shared" si="6"/>
        <v>91.857142857143117</v>
      </c>
      <c r="AG14" s="9">
        <f t="shared" si="6"/>
        <v>49.714285714286234</v>
      </c>
      <c r="AH14" s="9">
        <f t="shared" si="6"/>
        <v>39.571428571429351</v>
      </c>
      <c r="AI14" s="9">
        <f t="shared" si="6"/>
        <v>40.714285714286234</v>
      </c>
      <c r="AJ14" s="9">
        <f t="shared" si="6"/>
        <v>-118.28571428571377</v>
      </c>
      <c r="AK14" s="9">
        <f t="shared" si="6"/>
        <v>-529.85714285714312</v>
      </c>
      <c r="AL14" s="9">
        <f t="shared" si="6"/>
        <v>328.71428571428623</v>
      </c>
      <c r="AM14" s="9">
        <f t="shared" si="6"/>
        <v>276.85714285714312</v>
      </c>
      <c r="AN14" s="9">
        <f t="shared" si="6"/>
        <v>20.285714285713766</v>
      </c>
      <c r="AO14" s="9">
        <f t="shared" si="6"/>
        <v>-122.57142857142935</v>
      </c>
      <c r="AP14" s="9">
        <f t="shared" si="6"/>
        <v>46.285714285713766</v>
      </c>
      <c r="AQ14" s="9">
        <f t="shared" si="6"/>
        <v>2</v>
      </c>
      <c r="AR14" s="9">
        <f t="shared" si="6"/>
        <v>-30.428571428570649</v>
      </c>
      <c r="AS14" s="9">
        <f t="shared" si="6"/>
        <v>0</v>
      </c>
      <c r="AT14" s="9">
        <f t="shared" si="6"/>
        <v>110.42857142857065</v>
      </c>
      <c r="AU14" s="9">
        <f t="shared" si="6"/>
        <v>294.71428571428623</v>
      </c>
      <c r="AV14" s="9">
        <f t="shared" si="6"/>
        <v>1.857142857143117</v>
      </c>
      <c r="AW14" s="9">
        <f t="shared" si="6"/>
        <v>-155.71428571428623</v>
      </c>
      <c r="AX14" s="9">
        <f t="shared" si="6"/>
        <v>30.428571428570649</v>
      </c>
      <c r="AY14" s="9">
        <f t="shared" si="6"/>
        <v>-417.42857142857065</v>
      </c>
      <c r="AZ14" s="9">
        <f t="shared" si="6"/>
        <v>-274.57142857142935</v>
      </c>
      <c r="BA14" s="9">
        <f t="shared" si="6"/>
        <v>-1170.4285714285706</v>
      </c>
      <c r="BB14" s="6"/>
    </row>
    <row r="15" spans="1:55" s="12" customFormat="1" x14ac:dyDescent="0.25">
      <c r="A15" s="7" t="s">
        <v>2</v>
      </c>
      <c r="B15" s="8">
        <f>SUM(C15:BB15)</f>
        <v>7837645.1224489771</v>
      </c>
      <c r="C15" s="9">
        <f>C14*C14</f>
        <v>259517.4693877543</v>
      </c>
      <c r="D15" s="9">
        <f t="shared" ref="D15:BA15" si="7">D14*D14</f>
        <v>33856</v>
      </c>
      <c r="E15" s="9">
        <f t="shared" si="7"/>
        <v>431086.04081632756</v>
      </c>
      <c r="F15" s="9">
        <f t="shared" si="7"/>
        <v>172225</v>
      </c>
      <c r="G15" s="9">
        <f t="shared" si="7"/>
        <v>42730.795918367563</v>
      </c>
      <c r="H15" s="9">
        <f t="shared" si="7"/>
        <v>150876.75510204022</v>
      </c>
      <c r="I15" s="9">
        <f t="shared" si="7"/>
        <v>21651.020408163189</v>
      </c>
      <c r="J15" s="9">
        <f t="shared" si="7"/>
        <v>214369</v>
      </c>
      <c r="K15" s="9">
        <f t="shared" si="7"/>
        <v>45004.59183673458</v>
      </c>
      <c r="L15" s="9">
        <f t="shared" si="7"/>
        <v>86688.183673468928</v>
      </c>
      <c r="M15" s="9">
        <f t="shared" si="7"/>
        <v>351310.22448979656</v>
      </c>
      <c r="N15" s="9">
        <f t="shared" si="7"/>
        <v>71747.44897959198</v>
      </c>
      <c r="O15" s="9">
        <f t="shared" si="7"/>
        <v>632.16326530610934</v>
      </c>
      <c r="P15" s="9">
        <f t="shared" si="7"/>
        <v>10028.591836734642</v>
      </c>
      <c r="Q15" s="9">
        <f t="shared" si="7"/>
        <v>758889.87755102001</v>
      </c>
      <c r="R15" s="9">
        <f t="shared" si="7"/>
        <v>290675.02040816296</v>
      </c>
      <c r="S15" s="9">
        <f t="shared" si="7"/>
        <v>369837.73469387722</v>
      </c>
      <c r="T15" s="9">
        <f t="shared" si="7"/>
        <v>123602.46938775566</v>
      </c>
      <c r="U15" s="9">
        <f t="shared" si="7"/>
        <v>373670.22448979528</v>
      </c>
      <c r="V15" s="9">
        <f t="shared" si="7"/>
        <v>233427.02040816302</v>
      </c>
      <c r="W15" s="9">
        <f t="shared" si="7"/>
        <v>118336</v>
      </c>
      <c r="X15" s="9">
        <f t="shared" si="7"/>
        <v>55359.367346938532</v>
      </c>
      <c r="Y15" s="9">
        <f t="shared" si="7"/>
        <v>648025</v>
      </c>
      <c r="Z15" s="9">
        <f t="shared" si="7"/>
        <v>107115.93877550986</v>
      </c>
      <c r="AA15" s="9">
        <f t="shared" si="7"/>
        <v>203143.36734693925</v>
      </c>
      <c r="AB15" s="9">
        <f t="shared" si="7"/>
        <v>169508.6530612249</v>
      </c>
      <c r="AC15" s="9">
        <f t="shared" si="7"/>
        <v>22585.795918367192</v>
      </c>
      <c r="AD15" s="9">
        <f t="shared" si="7"/>
        <v>205079.59183673494</v>
      </c>
      <c r="AE15" s="9">
        <f t="shared" si="7"/>
        <v>10816</v>
      </c>
      <c r="AF15" s="9">
        <f t="shared" si="7"/>
        <v>8437.7346938775991</v>
      </c>
      <c r="AG15" s="9">
        <f t="shared" si="7"/>
        <v>2471.5102040816842</v>
      </c>
      <c r="AH15" s="9">
        <f t="shared" si="7"/>
        <v>1565.8979591837351</v>
      </c>
      <c r="AI15" s="9">
        <f t="shared" si="7"/>
        <v>1657.6530612245322</v>
      </c>
      <c r="AJ15" s="9">
        <f t="shared" si="7"/>
        <v>13991.510204081509</v>
      </c>
      <c r="AK15" s="9">
        <f t="shared" si="7"/>
        <v>280748.59183673497</v>
      </c>
      <c r="AL15" s="9">
        <f t="shared" si="7"/>
        <v>108053.0816326534</v>
      </c>
      <c r="AM15" s="9">
        <f t="shared" si="7"/>
        <v>76649.877551020545</v>
      </c>
      <c r="AN15" s="9">
        <f t="shared" si="7"/>
        <v>411.51020408161156</v>
      </c>
      <c r="AO15" s="9">
        <f t="shared" si="7"/>
        <v>15023.755102041008</v>
      </c>
      <c r="AP15" s="9">
        <f t="shared" si="7"/>
        <v>2142.3673469387272</v>
      </c>
      <c r="AQ15" s="9">
        <f t="shared" si="7"/>
        <v>4</v>
      </c>
      <c r="AR15" s="9">
        <f t="shared" si="7"/>
        <v>925.89795918362597</v>
      </c>
      <c r="AS15" s="9">
        <f t="shared" si="7"/>
        <v>0</v>
      </c>
      <c r="AT15" s="9">
        <f t="shared" si="7"/>
        <v>12194.469387754931</v>
      </c>
      <c r="AU15" s="9">
        <f t="shared" si="7"/>
        <v>86856.510204081933</v>
      </c>
      <c r="AV15" s="9">
        <f t="shared" si="7"/>
        <v>3.4489795918376998</v>
      </c>
      <c r="AW15" s="9">
        <f t="shared" si="7"/>
        <v>24246.938775510367</v>
      </c>
      <c r="AX15" s="9">
        <f t="shared" si="7"/>
        <v>925.89795918362597</v>
      </c>
      <c r="AY15" s="9">
        <f t="shared" si="7"/>
        <v>174246.61224489732</v>
      </c>
      <c r="AZ15" s="9">
        <f t="shared" si="7"/>
        <v>75389.469387755526</v>
      </c>
      <c r="BA15" s="9">
        <f t="shared" si="7"/>
        <v>1369903.0408163248</v>
      </c>
      <c r="BB15" s="6"/>
    </row>
    <row r="16" spans="1:55" s="12" customFormat="1" x14ac:dyDescent="0.25">
      <c r="A16" s="7" t="s">
        <v>12</v>
      </c>
      <c r="B16" s="11">
        <f>SQRT(B15/COUNT(C15:BB15))</f>
        <v>392.01953538879985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6"/>
    </row>
    <row r="18" spans="1:54" x14ac:dyDescent="0.25">
      <c r="A18" s="1" t="s">
        <v>7</v>
      </c>
      <c r="B18" s="3">
        <f>SUM(C18:BB18)</f>
        <v>523136.2857142858</v>
      </c>
      <c r="C18" s="5">
        <f>(C$3*4+D$3*3)/7</f>
        <v>12729.857142857143</v>
      </c>
      <c r="D18" s="5">
        <f t="shared" ref="D18:BA18" si="8">(D$3*4+E$3*3)/7</f>
        <v>13670</v>
      </c>
      <c r="E18" s="5">
        <f t="shared" si="8"/>
        <v>13295.857142857143</v>
      </c>
      <c r="F18" s="5">
        <f t="shared" si="8"/>
        <v>12709</v>
      </c>
      <c r="G18" s="5">
        <f t="shared" si="8"/>
        <v>12392.428571428571</v>
      </c>
      <c r="H18" s="5">
        <f t="shared" si="8"/>
        <v>12001.142857142857</v>
      </c>
      <c r="I18" s="5">
        <f t="shared" si="8"/>
        <v>11708.285714285714</v>
      </c>
      <c r="J18" s="5">
        <f t="shared" si="8"/>
        <v>11560</v>
      </c>
      <c r="K18" s="5">
        <f t="shared" si="8"/>
        <v>11174.714285714286</v>
      </c>
      <c r="L18" s="5">
        <f t="shared" si="8"/>
        <v>10914.142857142857</v>
      </c>
      <c r="M18" s="5">
        <f t="shared" si="8"/>
        <v>10537.571428571429</v>
      </c>
      <c r="N18" s="5">
        <f t="shared" si="8"/>
        <v>10197.285714285714</v>
      </c>
      <c r="O18" s="5">
        <f t="shared" si="8"/>
        <v>9989.2857142857138</v>
      </c>
      <c r="P18" s="5">
        <f t="shared" si="8"/>
        <v>9319.2857142857138</v>
      </c>
      <c r="Q18" s="5">
        <f t="shared" si="8"/>
        <v>8986.2857142857138</v>
      </c>
      <c r="R18" s="5">
        <f t="shared" si="8"/>
        <v>10185.714285714286</v>
      </c>
      <c r="S18" s="5">
        <f t="shared" si="8"/>
        <v>10117.714285714286</v>
      </c>
      <c r="T18" s="5">
        <f t="shared" si="8"/>
        <v>9762.1428571428569</v>
      </c>
      <c r="U18" s="5">
        <f t="shared" si="8"/>
        <v>10519.428571428571</v>
      </c>
      <c r="V18" s="5">
        <f t="shared" si="8"/>
        <v>10181.714285714286</v>
      </c>
      <c r="W18" s="5">
        <f t="shared" si="8"/>
        <v>9308</v>
      </c>
      <c r="X18" s="5">
        <f t="shared" si="8"/>
        <v>8946.5714285714294</v>
      </c>
      <c r="Y18" s="5">
        <f t="shared" si="8"/>
        <v>9595</v>
      </c>
      <c r="Z18" s="5">
        <f t="shared" si="8"/>
        <v>9478.4285714285706</v>
      </c>
      <c r="AA18" s="5">
        <f t="shared" si="8"/>
        <v>9501.4285714285706</v>
      </c>
      <c r="AB18" s="5">
        <f t="shared" si="8"/>
        <v>9303.5714285714294</v>
      </c>
      <c r="AC18" s="5">
        <f t="shared" si="8"/>
        <v>9311.4285714285706</v>
      </c>
      <c r="AD18" s="5">
        <f t="shared" si="8"/>
        <v>9263.2857142857138</v>
      </c>
      <c r="AE18" s="5">
        <f t="shared" si="8"/>
        <v>9014</v>
      </c>
      <c r="AF18" s="5">
        <f t="shared" si="8"/>
        <v>8907.2857142857138</v>
      </c>
      <c r="AG18" s="5">
        <f t="shared" si="8"/>
        <v>8982.5714285714294</v>
      </c>
      <c r="AH18" s="5">
        <f t="shared" si="8"/>
        <v>9149.8571428571431</v>
      </c>
      <c r="AI18" s="5">
        <f t="shared" si="8"/>
        <v>9334.5714285714294</v>
      </c>
      <c r="AJ18" s="5">
        <f t="shared" si="8"/>
        <v>8853.5714285714294</v>
      </c>
      <c r="AK18" s="5">
        <f t="shared" si="8"/>
        <v>8726.7142857142862</v>
      </c>
      <c r="AL18" s="5">
        <f t="shared" si="8"/>
        <v>9478.5714285714294</v>
      </c>
      <c r="AM18" s="5">
        <f t="shared" si="8"/>
        <v>9488.2857142857138</v>
      </c>
      <c r="AN18" s="5">
        <f t="shared" si="8"/>
        <v>9600.4285714285706</v>
      </c>
      <c r="AO18" s="5">
        <f t="shared" si="8"/>
        <v>9727.1428571428569</v>
      </c>
      <c r="AP18" s="5">
        <f t="shared" si="8"/>
        <v>9847.4285714285706</v>
      </c>
      <c r="AQ18" s="5">
        <f t="shared" si="8"/>
        <v>9979</v>
      </c>
      <c r="AR18" s="5">
        <f t="shared" si="8"/>
        <v>9905.8571428571431</v>
      </c>
      <c r="AS18" s="5">
        <f t="shared" si="8"/>
        <v>9844</v>
      </c>
      <c r="AT18" s="5">
        <f t="shared" si="8"/>
        <v>10139.142857142857</v>
      </c>
      <c r="AU18" s="5">
        <f t="shared" si="8"/>
        <v>10315.571428571429</v>
      </c>
      <c r="AV18" s="5">
        <f t="shared" si="8"/>
        <v>10423.285714285714</v>
      </c>
      <c r="AW18" s="5">
        <f t="shared" si="8"/>
        <v>10585.428571428571</v>
      </c>
      <c r="AX18" s="5">
        <f t="shared" si="8"/>
        <v>10642.142857142857</v>
      </c>
      <c r="AY18" s="5">
        <f t="shared" si="8"/>
        <v>10967.857142857143</v>
      </c>
      <c r="AZ18" s="5">
        <f t="shared" si="8"/>
        <v>11774.142857142857</v>
      </c>
      <c r="BA18" s="5">
        <f t="shared" si="8"/>
        <v>10789.857142857143</v>
      </c>
      <c r="BB18" s="6"/>
    </row>
    <row r="19" spans="1:54" x14ac:dyDescent="0.25">
      <c r="A19" s="1" t="s">
        <v>1</v>
      </c>
      <c r="B19" s="3">
        <f>SUM(C19:BB19)</f>
        <v>2739.2857142857119</v>
      </c>
      <c r="C19" s="5">
        <f>C18-C$2</f>
        <v>-263.14285714285688</v>
      </c>
      <c r="D19" s="5">
        <f t="shared" ref="D19:BA19" si="9">D18-D$2</f>
        <v>169</v>
      </c>
      <c r="E19" s="5">
        <f t="shared" si="9"/>
        <v>551.85714285714312</v>
      </c>
      <c r="F19" s="5">
        <f t="shared" si="9"/>
        <v>359</v>
      </c>
      <c r="G19" s="5">
        <f t="shared" si="9"/>
        <v>-237.57142857142935</v>
      </c>
      <c r="H19" s="5">
        <f t="shared" si="9"/>
        <v>299.14285714285688</v>
      </c>
      <c r="I19" s="5">
        <f t="shared" si="9"/>
        <v>-125.71428571428623</v>
      </c>
      <c r="J19" s="5">
        <f t="shared" si="9"/>
        <v>385</v>
      </c>
      <c r="K19" s="5">
        <f t="shared" si="9"/>
        <v>187.71428571428623</v>
      </c>
      <c r="L19" s="5">
        <f t="shared" si="9"/>
        <v>240.14285714285688</v>
      </c>
      <c r="M19" s="5">
        <f t="shared" si="9"/>
        <v>539.57142857142935</v>
      </c>
      <c r="N19" s="5">
        <f t="shared" si="9"/>
        <v>225.28571428571377</v>
      </c>
      <c r="O19" s="5">
        <f t="shared" si="9"/>
        <v>-37.714285714286234</v>
      </c>
      <c r="P19" s="5">
        <f t="shared" si="9"/>
        <v>-306.71428571428623</v>
      </c>
      <c r="Q19" s="5">
        <f t="shared" si="9"/>
        <v>-706.71428571428623</v>
      </c>
      <c r="R19" s="5">
        <f t="shared" si="9"/>
        <v>719.71428571428623</v>
      </c>
      <c r="S19" s="5">
        <f t="shared" si="9"/>
        <v>344.71428571428623</v>
      </c>
      <c r="T19" s="5">
        <f t="shared" si="9"/>
        <v>-118.85714285714312</v>
      </c>
      <c r="U19" s="5">
        <f t="shared" si="9"/>
        <v>553.42857142857065</v>
      </c>
      <c r="V19" s="5">
        <f t="shared" si="9"/>
        <v>447.71428571428623</v>
      </c>
      <c r="W19" s="5">
        <f t="shared" si="9"/>
        <v>-588</v>
      </c>
      <c r="X19" s="5">
        <f t="shared" si="9"/>
        <v>-30.428571428570649</v>
      </c>
      <c r="Y19" s="5">
        <f t="shared" si="9"/>
        <v>748</v>
      </c>
      <c r="Z19" s="5">
        <f t="shared" si="9"/>
        <v>364.42857142857065</v>
      </c>
      <c r="AA19" s="5">
        <f t="shared" si="9"/>
        <v>-492.57142857142935</v>
      </c>
      <c r="AB19" s="5">
        <f t="shared" si="9"/>
        <v>401.57142857142935</v>
      </c>
      <c r="AC19" s="5">
        <f t="shared" si="9"/>
        <v>166.42857142857065</v>
      </c>
      <c r="AD19" s="5">
        <f t="shared" si="9"/>
        <v>415.28571428571377</v>
      </c>
      <c r="AE19" s="5">
        <f t="shared" si="9"/>
        <v>71</v>
      </c>
      <c r="AF19" s="5">
        <f t="shared" si="9"/>
        <v>100.28571428571377</v>
      </c>
      <c r="AG19" s="5">
        <f t="shared" si="9"/>
        <v>63.571428571429351</v>
      </c>
      <c r="AH19" s="5">
        <f t="shared" si="9"/>
        <v>76.857142857143117</v>
      </c>
      <c r="AI19" s="5">
        <f t="shared" si="9"/>
        <v>52.571428571429351</v>
      </c>
      <c r="AJ19" s="5">
        <f t="shared" si="9"/>
        <v>-294.42857142857065</v>
      </c>
      <c r="AK19" s="5">
        <f t="shared" si="9"/>
        <v>-337.28571428571377</v>
      </c>
      <c r="AL19" s="5">
        <f t="shared" si="9"/>
        <v>322.57142857142935</v>
      </c>
      <c r="AM19" s="5">
        <f t="shared" si="9"/>
        <v>288.28571428571377</v>
      </c>
      <c r="AN19" s="5">
        <f t="shared" si="9"/>
        <v>42.428571428570649</v>
      </c>
      <c r="AO19" s="5">
        <f t="shared" si="9"/>
        <v>-109.85714285714312</v>
      </c>
      <c r="AP19" s="5">
        <f t="shared" si="9"/>
        <v>69.428571428570649</v>
      </c>
      <c r="AQ19" s="5">
        <f t="shared" si="9"/>
        <v>15</v>
      </c>
      <c r="AR19" s="5">
        <f t="shared" si="9"/>
        <v>-72.142857142856883</v>
      </c>
      <c r="AS19" s="5">
        <f t="shared" si="9"/>
        <v>35</v>
      </c>
      <c r="AT19" s="5">
        <f t="shared" si="9"/>
        <v>162.14285714285688</v>
      </c>
      <c r="AU19" s="5">
        <f t="shared" si="9"/>
        <v>284.57142857142935</v>
      </c>
      <c r="AV19" s="5">
        <f t="shared" si="9"/>
        <v>51.285714285713766</v>
      </c>
      <c r="AW19" s="5">
        <f t="shared" si="9"/>
        <v>-167.57142857142935</v>
      </c>
      <c r="AX19" s="5">
        <f t="shared" si="9"/>
        <v>65.142857142856883</v>
      </c>
      <c r="AY19" s="5">
        <f t="shared" si="9"/>
        <v>-355.14285714285688</v>
      </c>
      <c r="AZ19" s="5">
        <f t="shared" si="9"/>
        <v>-88.857142857143117</v>
      </c>
      <c r="BA19" s="5">
        <f t="shared" si="9"/>
        <v>-1746.1428571428569</v>
      </c>
      <c r="BB19" s="6"/>
    </row>
    <row r="20" spans="1:54" x14ac:dyDescent="0.25">
      <c r="A20" s="1" t="s">
        <v>2</v>
      </c>
      <c r="B20" s="3">
        <f>SUM(C20:BB20)</f>
        <v>8437656.3469387777</v>
      </c>
      <c r="C20" s="5">
        <f>C19*C19</f>
        <v>69244.163265305979</v>
      </c>
      <c r="D20" s="5">
        <f t="shared" ref="D20:BA20" si="10">D19*D19</f>
        <v>28561</v>
      </c>
      <c r="E20" s="5">
        <f t="shared" si="10"/>
        <v>304546.30612244928</v>
      </c>
      <c r="F20" s="5">
        <f t="shared" si="10"/>
        <v>128881</v>
      </c>
      <c r="G20" s="5">
        <f t="shared" si="10"/>
        <v>56440.183673469757</v>
      </c>
      <c r="H20" s="5">
        <f t="shared" si="10"/>
        <v>89486.448979591674</v>
      </c>
      <c r="I20" s="5">
        <f t="shared" si="10"/>
        <v>15804.081632653191</v>
      </c>
      <c r="J20" s="5">
        <f t="shared" si="10"/>
        <v>148225</v>
      </c>
      <c r="K20" s="5">
        <f t="shared" si="10"/>
        <v>35236.653061224686</v>
      </c>
      <c r="L20" s="5">
        <f t="shared" si="10"/>
        <v>57668.591836734566</v>
      </c>
      <c r="M20" s="5">
        <f t="shared" si="10"/>
        <v>291137.32653061306</v>
      </c>
      <c r="N20" s="5">
        <f t="shared" si="10"/>
        <v>50753.653061224257</v>
      </c>
      <c r="O20" s="5">
        <f t="shared" si="10"/>
        <v>1422.3673469388148</v>
      </c>
      <c r="P20" s="5">
        <f t="shared" si="10"/>
        <v>94073.653061224803</v>
      </c>
      <c r="Q20" s="5">
        <f t="shared" si="10"/>
        <v>499445.08163265378</v>
      </c>
      <c r="R20" s="5">
        <f t="shared" si="10"/>
        <v>517988.65306122525</v>
      </c>
      <c r="S20" s="5">
        <f t="shared" si="10"/>
        <v>118827.93877551056</v>
      </c>
      <c r="T20" s="5">
        <f t="shared" si="10"/>
        <v>14127.020408163327</v>
      </c>
      <c r="U20" s="5">
        <f t="shared" si="10"/>
        <v>306283.18367346853</v>
      </c>
      <c r="V20" s="5">
        <f t="shared" si="10"/>
        <v>200448.08163265351</v>
      </c>
      <c r="W20" s="5">
        <f t="shared" si="10"/>
        <v>345744</v>
      </c>
      <c r="X20" s="5">
        <f t="shared" si="10"/>
        <v>925.89795918362597</v>
      </c>
      <c r="Y20" s="5">
        <f t="shared" si="10"/>
        <v>559504</v>
      </c>
      <c r="Z20" s="5">
        <f t="shared" si="10"/>
        <v>132808.18367346883</v>
      </c>
      <c r="AA20" s="5">
        <f t="shared" si="10"/>
        <v>242626.61224489872</v>
      </c>
      <c r="AB20" s="5">
        <f t="shared" si="10"/>
        <v>161259.6122448986</v>
      </c>
      <c r="AC20" s="5">
        <f t="shared" si="10"/>
        <v>27698.469387754842</v>
      </c>
      <c r="AD20" s="5">
        <f t="shared" si="10"/>
        <v>172462.22448979548</v>
      </c>
      <c r="AE20" s="5">
        <f t="shared" si="10"/>
        <v>5041</v>
      </c>
      <c r="AF20" s="5">
        <f t="shared" si="10"/>
        <v>10057.224489795813</v>
      </c>
      <c r="AG20" s="5">
        <f t="shared" si="10"/>
        <v>4041.326530612344</v>
      </c>
      <c r="AH20" s="5">
        <f t="shared" si="10"/>
        <v>5907.0204081633055</v>
      </c>
      <c r="AI20" s="5">
        <f t="shared" si="10"/>
        <v>2763.7551020408982</v>
      </c>
      <c r="AJ20" s="5">
        <f t="shared" si="10"/>
        <v>86688.183673468928</v>
      </c>
      <c r="AK20" s="5">
        <f t="shared" si="10"/>
        <v>113761.65306122413</v>
      </c>
      <c r="AL20" s="5">
        <f t="shared" si="10"/>
        <v>104052.32653061274</v>
      </c>
      <c r="AM20" s="5">
        <f t="shared" si="10"/>
        <v>83108.653061224191</v>
      </c>
      <c r="AN20" s="5">
        <f t="shared" si="10"/>
        <v>1800.1836734693215</v>
      </c>
      <c r="AO20" s="5">
        <f t="shared" si="10"/>
        <v>12068.591836734751</v>
      </c>
      <c r="AP20" s="5">
        <f t="shared" si="10"/>
        <v>4820.3265306121366</v>
      </c>
      <c r="AQ20" s="5">
        <f t="shared" si="10"/>
        <v>225</v>
      </c>
      <c r="AR20" s="5">
        <f t="shared" si="10"/>
        <v>5204.5918367346567</v>
      </c>
      <c r="AS20" s="5">
        <f t="shared" si="10"/>
        <v>1225</v>
      </c>
      <c r="AT20" s="5">
        <f t="shared" si="10"/>
        <v>26290.306122448896</v>
      </c>
      <c r="AU20" s="5">
        <f t="shared" si="10"/>
        <v>80980.89795918412</v>
      </c>
      <c r="AV20" s="5">
        <f t="shared" si="10"/>
        <v>2630.2244897958649</v>
      </c>
      <c r="AW20" s="5">
        <f t="shared" si="10"/>
        <v>28080.183673469648</v>
      </c>
      <c r="AX20" s="5">
        <f t="shared" si="10"/>
        <v>4243.5918367346603</v>
      </c>
      <c r="AY20" s="5">
        <f t="shared" si="10"/>
        <v>126126.44897959165</v>
      </c>
      <c r="AZ20" s="5">
        <f t="shared" si="10"/>
        <v>7895.5918367347404</v>
      </c>
      <c r="BA20" s="5">
        <f t="shared" si="10"/>
        <v>3049014.8775510197</v>
      </c>
      <c r="BB20" s="6"/>
    </row>
    <row r="21" spans="1:54" x14ac:dyDescent="0.25">
      <c r="A21" s="1" t="s">
        <v>12</v>
      </c>
      <c r="B21" s="4">
        <f>SQRT(B20/COUNT(C20:BB20))</f>
        <v>406.74837688285714</v>
      </c>
    </row>
    <row r="23" spans="1:54" x14ac:dyDescent="0.25">
      <c r="A23" s="1" t="s">
        <v>4</v>
      </c>
      <c r="B23" s="3">
        <f>SUM(C23:BB23)</f>
        <v>522635.7142857142</v>
      </c>
      <c r="C23" s="5">
        <f>(C$3*3+D$3*4)/7</f>
        <v>12976.142857142857</v>
      </c>
      <c r="D23" s="5">
        <f t="shared" ref="D23:BA23" si="11">(D$3*3+E$3*4)/7</f>
        <v>13655</v>
      </c>
      <c r="E23" s="5">
        <f t="shared" si="11"/>
        <v>13191.142857142857</v>
      </c>
      <c r="F23" s="5">
        <f t="shared" si="11"/>
        <v>12653</v>
      </c>
      <c r="G23" s="5">
        <f t="shared" si="11"/>
        <v>12361.571428571429</v>
      </c>
      <c r="H23" s="5">
        <f t="shared" si="11"/>
        <v>11911.857142857143</v>
      </c>
      <c r="I23" s="5">
        <f t="shared" si="11"/>
        <v>11729.714285714286</v>
      </c>
      <c r="J23" s="5">
        <f t="shared" si="11"/>
        <v>11482</v>
      </c>
      <c r="K23" s="5">
        <f t="shared" si="11"/>
        <v>11150.285714285714</v>
      </c>
      <c r="L23" s="5">
        <f t="shared" si="11"/>
        <v>10859.857142857143</v>
      </c>
      <c r="M23" s="5">
        <f t="shared" si="11"/>
        <v>10484.428571428571</v>
      </c>
      <c r="N23" s="5">
        <f t="shared" si="11"/>
        <v>10154.714285714286</v>
      </c>
      <c r="O23" s="5">
        <f t="shared" si="11"/>
        <v>9976.7142857142862</v>
      </c>
      <c r="P23" s="5">
        <f t="shared" si="11"/>
        <v>9112.7142857142862</v>
      </c>
      <c r="Q23" s="5">
        <f t="shared" si="11"/>
        <v>9150.7142857142862</v>
      </c>
      <c r="R23" s="5">
        <f t="shared" si="11"/>
        <v>10366.285714285714</v>
      </c>
      <c r="S23" s="5">
        <f t="shared" si="11"/>
        <v>9854.2857142857138</v>
      </c>
      <c r="T23" s="5">
        <f t="shared" si="11"/>
        <v>9994.8571428571431</v>
      </c>
      <c r="U23" s="5">
        <f t="shared" si="11"/>
        <v>10461.571428571429</v>
      </c>
      <c r="V23" s="5">
        <f t="shared" si="11"/>
        <v>10146.285714285714</v>
      </c>
      <c r="W23" s="5">
        <f t="shared" si="11"/>
        <v>9064</v>
      </c>
      <c r="X23" s="5">
        <f t="shared" si="11"/>
        <v>9151.4285714285706</v>
      </c>
      <c r="Y23" s="5">
        <f t="shared" si="11"/>
        <v>9538</v>
      </c>
      <c r="Z23" s="5">
        <f t="shared" si="11"/>
        <v>9515.5714285714294</v>
      </c>
      <c r="AA23" s="5">
        <f t="shared" si="11"/>
        <v>9459.5714285714294</v>
      </c>
      <c r="AB23" s="5">
        <f t="shared" si="11"/>
        <v>9293.4285714285706</v>
      </c>
      <c r="AC23" s="5">
        <f t="shared" si="11"/>
        <v>9327.5714285714294</v>
      </c>
      <c r="AD23" s="5">
        <f t="shared" si="11"/>
        <v>9225.7142857142862</v>
      </c>
      <c r="AE23" s="5">
        <f t="shared" si="11"/>
        <v>8981</v>
      </c>
      <c r="AF23" s="5">
        <f t="shared" si="11"/>
        <v>8915.7142857142862</v>
      </c>
      <c r="AG23" s="5">
        <f t="shared" si="11"/>
        <v>8996.4285714285706</v>
      </c>
      <c r="AH23" s="5">
        <f t="shared" si="11"/>
        <v>9187.1428571428569</v>
      </c>
      <c r="AI23" s="5">
        <f t="shared" si="11"/>
        <v>9346.4285714285706</v>
      </c>
      <c r="AJ23" s="5">
        <f t="shared" si="11"/>
        <v>8677.4285714285706</v>
      </c>
      <c r="AK23" s="5">
        <f t="shared" si="11"/>
        <v>8919.2857142857138</v>
      </c>
      <c r="AL23" s="5">
        <f t="shared" si="11"/>
        <v>9472.4285714285706</v>
      </c>
      <c r="AM23" s="5">
        <f t="shared" si="11"/>
        <v>9499.7142857142862</v>
      </c>
      <c r="AN23" s="5">
        <f t="shared" si="11"/>
        <v>9622.5714285714294</v>
      </c>
      <c r="AO23" s="5">
        <f t="shared" si="11"/>
        <v>9739.8571428571431</v>
      </c>
      <c r="AP23" s="5">
        <f t="shared" si="11"/>
        <v>9870.5714285714294</v>
      </c>
      <c r="AQ23" s="5">
        <f t="shared" si="11"/>
        <v>9992</v>
      </c>
      <c r="AR23" s="5">
        <f t="shared" si="11"/>
        <v>9864.1428571428569</v>
      </c>
      <c r="AS23" s="5">
        <f t="shared" si="11"/>
        <v>9879</v>
      </c>
      <c r="AT23" s="5">
        <f t="shared" si="11"/>
        <v>10190.857142857143</v>
      </c>
      <c r="AU23" s="5">
        <f t="shared" si="11"/>
        <v>10305.428571428571</v>
      </c>
      <c r="AV23" s="5">
        <f t="shared" si="11"/>
        <v>10472.714285714286</v>
      </c>
      <c r="AW23" s="5">
        <f t="shared" si="11"/>
        <v>10573.571428571429</v>
      </c>
      <c r="AX23" s="5">
        <f t="shared" si="11"/>
        <v>10676.857142857143</v>
      </c>
      <c r="AY23" s="5">
        <f t="shared" si="11"/>
        <v>11030.142857142857</v>
      </c>
      <c r="AZ23" s="5">
        <f t="shared" si="11"/>
        <v>11959.857142857143</v>
      </c>
      <c r="BA23" s="5">
        <f t="shared" si="11"/>
        <v>10214.142857142857</v>
      </c>
      <c r="BB23" s="6"/>
    </row>
    <row r="24" spans="1:54" x14ac:dyDescent="0.25">
      <c r="A24" s="1" t="s">
        <v>1</v>
      </c>
      <c r="B24" s="3">
        <f>SUM(C24:BB24)</f>
        <v>2238.7142857142881</v>
      </c>
      <c r="C24" s="5">
        <f>C23-C$2</f>
        <v>-16.857142857143117</v>
      </c>
      <c r="D24" s="5">
        <f t="shared" ref="D24:BA24" si="12">D23-D$2</f>
        <v>154</v>
      </c>
      <c r="E24" s="5">
        <f t="shared" si="12"/>
        <v>447.14285714285688</v>
      </c>
      <c r="F24" s="5">
        <f t="shared" si="12"/>
        <v>303</v>
      </c>
      <c r="G24" s="5">
        <f t="shared" si="12"/>
        <v>-268.42857142857065</v>
      </c>
      <c r="H24" s="5">
        <f t="shared" si="12"/>
        <v>209.85714285714312</v>
      </c>
      <c r="I24" s="5">
        <f t="shared" si="12"/>
        <v>-104.28571428571377</v>
      </c>
      <c r="J24" s="5">
        <f t="shared" si="12"/>
        <v>307</v>
      </c>
      <c r="K24" s="5">
        <f t="shared" si="12"/>
        <v>163.28571428571377</v>
      </c>
      <c r="L24" s="5">
        <f t="shared" si="12"/>
        <v>185.85714285714312</v>
      </c>
      <c r="M24" s="5">
        <f t="shared" si="12"/>
        <v>486.42857142857065</v>
      </c>
      <c r="N24" s="5">
        <f t="shared" si="12"/>
        <v>182.71428571428623</v>
      </c>
      <c r="O24" s="5">
        <f t="shared" si="12"/>
        <v>-50.285714285713766</v>
      </c>
      <c r="P24" s="5">
        <f t="shared" si="12"/>
        <v>-513.28571428571377</v>
      </c>
      <c r="Q24" s="5">
        <f t="shared" si="12"/>
        <v>-542.28571428571377</v>
      </c>
      <c r="R24" s="5">
        <f t="shared" si="12"/>
        <v>900.28571428571377</v>
      </c>
      <c r="S24" s="5">
        <f t="shared" si="12"/>
        <v>81.285714285713766</v>
      </c>
      <c r="T24" s="5">
        <f t="shared" si="12"/>
        <v>113.85714285714312</v>
      </c>
      <c r="U24" s="5">
        <f t="shared" si="12"/>
        <v>495.57142857142935</v>
      </c>
      <c r="V24" s="5">
        <f t="shared" si="12"/>
        <v>412.28571428571377</v>
      </c>
      <c r="W24" s="5">
        <f t="shared" si="12"/>
        <v>-832</v>
      </c>
      <c r="X24" s="5">
        <f t="shared" si="12"/>
        <v>174.42857142857065</v>
      </c>
      <c r="Y24" s="5">
        <f t="shared" si="12"/>
        <v>691</v>
      </c>
      <c r="Z24" s="5">
        <f t="shared" si="12"/>
        <v>401.57142857142935</v>
      </c>
      <c r="AA24" s="5">
        <f t="shared" si="12"/>
        <v>-534.42857142857065</v>
      </c>
      <c r="AB24" s="5">
        <f t="shared" si="12"/>
        <v>391.42857142857065</v>
      </c>
      <c r="AC24" s="5">
        <f t="shared" si="12"/>
        <v>182.57142857142935</v>
      </c>
      <c r="AD24" s="5">
        <f t="shared" si="12"/>
        <v>377.71428571428623</v>
      </c>
      <c r="AE24" s="5">
        <f t="shared" si="12"/>
        <v>38</v>
      </c>
      <c r="AF24" s="5">
        <f t="shared" si="12"/>
        <v>108.71428571428623</v>
      </c>
      <c r="AG24" s="5">
        <f t="shared" si="12"/>
        <v>77.428571428570649</v>
      </c>
      <c r="AH24" s="5">
        <f t="shared" si="12"/>
        <v>114.14285714285688</v>
      </c>
      <c r="AI24" s="5">
        <f t="shared" si="12"/>
        <v>64.428571428570649</v>
      </c>
      <c r="AJ24" s="5">
        <f t="shared" si="12"/>
        <v>-470.57142857142935</v>
      </c>
      <c r="AK24" s="5">
        <f t="shared" si="12"/>
        <v>-144.71428571428623</v>
      </c>
      <c r="AL24" s="5">
        <f t="shared" si="12"/>
        <v>316.42857142857065</v>
      </c>
      <c r="AM24" s="5">
        <f t="shared" si="12"/>
        <v>299.71428571428623</v>
      </c>
      <c r="AN24" s="5">
        <f t="shared" si="12"/>
        <v>64.571428571429351</v>
      </c>
      <c r="AO24" s="5">
        <f t="shared" si="12"/>
        <v>-97.142857142856883</v>
      </c>
      <c r="AP24" s="5">
        <f t="shared" si="12"/>
        <v>92.571428571429351</v>
      </c>
      <c r="AQ24" s="5">
        <f t="shared" si="12"/>
        <v>28</v>
      </c>
      <c r="AR24" s="5">
        <f t="shared" si="12"/>
        <v>-113.85714285714312</v>
      </c>
      <c r="AS24" s="5">
        <f t="shared" si="12"/>
        <v>70</v>
      </c>
      <c r="AT24" s="5">
        <f t="shared" si="12"/>
        <v>213.85714285714312</v>
      </c>
      <c r="AU24" s="5">
        <f t="shared" si="12"/>
        <v>274.42857142857065</v>
      </c>
      <c r="AV24" s="5">
        <f t="shared" si="12"/>
        <v>100.71428571428623</v>
      </c>
      <c r="AW24" s="5">
        <f t="shared" si="12"/>
        <v>-179.42857142857065</v>
      </c>
      <c r="AX24" s="5">
        <f t="shared" si="12"/>
        <v>99.857142857143117</v>
      </c>
      <c r="AY24" s="5">
        <f t="shared" si="12"/>
        <v>-292.85714285714312</v>
      </c>
      <c r="AZ24" s="5">
        <f t="shared" si="12"/>
        <v>96.857142857143117</v>
      </c>
      <c r="BA24" s="5">
        <f t="shared" si="12"/>
        <v>-2321.8571428571431</v>
      </c>
      <c r="BB24" s="6"/>
    </row>
    <row r="25" spans="1:54" x14ac:dyDescent="0.25">
      <c r="A25" s="1" t="s">
        <v>2</v>
      </c>
      <c r="B25" s="3">
        <f>SUM(C25:BB25)</f>
        <v>10819226.346938772</v>
      </c>
      <c r="C25" s="5">
        <f>C24*C24</f>
        <v>284.16326530613122</v>
      </c>
      <c r="D25" s="5">
        <f t="shared" ref="D25:BA25" si="13">D24*D24</f>
        <v>23716</v>
      </c>
      <c r="E25" s="5">
        <f t="shared" si="13"/>
        <v>199936.73469387731</v>
      </c>
      <c r="F25" s="5">
        <f t="shared" si="13"/>
        <v>91809</v>
      </c>
      <c r="G25" s="5">
        <f t="shared" si="13"/>
        <v>72053.897959183261</v>
      </c>
      <c r="H25" s="5">
        <f t="shared" si="13"/>
        <v>44040.020408163371</v>
      </c>
      <c r="I25" s="5">
        <f t="shared" si="13"/>
        <v>10875.510204081524</v>
      </c>
      <c r="J25" s="5">
        <f t="shared" si="13"/>
        <v>94249</v>
      </c>
      <c r="K25" s="5">
        <f t="shared" si="13"/>
        <v>26662.22448979575</v>
      </c>
      <c r="L25" s="5">
        <f t="shared" si="13"/>
        <v>34542.877551020501</v>
      </c>
      <c r="M25" s="5">
        <f t="shared" si="13"/>
        <v>236612.75510204007</v>
      </c>
      <c r="N25" s="5">
        <f t="shared" si="13"/>
        <v>33384.510204081824</v>
      </c>
      <c r="O25" s="5">
        <f t="shared" si="13"/>
        <v>2528.6530612244374</v>
      </c>
      <c r="P25" s="5">
        <f t="shared" si="13"/>
        <v>263462.22448979539</v>
      </c>
      <c r="Q25" s="5">
        <f t="shared" si="13"/>
        <v>294073.79591836676</v>
      </c>
      <c r="R25" s="5">
        <f t="shared" si="13"/>
        <v>810514.36734693788</v>
      </c>
      <c r="S25" s="5">
        <f t="shared" si="13"/>
        <v>6607.3673469386913</v>
      </c>
      <c r="T25" s="5">
        <f t="shared" si="13"/>
        <v>12963.448979591896</v>
      </c>
      <c r="U25" s="5">
        <f t="shared" si="13"/>
        <v>245591.0408163273</v>
      </c>
      <c r="V25" s="5">
        <f t="shared" si="13"/>
        <v>169979.51020408119</v>
      </c>
      <c r="W25" s="5">
        <f t="shared" si="13"/>
        <v>692224</v>
      </c>
      <c r="X25" s="5">
        <f t="shared" si="13"/>
        <v>30425.326530611972</v>
      </c>
      <c r="Y25" s="5">
        <f t="shared" si="13"/>
        <v>477481</v>
      </c>
      <c r="Z25" s="5">
        <f t="shared" si="13"/>
        <v>161259.6122448986</v>
      </c>
      <c r="AA25" s="5">
        <f t="shared" si="13"/>
        <v>285613.89795918285</v>
      </c>
      <c r="AB25" s="5">
        <f t="shared" si="13"/>
        <v>153216.32653061164</v>
      </c>
      <c r="AC25" s="5">
        <f t="shared" si="13"/>
        <v>33332.326530612532</v>
      </c>
      <c r="AD25" s="5">
        <f t="shared" si="13"/>
        <v>142668.08163265346</v>
      </c>
      <c r="AE25" s="5">
        <f t="shared" si="13"/>
        <v>1444</v>
      </c>
      <c r="AF25" s="5">
        <f t="shared" si="13"/>
        <v>11818.795918367459</v>
      </c>
      <c r="AG25" s="5">
        <f t="shared" si="13"/>
        <v>5995.183673469267</v>
      </c>
      <c r="AH25" s="5">
        <f t="shared" si="13"/>
        <v>13028.591836734635</v>
      </c>
      <c r="AI25" s="5">
        <f t="shared" si="13"/>
        <v>4151.0408163264301</v>
      </c>
      <c r="AJ25" s="5">
        <f t="shared" si="13"/>
        <v>221437.46938775585</v>
      </c>
      <c r="AK25" s="5">
        <f t="shared" si="13"/>
        <v>20942.22448979607</v>
      </c>
      <c r="AL25" s="5">
        <f t="shared" si="13"/>
        <v>100127.04081632604</v>
      </c>
      <c r="AM25" s="5">
        <f t="shared" si="13"/>
        <v>89828.653061224803</v>
      </c>
      <c r="AN25" s="5">
        <f t="shared" si="13"/>
        <v>4169.4693877552027</v>
      </c>
      <c r="AO25" s="5">
        <f t="shared" si="13"/>
        <v>9436.7346938775008</v>
      </c>
      <c r="AP25" s="5">
        <f t="shared" si="13"/>
        <v>8569.4693877552472</v>
      </c>
      <c r="AQ25" s="5">
        <f t="shared" si="13"/>
        <v>784</v>
      </c>
      <c r="AR25" s="5">
        <f t="shared" si="13"/>
        <v>12963.448979591896</v>
      </c>
      <c r="AS25" s="5">
        <f t="shared" si="13"/>
        <v>4900</v>
      </c>
      <c r="AT25" s="5">
        <f t="shared" si="13"/>
        <v>45734.877551020516</v>
      </c>
      <c r="AU25" s="5">
        <f t="shared" si="13"/>
        <v>75311.040816326102</v>
      </c>
      <c r="AV25" s="5">
        <f t="shared" si="13"/>
        <v>10143.36734693888</v>
      </c>
      <c r="AW25" s="5">
        <f t="shared" si="13"/>
        <v>32194.612244897678</v>
      </c>
      <c r="AX25" s="5">
        <f t="shared" si="13"/>
        <v>9971.4489795918889</v>
      </c>
      <c r="AY25" s="5">
        <f t="shared" si="13"/>
        <v>85765.306122449125</v>
      </c>
      <c r="AZ25" s="5">
        <f t="shared" si="13"/>
        <v>9381.3061224490302</v>
      </c>
      <c r="BA25" s="5">
        <f t="shared" si="13"/>
        <v>5391020.5918367356</v>
      </c>
      <c r="BB25" s="6"/>
    </row>
    <row r="26" spans="1:54" x14ac:dyDescent="0.25">
      <c r="A26" s="1" t="s">
        <v>12</v>
      </c>
      <c r="B26" s="4">
        <f>SQRT(B25/COUNT(C25:BB25))</f>
        <v>460.58842047671021</v>
      </c>
    </row>
    <row r="28" spans="1:54" x14ac:dyDescent="0.25">
      <c r="A28" s="1" t="s">
        <v>8</v>
      </c>
      <c r="B28" s="3">
        <f>SUM(C28:BB28)</f>
        <v>522135.1428571429</v>
      </c>
      <c r="C28" s="5">
        <f>(C$3*2+D$3*5)/7</f>
        <v>13222.428571428571</v>
      </c>
      <c r="D28" s="5">
        <f t="shared" ref="D28:BA28" si="14">(D$3*2+E$3*5)/7</f>
        <v>13640</v>
      </c>
      <c r="E28" s="5">
        <f t="shared" si="14"/>
        <v>13086.428571428571</v>
      </c>
      <c r="F28" s="5">
        <f t="shared" si="14"/>
        <v>12597</v>
      </c>
      <c r="G28" s="5">
        <f t="shared" si="14"/>
        <v>12330.714285714286</v>
      </c>
      <c r="H28" s="5">
        <f t="shared" si="14"/>
        <v>11822.571428571429</v>
      </c>
      <c r="I28" s="5">
        <f t="shared" si="14"/>
        <v>11751.142857142857</v>
      </c>
      <c r="J28" s="5">
        <f t="shared" si="14"/>
        <v>11404</v>
      </c>
      <c r="K28" s="5">
        <f t="shared" si="14"/>
        <v>11125.857142857143</v>
      </c>
      <c r="L28" s="5">
        <f t="shared" si="14"/>
        <v>10805.571428571429</v>
      </c>
      <c r="M28" s="5">
        <f t="shared" si="14"/>
        <v>10431.285714285714</v>
      </c>
      <c r="N28" s="5">
        <f t="shared" si="14"/>
        <v>10112.142857142857</v>
      </c>
      <c r="O28" s="5">
        <f t="shared" si="14"/>
        <v>9964.1428571428569</v>
      </c>
      <c r="P28" s="5">
        <f t="shared" si="14"/>
        <v>8906.1428571428569</v>
      </c>
      <c r="Q28" s="5">
        <f t="shared" si="14"/>
        <v>9315.1428571428569</v>
      </c>
      <c r="R28" s="5">
        <f t="shared" si="14"/>
        <v>10546.857142857143</v>
      </c>
      <c r="S28" s="5">
        <f t="shared" si="14"/>
        <v>9590.8571428571431</v>
      </c>
      <c r="T28" s="5">
        <f t="shared" si="14"/>
        <v>10227.571428571429</v>
      </c>
      <c r="U28" s="5">
        <f t="shared" si="14"/>
        <v>10403.714285714286</v>
      </c>
      <c r="V28" s="5">
        <f t="shared" si="14"/>
        <v>10110.857142857143</v>
      </c>
      <c r="W28" s="5">
        <f t="shared" si="14"/>
        <v>8820</v>
      </c>
      <c r="X28" s="5">
        <f t="shared" si="14"/>
        <v>9356.2857142857138</v>
      </c>
      <c r="Y28" s="5">
        <f t="shared" si="14"/>
        <v>9481</v>
      </c>
      <c r="Z28" s="5">
        <f t="shared" si="14"/>
        <v>9552.7142857142862</v>
      </c>
      <c r="AA28" s="5">
        <f t="shared" si="14"/>
        <v>9417.7142857142862</v>
      </c>
      <c r="AB28" s="5">
        <f t="shared" si="14"/>
        <v>9283.2857142857138</v>
      </c>
      <c r="AC28" s="5">
        <f t="shared" si="14"/>
        <v>9343.7142857142862</v>
      </c>
      <c r="AD28" s="5">
        <f t="shared" si="14"/>
        <v>9188.1428571428569</v>
      </c>
      <c r="AE28" s="5">
        <f t="shared" si="14"/>
        <v>8948</v>
      </c>
      <c r="AF28" s="5">
        <f t="shared" si="14"/>
        <v>8924.1428571428569</v>
      </c>
      <c r="AG28" s="5">
        <f t="shared" si="14"/>
        <v>9010.2857142857138</v>
      </c>
      <c r="AH28" s="5">
        <f t="shared" si="14"/>
        <v>9224.4285714285706</v>
      </c>
      <c r="AI28" s="5">
        <f t="shared" si="14"/>
        <v>9358.2857142857138</v>
      </c>
      <c r="AJ28" s="5">
        <f t="shared" si="14"/>
        <v>8501.2857142857138</v>
      </c>
      <c r="AK28" s="5">
        <f t="shared" si="14"/>
        <v>9111.8571428571431</v>
      </c>
      <c r="AL28" s="5">
        <f t="shared" si="14"/>
        <v>9466.2857142857138</v>
      </c>
      <c r="AM28" s="5">
        <f t="shared" si="14"/>
        <v>9511.1428571428569</v>
      </c>
      <c r="AN28" s="5">
        <f t="shared" si="14"/>
        <v>9644.7142857142862</v>
      </c>
      <c r="AO28" s="5">
        <f t="shared" si="14"/>
        <v>9752.5714285714294</v>
      </c>
      <c r="AP28" s="5">
        <f t="shared" si="14"/>
        <v>9893.7142857142862</v>
      </c>
      <c r="AQ28" s="5">
        <f t="shared" si="14"/>
        <v>10005</v>
      </c>
      <c r="AR28" s="5">
        <f t="shared" si="14"/>
        <v>9822.4285714285706</v>
      </c>
      <c r="AS28" s="5">
        <f t="shared" si="14"/>
        <v>9914</v>
      </c>
      <c r="AT28" s="5">
        <f t="shared" si="14"/>
        <v>10242.571428571429</v>
      </c>
      <c r="AU28" s="5">
        <f t="shared" si="14"/>
        <v>10295.285714285714</v>
      </c>
      <c r="AV28" s="5">
        <f t="shared" si="14"/>
        <v>10522.142857142857</v>
      </c>
      <c r="AW28" s="5">
        <f t="shared" si="14"/>
        <v>10561.714285714286</v>
      </c>
      <c r="AX28" s="5">
        <f t="shared" si="14"/>
        <v>10711.571428571429</v>
      </c>
      <c r="AY28" s="5">
        <f t="shared" si="14"/>
        <v>11092.428571428571</v>
      </c>
      <c r="AZ28" s="5">
        <f t="shared" si="14"/>
        <v>12145.571428571429</v>
      </c>
      <c r="BA28" s="5">
        <f t="shared" si="14"/>
        <v>9638.4285714285706</v>
      </c>
      <c r="BB28" s="6"/>
    </row>
    <row r="29" spans="1:54" x14ac:dyDescent="0.25">
      <c r="A29" s="1" t="s">
        <v>1</v>
      </c>
      <c r="B29" s="3">
        <f>SUM(C29:BB29)</f>
        <v>1738.1428571428569</v>
      </c>
      <c r="C29" s="5">
        <f>C28-C$2</f>
        <v>229.42857142857065</v>
      </c>
      <c r="D29" s="5">
        <f t="shared" ref="D29:BA29" si="15">D28-D$2</f>
        <v>139</v>
      </c>
      <c r="E29" s="5">
        <f t="shared" si="15"/>
        <v>342.42857142857065</v>
      </c>
      <c r="F29" s="5">
        <f t="shared" si="15"/>
        <v>247</v>
      </c>
      <c r="G29" s="5">
        <f t="shared" si="15"/>
        <v>-299.28571428571377</v>
      </c>
      <c r="H29" s="5">
        <f t="shared" si="15"/>
        <v>120.57142857142935</v>
      </c>
      <c r="I29" s="5">
        <f t="shared" si="15"/>
        <v>-82.857142857143117</v>
      </c>
      <c r="J29" s="5">
        <f t="shared" si="15"/>
        <v>229</v>
      </c>
      <c r="K29" s="5">
        <f t="shared" si="15"/>
        <v>138.85714285714312</v>
      </c>
      <c r="L29" s="5">
        <f t="shared" si="15"/>
        <v>131.57142857142935</v>
      </c>
      <c r="M29" s="5">
        <f t="shared" si="15"/>
        <v>433.28571428571377</v>
      </c>
      <c r="N29" s="5">
        <f t="shared" si="15"/>
        <v>140.14285714285688</v>
      </c>
      <c r="O29" s="5">
        <f t="shared" si="15"/>
        <v>-62.857142857143117</v>
      </c>
      <c r="P29" s="5">
        <f t="shared" si="15"/>
        <v>-719.85714285714312</v>
      </c>
      <c r="Q29" s="5">
        <f t="shared" si="15"/>
        <v>-377.85714285714312</v>
      </c>
      <c r="R29" s="5">
        <f t="shared" si="15"/>
        <v>1080.8571428571431</v>
      </c>
      <c r="S29" s="5">
        <f t="shared" si="15"/>
        <v>-182.14285714285688</v>
      </c>
      <c r="T29" s="5">
        <f t="shared" si="15"/>
        <v>346.57142857142935</v>
      </c>
      <c r="U29" s="5">
        <f t="shared" si="15"/>
        <v>437.71428571428623</v>
      </c>
      <c r="V29" s="5">
        <f t="shared" si="15"/>
        <v>376.85714285714312</v>
      </c>
      <c r="W29" s="5">
        <f t="shared" si="15"/>
        <v>-1076</v>
      </c>
      <c r="X29" s="5">
        <f t="shared" si="15"/>
        <v>379.28571428571377</v>
      </c>
      <c r="Y29" s="5">
        <f t="shared" si="15"/>
        <v>634</v>
      </c>
      <c r="Z29" s="5">
        <f t="shared" si="15"/>
        <v>438.71428571428623</v>
      </c>
      <c r="AA29" s="5">
        <f t="shared" si="15"/>
        <v>-576.28571428571377</v>
      </c>
      <c r="AB29" s="5">
        <f t="shared" si="15"/>
        <v>381.28571428571377</v>
      </c>
      <c r="AC29" s="5">
        <f t="shared" si="15"/>
        <v>198.71428571428623</v>
      </c>
      <c r="AD29" s="5">
        <f t="shared" si="15"/>
        <v>340.14285714285688</v>
      </c>
      <c r="AE29" s="5">
        <f t="shared" si="15"/>
        <v>5</v>
      </c>
      <c r="AF29" s="5">
        <f t="shared" si="15"/>
        <v>117.14285714285688</v>
      </c>
      <c r="AG29" s="5">
        <f t="shared" si="15"/>
        <v>91.285714285713766</v>
      </c>
      <c r="AH29" s="5">
        <f t="shared" si="15"/>
        <v>151.42857142857065</v>
      </c>
      <c r="AI29" s="5">
        <f t="shared" si="15"/>
        <v>76.285714285713766</v>
      </c>
      <c r="AJ29" s="5">
        <f t="shared" si="15"/>
        <v>-646.71428571428623</v>
      </c>
      <c r="AK29" s="5">
        <f t="shared" si="15"/>
        <v>47.857142857143117</v>
      </c>
      <c r="AL29" s="5">
        <f t="shared" si="15"/>
        <v>310.28571428571377</v>
      </c>
      <c r="AM29" s="5">
        <f t="shared" si="15"/>
        <v>311.14285714285688</v>
      </c>
      <c r="AN29" s="5">
        <f t="shared" si="15"/>
        <v>86.714285714286234</v>
      </c>
      <c r="AO29" s="5">
        <f t="shared" si="15"/>
        <v>-84.428571428570649</v>
      </c>
      <c r="AP29" s="5">
        <f t="shared" si="15"/>
        <v>115.71428571428623</v>
      </c>
      <c r="AQ29" s="5">
        <f t="shared" si="15"/>
        <v>41</v>
      </c>
      <c r="AR29" s="5">
        <f t="shared" si="15"/>
        <v>-155.57142857142935</v>
      </c>
      <c r="AS29" s="5">
        <f t="shared" si="15"/>
        <v>105</v>
      </c>
      <c r="AT29" s="5">
        <f t="shared" si="15"/>
        <v>265.57142857142935</v>
      </c>
      <c r="AU29" s="5">
        <f t="shared" si="15"/>
        <v>264.28571428571377</v>
      </c>
      <c r="AV29" s="5">
        <f t="shared" si="15"/>
        <v>150.14285714285688</v>
      </c>
      <c r="AW29" s="5">
        <f t="shared" si="15"/>
        <v>-191.28571428571377</v>
      </c>
      <c r="AX29" s="5">
        <f t="shared" si="15"/>
        <v>134.57142857142935</v>
      </c>
      <c r="AY29" s="5">
        <f t="shared" si="15"/>
        <v>-230.57142857142935</v>
      </c>
      <c r="AZ29" s="5">
        <f t="shared" si="15"/>
        <v>282.57142857142935</v>
      </c>
      <c r="BA29" s="5">
        <f t="shared" si="15"/>
        <v>-2897.5714285714294</v>
      </c>
      <c r="BB29" s="6"/>
    </row>
    <row r="30" spans="1:54" x14ac:dyDescent="0.25">
      <c r="A30" s="1" t="s">
        <v>2</v>
      </c>
      <c r="B30" s="3">
        <f>SUM(C30:BB30)</f>
        <v>14982355.122448985</v>
      </c>
      <c r="C30" s="5">
        <f>C29*C29</f>
        <v>52637.469387754747</v>
      </c>
      <c r="D30" s="5">
        <f t="shared" ref="D30:BA30" si="16">D29*D29</f>
        <v>19321</v>
      </c>
      <c r="E30" s="5">
        <f t="shared" si="16"/>
        <v>117257.32653061171</v>
      </c>
      <c r="F30" s="5">
        <f t="shared" si="16"/>
        <v>61009</v>
      </c>
      <c r="G30" s="5">
        <f t="shared" si="16"/>
        <v>89571.938775509887</v>
      </c>
      <c r="H30" s="5">
        <f t="shared" si="16"/>
        <v>14537.469387755291</v>
      </c>
      <c r="I30" s="5">
        <f t="shared" si="16"/>
        <v>6865.306122449023</v>
      </c>
      <c r="J30" s="5">
        <f t="shared" si="16"/>
        <v>52441</v>
      </c>
      <c r="K30" s="5">
        <f t="shared" si="16"/>
        <v>19281.306122449052</v>
      </c>
      <c r="L30" s="5">
        <f t="shared" si="16"/>
        <v>17311.040816326735</v>
      </c>
      <c r="M30" s="5">
        <f t="shared" si="16"/>
        <v>187736.51020408119</v>
      </c>
      <c r="N30" s="5">
        <f t="shared" si="16"/>
        <v>19640.020408163193</v>
      </c>
      <c r="O30" s="5">
        <f t="shared" si="16"/>
        <v>3951.0204081632978</v>
      </c>
      <c r="P30" s="5">
        <f t="shared" si="16"/>
        <v>518194.30612244934</v>
      </c>
      <c r="Q30" s="5">
        <f t="shared" si="16"/>
        <v>142776.02040816346</v>
      </c>
      <c r="R30" s="5">
        <f t="shared" si="16"/>
        <v>1168252.1632653067</v>
      </c>
      <c r="S30" s="5">
        <f t="shared" si="16"/>
        <v>33176.020408163167</v>
      </c>
      <c r="T30" s="5">
        <f t="shared" si="16"/>
        <v>120111.75510204135</v>
      </c>
      <c r="U30" s="5">
        <f t="shared" si="16"/>
        <v>191593.7959183678</v>
      </c>
      <c r="V30" s="5">
        <f t="shared" si="16"/>
        <v>142021.30612244917</v>
      </c>
      <c r="W30" s="5">
        <f t="shared" si="16"/>
        <v>1157776</v>
      </c>
      <c r="X30" s="5">
        <f t="shared" si="16"/>
        <v>143857.65306122409</v>
      </c>
      <c r="Y30" s="5">
        <f t="shared" si="16"/>
        <v>401956</v>
      </c>
      <c r="Z30" s="5">
        <f t="shared" si="16"/>
        <v>192470.22448979638</v>
      </c>
      <c r="AA30" s="5">
        <f t="shared" si="16"/>
        <v>332105.22448979534</v>
      </c>
      <c r="AB30" s="5">
        <f t="shared" si="16"/>
        <v>145378.79591836696</v>
      </c>
      <c r="AC30" s="5">
        <f t="shared" si="16"/>
        <v>39487.367346938983</v>
      </c>
      <c r="AD30" s="5">
        <f t="shared" si="16"/>
        <v>115697.16326530595</v>
      </c>
      <c r="AE30" s="5">
        <f t="shared" si="16"/>
        <v>25</v>
      </c>
      <c r="AF30" s="5">
        <f t="shared" si="16"/>
        <v>13722.448979591776</v>
      </c>
      <c r="AG30" s="5">
        <f t="shared" si="16"/>
        <v>8333.0816326529657</v>
      </c>
      <c r="AH30" s="5">
        <f t="shared" si="16"/>
        <v>22930.612244897722</v>
      </c>
      <c r="AI30" s="5">
        <f t="shared" si="16"/>
        <v>5819.5102040815536</v>
      </c>
      <c r="AJ30" s="5">
        <f t="shared" si="16"/>
        <v>418239.36734693946</v>
      </c>
      <c r="AK30" s="5">
        <f t="shared" si="16"/>
        <v>2290.3061224490043</v>
      </c>
      <c r="AL30" s="5">
        <f t="shared" si="16"/>
        <v>96277.224489795597</v>
      </c>
      <c r="AM30" s="5">
        <f t="shared" si="16"/>
        <v>96809.877551020239</v>
      </c>
      <c r="AN30" s="5">
        <f t="shared" si="16"/>
        <v>7519.3673469388659</v>
      </c>
      <c r="AO30" s="5">
        <f t="shared" si="16"/>
        <v>7128.1836734692561</v>
      </c>
      <c r="AP30" s="5">
        <f t="shared" si="16"/>
        <v>13389.795918367467</v>
      </c>
      <c r="AQ30" s="5">
        <f t="shared" si="16"/>
        <v>1681</v>
      </c>
      <c r="AR30" s="5">
        <f t="shared" si="16"/>
        <v>24202.469387755344</v>
      </c>
      <c r="AS30" s="5">
        <f t="shared" si="16"/>
        <v>11025</v>
      </c>
      <c r="AT30" s="5">
        <f t="shared" si="16"/>
        <v>70528.183673469801</v>
      </c>
      <c r="AU30" s="5">
        <f t="shared" si="16"/>
        <v>69846.938775509931</v>
      </c>
      <c r="AV30" s="5">
        <f t="shared" si="16"/>
        <v>22542.87755102033</v>
      </c>
      <c r="AW30" s="5">
        <f t="shared" si="16"/>
        <v>36590.224489795721</v>
      </c>
      <c r="AX30" s="5">
        <f t="shared" si="16"/>
        <v>18109.469387755311</v>
      </c>
      <c r="AY30" s="5">
        <f t="shared" si="16"/>
        <v>53163.18367346975</v>
      </c>
      <c r="AZ30" s="5">
        <f t="shared" si="16"/>
        <v>79846.612244898395</v>
      </c>
      <c r="BA30" s="5">
        <f t="shared" si="16"/>
        <v>8395920.1836734731</v>
      </c>
      <c r="BB30" s="6"/>
    </row>
    <row r="31" spans="1:54" x14ac:dyDescent="0.25">
      <c r="A31" s="1" t="s">
        <v>12</v>
      </c>
      <c r="B31" s="4">
        <f>SQRT(B30/COUNT(C30:BB30))</f>
        <v>542.00707473946056</v>
      </c>
    </row>
    <row r="33" spans="1:54" x14ac:dyDescent="0.25">
      <c r="A33" s="1" t="s">
        <v>9</v>
      </c>
      <c r="B33" s="3">
        <f>SUM(C33:BB33)</f>
        <v>521634.57142857136</v>
      </c>
      <c r="C33" s="5">
        <f>(C$3*1+D$3*6)/7</f>
        <v>13468.714285714286</v>
      </c>
      <c r="D33" s="5">
        <f t="shared" ref="D33:BA33" si="17">(D$3*1+E$3*6)/7</f>
        <v>13625</v>
      </c>
      <c r="E33" s="5">
        <f t="shared" si="17"/>
        <v>12981.714285714286</v>
      </c>
      <c r="F33" s="5">
        <f t="shared" si="17"/>
        <v>12541</v>
      </c>
      <c r="G33" s="5">
        <f t="shared" si="17"/>
        <v>12299.857142857143</v>
      </c>
      <c r="H33" s="5">
        <f t="shared" si="17"/>
        <v>11733.285714285714</v>
      </c>
      <c r="I33" s="5">
        <f t="shared" si="17"/>
        <v>11772.571428571429</v>
      </c>
      <c r="J33" s="5">
        <f t="shared" si="17"/>
        <v>11326</v>
      </c>
      <c r="K33" s="5">
        <f t="shared" si="17"/>
        <v>11101.428571428571</v>
      </c>
      <c r="L33" s="5">
        <f t="shared" si="17"/>
        <v>10751.285714285714</v>
      </c>
      <c r="M33" s="5">
        <f t="shared" si="17"/>
        <v>10378.142857142857</v>
      </c>
      <c r="N33" s="5">
        <f t="shared" si="17"/>
        <v>10069.571428571429</v>
      </c>
      <c r="O33" s="5">
        <f t="shared" si="17"/>
        <v>9951.5714285714294</v>
      </c>
      <c r="P33" s="5">
        <f t="shared" si="17"/>
        <v>8699.5714285714294</v>
      </c>
      <c r="Q33" s="5">
        <f t="shared" si="17"/>
        <v>9479.5714285714294</v>
      </c>
      <c r="R33" s="5">
        <f t="shared" si="17"/>
        <v>10727.428571428571</v>
      </c>
      <c r="S33" s="5">
        <f t="shared" si="17"/>
        <v>9327.4285714285706</v>
      </c>
      <c r="T33" s="5">
        <f t="shared" si="17"/>
        <v>10460.285714285714</v>
      </c>
      <c r="U33" s="5">
        <f t="shared" si="17"/>
        <v>10345.857142857143</v>
      </c>
      <c r="V33" s="5">
        <f t="shared" si="17"/>
        <v>10075.428571428571</v>
      </c>
      <c r="W33" s="5">
        <f t="shared" si="17"/>
        <v>8576</v>
      </c>
      <c r="X33" s="5">
        <f t="shared" si="17"/>
        <v>9561.1428571428569</v>
      </c>
      <c r="Y33" s="5">
        <f t="shared" si="17"/>
        <v>9424</v>
      </c>
      <c r="Z33" s="5">
        <f t="shared" si="17"/>
        <v>9589.8571428571431</v>
      </c>
      <c r="AA33" s="5">
        <f t="shared" si="17"/>
        <v>9375.8571428571431</v>
      </c>
      <c r="AB33" s="5">
        <f t="shared" si="17"/>
        <v>9273.1428571428569</v>
      </c>
      <c r="AC33" s="5">
        <f t="shared" si="17"/>
        <v>9359.8571428571431</v>
      </c>
      <c r="AD33" s="5">
        <f t="shared" si="17"/>
        <v>9150.5714285714294</v>
      </c>
      <c r="AE33" s="5">
        <f t="shared" si="17"/>
        <v>8915</v>
      </c>
      <c r="AF33" s="5">
        <f t="shared" si="17"/>
        <v>8932.5714285714294</v>
      </c>
      <c r="AG33" s="5">
        <f t="shared" si="17"/>
        <v>9024.1428571428569</v>
      </c>
      <c r="AH33" s="5">
        <f t="shared" si="17"/>
        <v>9261.7142857142862</v>
      </c>
      <c r="AI33" s="5">
        <f t="shared" si="17"/>
        <v>9370.1428571428569</v>
      </c>
      <c r="AJ33" s="5">
        <f t="shared" si="17"/>
        <v>8325.1428571428569</v>
      </c>
      <c r="AK33" s="5">
        <f t="shared" si="17"/>
        <v>9304.4285714285706</v>
      </c>
      <c r="AL33" s="5">
        <f t="shared" si="17"/>
        <v>9460.1428571428569</v>
      </c>
      <c r="AM33" s="5">
        <f t="shared" si="17"/>
        <v>9522.5714285714294</v>
      </c>
      <c r="AN33" s="5">
        <f t="shared" si="17"/>
        <v>9666.8571428571431</v>
      </c>
      <c r="AO33" s="5">
        <f t="shared" si="17"/>
        <v>9765.2857142857138</v>
      </c>
      <c r="AP33" s="5">
        <f t="shared" si="17"/>
        <v>9916.8571428571431</v>
      </c>
      <c r="AQ33" s="5">
        <f t="shared" si="17"/>
        <v>10018</v>
      </c>
      <c r="AR33" s="5">
        <f t="shared" si="17"/>
        <v>9780.7142857142862</v>
      </c>
      <c r="AS33" s="5">
        <f t="shared" si="17"/>
        <v>9949</v>
      </c>
      <c r="AT33" s="5">
        <f t="shared" si="17"/>
        <v>10294.285714285714</v>
      </c>
      <c r="AU33" s="5">
        <f t="shared" si="17"/>
        <v>10285.142857142857</v>
      </c>
      <c r="AV33" s="5">
        <f t="shared" si="17"/>
        <v>10571.571428571429</v>
      </c>
      <c r="AW33" s="5">
        <f t="shared" si="17"/>
        <v>10549.857142857143</v>
      </c>
      <c r="AX33" s="5">
        <f t="shared" si="17"/>
        <v>10746.285714285714</v>
      </c>
      <c r="AY33" s="5">
        <f t="shared" si="17"/>
        <v>11154.714285714286</v>
      </c>
      <c r="AZ33" s="5">
        <f t="shared" si="17"/>
        <v>12331.285714285714</v>
      </c>
      <c r="BA33" s="5">
        <f t="shared" si="17"/>
        <v>9062.7142857142862</v>
      </c>
      <c r="BB33" s="6"/>
    </row>
    <row r="34" spans="1:54" x14ac:dyDescent="0.25">
      <c r="A34" s="1" t="s">
        <v>1</v>
      </c>
      <c r="B34" s="3">
        <f>SUM(C34:BB34)</f>
        <v>1237.5714285714312</v>
      </c>
      <c r="C34" s="5">
        <f>C33-C$2</f>
        <v>475.71428571428623</v>
      </c>
      <c r="D34" s="5">
        <f t="shared" ref="D34:BA34" si="18">D33-D$2</f>
        <v>124</v>
      </c>
      <c r="E34" s="5">
        <f t="shared" si="18"/>
        <v>237.71428571428623</v>
      </c>
      <c r="F34" s="5">
        <f t="shared" si="18"/>
        <v>191</v>
      </c>
      <c r="G34" s="5">
        <f t="shared" si="18"/>
        <v>-330.14285714285688</v>
      </c>
      <c r="H34" s="5">
        <f t="shared" si="18"/>
        <v>31.285714285713766</v>
      </c>
      <c r="I34" s="5">
        <f t="shared" si="18"/>
        <v>-61.428571428570649</v>
      </c>
      <c r="J34" s="5">
        <f t="shared" si="18"/>
        <v>151</v>
      </c>
      <c r="K34" s="5">
        <f t="shared" si="18"/>
        <v>114.42857142857065</v>
      </c>
      <c r="L34" s="5">
        <f t="shared" si="18"/>
        <v>77.285714285713766</v>
      </c>
      <c r="M34" s="5">
        <f t="shared" si="18"/>
        <v>380.14285714285688</v>
      </c>
      <c r="N34" s="5">
        <f t="shared" si="18"/>
        <v>97.571428571429351</v>
      </c>
      <c r="O34" s="5">
        <f t="shared" si="18"/>
        <v>-75.428571428570649</v>
      </c>
      <c r="P34" s="5">
        <f t="shared" si="18"/>
        <v>-926.42857142857065</v>
      </c>
      <c r="Q34" s="5">
        <f t="shared" si="18"/>
        <v>-213.42857142857065</v>
      </c>
      <c r="R34" s="5">
        <f t="shared" si="18"/>
        <v>1261.4285714285706</v>
      </c>
      <c r="S34" s="5">
        <f t="shared" si="18"/>
        <v>-445.57142857142935</v>
      </c>
      <c r="T34" s="5">
        <f t="shared" si="18"/>
        <v>579.28571428571377</v>
      </c>
      <c r="U34" s="5">
        <f t="shared" si="18"/>
        <v>379.85714285714312</v>
      </c>
      <c r="V34" s="5">
        <f t="shared" si="18"/>
        <v>341.42857142857065</v>
      </c>
      <c r="W34" s="5">
        <f t="shared" si="18"/>
        <v>-1320</v>
      </c>
      <c r="X34" s="5">
        <f t="shared" si="18"/>
        <v>584.14285714285688</v>
      </c>
      <c r="Y34" s="5">
        <f t="shared" si="18"/>
        <v>577</v>
      </c>
      <c r="Z34" s="5">
        <f t="shared" si="18"/>
        <v>475.85714285714312</v>
      </c>
      <c r="AA34" s="5">
        <f t="shared" si="18"/>
        <v>-618.14285714285688</v>
      </c>
      <c r="AB34" s="5">
        <f t="shared" si="18"/>
        <v>371.14285714285688</v>
      </c>
      <c r="AC34" s="5">
        <f t="shared" si="18"/>
        <v>214.85714285714312</v>
      </c>
      <c r="AD34" s="5">
        <f t="shared" si="18"/>
        <v>302.57142857142935</v>
      </c>
      <c r="AE34" s="5">
        <f t="shared" si="18"/>
        <v>-28</v>
      </c>
      <c r="AF34" s="5">
        <f t="shared" si="18"/>
        <v>125.57142857142935</v>
      </c>
      <c r="AG34" s="5">
        <f t="shared" si="18"/>
        <v>105.14285714285688</v>
      </c>
      <c r="AH34" s="5">
        <f t="shared" si="18"/>
        <v>188.71428571428623</v>
      </c>
      <c r="AI34" s="5">
        <f t="shared" si="18"/>
        <v>88.142857142856883</v>
      </c>
      <c r="AJ34" s="5">
        <f t="shared" si="18"/>
        <v>-822.85714285714312</v>
      </c>
      <c r="AK34" s="5">
        <f t="shared" si="18"/>
        <v>240.42857142857065</v>
      </c>
      <c r="AL34" s="5">
        <f t="shared" si="18"/>
        <v>304.14285714285688</v>
      </c>
      <c r="AM34" s="5">
        <f t="shared" si="18"/>
        <v>322.57142857142935</v>
      </c>
      <c r="AN34" s="5">
        <f t="shared" si="18"/>
        <v>108.85714285714312</v>
      </c>
      <c r="AO34" s="5">
        <f t="shared" si="18"/>
        <v>-71.714285714286234</v>
      </c>
      <c r="AP34" s="5">
        <f t="shared" si="18"/>
        <v>138.85714285714312</v>
      </c>
      <c r="AQ34" s="5">
        <f t="shared" si="18"/>
        <v>54</v>
      </c>
      <c r="AR34" s="5">
        <f t="shared" si="18"/>
        <v>-197.28571428571377</v>
      </c>
      <c r="AS34" s="5">
        <f t="shared" si="18"/>
        <v>140</v>
      </c>
      <c r="AT34" s="5">
        <f t="shared" si="18"/>
        <v>317.28571428571377</v>
      </c>
      <c r="AU34" s="5">
        <f t="shared" si="18"/>
        <v>254.14285714285688</v>
      </c>
      <c r="AV34" s="5">
        <f t="shared" si="18"/>
        <v>199.57142857142935</v>
      </c>
      <c r="AW34" s="5">
        <f t="shared" si="18"/>
        <v>-203.14285714285688</v>
      </c>
      <c r="AX34" s="5">
        <f t="shared" si="18"/>
        <v>169.28571428571377</v>
      </c>
      <c r="AY34" s="5">
        <f t="shared" si="18"/>
        <v>-168.28571428571377</v>
      </c>
      <c r="AZ34" s="5">
        <f t="shared" si="18"/>
        <v>468.28571428571377</v>
      </c>
      <c r="BA34" s="5">
        <f t="shared" si="18"/>
        <v>-3473.2857142857138</v>
      </c>
      <c r="BB34" s="6"/>
    </row>
    <row r="35" spans="1:54" x14ac:dyDescent="0.25">
      <c r="A35" s="1" t="s">
        <v>2</v>
      </c>
      <c r="B35" s="3">
        <f>SUM(C35:BB35)</f>
        <v>20927042.67346938</v>
      </c>
      <c r="C35" s="5">
        <f>C34*C34</f>
        <v>226304.08163265354</v>
      </c>
      <c r="D35" s="5">
        <f t="shared" ref="D35:BA35" si="19">D34*D34</f>
        <v>15376</v>
      </c>
      <c r="E35" s="5">
        <f t="shared" si="19"/>
        <v>56508.081632653309</v>
      </c>
      <c r="F35" s="5">
        <f t="shared" si="19"/>
        <v>36481</v>
      </c>
      <c r="G35" s="5">
        <f t="shared" si="19"/>
        <v>108994.3061224488</v>
      </c>
      <c r="H35" s="5">
        <f t="shared" si="19"/>
        <v>978.79591836731447</v>
      </c>
      <c r="I35" s="5">
        <f t="shared" si="19"/>
        <v>3773.4693877550062</v>
      </c>
      <c r="J35" s="5">
        <f t="shared" si="19"/>
        <v>22801</v>
      </c>
      <c r="K35" s="5">
        <f t="shared" si="19"/>
        <v>13093.897959183496</v>
      </c>
      <c r="L35" s="5">
        <f t="shared" si="19"/>
        <v>5973.0816326529812</v>
      </c>
      <c r="M35" s="5">
        <f t="shared" si="19"/>
        <v>144508.5918367345</v>
      </c>
      <c r="N35" s="5">
        <f t="shared" si="19"/>
        <v>9520.1836734695407</v>
      </c>
      <c r="O35" s="5">
        <f t="shared" si="19"/>
        <v>5689.4693877549844</v>
      </c>
      <c r="P35" s="5">
        <f t="shared" si="19"/>
        <v>858269.89795918227</v>
      </c>
      <c r="Q35" s="5">
        <f t="shared" si="19"/>
        <v>45551.755102040486</v>
      </c>
      <c r="R35" s="5">
        <f t="shared" si="19"/>
        <v>1591202.0408163245</v>
      </c>
      <c r="S35" s="5">
        <f t="shared" si="19"/>
        <v>198533.89795918437</v>
      </c>
      <c r="T35" s="5">
        <f t="shared" si="19"/>
        <v>335571.9387755096</v>
      </c>
      <c r="U35" s="5">
        <f t="shared" si="19"/>
        <v>144291.44897959204</v>
      </c>
      <c r="V35" s="5">
        <f t="shared" si="19"/>
        <v>116573.46938775457</v>
      </c>
      <c r="W35" s="5">
        <f t="shared" si="19"/>
        <v>1742400</v>
      </c>
      <c r="X35" s="5">
        <f t="shared" si="19"/>
        <v>341222.87755102012</v>
      </c>
      <c r="Y35" s="5">
        <f t="shared" si="19"/>
        <v>332929</v>
      </c>
      <c r="Z35" s="5">
        <f t="shared" si="19"/>
        <v>226440.02040816352</v>
      </c>
      <c r="AA35" s="5">
        <f t="shared" si="19"/>
        <v>382100.59183673438</v>
      </c>
      <c r="AB35" s="5">
        <f t="shared" si="19"/>
        <v>137747.02040816308</v>
      </c>
      <c r="AC35" s="5">
        <f t="shared" si="19"/>
        <v>46163.591836734806</v>
      </c>
      <c r="AD35" s="5">
        <f t="shared" si="19"/>
        <v>91549.469387755569</v>
      </c>
      <c r="AE35" s="5">
        <f t="shared" si="19"/>
        <v>784</v>
      </c>
      <c r="AF35" s="5">
        <f t="shared" si="19"/>
        <v>15768.183673469584</v>
      </c>
      <c r="AG35" s="5">
        <f t="shared" si="19"/>
        <v>11055.020408163211</v>
      </c>
      <c r="AH35" s="5">
        <f t="shared" si="19"/>
        <v>35613.081632653259</v>
      </c>
      <c r="AI35" s="5">
        <f t="shared" si="19"/>
        <v>7769.1632653060769</v>
      </c>
      <c r="AJ35" s="5">
        <f t="shared" si="19"/>
        <v>677093.87755102082</v>
      </c>
      <c r="AK35" s="5">
        <f t="shared" si="19"/>
        <v>57805.897959183298</v>
      </c>
      <c r="AL35" s="5">
        <f t="shared" si="19"/>
        <v>92502.877551020254</v>
      </c>
      <c r="AM35" s="5">
        <f t="shared" si="19"/>
        <v>104052.32653061274</v>
      </c>
      <c r="AN35" s="5">
        <f t="shared" si="19"/>
        <v>11849.877551020465</v>
      </c>
      <c r="AO35" s="5">
        <f t="shared" si="19"/>
        <v>5142.9387755102789</v>
      </c>
      <c r="AP35" s="5">
        <f t="shared" si="19"/>
        <v>19281.306122449052</v>
      </c>
      <c r="AQ35" s="5">
        <f t="shared" si="19"/>
        <v>2916</v>
      </c>
      <c r="AR35" s="5">
        <f t="shared" si="19"/>
        <v>38921.653061224286</v>
      </c>
      <c r="AS35" s="5">
        <f t="shared" si="19"/>
        <v>19600</v>
      </c>
      <c r="AT35" s="5">
        <f t="shared" si="19"/>
        <v>100670.22448979558</v>
      </c>
      <c r="AU35" s="5">
        <f t="shared" si="19"/>
        <v>64588.591836734558</v>
      </c>
      <c r="AV35" s="5">
        <f t="shared" si="19"/>
        <v>39828.755102041127</v>
      </c>
      <c r="AW35" s="5">
        <f t="shared" si="19"/>
        <v>41267.02040816316</v>
      </c>
      <c r="AX35" s="5">
        <f t="shared" si="19"/>
        <v>28657.653061224315</v>
      </c>
      <c r="AY35" s="5">
        <f t="shared" si="19"/>
        <v>28320.081632652887</v>
      </c>
      <c r="AZ35" s="5">
        <f t="shared" si="19"/>
        <v>219291.51020408113</v>
      </c>
      <c r="BA35" s="5">
        <f t="shared" si="19"/>
        <v>12063713.65306122</v>
      </c>
      <c r="BB35" s="6"/>
    </row>
    <row r="36" spans="1:54" x14ac:dyDescent="0.25">
      <c r="A36" s="1" t="s">
        <v>12</v>
      </c>
      <c r="B36" s="4">
        <f>SQRT(B35/COUNT(C35:BB35))</f>
        <v>640.57331357778799</v>
      </c>
    </row>
    <row r="38" spans="1:54" x14ac:dyDescent="0.25">
      <c r="A38" s="1" t="s">
        <v>10</v>
      </c>
      <c r="B38" s="3">
        <f>SUM(C38:BB38)</f>
        <v>521134</v>
      </c>
      <c r="C38" s="5">
        <f>(C$3*0+D$3*7)/7</f>
        <v>13715</v>
      </c>
      <c r="D38" s="5">
        <f t="shared" ref="D38:BA38" si="20">(D$3*0+E$3*7)/7</f>
        <v>13610</v>
      </c>
      <c r="E38" s="5">
        <f t="shared" si="20"/>
        <v>12877</v>
      </c>
      <c r="F38" s="5">
        <f t="shared" si="20"/>
        <v>12485</v>
      </c>
      <c r="G38" s="5">
        <f t="shared" si="20"/>
        <v>12269</v>
      </c>
      <c r="H38" s="5">
        <f t="shared" si="20"/>
        <v>11644</v>
      </c>
      <c r="I38" s="5">
        <f t="shared" si="20"/>
        <v>11794</v>
      </c>
      <c r="J38" s="5">
        <f t="shared" si="20"/>
        <v>11248</v>
      </c>
      <c r="K38" s="5">
        <f t="shared" si="20"/>
        <v>11077</v>
      </c>
      <c r="L38" s="5">
        <f t="shared" si="20"/>
        <v>10697</v>
      </c>
      <c r="M38" s="5">
        <f t="shared" si="20"/>
        <v>10325</v>
      </c>
      <c r="N38" s="5">
        <f t="shared" si="20"/>
        <v>10027</v>
      </c>
      <c r="O38" s="5">
        <f t="shared" si="20"/>
        <v>9939</v>
      </c>
      <c r="P38" s="5">
        <f t="shared" si="20"/>
        <v>8493</v>
      </c>
      <c r="Q38" s="5">
        <f t="shared" si="20"/>
        <v>9644</v>
      </c>
      <c r="R38" s="5">
        <f t="shared" si="20"/>
        <v>10908</v>
      </c>
      <c r="S38" s="5">
        <f t="shared" si="20"/>
        <v>9064</v>
      </c>
      <c r="T38" s="5">
        <f t="shared" si="20"/>
        <v>10693</v>
      </c>
      <c r="U38" s="5">
        <f t="shared" si="20"/>
        <v>10288</v>
      </c>
      <c r="V38" s="5">
        <f t="shared" si="20"/>
        <v>10040</v>
      </c>
      <c r="W38" s="5">
        <f t="shared" si="20"/>
        <v>8332</v>
      </c>
      <c r="X38" s="5">
        <f t="shared" si="20"/>
        <v>9766</v>
      </c>
      <c r="Y38" s="5">
        <f t="shared" si="20"/>
        <v>9367</v>
      </c>
      <c r="Z38" s="5">
        <f t="shared" si="20"/>
        <v>9627</v>
      </c>
      <c r="AA38" s="5">
        <f t="shared" si="20"/>
        <v>9334</v>
      </c>
      <c r="AB38" s="5">
        <f t="shared" si="20"/>
        <v>9263</v>
      </c>
      <c r="AC38" s="5">
        <f t="shared" si="20"/>
        <v>9376</v>
      </c>
      <c r="AD38" s="5">
        <f t="shared" si="20"/>
        <v>9113</v>
      </c>
      <c r="AE38" s="5">
        <f t="shared" si="20"/>
        <v>8882</v>
      </c>
      <c r="AF38" s="5">
        <f t="shared" si="20"/>
        <v>8941</v>
      </c>
      <c r="AG38" s="5">
        <f t="shared" si="20"/>
        <v>9038</v>
      </c>
      <c r="AH38" s="5">
        <f t="shared" si="20"/>
        <v>9299</v>
      </c>
      <c r="AI38" s="5">
        <f t="shared" si="20"/>
        <v>9382</v>
      </c>
      <c r="AJ38" s="5">
        <f t="shared" si="20"/>
        <v>8149</v>
      </c>
      <c r="AK38" s="5">
        <f t="shared" si="20"/>
        <v>9497</v>
      </c>
      <c r="AL38" s="5">
        <f t="shared" si="20"/>
        <v>9454</v>
      </c>
      <c r="AM38" s="5">
        <f t="shared" si="20"/>
        <v>9534</v>
      </c>
      <c r="AN38" s="5">
        <f t="shared" si="20"/>
        <v>9689</v>
      </c>
      <c r="AO38" s="5">
        <f t="shared" si="20"/>
        <v>9778</v>
      </c>
      <c r="AP38" s="5">
        <f t="shared" si="20"/>
        <v>9940</v>
      </c>
      <c r="AQ38" s="5">
        <f t="shared" si="20"/>
        <v>10031</v>
      </c>
      <c r="AR38" s="5">
        <f t="shared" si="20"/>
        <v>9739</v>
      </c>
      <c r="AS38" s="5">
        <f t="shared" si="20"/>
        <v>9984</v>
      </c>
      <c r="AT38" s="5">
        <f t="shared" si="20"/>
        <v>10346</v>
      </c>
      <c r="AU38" s="5">
        <f t="shared" si="20"/>
        <v>10275</v>
      </c>
      <c r="AV38" s="5">
        <f t="shared" si="20"/>
        <v>10621</v>
      </c>
      <c r="AW38" s="5">
        <f t="shared" si="20"/>
        <v>10538</v>
      </c>
      <c r="AX38" s="5">
        <f t="shared" si="20"/>
        <v>10781</v>
      </c>
      <c r="AY38" s="5">
        <f t="shared" si="20"/>
        <v>11217</v>
      </c>
      <c r="AZ38" s="5">
        <f t="shared" si="20"/>
        <v>12517</v>
      </c>
      <c r="BA38" s="5">
        <f t="shared" si="20"/>
        <v>8487</v>
      </c>
      <c r="BB38" s="6"/>
    </row>
    <row r="39" spans="1:54" x14ac:dyDescent="0.25">
      <c r="A39" s="1" t="s">
        <v>1</v>
      </c>
      <c r="B39" s="3">
        <f>SUM(C39:BB39)</f>
        <v>737</v>
      </c>
      <c r="C39" s="5">
        <f>C38-C$2</f>
        <v>722</v>
      </c>
      <c r="D39" s="5">
        <f t="shared" ref="D39:BA39" si="21">D38-D$2</f>
        <v>109</v>
      </c>
      <c r="E39" s="5">
        <f t="shared" si="21"/>
        <v>133</v>
      </c>
      <c r="F39" s="5">
        <f t="shared" si="21"/>
        <v>135</v>
      </c>
      <c r="G39" s="5">
        <f t="shared" si="21"/>
        <v>-361</v>
      </c>
      <c r="H39" s="5">
        <f t="shared" si="21"/>
        <v>-58</v>
      </c>
      <c r="I39" s="5">
        <f t="shared" si="21"/>
        <v>-40</v>
      </c>
      <c r="J39" s="5">
        <f t="shared" si="21"/>
        <v>73</v>
      </c>
      <c r="K39" s="5">
        <f t="shared" si="21"/>
        <v>90</v>
      </c>
      <c r="L39" s="5">
        <f t="shared" si="21"/>
        <v>23</v>
      </c>
      <c r="M39" s="5">
        <f t="shared" si="21"/>
        <v>327</v>
      </c>
      <c r="N39" s="5">
        <f t="shared" si="21"/>
        <v>55</v>
      </c>
      <c r="O39" s="5">
        <f t="shared" si="21"/>
        <v>-88</v>
      </c>
      <c r="P39" s="5">
        <f t="shared" si="21"/>
        <v>-1133</v>
      </c>
      <c r="Q39" s="5">
        <f t="shared" si="21"/>
        <v>-49</v>
      </c>
      <c r="R39" s="5">
        <f t="shared" si="21"/>
        <v>1442</v>
      </c>
      <c r="S39" s="5">
        <f t="shared" si="21"/>
        <v>-709</v>
      </c>
      <c r="T39" s="5">
        <f t="shared" si="21"/>
        <v>812</v>
      </c>
      <c r="U39" s="5">
        <f t="shared" si="21"/>
        <v>322</v>
      </c>
      <c r="V39" s="5">
        <f t="shared" si="21"/>
        <v>306</v>
      </c>
      <c r="W39" s="5">
        <f t="shared" si="21"/>
        <v>-1564</v>
      </c>
      <c r="X39" s="5">
        <f t="shared" si="21"/>
        <v>789</v>
      </c>
      <c r="Y39" s="5">
        <f t="shared" si="21"/>
        <v>520</v>
      </c>
      <c r="Z39" s="5">
        <f t="shared" si="21"/>
        <v>513</v>
      </c>
      <c r="AA39" s="5">
        <f t="shared" si="21"/>
        <v>-660</v>
      </c>
      <c r="AB39" s="5">
        <f t="shared" si="21"/>
        <v>361</v>
      </c>
      <c r="AC39" s="5">
        <f t="shared" si="21"/>
        <v>231</v>
      </c>
      <c r="AD39" s="5">
        <f t="shared" si="21"/>
        <v>265</v>
      </c>
      <c r="AE39" s="5">
        <f t="shared" si="21"/>
        <v>-61</v>
      </c>
      <c r="AF39" s="5">
        <f t="shared" si="21"/>
        <v>134</v>
      </c>
      <c r="AG39" s="5">
        <f t="shared" si="21"/>
        <v>119</v>
      </c>
      <c r="AH39" s="5">
        <f t="shared" si="21"/>
        <v>226</v>
      </c>
      <c r="AI39" s="5">
        <f t="shared" si="21"/>
        <v>100</v>
      </c>
      <c r="AJ39" s="5">
        <f t="shared" si="21"/>
        <v>-999</v>
      </c>
      <c r="AK39" s="5">
        <f t="shared" si="21"/>
        <v>433</v>
      </c>
      <c r="AL39" s="5">
        <f t="shared" si="21"/>
        <v>298</v>
      </c>
      <c r="AM39" s="5">
        <f t="shared" si="21"/>
        <v>334</v>
      </c>
      <c r="AN39" s="5">
        <f t="shared" si="21"/>
        <v>131</v>
      </c>
      <c r="AO39" s="5">
        <f t="shared" si="21"/>
        <v>-59</v>
      </c>
      <c r="AP39" s="5">
        <f t="shared" si="21"/>
        <v>162</v>
      </c>
      <c r="AQ39" s="5">
        <f t="shared" si="21"/>
        <v>67</v>
      </c>
      <c r="AR39" s="5">
        <f t="shared" si="21"/>
        <v>-239</v>
      </c>
      <c r="AS39" s="5">
        <f t="shared" si="21"/>
        <v>175</v>
      </c>
      <c r="AT39" s="5">
        <f t="shared" si="21"/>
        <v>369</v>
      </c>
      <c r="AU39" s="5">
        <f t="shared" si="21"/>
        <v>244</v>
      </c>
      <c r="AV39" s="5">
        <f t="shared" si="21"/>
        <v>249</v>
      </c>
      <c r="AW39" s="5">
        <f t="shared" si="21"/>
        <v>-215</v>
      </c>
      <c r="AX39" s="5">
        <f t="shared" si="21"/>
        <v>204</v>
      </c>
      <c r="AY39" s="5">
        <f t="shared" si="21"/>
        <v>-106</v>
      </c>
      <c r="AZ39" s="5">
        <f t="shared" si="21"/>
        <v>654</v>
      </c>
      <c r="BA39" s="5">
        <f t="shared" si="21"/>
        <v>-4049</v>
      </c>
      <c r="BB39" s="6"/>
    </row>
    <row r="40" spans="1:54" x14ac:dyDescent="0.25">
      <c r="A40" s="1" t="s">
        <v>2</v>
      </c>
      <c r="B40" s="3">
        <f>SUM(C40:BB40)</f>
        <v>28653289</v>
      </c>
      <c r="C40" s="5">
        <f>C39*C39</f>
        <v>521284</v>
      </c>
      <c r="D40" s="5">
        <f t="shared" ref="D40:BA40" si="22">D39*D39</f>
        <v>11881</v>
      </c>
      <c r="E40" s="5">
        <f t="shared" si="22"/>
        <v>17689</v>
      </c>
      <c r="F40" s="5">
        <f t="shared" si="22"/>
        <v>18225</v>
      </c>
      <c r="G40" s="5">
        <f t="shared" si="22"/>
        <v>130321</v>
      </c>
      <c r="H40" s="5">
        <f t="shared" si="22"/>
        <v>3364</v>
      </c>
      <c r="I40" s="5">
        <f t="shared" si="22"/>
        <v>1600</v>
      </c>
      <c r="J40" s="5">
        <f t="shared" si="22"/>
        <v>5329</v>
      </c>
      <c r="K40" s="5">
        <f t="shared" si="22"/>
        <v>8100</v>
      </c>
      <c r="L40" s="5">
        <f t="shared" si="22"/>
        <v>529</v>
      </c>
      <c r="M40" s="5">
        <f t="shared" si="22"/>
        <v>106929</v>
      </c>
      <c r="N40" s="5">
        <f t="shared" si="22"/>
        <v>3025</v>
      </c>
      <c r="O40" s="5">
        <f t="shared" si="22"/>
        <v>7744</v>
      </c>
      <c r="P40" s="5">
        <f t="shared" si="22"/>
        <v>1283689</v>
      </c>
      <c r="Q40" s="5">
        <f t="shared" si="22"/>
        <v>2401</v>
      </c>
      <c r="R40" s="5">
        <f t="shared" si="22"/>
        <v>2079364</v>
      </c>
      <c r="S40" s="5">
        <f t="shared" si="22"/>
        <v>502681</v>
      </c>
      <c r="T40" s="5">
        <f t="shared" si="22"/>
        <v>659344</v>
      </c>
      <c r="U40" s="5">
        <f t="shared" si="22"/>
        <v>103684</v>
      </c>
      <c r="V40" s="5">
        <f t="shared" si="22"/>
        <v>93636</v>
      </c>
      <c r="W40" s="5">
        <f t="shared" si="22"/>
        <v>2446096</v>
      </c>
      <c r="X40" s="5">
        <f t="shared" si="22"/>
        <v>622521</v>
      </c>
      <c r="Y40" s="5">
        <f t="shared" si="22"/>
        <v>270400</v>
      </c>
      <c r="Z40" s="5">
        <f t="shared" si="22"/>
        <v>263169</v>
      </c>
      <c r="AA40" s="5">
        <f t="shared" si="22"/>
        <v>435600</v>
      </c>
      <c r="AB40" s="5">
        <f t="shared" si="22"/>
        <v>130321</v>
      </c>
      <c r="AC40" s="5">
        <f t="shared" si="22"/>
        <v>53361</v>
      </c>
      <c r="AD40" s="5">
        <f t="shared" si="22"/>
        <v>70225</v>
      </c>
      <c r="AE40" s="5">
        <f t="shared" si="22"/>
        <v>3721</v>
      </c>
      <c r="AF40" s="5">
        <f t="shared" si="22"/>
        <v>17956</v>
      </c>
      <c r="AG40" s="5">
        <f t="shared" si="22"/>
        <v>14161</v>
      </c>
      <c r="AH40" s="5">
        <f t="shared" si="22"/>
        <v>51076</v>
      </c>
      <c r="AI40" s="5">
        <f t="shared" si="22"/>
        <v>10000</v>
      </c>
      <c r="AJ40" s="5">
        <f t="shared" si="22"/>
        <v>998001</v>
      </c>
      <c r="AK40" s="5">
        <f t="shared" si="22"/>
        <v>187489</v>
      </c>
      <c r="AL40" s="5">
        <f t="shared" si="22"/>
        <v>88804</v>
      </c>
      <c r="AM40" s="5">
        <f t="shared" si="22"/>
        <v>111556</v>
      </c>
      <c r="AN40" s="5">
        <f t="shared" si="22"/>
        <v>17161</v>
      </c>
      <c r="AO40" s="5">
        <f t="shared" si="22"/>
        <v>3481</v>
      </c>
      <c r="AP40" s="5">
        <f t="shared" si="22"/>
        <v>26244</v>
      </c>
      <c r="AQ40" s="5">
        <f t="shared" si="22"/>
        <v>4489</v>
      </c>
      <c r="AR40" s="5">
        <f t="shared" si="22"/>
        <v>57121</v>
      </c>
      <c r="AS40" s="5">
        <f t="shared" si="22"/>
        <v>30625</v>
      </c>
      <c r="AT40" s="5">
        <f t="shared" si="22"/>
        <v>136161</v>
      </c>
      <c r="AU40" s="5">
        <f t="shared" si="22"/>
        <v>59536</v>
      </c>
      <c r="AV40" s="5">
        <f t="shared" si="22"/>
        <v>62001</v>
      </c>
      <c r="AW40" s="5">
        <f t="shared" si="22"/>
        <v>46225</v>
      </c>
      <c r="AX40" s="5">
        <f t="shared" si="22"/>
        <v>41616</v>
      </c>
      <c r="AY40" s="5">
        <f t="shared" si="22"/>
        <v>11236</v>
      </c>
      <c r="AZ40" s="5">
        <f t="shared" si="22"/>
        <v>427716</v>
      </c>
      <c r="BA40" s="5">
        <f t="shared" si="22"/>
        <v>16394401</v>
      </c>
      <c r="BB40" s="6"/>
    </row>
    <row r="41" spans="1:54" x14ac:dyDescent="0.25">
      <c r="A41" s="1" t="s">
        <v>12</v>
      </c>
      <c r="B41" s="4">
        <f>SQRT(B40/COUNT(C40:BB40))</f>
        <v>749.55266397927721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3899-25F0-4F81-9980-B8B7D14BA8C0}">
  <dimension ref="A1:BC4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13" defaultRowHeight="15" x14ac:dyDescent="0.25"/>
  <cols>
    <col min="55" max="16384" width="13" style="12"/>
  </cols>
  <sheetData>
    <row r="1" spans="1:55" x14ac:dyDescent="0.25">
      <c r="B1" s="1" t="s">
        <v>3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</row>
    <row r="2" spans="1:55" x14ac:dyDescent="0.25">
      <c r="A2" s="1" t="s">
        <v>13</v>
      </c>
      <c r="B2" s="3">
        <f>SUM(C2:BB2)</f>
        <v>535101</v>
      </c>
      <c r="C2" s="2">
        <f>weekly_deaths_unsmoothed!B50</f>
        <v>14164</v>
      </c>
      <c r="D2" s="2">
        <f>weekly_deaths_unsmoothed!C50</f>
        <v>13748</v>
      </c>
      <c r="E2" s="2">
        <f>weekly_deaths_unsmoothed!D50</f>
        <v>13715</v>
      </c>
      <c r="F2" s="2">
        <f>weekly_deaths_unsmoothed!E50</f>
        <v>13293</v>
      </c>
      <c r="G2" s="2">
        <f>weekly_deaths_unsmoothed!F50</f>
        <v>12679</v>
      </c>
      <c r="H2" s="2">
        <f>weekly_deaths_unsmoothed!G50</f>
        <v>12126</v>
      </c>
      <c r="I2" s="2">
        <f>weekly_deaths_unsmoothed!H50</f>
        <v>12308</v>
      </c>
      <c r="J2" s="2">
        <f>weekly_deaths_unsmoothed!I50</f>
        <v>12042</v>
      </c>
      <c r="K2" s="2">
        <f>weekly_deaths_unsmoothed!J50</f>
        <v>12342</v>
      </c>
      <c r="L2" s="2">
        <f>weekly_deaths_unsmoothed!K50</f>
        <v>12920</v>
      </c>
      <c r="M2" s="2">
        <f>weekly_deaths_unsmoothed!L50</f>
        <v>12206</v>
      </c>
      <c r="N2" s="2">
        <f>weekly_deaths_unsmoothed!M50</f>
        <v>11487</v>
      </c>
      <c r="O2" s="2">
        <f>weekly_deaths_unsmoothed!N50</f>
        <v>11191</v>
      </c>
      <c r="P2" s="2">
        <f>weekly_deaths_unsmoothed!O50</f>
        <v>10719</v>
      </c>
      <c r="Q2" s="2">
        <f>weekly_deaths_unsmoothed!P50</f>
        <v>10391</v>
      </c>
      <c r="R2" s="2">
        <f>weekly_deaths_unsmoothed!Q50</f>
        <v>10169</v>
      </c>
      <c r="S2" s="2">
        <f>weekly_deaths_unsmoothed!R50</f>
        <v>9359</v>
      </c>
      <c r="T2" s="2">
        <f>weekly_deaths_unsmoothed!S50</f>
        <v>9578</v>
      </c>
      <c r="U2" s="2">
        <f>weekly_deaths_unsmoothed!T50</f>
        <v>9461</v>
      </c>
      <c r="V2" s="2">
        <f>weekly_deaths_unsmoothed!U50</f>
        <v>9334</v>
      </c>
      <c r="W2" s="2">
        <f>weekly_deaths_unsmoothed!V50</f>
        <v>9202</v>
      </c>
      <c r="X2" s="2">
        <f>weekly_deaths_unsmoothed!W50</f>
        <v>9327</v>
      </c>
      <c r="Y2" s="2">
        <f>weekly_deaths_unsmoothed!X50</f>
        <v>8938</v>
      </c>
      <c r="Z2" s="2">
        <f>weekly_deaths_unsmoothed!Y50</f>
        <v>9038</v>
      </c>
      <c r="AA2" s="2">
        <f>weekly_deaths_unsmoothed!Z50</f>
        <v>8922</v>
      </c>
      <c r="AB2" s="2">
        <f>weekly_deaths_unsmoothed!AA50</f>
        <v>9335</v>
      </c>
      <c r="AC2" s="2">
        <f>weekly_deaths_unsmoothed!AB50</f>
        <v>9332</v>
      </c>
      <c r="AD2" s="2">
        <f>weekly_deaths_unsmoothed!AC50</f>
        <v>9053</v>
      </c>
      <c r="AE2" s="2">
        <f>weekly_deaths_unsmoothed!AD50</f>
        <v>8981</v>
      </c>
      <c r="AF2" s="2">
        <f>weekly_deaths_unsmoothed!AE50</f>
        <v>9432</v>
      </c>
      <c r="AG2" s="2">
        <f>weekly_deaths_unsmoothed!AF50</f>
        <v>8711</v>
      </c>
      <c r="AH2" s="2">
        <f>weekly_deaths_unsmoothed!AG50</f>
        <v>8897</v>
      </c>
      <c r="AI2" s="2">
        <f>weekly_deaths_unsmoothed!AH50</f>
        <v>8676</v>
      </c>
      <c r="AJ2" s="2">
        <f>weekly_deaths_unsmoothed!AI50</f>
        <v>8779</v>
      </c>
      <c r="AK2" s="2">
        <f>weekly_deaths_unsmoothed!AJ50</f>
        <v>8681</v>
      </c>
      <c r="AL2" s="2">
        <f>weekly_deaths_unsmoothed!AK50</f>
        <v>8864</v>
      </c>
      <c r="AM2" s="2">
        <f>weekly_deaths_unsmoothed!AL50</f>
        <v>9164</v>
      </c>
      <c r="AN2" s="2">
        <f>weekly_deaths_unsmoothed!AM50</f>
        <v>9300</v>
      </c>
      <c r="AO2" s="2">
        <f>weekly_deaths_unsmoothed!AN50</f>
        <v>9229</v>
      </c>
      <c r="AP2" s="2">
        <f>weekly_deaths_unsmoothed!AO50</f>
        <v>9404</v>
      </c>
      <c r="AQ2" s="2">
        <f>weekly_deaths_unsmoothed!AP50</f>
        <v>9689</v>
      </c>
      <c r="AR2" s="2">
        <f>weekly_deaths_unsmoothed!AQ50</f>
        <v>9417</v>
      </c>
      <c r="AS2" s="2">
        <f>weekly_deaths_unsmoothed!AR50</f>
        <v>9356</v>
      </c>
      <c r="AT2" s="2">
        <f>weekly_deaths_unsmoothed!AS50</f>
        <v>9983</v>
      </c>
      <c r="AU2" s="2">
        <f>weekly_deaths_unsmoothed!AT50</f>
        <v>10085</v>
      </c>
      <c r="AV2" s="2">
        <f>weekly_deaths_unsmoothed!AU50</f>
        <v>9947</v>
      </c>
      <c r="AW2" s="2">
        <f>weekly_deaths_unsmoothed!AV50</f>
        <v>9758</v>
      </c>
      <c r="AX2" s="2">
        <f>weekly_deaths_unsmoothed!AW50</f>
        <v>10048</v>
      </c>
      <c r="AY2" s="2">
        <f>weekly_deaths_unsmoothed!AX50</f>
        <v>10517</v>
      </c>
      <c r="AZ2" s="2">
        <f>weekly_deaths_unsmoothed!AY50</f>
        <v>10186</v>
      </c>
      <c r="BA2" s="2">
        <f>weekly_deaths_unsmoothed!AZ50</f>
        <v>10789</v>
      </c>
      <c r="BB2" s="2">
        <f>weekly_deaths_unsmoothed!BA50</f>
        <v>10829</v>
      </c>
    </row>
    <row r="3" spans="1:55" x14ac:dyDescent="0.25">
      <c r="A3" s="1" t="s">
        <v>0</v>
      </c>
      <c r="B3" s="3">
        <f>SUM(C3:BB3)</f>
        <v>539340</v>
      </c>
      <c r="C3" s="2">
        <v>12723</v>
      </c>
      <c r="D3" s="2">
        <v>15050</v>
      </c>
      <c r="E3" s="2">
        <v>14256</v>
      </c>
      <c r="F3" s="2">
        <v>13935</v>
      </c>
      <c r="G3" s="2">
        <v>13285</v>
      </c>
      <c r="H3" s="2">
        <v>12495</v>
      </c>
      <c r="I3" s="2">
        <v>12246</v>
      </c>
      <c r="J3" s="2">
        <v>12142</v>
      </c>
      <c r="K3" s="2">
        <v>10854</v>
      </c>
      <c r="L3" s="2">
        <v>12997</v>
      </c>
      <c r="M3" s="2">
        <v>12788</v>
      </c>
      <c r="N3" s="2">
        <v>11913</v>
      </c>
      <c r="O3" s="2">
        <v>9941</v>
      </c>
      <c r="P3" s="2">
        <v>10794</v>
      </c>
      <c r="Q3" s="2">
        <v>12301</v>
      </c>
      <c r="R3" s="2">
        <v>11223</v>
      </c>
      <c r="S3" s="2">
        <v>10306</v>
      </c>
      <c r="T3" s="2">
        <v>10153</v>
      </c>
      <c r="U3" s="2">
        <v>8624</v>
      </c>
      <c r="V3" s="2">
        <v>10141</v>
      </c>
      <c r="W3" s="2">
        <v>9636</v>
      </c>
      <c r="X3" s="2">
        <v>8147</v>
      </c>
      <c r="Y3" s="2">
        <v>9950</v>
      </c>
      <c r="Z3" s="2">
        <v>9343</v>
      </c>
      <c r="AA3" s="2">
        <v>9256</v>
      </c>
      <c r="AB3" s="2">
        <v>9212</v>
      </c>
      <c r="AC3" s="2">
        <v>9258</v>
      </c>
      <c r="AD3" s="2">
        <v>9293</v>
      </c>
      <c r="AE3" s="2">
        <v>9127</v>
      </c>
      <c r="AF3" s="2">
        <v>9141</v>
      </c>
      <c r="AG3" s="2">
        <v>9161</v>
      </c>
      <c r="AH3" s="2">
        <v>9319</v>
      </c>
      <c r="AI3" s="2">
        <v>8830</v>
      </c>
      <c r="AJ3" s="2">
        <v>8978</v>
      </c>
      <c r="AK3" s="2">
        <v>7865</v>
      </c>
      <c r="AL3" s="2">
        <v>9445</v>
      </c>
      <c r="AM3" s="2">
        <v>9191</v>
      </c>
      <c r="AN3" s="2">
        <v>9305</v>
      </c>
      <c r="AO3" s="2">
        <v>9150</v>
      </c>
      <c r="AP3" s="2">
        <v>9503</v>
      </c>
      <c r="AQ3" s="2">
        <v>9649</v>
      </c>
      <c r="AR3" s="2">
        <v>9864</v>
      </c>
      <c r="AS3" s="2">
        <v>9603</v>
      </c>
      <c r="AT3" s="2">
        <v>9529</v>
      </c>
      <c r="AU3" s="2">
        <v>10151</v>
      </c>
      <c r="AV3" s="2">
        <v>10193</v>
      </c>
      <c r="AW3" s="2">
        <v>9957</v>
      </c>
      <c r="AX3" s="2">
        <v>10033</v>
      </c>
      <c r="AY3" s="2">
        <v>10287</v>
      </c>
      <c r="AZ3" s="2">
        <v>10550</v>
      </c>
      <c r="BA3" s="2">
        <v>11116</v>
      </c>
      <c r="BB3" s="2">
        <v>7131</v>
      </c>
      <c r="BC3" s="13"/>
    </row>
    <row r="4" spans="1:55" x14ac:dyDescent="0.25">
      <c r="A4" s="1" t="s">
        <v>1</v>
      </c>
      <c r="B4" s="3">
        <f>SUM(C4:BB4)</f>
        <v>7937</v>
      </c>
      <c r="C4" s="5">
        <f>C3-C$2</f>
        <v>-1441</v>
      </c>
      <c r="D4" s="5">
        <f>D3-D$2</f>
        <v>1302</v>
      </c>
      <c r="E4" s="5">
        <f>E3-E$2</f>
        <v>541</v>
      </c>
      <c r="F4" s="5">
        <f>F3-F$2</f>
        <v>642</v>
      </c>
      <c r="G4" s="5">
        <f>G3-G$2</f>
        <v>606</v>
      </c>
      <c r="H4" s="5">
        <f>H3-H$2</f>
        <v>369</v>
      </c>
      <c r="I4" s="5">
        <f>I3-I$2</f>
        <v>-62</v>
      </c>
      <c r="J4" s="5">
        <f>J3-J$2</f>
        <v>100</v>
      </c>
      <c r="K4" s="5">
        <f>K3-K$2</f>
        <v>-1488</v>
      </c>
      <c r="L4" s="5">
        <f>L3-L$2</f>
        <v>77</v>
      </c>
      <c r="M4" s="5">
        <f>M3-M$2</f>
        <v>582</v>
      </c>
      <c r="N4" s="5">
        <f>N3-N$2</f>
        <v>426</v>
      </c>
      <c r="O4" s="5">
        <f>O3-O$2</f>
        <v>-1250</v>
      </c>
      <c r="P4" s="5">
        <f>P3-P$2</f>
        <v>75</v>
      </c>
      <c r="Q4" s="5">
        <f>Q3-Q$2</f>
        <v>1910</v>
      </c>
      <c r="R4" s="5">
        <f>R3-R$2</f>
        <v>1054</v>
      </c>
      <c r="S4" s="5">
        <f>S3-S$2</f>
        <v>947</v>
      </c>
      <c r="T4" s="5">
        <f>T3-T$2</f>
        <v>575</v>
      </c>
      <c r="U4" s="5">
        <f>U3-U$2</f>
        <v>-837</v>
      </c>
      <c r="V4" s="5">
        <f>V3-V$2</f>
        <v>807</v>
      </c>
      <c r="W4" s="5">
        <f>W3-W$2</f>
        <v>434</v>
      </c>
      <c r="X4" s="5">
        <f>X3-X$2</f>
        <v>-1180</v>
      </c>
      <c r="Y4" s="5">
        <f>Y3-Y$2</f>
        <v>1012</v>
      </c>
      <c r="Z4" s="5">
        <f>Z3-Z$2</f>
        <v>305</v>
      </c>
      <c r="AA4" s="5">
        <f>AA3-AA$2</f>
        <v>334</v>
      </c>
      <c r="AB4" s="5">
        <f>AB3-AB$2</f>
        <v>-123</v>
      </c>
      <c r="AC4" s="5">
        <f>AC3-AC$2</f>
        <v>-74</v>
      </c>
      <c r="AD4" s="5">
        <f>AD3-AD$2</f>
        <v>240</v>
      </c>
      <c r="AE4" s="5">
        <f>AE3-AE$2</f>
        <v>146</v>
      </c>
      <c r="AF4" s="5">
        <f>AF3-AF$2</f>
        <v>-291</v>
      </c>
      <c r="AG4" s="5">
        <f>AG3-AG$2</f>
        <v>450</v>
      </c>
      <c r="AH4" s="5">
        <f>AH3-AH$2</f>
        <v>422</v>
      </c>
      <c r="AI4" s="5">
        <f>AI3-AI$2</f>
        <v>154</v>
      </c>
      <c r="AJ4" s="5">
        <f>AJ3-AJ$2</f>
        <v>199</v>
      </c>
      <c r="AK4" s="5">
        <f>AK3-AK$2</f>
        <v>-816</v>
      </c>
      <c r="AL4" s="5">
        <f>AL3-AL$2</f>
        <v>581</v>
      </c>
      <c r="AM4" s="5">
        <f>AM3-AM$2</f>
        <v>27</v>
      </c>
      <c r="AN4" s="5">
        <f>AN3-AN$2</f>
        <v>5</v>
      </c>
      <c r="AO4" s="5">
        <f>AO3-AO$2</f>
        <v>-79</v>
      </c>
      <c r="AP4" s="5">
        <f>AP3-AP$2</f>
        <v>99</v>
      </c>
      <c r="AQ4" s="5">
        <f>AQ3-AQ$2</f>
        <v>-40</v>
      </c>
      <c r="AR4" s="5">
        <f>AR3-AR$2</f>
        <v>447</v>
      </c>
      <c r="AS4" s="5">
        <f>AS3-AS$2</f>
        <v>247</v>
      </c>
      <c r="AT4" s="5">
        <f>AT3-AT$2</f>
        <v>-454</v>
      </c>
      <c r="AU4" s="5">
        <f>AU3-AU$2</f>
        <v>66</v>
      </c>
      <c r="AV4" s="5">
        <f>AV3-AV$2</f>
        <v>246</v>
      </c>
      <c r="AW4" s="5">
        <f>AW3-AW$2</f>
        <v>199</v>
      </c>
      <c r="AX4" s="5">
        <f>AX3-AX$2</f>
        <v>-15</v>
      </c>
      <c r="AY4" s="5">
        <f>AY3-AY$2</f>
        <v>-230</v>
      </c>
      <c r="AZ4" s="5">
        <f>AZ3-AZ$2</f>
        <v>364</v>
      </c>
      <c r="BA4" s="5">
        <f>BA3-BA$2</f>
        <v>327</v>
      </c>
      <c r="BB4" s="6"/>
    </row>
    <row r="5" spans="1:55" x14ac:dyDescent="0.25">
      <c r="A5" s="1" t="s">
        <v>2</v>
      </c>
      <c r="B5" s="3">
        <f>SUM(C5:BB5)</f>
        <v>21963791</v>
      </c>
      <c r="C5" s="5">
        <f>C4*C4</f>
        <v>2076481</v>
      </c>
      <c r="D5" s="5">
        <f t="shared" ref="D5:BA5" si="0">D4*D4</f>
        <v>1695204</v>
      </c>
      <c r="E5" s="5">
        <f t="shared" si="0"/>
        <v>292681</v>
      </c>
      <c r="F5" s="5">
        <f t="shared" si="0"/>
        <v>412164</v>
      </c>
      <c r="G5" s="5">
        <f t="shared" si="0"/>
        <v>367236</v>
      </c>
      <c r="H5" s="5">
        <f t="shared" si="0"/>
        <v>136161</v>
      </c>
      <c r="I5" s="5">
        <f t="shared" si="0"/>
        <v>3844</v>
      </c>
      <c r="J5" s="5">
        <f t="shared" si="0"/>
        <v>10000</v>
      </c>
      <c r="K5" s="5">
        <f t="shared" si="0"/>
        <v>2214144</v>
      </c>
      <c r="L5" s="5">
        <f t="shared" si="0"/>
        <v>5929</v>
      </c>
      <c r="M5" s="5">
        <f t="shared" si="0"/>
        <v>338724</v>
      </c>
      <c r="N5" s="5">
        <f t="shared" si="0"/>
        <v>181476</v>
      </c>
      <c r="O5" s="5">
        <f t="shared" si="0"/>
        <v>1562500</v>
      </c>
      <c r="P5" s="5">
        <f t="shared" si="0"/>
        <v>5625</v>
      </c>
      <c r="Q5" s="5">
        <f t="shared" si="0"/>
        <v>3648100</v>
      </c>
      <c r="R5" s="5">
        <f t="shared" si="0"/>
        <v>1110916</v>
      </c>
      <c r="S5" s="5">
        <f t="shared" si="0"/>
        <v>896809</v>
      </c>
      <c r="T5" s="5">
        <f t="shared" si="0"/>
        <v>330625</v>
      </c>
      <c r="U5" s="5">
        <f t="shared" si="0"/>
        <v>700569</v>
      </c>
      <c r="V5" s="5">
        <f t="shared" si="0"/>
        <v>651249</v>
      </c>
      <c r="W5" s="5">
        <f t="shared" si="0"/>
        <v>188356</v>
      </c>
      <c r="X5" s="5">
        <f t="shared" si="0"/>
        <v>1392400</v>
      </c>
      <c r="Y5" s="5">
        <f t="shared" si="0"/>
        <v>1024144</v>
      </c>
      <c r="Z5" s="5">
        <f t="shared" si="0"/>
        <v>93025</v>
      </c>
      <c r="AA5" s="5">
        <f t="shared" si="0"/>
        <v>111556</v>
      </c>
      <c r="AB5" s="5">
        <f t="shared" si="0"/>
        <v>15129</v>
      </c>
      <c r="AC5" s="5">
        <f t="shared" si="0"/>
        <v>5476</v>
      </c>
      <c r="AD5" s="5">
        <f t="shared" si="0"/>
        <v>57600</v>
      </c>
      <c r="AE5" s="5">
        <f t="shared" si="0"/>
        <v>21316</v>
      </c>
      <c r="AF5" s="5">
        <f t="shared" si="0"/>
        <v>84681</v>
      </c>
      <c r="AG5" s="5">
        <f t="shared" si="0"/>
        <v>202500</v>
      </c>
      <c r="AH5" s="5">
        <f t="shared" si="0"/>
        <v>178084</v>
      </c>
      <c r="AI5" s="5">
        <f t="shared" si="0"/>
        <v>23716</v>
      </c>
      <c r="AJ5" s="5">
        <f t="shared" si="0"/>
        <v>39601</v>
      </c>
      <c r="AK5" s="5">
        <f t="shared" si="0"/>
        <v>665856</v>
      </c>
      <c r="AL5" s="5">
        <f t="shared" si="0"/>
        <v>337561</v>
      </c>
      <c r="AM5" s="5">
        <f t="shared" si="0"/>
        <v>729</v>
      </c>
      <c r="AN5" s="5">
        <f t="shared" si="0"/>
        <v>25</v>
      </c>
      <c r="AO5" s="5">
        <f t="shared" si="0"/>
        <v>6241</v>
      </c>
      <c r="AP5" s="5">
        <f t="shared" si="0"/>
        <v>9801</v>
      </c>
      <c r="AQ5" s="5">
        <f t="shared" si="0"/>
        <v>1600</v>
      </c>
      <c r="AR5" s="5">
        <f t="shared" si="0"/>
        <v>199809</v>
      </c>
      <c r="AS5" s="5">
        <f t="shared" si="0"/>
        <v>61009</v>
      </c>
      <c r="AT5" s="5">
        <f t="shared" si="0"/>
        <v>206116</v>
      </c>
      <c r="AU5" s="5">
        <f t="shared" si="0"/>
        <v>4356</v>
      </c>
      <c r="AV5" s="5">
        <f t="shared" si="0"/>
        <v>60516</v>
      </c>
      <c r="AW5" s="5">
        <f t="shared" si="0"/>
        <v>39601</v>
      </c>
      <c r="AX5" s="5">
        <f t="shared" si="0"/>
        <v>225</v>
      </c>
      <c r="AY5" s="5">
        <f t="shared" si="0"/>
        <v>52900</v>
      </c>
      <c r="AZ5" s="5">
        <f t="shared" si="0"/>
        <v>132496</v>
      </c>
      <c r="BA5" s="5">
        <f t="shared" si="0"/>
        <v>106929</v>
      </c>
      <c r="BB5" s="6"/>
    </row>
    <row r="6" spans="1:55" x14ac:dyDescent="0.25">
      <c r="A6" s="1" t="s">
        <v>12</v>
      </c>
      <c r="B6" s="4">
        <f>SQRT(B5/COUNT(C5:BB5))</f>
        <v>656.24886181040415</v>
      </c>
    </row>
    <row r="8" spans="1:55" x14ac:dyDescent="0.25">
      <c r="A8" s="1" t="s">
        <v>5</v>
      </c>
      <c r="B8" s="3">
        <f>SUM(C8:BB8)</f>
        <v>531410.14285714284</v>
      </c>
      <c r="C8" s="5">
        <f>(C$3*6+D$3*1)/7</f>
        <v>13055.428571428571</v>
      </c>
      <c r="D8" s="5">
        <f>(D$3*6+E$3*1)/7</f>
        <v>14936.571428571429</v>
      </c>
      <c r="E8" s="5">
        <f>(E$3*6+F$3*1)/7</f>
        <v>14210.142857142857</v>
      </c>
      <c r="F8" s="5">
        <f>(F$3*6+G$3*1)/7</f>
        <v>13842.142857142857</v>
      </c>
      <c r="G8" s="5">
        <f>(G$3*6+H$3*1)/7</f>
        <v>13172.142857142857</v>
      </c>
      <c r="H8" s="5">
        <f>(H$3*6+I$3*1)/7</f>
        <v>12459.428571428571</v>
      </c>
      <c r="I8" s="5">
        <f>(I$3*6+J$3*1)/7</f>
        <v>12231.142857142857</v>
      </c>
      <c r="J8" s="5">
        <f>(J$3*6+K$3*1)/7</f>
        <v>11958</v>
      </c>
      <c r="K8" s="5">
        <f>(K$3*6+L$3*1)/7</f>
        <v>11160.142857142857</v>
      </c>
      <c r="L8" s="5">
        <f>(L$3*6+M$3*1)/7</f>
        <v>12967.142857142857</v>
      </c>
      <c r="M8" s="5">
        <f>(M$3*6+N$3*1)/7</f>
        <v>12663</v>
      </c>
      <c r="N8" s="5">
        <f>(N$3*6+O$3*1)/7</f>
        <v>11631.285714285714</v>
      </c>
      <c r="O8" s="5">
        <f>(O$3*6+P$3*1)/7</f>
        <v>10062.857142857143</v>
      </c>
      <c r="P8" s="5">
        <f>(P$3*6+Q$3*1)/7</f>
        <v>11009.285714285714</v>
      </c>
      <c r="Q8" s="5">
        <f>(Q$3*6+R$3*1)/7</f>
        <v>12147</v>
      </c>
      <c r="R8" s="5">
        <f>(R$3*6+S$3*1)/7</f>
        <v>11092</v>
      </c>
      <c r="S8" s="5">
        <f>(S$3*6+T$3*1)/7</f>
        <v>10284.142857142857</v>
      </c>
      <c r="T8" s="5">
        <f>(T$3*6+U$3*1)/7</f>
        <v>9934.5714285714294</v>
      </c>
      <c r="U8" s="5">
        <f>(U$3*6+V$3*1)/7</f>
        <v>8840.7142857142862</v>
      </c>
      <c r="V8" s="5">
        <f>(V$3*6+W$3*1)/7</f>
        <v>10068.857142857143</v>
      </c>
      <c r="W8" s="5">
        <f>(W$3*6+X$3*1)/7</f>
        <v>9423.2857142857138</v>
      </c>
      <c r="X8" s="5">
        <f>(X$3*6+Y$3*1)/7</f>
        <v>8404.5714285714294</v>
      </c>
      <c r="Y8" s="5">
        <f>(Y$3*6+Z$3*1)/7</f>
        <v>9863.2857142857138</v>
      </c>
      <c r="Z8" s="5">
        <f>(Z$3*6+AA$3*1)/7</f>
        <v>9330.5714285714294</v>
      </c>
      <c r="AA8" s="5">
        <f>(AA$3*6+AB$3*1)/7</f>
        <v>9249.7142857142862</v>
      </c>
      <c r="AB8" s="5">
        <f>(AB$3*6+AC$3*1)/7</f>
        <v>9218.5714285714294</v>
      </c>
      <c r="AC8" s="5">
        <f>(AC$3*6+AD$3*1)/7</f>
        <v>9263</v>
      </c>
      <c r="AD8" s="5">
        <f>(AD$3*6+AE$3*1)/7</f>
        <v>9269.2857142857138</v>
      </c>
      <c r="AE8" s="5">
        <f>(AE$3*6+AF$3*1)/7</f>
        <v>9129</v>
      </c>
      <c r="AF8" s="5">
        <f>(AF$3*6+AG$3*1)/7</f>
        <v>9143.8571428571431</v>
      </c>
      <c r="AG8" s="5">
        <f>(AG$3*6+AH$3*1)/7</f>
        <v>9183.5714285714294</v>
      </c>
      <c r="AH8" s="5">
        <f>(AH$3*6+AI$3*1)/7</f>
        <v>9249.1428571428569</v>
      </c>
      <c r="AI8" s="5">
        <f>(AI$3*6+AJ$3*1)/7</f>
        <v>8851.1428571428569</v>
      </c>
      <c r="AJ8" s="5">
        <f>(AJ$3*6+AK$3*1)/7</f>
        <v>8819</v>
      </c>
      <c r="AK8" s="5">
        <f>(AK$3*6+AL$3*1)/7</f>
        <v>8090.7142857142853</v>
      </c>
      <c r="AL8" s="5">
        <f>(AL$3*6+AM$3*1)/7</f>
        <v>9408.7142857142862</v>
      </c>
      <c r="AM8" s="5">
        <f>(AM$3*6+AN$3*1)/7</f>
        <v>9207.2857142857138</v>
      </c>
      <c r="AN8" s="5">
        <f>(AN$3*6+AO$3*1)/7</f>
        <v>9282.8571428571431</v>
      </c>
      <c r="AO8" s="5">
        <f>(AO$3*6+AP$3*1)/7</f>
        <v>9200.4285714285706</v>
      </c>
      <c r="AP8" s="5">
        <f>(AP$3*6+AQ$3*1)/7</f>
        <v>9523.8571428571431</v>
      </c>
      <c r="AQ8" s="5">
        <f>(AQ$3*6+AR$3*1)/7</f>
        <v>9679.7142857142862</v>
      </c>
      <c r="AR8" s="5">
        <f>(AR$3*6+AS$3*1)/7</f>
        <v>9826.7142857142862</v>
      </c>
      <c r="AS8" s="5">
        <f>(AS$3*6+AT$3*1)/7</f>
        <v>9592.4285714285706</v>
      </c>
      <c r="AT8" s="5">
        <f>(AT$3*6+AU$3*1)/7</f>
        <v>9617.8571428571431</v>
      </c>
      <c r="AU8" s="5">
        <f>(AU$3*6+AV$3*1)/7</f>
        <v>10157</v>
      </c>
      <c r="AV8" s="5">
        <f>(AV$3*6+AW$3*1)/7</f>
        <v>10159.285714285714</v>
      </c>
      <c r="AW8" s="5">
        <f>(AW$3*6+AX$3*1)/7</f>
        <v>9967.8571428571431</v>
      </c>
      <c r="AX8" s="5">
        <f>(AX$3*6+AY$3*1)/7</f>
        <v>10069.285714285714</v>
      </c>
      <c r="AY8" s="5">
        <f>(AY$3*6+AZ$3*1)/7</f>
        <v>10324.571428571429</v>
      </c>
      <c r="AZ8" s="5">
        <f>(AZ$3*6+BA$3*1)/7</f>
        <v>10630.857142857143</v>
      </c>
      <c r="BA8" s="5">
        <f>(BA$3*6+BB$3*1)/7</f>
        <v>10546.714285714286</v>
      </c>
      <c r="BB8" s="6"/>
    </row>
    <row r="9" spans="1:55" x14ac:dyDescent="0.25">
      <c r="A9" s="1" t="s">
        <v>1</v>
      </c>
      <c r="B9" s="3">
        <f>SUM(C9:BB9)</f>
        <v>7138.1428571428578</v>
      </c>
      <c r="C9" s="5">
        <f>C8-C$2</f>
        <v>-1108.5714285714294</v>
      </c>
      <c r="D9" s="5">
        <f>D8-D$2</f>
        <v>1188.5714285714294</v>
      </c>
      <c r="E9" s="5">
        <f>E8-E$2</f>
        <v>495.14285714285688</v>
      </c>
      <c r="F9" s="5">
        <f>F8-F$2</f>
        <v>549.14285714285688</v>
      </c>
      <c r="G9" s="5">
        <f>G8-G$2</f>
        <v>493.14285714285688</v>
      </c>
      <c r="H9" s="5">
        <f>H8-H$2</f>
        <v>333.42857142857065</v>
      </c>
      <c r="I9" s="5">
        <f>I8-I$2</f>
        <v>-76.857142857143117</v>
      </c>
      <c r="J9" s="5">
        <f>J8-J$2</f>
        <v>-84</v>
      </c>
      <c r="K9" s="5">
        <f>K8-K$2</f>
        <v>-1181.8571428571431</v>
      </c>
      <c r="L9" s="5">
        <f>L8-L$2</f>
        <v>47.142857142856883</v>
      </c>
      <c r="M9" s="5">
        <f>M8-M$2</f>
        <v>457</v>
      </c>
      <c r="N9" s="5">
        <f>N8-N$2</f>
        <v>144.28571428571377</v>
      </c>
      <c r="O9" s="5">
        <f>O8-O$2</f>
        <v>-1128.1428571428569</v>
      </c>
      <c r="P9" s="5">
        <f>P8-P$2</f>
        <v>290.28571428571377</v>
      </c>
      <c r="Q9" s="5">
        <f>Q8-Q$2</f>
        <v>1756</v>
      </c>
      <c r="R9" s="5">
        <f>R8-R$2</f>
        <v>923</v>
      </c>
      <c r="S9" s="5">
        <f>S8-S$2</f>
        <v>925.14285714285688</v>
      </c>
      <c r="T9" s="5">
        <f>T8-T$2</f>
        <v>356.57142857142935</v>
      </c>
      <c r="U9" s="5">
        <f>U8-U$2</f>
        <v>-620.28571428571377</v>
      </c>
      <c r="V9" s="5">
        <f>V8-V$2</f>
        <v>734.85714285714312</v>
      </c>
      <c r="W9" s="5">
        <f>W8-W$2</f>
        <v>221.28571428571377</v>
      </c>
      <c r="X9" s="5">
        <f>X8-X$2</f>
        <v>-922.42857142857065</v>
      </c>
      <c r="Y9" s="5">
        <f>Y8-Y$2</f>
        <v>925.28571428571377</v>
      </c>
      <c r="Z9" s="5">
        <f>Z8-Z$2</f>
        <v>292.57142857142935</v>
      </c>
      <c r="AA9" s="5">
        <f>AA8-AA$2</f>
        <v>327.71428571428623</v>
      </c>
      <c r="AB9" s="5">
        <f>AB8-AB$2</f>
        <v>-116.42857142857065</v>
      </c>
      <c r="AC9" s="5">
        <f>AC8-AC$2</f>
        <v>-69</v>
      </c>
      <c r="AD9" s="5">
        <f>AD8-AD$2</f>
        <v>216.28571428571377</v>
      </c>
      <c r="AE9" s="5">
        <f>AE8-AE$2</f>
        <v>148</v>
      </c>
      <c r="AF9" s="5">
        <f>AF8-AF$2</f>
        <v>-288.14285714285688</v>
      </c>
      <c r="AG9" s="5">
        <f>AG8-AG$2</f>
        <v>472.57142857142935</v>
      </c>
      <c r="AH9" s="5">
        <f>AH8-AH$2</f>
        <v>352.14285714285688</v>
      </c>
      <c r="AI9" s="5">
        <f>AI8-AI$2</f>
        <v>175.14285714285688</v>
      </c>
      <c r="AJ9" s="5">
        <f>AJ8-AJ$2</f>
        <v>40</v>
      </c>
      <c r="AK9" s="5">
        <f>AK8-AK$2</f>
        <v>-590.28571428571468</v>
      </c>
      <c r="AL9" s="5">
        <f>AL8-AL$2</f>
        <v>544.71428571428623</v>
      </c>
      <c r="AM9" s="5">
        <f>AM8-AM$2</f>
        <v>43.285714285713766</v>
      </c>
      <c r="AN9" s="5">
        <f>AN8-AN$2</f>
        <v>-17.142857142856883</v>
      </c>
      <c r="AO9" s="5">
        <f>AO8-AO$2</f>
        <v>-28.571428571429351</v>
      </c>
      <c r="AP9" s="5">
        <f>AP8-AP$2</f>
        <v>119.85714285714312</v>
      </c>
      <c r="AQ9" s="5">
        <f>AQ8-AQ$2</f>
        <v>-9.285714285713766</v>
      </c>
      <c r="AR9" s="5">
        <f>AR8-AR$2</f>
        <v>409.71428571428623</v>
      </c>
      <c r="AS9" s="5">
        <f>AS8-AS$2</f>
        <v>236.42857142857065</v>
      </c>
      <c r="AT9" s="5">
        <f>AT8-AT$2</f>
        <v>-365.14285714285688</v>
      </c>
      <c r="AU9" s="5">
        <f>AU8-AU$2</f>
        <v>72</v>
      </c>
      <c r="AV9" s="5">
        <f>AV8-AV$2</f>
        <v>212.28571428571377</v>
      </c>
      <c r="AW9" s="5">
        <f>AW8-AW$2</f>
        <v>209.85714285714312</v>
      </c>
      <c r="AX9" s="5">
        <f>AX8-AX$2</f>
        <v>21.285714285713766</v>
      </c>
      <c r="AY9" s="5">
        <f>AY8-AY$2</f>
        <v>-192.42857142857065</v>
      </c>
      <c r="AZ9" s="5">
        <f>AZ8-AZ$2</f>
        <v>444.85714285714312</v>
      </c>
      <c r="BA9" s="5">
        <f>BA8-BA$2</f>
        <v>-242.28571428571377</v>
      </c>
      <c r="BB9" s="6"/>
    </row>
    <row r="10" spans="1:55" x14ac:dyDescent="0.25">
      <c r="A10" s="1" t="s">
        <v>2</v>
      </c>
      <c r="B10" s="3">
        <f>SUM(C10:BB10)</f>
        <v>16291271.163265303</v>
      </c>
      <c r="C10" s="5">
        <f>C9*C9</f>
        <v>1228930.6122448996</v>
      </c>
      <c r="D10" s="5">
        <f t="shared" ref="D10:BA10" si="1">D9*D9</f>
        <v>1412702.0408163285</v>
      </c>
      <c r="E10" s="5">
        <f t="shared" si="1"/>
        <v>245166.44897959157</v>
      </c>
      <c r="F10" s="5">
        <f t="shared" si="1"/>
        <v>301557.87755102012</v>
      </c>
      <c r="G10" s="5">
        <f t="shared" si="1"/>
        <v>243189.87755102015</v>
      </c>
      <c r="H10" s="5">
        <f t="shared" si="1"/>
        <v>111174.61224489743</v>
      </c>
      <c r="I10" s="5">
        <f t="shared" si="1"/>
        <v>5907.0204081633055</v>
      </c>
      <c r="J10" s="5">
        <f t="shared" si="1"/>
        <v>7056</v>
      </c>
      <c r="K10" s="5">
        <f t="shared" si="1"/>
        <v>1396786.3061224497</v>
      </c>
      <c r="L10" s="5">
        <f t="shared" si="1"/>
        <v>2222.4489795918121</v>
      </c>
      <c r="M10" s="5">
        <f t="shared" si="1"/>
        <v>208849</v>
      </c>
      <c r="N10" s="5">
        <f t="shared" si="1"/>
        <v>20818.367346938627</v>
      </c>
      <c r="O10" s="5">
        <f t="shared" si="1"/>
        <v>1272706.3061224483</v>
      </c>
      <c r="P10" s="5">
        <f t="shared" si="1"/>
        <v>84265.795918367046</v>
      </c>
      <c r="Q10" s="5">
        <f t="shared" si="1"/>
        <v>3083536</v>
      </c>
      <c r="R10" s="5">
        <f t="shared" si="1"/>
        <v>851929</v>
      </c>
      <c r="S10" s="5">
        <f t="shared" si="1"/>
        <v>855889.30612244853</v>
      </c>
      <c r="T10" s="5">
        <f t="shared" si="1"/>
        <v>127143.18367346995</v>
      </c>
      <c r="U10" s="5">
        <f t="shared" si="1"/>
        <v>384754.36734693812</v>
      </c>
      <c r="V10" s="5">
        <f t="shared" si="1"/>
        <v>540015.02040816366</v>
      </c>
      <c r="W10" s="5">
        <f t="shared" si="1"/>
        <v>48967.367346938547</v>
      </c>
      <c r="X10" s="5">
        <f t="shared" si="1"/>
        <v>850874.46938775363</v>
      </c>
      <c r="Y10" s="5">
        <f t="shared" si="1"/>
        <v>856153.65306122357</v>
      </c>
      <c r="Z10" s="5">
        <f t="shared" si="1"/>
        <v>85598.040816326989</v>
      </c>
      <c r="AA10" s="5">
        <f t="shared" si="1"/>
        <v>107396.65306122483</v>
      </c>
      <c r="AB10" s="5">
        <f t="shared" si="1"/>
        <v>13555.612244897779</v>
      </c>
      <c r="AC10" s="5">
        <f t="shared" si="1"/>
        <v>4761</v>
      </c>
      <c r="AD10" s="5">
        <f t="shared" si="1"/>
        <v>46779.510204081409</v>
      </c>
      <c r="AE10" s="5">
        <f t="shared" si="1"/>
        <v>21904</v>
      </c>
      <c r="AF10" s="5">
        <f t="shared" si="1"/>
        <v>83026.306122448834</v>
      </c>
      <c r="AG10" s="5">
        <f t="shared" si="1"/>
        <v>223323.75510204156</v>
      </c>
      <c r="AH10" s="5">
        <f t="shared" si="1"/>
        <v>124004.59183673451</v>
      </c>
      <c r="AI10" s="5">
        <f t="shared" si="1"/>
        <v>30675.020408163175</v>
      </c>
      <c r="AJ10" s="5">
        <f t="shared" si="1"/>
        <v>1600</v>
      </c>
      <c r="AK10" s="5">
        <f t="shared" si="1"/>
        <v>348437.22448979638</v>
      </c>
      <c r="AL10" s="5">
        <f t="shared" si="1"/>
        <v>296713.65306122508</v>
      </c>
      <c r="AM10" s="5">
        <f t="shared" si="1"/>
        <v>1873.6530612244449</v>
      </c>
      <c r="AN10" s="5">
        <f t="shared" si="1"/>
        <v>293.87755102039927</v>
      </c>
      <c r="AO10" s="5">
        <f t="shared" si="1"/>
        <v>816.32653061228939</v>
      </c>
      <c r="AP10" s="5">
        <f t="shared" si="1"/>
        <v>14365.734693877614</v>
      </c>
      <c r="AQ10" s="5">
        <f t="shared" si="1"/>
        <v>86.22448979590871</v>
      </c>
      <c r="AR10" s="5">
        <f t="shared" si="1"/>
        <v>167865.79591836777</v>
      </c>
      <c r="AS10" s="5">
        <f t="shared" si="1"/>
        <v>55898.469387754732</v>
      </c>
      <c r="AT10" s="5">
        <f t="shared" si="1"/>
        <v>133329.30612244879</v>
      </c>
      <c r="AU10" s="5">
        <f t="shared" si="1"/>
        <v>5184</v>
      </c>
      <c r="AV10" s="5">
        <f t="shared" si="1"/>
        <v>45065.224489795699</v>
      </c>
      <c r="AW10" s="5">
        <f t="shared" si="1"/>
        <v>44040.020408163371</v>
      </c>
      <c r="AX10" s="5">
        <f t="shared" si="1"/>
        <v>453.08163265303909</v>
      </c>
      <c r="AY10" s="5">
        <f t="shared" si="1"/>
        <v>37028.755102040515</v>
      </c>
      <c r="AZ10" s="5">
        <f t="shared" si="1"/>
        <v>197897.87755102065</v>
      </c>
      <c r="BA10" s="5">
        <f t="shared" si="1"/>
        <v>58702.367346938525</v>
      </c>
      <c r="BB10" s="6"/>
    </row>
    <row r="11" spans="1:55" x14ac:dyDescent="0.25">
      <c r="A11" s="1" t="s">
        <v>12</v>
      </c>
      <c r="B11" s="4">
        <f>SQRT(B10/COUNT(C10:BB10))</f>
        <v>565.18730477231202</v>
      </c>
    </row>
    <row r="13" spans="1:55" x14ac:dyDescent="0.25">
      <c r="A13" s="1" t="s">
        <v>6</v>
      </c>
      <c r="B13" s="3">
        <f>SUM(C13:BB13)</f>
        <v>530611.28571428556</v>
      </c>
      <c r="C13" s="5">
        <f>(C$3*5+D$3*2)/7</f>
        <v>13387.857142857143</v>
      </c>
      <c r="D13" s="5">
        <f>(D$3*5+E$3*2)/7</f>
        <v>14823.142857142857</v>
      </c>
      <c r="E13" s="5">
        <f>(E$3*5+F$3*2)/7</f>
        <v>14164.285714285714</v>
      </c>
      <c r="F13" s="5">
        <f>(F$3*5+G$3*2)/7</f>
        <v>13749.285714285714</v>
      </c>
      <c r="G13" s="5">
        <f>(G$3*5+H$3*2)/7</f>
        <v>13059.285714285714</v>
      </c>
      <c r="H13" s="5">
        <f>(H$3*5+I$3*2)/7</f>
        <v>12423.857142857143</v>
      </c>
      <c r="I13" s="5">
        <f>(I$3*5+J$3*2)/7</f>
        <v>12216.285714285714</v>
      </c>
      <c r="J13" s="5">
        <f>(J$3*5+K$3*2)/7</f>
        <v>11774</v>
      </c>
      <c r="K13" s="5">
        <f>(K$3*5+L$3*2)/7</f>
        <v>11466.285714285714</v>
      </c>
      <c r="L13" s="5">
        <f>(L$3*5+M$3*2)/7</f>
        <v>12937.285714285714</v>
      </c>
      <c r="M13" s="5">
        <f>(M$3*5+N$3*2)/7</f>
        <v>12538</v>
      </c>
      <c r="N13" s="5">
        <f>(N$3*5+O$3*2)/7</f>
        <v>11349.571428571429</v>
      </c>
      <c r="O13" s="5">
        <f>(O$3*5+P$3*2)/7</f>
        <v>10184.714285714286</v>
      </c>
      <c r="P13" s="5">
        <f>(P$3*5+Q$3*2)/7</f>
        <v>11224.571428571429</v>
      </c>
      <c r="Q13" s="5">
        <f>(Q$3*5+R$3*2)/7</f>
        <v>11993</v>
      </c>
      <c r="R13" s="5">
        <f>(R$3*5+S$3*2)/7</f>
        <v>10961</v>
      </c>
      <c r="S13" s="5">
        <f>(S$3*5+T$3*2)/7</f>
        <v>10262.285714285714</v>
      </c>
      <c r="T13" s="5">
        <f>(T$3*5+U$3*2)/7</f>
        <v>9716.1428571428569</v>
      </c>
      <c r="U13" s="5">
        <f>(U$3*5+V$3*2)/7</f>
        <v>9057.4285714285706</v>
      </c>
      <c r="V13" s="5">
        <f>(V$3*5+W$3*2)/7</f>
        <v>9996.7142857142862</v>
      </c>
      <c r="W13" s="5">
        <f>(W$3*5+X$3*2)/7</f>
        <v>9210.5714285714294</v>
      </c>
      <c r="X13" s="5">
        <f>(X$3*5+Y$3*2)/7</f>
        <v>8662.1428571428569</v>
      </c>
      <c r="Y13" s="5">
        <f>(Y$3*5+Z$3*2)/7</f>
        <v>9776.5714285714294</v>
      </c>
      <c r="Z13" s="5">
        <f>(Z$3*5+AA$3*2)/7</f>
        <v>9318.1428571428569</v>
      </c>
      <c r="AA13" s="5">
        <f>(AA$3*5+AB$3*2)/7</f>
        <v>9243.4285714285706</v>
      </c>
      <c r="AB13" s="5">
        <f>(AB$3*5+AC$3*2)/7</f>
        <v>9225.1428571428569</v>
      </c>
      <c r="AC13" s="5">
        <f>(AC$3*5+AD$3*2)/7</f>
        <v>9268</v>
      </c>
      <c r="AD13" s="5">
        <f>(AD$3*5+AE$3*2)/7</f>
        <v>9245.5714285714294</v>
      </c>
      <c r="AE13" s="5">
        <f>(AE$3*5+AF$3*2)/7</f>
        <v>9131</v>
      </c>
      <c r="AF13" s="5">
        <f>(AF$3*5+AG$3*2)/7</f>
        <v>9146.7142857142862</v>
      </c>
      <c r="AG13" s="5">
        <f>(AG$3*5+AH$3*2)/7</f>
        <v>9206.1428571428569</v>
      </c>
      <c r="AH13" s="5">
        <f>(AH$3*5+AI$3*2)/7</f>
        <v>9179.2857142857138</v>
      </c>
      <c r="AI13" s="5">
        <f>(AI$3*5+AJ$3*2)/7</f>
        <v>8872.2857142857138</v>
      </c>
      <c r="AJ13" s="5">
        <f>(AJ$3*5+AK$3*2)/7</f>
        <v>8660</v>
      </c>
      <c r="AK13" s="5">
        <f>(AK$3*5+AL$3*2)/7</f>
        <v>8316.4285714285706</v>
      </c>
      <c r="AL13" s="5">
        <f>(AL$3*5+AM$3*2)/7</f>
        <v>9372.4285714285706</v>
      </c>
      <c r="AM13" s="5">
        <f>(AM$3*5+AN$3*2)/7</f>
        <v>9223.5714285714294</v>
      </c>
      <c r="AN13" s="5">
        <f>(AN$3*5+AO$3*2)/7</f>
        <v>9260.7142857142862</v>
      </c>
      <c r="AO13" s="5">
        <f>(AO$3*5+AP$3*2)/7</f>
        <v>9250.8571428571431</v>
      </c>
      <c r="AP13" s="5">
        <f>(AP$3*5+AQ$3*2)/7</f>
        <v>9544.7142857142862</v>
      </c>
      <c r="AQ13" s="5">
        <f>(AQ$3*5+AR$3*2)/7</f>
        <v>9710.4285714285706</v>
      </c>
      <c r="AR13" s="5">
        <f>(AR$3*5+AS$3*2)/7</f>
        <v>9789.4285714285706</v>
      </c>
      <c r="AS13" s="5">
        <f>(AS$3*5+AT$3*2)/7</f>
        <v>9581.8571428571431</v>
      </c>
      <c r="AT13" s="5">
        <f>(AT$3*5+AU$3*2)/7</f>
        <v>9706.7142857142862</v>
      </c>
      <c r="AU13" s="5">
        <f>(AU$3*5+AV$3*2)/7</f>
        <v>10163</v>
      </c>
      <c r="AV13" s="5">
        <f>(AV$3*5+AW$3*2)/7</f>
        <v>10125.571428571429</v>
      </c>
      <c r="AW13" s="5">
        <f>(AW$3*5+AX$3*2)/7</f>
        <v>9978.7142857142862</v>
      </c>
      <c r="AX13" s="5">
        <f>(AX$3*5+AY$3*2)/7</f>
        <v>10105.571428571429</v>
      </c>
      <c r="AY13" s="5">
        <f>(AY$3*5+AZ$3*2)/7</f>
        <v>10362.142857142857</v>
      </c>
      <c r="AZ13" s="5">
        <f>(AZ$3*5+BA$3*2)/7</f>
        <v>10711.714285714286</v>
      </c>
      <c r="BA13" s="5">
        <f>(BA$3*5+BB$3*2)/7</f>
        <v>9977.4285714285706</v>
      </c>
      <c r="BB13" s="6"/>
    </row>
    <row r="14" spans="1:55" x14ac:dyDescent="0.25">
      <c r="A14" s="1" t="s">
        <v>1</v>
      </c>
      <c r="B14" s="3">
        <f>SUM(C14:BB14)</f>
        <v>6339.2857142857138</v>
      </c>
      <c r="C14" s="5">
        <f>C13-C$2</f>
        <v>-776.14285714285688</v>
      </c>
      <c r="D14" s="5">
        <f>D13-D$2</f>
        <v>1075.1428571428569</v>
      </c>
      <c r="E14" s="5">
        <f>E13-E$2</f>
        <v>449.28571428571377</v>
      </c>
      <c r="F14" s="5">
        <f>F13-F$2</f>
        <v>456.28571428571377</v>
      </c>
      <c r="G14" s="5">
        <f>G13-G$2</f>
        <v>380.28571428571377</v>
      </c>
      <c r="H14" s="5">
        <f>H13-H$2</f>
        <v>297.85714285714312</v>
      </c>
      <c r="I14" s="5">
        <f>I13-I$2</f>
        <v>-91.714285714286234</v>
      </c>
      <c r="J14" s="5">
        <f>J13-J$2</f>
        <v>-268</v>
      </c>
      <c r="K14" s="5">
        <f>K13-K$2</f>
        <v>-875.71428571428623</v>
      </c>
      <c r="L14" s="5">
        <f>L13-L$2</f>
        <v>17.285714285713766</v>
      </c>
      <c r="M14" s="5">
        <f>M13-M$2</f>
        <v>332</v>
      </c>
      <c r="N14" s="5">
        <f>N13-N$2</f>
        <v>-137.42857142857065</v>
      </c>
      <c r="O14" s="5">
        <f>O13-O$2</f>
        <v>-1006.2857142857138</v>
      </c>
      <c r="P14" s="5">
        <f>P13-P$2</f>
        <v>505.57142857142935</v>
      </c>
      <c r="Q14" s="5">
        <f>Q13-Q$2</f>
        <v>1602</v>
      </c>
      <c r="R14" s="5">
        <f>R13-R$2</f>
        <v>792</v>
      </c>
      <c r="S14" s="5">
        <f>S13-S$2</f>
        <v>903.28571428571377</v>
      </c>
      <c r="T14" s="5">
        <f>T13-T$2</f>
        <v>138.14285714285688</v>
      </c>
      <c r="U14" s="5">
        <f>U13-U$2</f>
        <v>-403.57142857142935</v>
      </c>
      <c r="V14" s="5">
        <f>V13-V$2</f>
        <v>662.71428571428623</v>
      </c>
      <c r="W14" s="5">
        <f>W13-W$2</f>
        <v>8.571428571429351</v>
      </c>
      <c r="X14" s="5">
        <f>X13-X$2</f>
        <v>-664.85714285714312</v>
      </c>
      <c r="Y14" s="5">
        <f>Y13-Y$2</f>
        <v>838.57142857142935</v>
      </c>
      <c r="Z14" s="5">
        <f>Z13-Z$2</f>
        <v>280.14285714285688</v>
      </c>
      <c r="AA14" s="5">
        <f>AA13-AA$2</f>
        <v>321.42857142857065</v>
      </c>
      <c r="AB14" s="5">
        <f>AB13-AB$2</f>
        <v>-109.85714285714312</v>
      </c>
      <c r="AC14" s="5">
        <f>AC13-AC$2</f>
        <v>-64</v>
      </c>
      <c r="AD14" s="5">
        <f>AD13-AD$2</f>
        <v>192.57142857142935</v>
      </c>
      <c r="AE14" s="5">
        <f>AE13-AE$2</f>
        <v>150</v>
      </c>
      <c r="AF14" s="5">
        <f>AF13-AF$2</f>
        <v>-285.28571428571377</v>
      </c>
      <c r="AG14" s="5">
        <f>AG13-AG$2</f>
        <v>495.14285714285688</v>
      </c>
      <c r="AH14" s="5">
        <f>AH13-AH$2</f>
        <v>282.28571428571377</v>
      </c>
      <c r="AI14" s="5">
        <f>AI13-AI$2</f>
        <v>196.28571428571377</v>
      </c>
      <c r="AJ14" s="5">
        <f>AJ13-AJ$2</f>
        <v>-119</v>
      </c>
      <c r="AK14" s="5">
        <f>AK13-AK$2</f>
        <v>-364.57142857142935</v>
      </c>
      <c r="AL14" s="5">
        <f>AL13-AL$2</f>
        <v>508.42857142857065</v>
      </c>
      <c r="AM14" s="5">
        <f>AM13-AM$2</f>
        <v>59.571428571429351</v>
      </c>
      <c r="AN14" s="5">
        <f>AN13-AN$2</f>
        <v>-39.285714285713766</v>
      </c>
      <c r="AO14" s="5">
        <f>AO13-AO$2</f>
        <v>21.857142857143117</v>
      </c>
      <c r="AP14" s="5">
        <f>AP13-AP$2</f>
        <v>140.71428571428623</v>
      </c>
      <c r="AQ14" s="5">
        <f>AQ13-AQ$2</f>
        <v>21.428571428570649</v>
      </c>
      <c r="AR14" s="5">
        <f>AR13-AR$2</f>
        <v>372.42857142857065</v>
      </c>
      <c r="AS14" s="5">
        <f>AS13-AS$2</f>
        <v>225.85714285714312</v>
      </c>
      <c r="AT14" s="5">
        <f>AT13-AT$2</f>
        <v>-276.28571428571377</v>
      </c>
      <c r="AU14" s="5">
        <f>AU13-AU$2</f>
        <v>78</v>
      </c>
      <c r="AV14" s="5">
        <f>AV13-AV$2</f>
        <v>178.57142857142935</v>
      </c>
      <c r="AW14" s="5">
        <f>AW13-AW$2</f>
        <v>220.71428571428623</v>
      </c>
      <c r="AX14" s="5">
        <f>AX13-AX$2</f>
        <v>57.571428571429351</v>
      </c>
      <c r="AY14" s="5">
        <f>AY13-AY$2</f>
        <v>-154.85714285714312</v>
      </c>
      <c r="AZ14" s="5">
        <f>AZ13-AZ$2</f>
        <v>525.71428571428623</v>
      </c>
      <c r="BA14" s="5">
        <f>BA13-BA$2</f>
        <v>-811.57142857142935</v>
      </c>
      <c r="BB14" s="6"/>
    </row>
    <row r="15" spans="1:55" x14ac:dyDescent="0.25">
      <c r="A15" s="1" t="s">
        <v>2</v>
      </c>
      <c r="B15" s="3">
        <f>SUM(C15:BB15)</f>
        <v>12871269.938775508</v>
      </c>
      <c r="C15" s="5">
        <f>C14*C14</f>
        <v>602397.73469387717</v>
      </c>
      <c r="D15" s="5">
        <f t="shared" ref="D15:BA15" si="2">D14*D14</f>
        <v>1155932.1632653056</v>
      </c>
      <c r="E15" s="5">
        <f t="shared" si="2"/>
        <v>201857.65306122403</v>
      </c>
      <c r="F15" s="5">
        <f t="shared" si="2"/>
        <v>208196.653061224</v>
      </c>
      <c r="G15" s="5">
        <f t="shared" si="2"/>
        <v>144617.22448979551</v>
      </c>
      <c r="H15" s="5">
        <f t="shared" si="2"/>
        <v>88718.87755102056</v>
      </c>
      <c r="I15" s="5">
        <f t="shared" si="2"/>
        <v>8411.5102040817274</v>
      </c>
      <c r="J15" s="5">
        <f t="shared" si="2"/>
        <v>71824</v>
      </c>
      <c r="K15" s="5">
        <f t="shared" si="2"/>
        <v>766875.51020408259</v>
      </c>
      <c r="L15" s="5">
        <f t="shared" si="2"/>
        <v>298.79591836732897</v>
      </c>
      <c r="M15" s="5">
        <f t="shared" si="2"/>
        <v>110224</v>
      </c>
      <c r="N15" s="5">
        <f t="shared" si="2"/>
        <v>18886.612244897744</v>
      </c>
      <c r="O15" s="5">
        <f t="shared" si="2"/>
        <v>1012610.9387755091</v>
      </c>
      <c r="P15" s="5">
        <f t="shared" si="2"/>
        <v>255602.4693877559</v>
      </c>
      <c r="Q15" s="5">
        <f t="shared" si="2"/>
        <v>2566404</v>
      </c>
      <c r="R15" s="5">
        <f t="shared" si="2"/>
        <v>627264</v>
      </c>
      <c r="S15" s="5">
        <f t="shared" si="2"/>
        <v>815925.08163265209</v>
      </c>
      <c r="T15" s="5">
        <f t="shared" si="2"/>
        <v>19083.448979591765</v>
      </c>
      <c r="U15" s="5">
        <f t="shared" si="2"/>
        <v>162869.89795918431</v>
      </c>
      <c r="V15" s="5">
        <f t="shared" si="2"/>
        <v>439190.22448979662</v>
      </c>
      <c r="W15" s="5">
        <f t="shared" si="2"/>
        <v>73.469387755115406</v>
      </c>
      <c r="X15" s="5">
        <f t="shared" si="2"/>
        <v>442035.0204081636</v>
      </c>
      <c r="Y15" s="5">
        <f t="shared" si="2"/>
        <v>703202.04081632779</v>
      </c>
      <c r="Z15" s="5">
        <f t="shared" si="2"/>
        <v>78480.020408163124</v>
      </c>
      <c r="AA15" s="5">
        <f t="shared" si="2"/>
        <v>103316.32653061174</v>
      </c>
      <c r="AB15" s="5">
        <f t="shared" si="2"/>
        <v>12068.591836734751</v>
      </c>
      <c r="AC15" s="5">
        <f t="shared" si="2"/>
        <v>4096</v>
      </c>
      <c r="AD15" s="5">
        <f t="shared" si="2"/>
        <v>37083.755102041119</v>
      </c>
      <c r="AE15" s="5">
        <f t="shared" si="2"/>
        <v>22500</v>
      </c>
      <c r="AF15" s="5">
        <f t="shared" si="2"/>
        <v>81387.938775509901</v>
      </c>
      <c r="AG15" s="5">
        <f t="shared" si="2"/>
        <v>245166.44897959157</v>
      </c>
      <c r="AH15" s="5">
        <f t="shared" si="2"/>
        <v>79685.224489795626</v>
      </c>
      <c r="AI15" s="5">
        <f t="shared" si="2"/>
        <v>38528.081632652858</v>
      </c>
      <c r="AJ15" s="5">
        <f t="shared" si="2"/>
        <v>14161</v>
      </c>
      <c r="AK15" s="5">
        <f t="shared" si="2"/>
        <v>132912.3265306128</v>
      </c>
      <c r="AL15" s="5">
        <f t="shared" si="2"/>
        <v>258499.61224489717</v>
      </c>
      <c r="AM15" s="5">
        <f t="shared" si="2"/>
        <v>3548.7551020409092</v>
      </c>
      <c r="AN15" s="5">
        <f t="shared" si="2"/>
        <v>1543.3673469387347</v>
      </c>
      <c r="AO15" s="5">
        <f t="shared" si="2"/>
        <v>477.73469387756239</v>
      </c>
      <c r="AP15" s="5">
        <f t="shared" si="2"/>
        <v>19800.51020408178</v>
      </c>
      <c r="AQ15" s="5">
        <f t="shared" si="2"/>
        <v>459.18367346935435</v>
      </c>
      <c r="AR15" s="5">
        <f t="shared" si="2"/>
        <v>138703.04081632596</v>
      </c>
      <c r="AS15" s="5">
        <f t="shared" si="2"/>
        <v>51011.448979591951</v>
      </c>
      <c r="AT15" s="5">
        <f t="shared" si="2"/>
        <v>76333.795918367061</v>
      </c>
      <c r="AU15" s="5">
        <f t="shared" si="2"/>
        <v>6084</v>
      </c>
      <c r="AV15" s="5">
        <f t="shared" si="2"/>
        <v>31887.755102041094</v>
      </c>
      <c r="AW15" s="5">
        <f t="shared" si="2"/>
        <v>48714.795918367578</v>
      </c>
      <c r="AX15" s="5">
        <f t="shared" si="2"/>
        <v>3314.4693877551917</v>
      </c>
      <c r="AY15" s="5">
        <f t="shared" si="2"/>
        <v>23980.734693877632</v>
      </c>
      <c r="AZ15" s="5">
        <f t="shared" si="2"/>
        <v>276375.51020408218</v>
      </c>
      <c r="BA15" s="5">
        <f t="shared" si="2"/>
        <v>658648.18367347063</v>
      </c>
      <c r="BB15" s="6"/>
    </row>
    <row r="16" spans="1:55" x14ac:dyDescent="0.25">
      <c r="A16" s="1" t="s">
        <v>12</v>
      </c>
      <c r="B16" s="4">
        <f>SQRT(B15/COUNT(C15:BB15))</f>
        <v>502.37221453497472</v>
      </c>
    </row>
    <row r="18" spans="1:54" x14ac:dyDescent="0.25">
      <c r="A18" s="7" t="s">
        <v>7</v>
      </c>
      <c r="B18" s="8">
        <f>SUM(C18:BB18)</f>
        <v>529812.42857142841</v>
      </c>
      <c r="C18" s="9">
        <f>(C$3*4+D$3*3)/7</f>
        <v>13720.285714285714</v>
      </c>
      <c r="D18" s="9">
        <f>(D$3*4+E$3*3)/7</f>
        <v>14709.714285714286</v>
      </c>
      <c r="E18" s="9">
        <f>(E$3*4+F$3*3)/7</f>
        <v>14118.428571428571</v>
      </c>
      <c r="F18" s="9">
        <f>(F$3*4+G$3*3)/7</f>
        <v>13656.428571428571</v>
      </c>
      <c r="G18" s="9">
        <f>(G$3*4+H$3*3)/7</f>
        <v>12946.428571428571</v>
      </c>
      <c r="H18" s="9">
        <f>(H$3*4+I$3*3)/7</f>
        <v>12388.285714285714</v>
      </c>
      <c r="I18" s="9">
        <f>(I$3*4+J$3*3)/7</f>
        <v>12201.428571428571</v>
      </c>
      <c r="J18" s="9">
        <f>(J$3*4+K$3*3)/7</f>
        <v>11590</v>
      </c>
      <c r="K18" s="9">
        <f>(K$3*4+L$3*3)/7</f>
        <v>11772.428571428571</v>
      </c>
      <c r="L18" s="9">
        <f>(L$3*4+M$3*3)/7</f>
        <v>12907.428571428571</v>
      </c>
      <c r="M18" s="9">
        <f>(M$3*4+N$3*3)/7</f>
        <v>12413</v>
      </c>
      <c r="N18" s="9">
        <f>(N$3*4+O$3*3)/7</f>
        <v>11067.857142857143</v>
      </c>
      <c r="O18" s="9">
        <f>(O$3*4+P$3*3)/7</f>
        <v>10306.571428571429</v>
      </c>
      <c r="P18" s="9">
        <f>(P$3*4+Q$3*3)/7</f>
        <v>11439.857142857143</v>
      </c>
      <c r="Q18" s="9">
        <f>(Q$3*4+R$3*3)/7</f>
        <v>11839</v>
      </c>
      <c r="R18" s="9">
        <f>(R$3*4+S$3*3)/7</f>
        <v>10830</v>
      </c>
      <c r="S18" s="9">
        <f>(S$3*4+T$3*3)/7</f>
        <v>10240.428571428571</v>
      </c>
      <c r="T18" s="9">
        <f>(T$3*4+U$3*3)/7</f>
        <v>9497.7142857142862</v>
      </c>
      <c r="U18" s="9">
        <f>(U$3*4+V$3*3)/7</f>
        <v>9274.1428571428569</v>
      </c>
      <c r="V18" s="9">
        <f>(V$3*4+W$3*3)/7</f>
        <v>9924.5714285714294</v>
      </c>
      <c r="W18" s="9">
        <f>(W$3*4+X$3*3)/7</f>
        <v>8997.8571428571431</v>
      </c>
      <c r="X18" s="9">
        <f>(X$3*4+Y$3*3)/7</f>
        <v>8919.7142857142862</v>
      </c>
      <c r="Y18" s="9">
        <f>(Y$3*4+Z$3*3)/7</f>
        <v>9689.8571428571431</v>
      </c>
      <c r="Z18" s="9">
        <f>(Z$3*4+AA$3*3)/7</f>
        <v>9305.7142857142862</v>
      </c>
      <c r="AA18" s="9">
        <f>(AA$3*4+AB$3*3)/7</f>
        <v>9237.1428571428569</v>
      </c>
      <c r="AB18" s="9">
        <f>(AB$3*4+AC$3*3)/7</f>
        <v>9231.7142857142862</v>
      </c>
      <c r="AC18" s="9">
        <f>(AC$3*4+AD$3*3)/7</f>
        <v>9273</v>
      </c>
      <c r="AD18" s="9">
        <f>(AD$3*4+AE$3*3)/7</f>
        <v>9221.8571428571431</v>
      </c>
      <c r="AE18" s="9">
        <f>(AE$3*4+AF$3*3)/7</f>
        <v>9133</v>
      </c>
      <c r="AF18" s="9">
        <f>(AF$3*4+AG$3*3)/7</f>
        <v>9149.5714285714294</v>
      </c>
      <c r="AG18" s="9">
        <f>(AG$3*4+AH$3*3)/7</f>
        <v>9228.7142857142862</v>
      </c>
      <c r="AH18" s="9">
        <f>(AH$3*4+AI$3*3)/7</f>
        <v>9109.4285714285706</v>
      </c>
      <c r="AI18" s="9">
        <f>(AI$3*4+AJ$3*3)/7</f>
        <v>8893.4285714285706</v>
      </c>
      <c r="AJ18" s="9">
        <f>(AJ$3*4+AK$3*3)/7</f>
        <v>8501</v>
      </c>
      <c r="AK18" s="9">
        <f>(AK$3*4+AL$3*3)/7</f>
        <v>8542.1428571428569</v>
      </c>
      <c r="AL18" s="9">
        <f>(AL$3*4+AM$3*3)/7</f>
        <v>9336.1428571428569</v>
      </c>
      <c r="AM18" s="9">
        <f>(AM$3*4+AN$3*3)/7</f>
        <v>9239.8571428571431</v>
      </c>
      <c r="AN18" s="9">
        <f>(AN$3*4+AO$3*3)/7</f>
        <v>9238.5714285714294</v>
      </c>
      <c r="AO18" s="9">
        <f>(AO$3*4+AP$3*3)/7</f>
        <v>9301.2857142857138</v>
      </c>
      <c r="AP18" s="9">
        <f>(AP$3*4+AQ$3*3)/7</f>
        <v>9565.5714285714294</v>
      </c>
      <c r="AQ18" s="9">
        <f>(AQ$3*4+AR$3*3)/7</f>
        <v>9741.1428571428569</v>
      </c>
      <c r="AR18" s="9">
        <f>(AR$3*4+AS$3*3)/7</f>
        <v>9752.1428571428569</v>
      </c>
      <c r="AS18" s="9">
        <f>(AS$3*4+AT$3*3)/7</f>
        <v>9571.2857142857138</v>
      </c>
      <c r="AT18" s="9">
        <f>(AT$3*4+AU$3*3)/7</f>
        <v>9795.5714285714294</v>
      </c>
      <c r="AU18" s="9">
        <f>(AU$3*4+AV$3*3)/7</f>
        <v>10169</v>
      </c>
      <c r="AV18" s="9">
        <f>(AV$3*4+AW$3*3)/7</f>
        <v>10091.857142857143</v>
      </c>
      <c r="AW18" s="9">
        <f>(AW$3*4+AX$3*3)/7</f>
        <v>9989.5714285714294</v>
      </c>
      <c r="AX18" s="9">
        <f>(AX$3*4+AY$3*3)/7</f>
        <v>10141.857142857143</v>
      </c>
      <c r="AY18" s="9">
        <f>(AY$3*4+AZ$3*3)/7</f>
        <v>10399.714285714286</v>
      </c>
      <c r="AZ18" s="9">
        <f>(AZ$3*4+BA$3*3)/7</f>
        <v>10792.571428571429</v>
      </c>
      <c r="BA18" s="9">
        <f>(BA$3*4+BB$3*3)/7</f>
        <v>9408.1428571428569</v>
      </c>
      <c r="BB18" s="6"/>
    </row>
    <row r="19" spans="1:54" x14ac:dyDescent="0.25">
      <c r="A19" s="7" t="s">
        <v>1</v>
      </c>
      <c r="B19" s="8">
        <f>SUM(C19:BB19)</f>
        <v>5540.4285714285725</v>
      </c>
      <c r="C19" s="9">
        <f>C18-C$2</f>
        <v>-443.71428571428623</v>
      </c>
      <c r="D19" s="9">
        <f>D18-D$2</f>
        <v>961.71428571428623</v>
      </c>
      <c r="E19" s="9">
        <f>E18-E$2</f>
        <v>403.42857142857065</v>
      </c>
      <c r="F19" s="9">
        <f>F18-F$2</f>
        <v>363.42857142857065</v>
      </c>
      <c r="G19" s="9">
        <f>G18-G$2</f>
        <v>267.42857142857065</v>
      </c>
      <c r="H19" s="9">
        <f>H18-H$2</f>
        <v>262.28571428571377</v>
      </c>
      <c r="I19" s="9">
        <f>I18-I$2</f>
        <v>-106.57142857142935</v>
      </c>
      <c r="J19" s="9">
        <f>J18-J$2</f>
        <v>-452</v>
      </c>
      <c r="K19" s="9">
        <f>K18-K$2</f>
        <v>-569.57142857142935</v>
      </c>
      <c r="L19" s="9">
        <f>L18-L$2</f>
        <v>-12.571428571429351</v>
      </c>
      <c r="M19" s="9">
        <f>M18-M$2</f>
        <v>207</v>
      </c>
      <c r="N19" s="9">
        <f>N18-N$2</f>
        <v>-419.14285714285688</v>
      </c>
      <c r="O19" s="9">
        <f>O18-O$2</f>
        <v>-884.42857142857065</v>
      </c>
      <c r="P19" s="9">
        <f>P18-P$2</f>
        <v>720.85714285714312</v>
      </c>
      <c r="Q19" s="9">
        <f>Q18-Q$2</f>
        <v>1448</v>
      </c>
      <c r="R19" s="9">
        <f>R18-R$2</f>
        <v>661</v>
      </c>
      <c r="S19" s="9">
        <f>S18-S$2</f>
        <v>881.42857142857065</v>
      </c>
      <c r="T19" s="9">
        <f>T18-T$2</f>
        <v>-80.285714285713766</v>
      </c>
      <c r="U19" s="9">
        <f>U18-U$2</f>
        <v>-186.85714285714312</v>
      </c>
      <c r="V19" s="9">
        <f>V18-V$2</f>
        <v>590.57142857142935</v>
      </c>
      <c r="W19" s="9">
        <f>W18-W$2</f>
        <v>-204.14285714285688</v>
      </c>
      <c r="X19" s="9">
        <f>X18-X$2</f>
        <v>-407.28571428571377</v>
      </c>
      <c r="Y19" s="9">
        <f>Y18-Y$2</f>
        <v>751.85714285714312</v>
      </c>
      <c r="Z19" s="9">
        <f>Z18-Z$2</f>
        <v>267.71428571428623</v>
      </c>
      <c r="AA19" s="9">
        <f>AA18-AA$2</f>
        <v>315.14285714285688</v>
      </c>
      <c r="AB19" s="9">
        <f>AB18-AB$2</f>
        <v>-103.28571428571377</v>
      </c>
      <c r="AC19" s="9">
        <f>AC18-AC$2</f>
        <v>-59</v>
      </c>
      <c r="AD19" s="9">
        <f>AD18-AD$2</f>
        <v>168.85714285714312</v>
      </c>
      <c r="AE19" s="9">
        <f>AE18-AE$2</f>
        <v>152</v>
      </c>
      <c r="AF19" s="9">
        <f>AF18-AF$2</f>
        <v>-282.42857142857065</v>
      </c>
      <c r="AG19" s="9">
        <f>AG18-AG$2</f>
        <v>517.71428571428623</v>
      </c>
      <c r="AH19" s="9">
        <f>AH18-AH$2</f>
        <v>212.42857142857065</v>
      </c>
      <c r="AI19" s="9">
        <f>AI18-AI$2</f>
        <v>217.42857142857065</v>
      </c>
      <c r="AJ19" s="9">
        <f>AJ18-AJ$2</f>
        <v>-278</v>
      </c>
      <c r="AK19" s="9">
        <f>AK18-AK$2</f>
        <v>-138.85714285714312</v>
      </c>
      <c r="AL19" s="9">
        <f>AL18-AL$2</f>
        <v>472.14285714285688</v>
      </c>
      <c r="AM19" s="9">
        <f>AM18-AM$2</f>
        <v>75.857142857143117</v>
      </c>
      <c r="AN19" s="9">
        <f>AN18-AN$2</f>
        <v>-61.428571428570649</v>
      </c>
      <c r="AO19" s="9">
        <f>AO18-AO$2</f>
        <v>72.285714285713766</v>
      </c>
      <c r="AP19" s="9">
        <f>AP18-AP$2</f>
        <v>161.57142857142935</v>
      </c>
      <c r="AQ19" s="9">
        <f>AQ18-AQ$2</f>
        <v>52.142857142856883</v>
      </c>
      <c r="AR19" s="9">
        <f>AR18-AR$2</f>
        <v>335.14285714285688</v>
      </c>
      <c r="AS19" s="9">
        <f>AS18-AS$2</f>
        <v>215.28571428571377</v>
      </c>
      <c r="AT19" s="9">
        <f>AT18-AT$2</f>
        <v>-187.42857142857065</v>
      </c>
      <c r="AU19" s="9">
        <f>AU18-AU$2</f>
        <v>84</v>
      </c>
      <c r="AV19" s="9">
        <f>AV18-AV$2</f>
        <v>144.85714285714312</v>
      </c>
      <c r="AW19" s="9">
        <f>AW18-AW$2</f>
        <v>231.57142857142935</v>
      </c>
      <c r="AX19" s="9">
        <f>AX18-AX$2</f>
        <v>93.857142857143117</v>
      </c>
      <c r="AY19" s="9">
        <f>AY18-AY$2</f>
        <v>-117.28571428571377</v>
      </c>
      <c r="AZ19" s="9">
        <f>AZ18-AZ$2</f>
        <v>606.57142857142935</v>
      </c>
      <c r="BA19" s="9">
        <f>BA18-BA$2</f>
        <v>-1380.8571428571431</v>
      </c>
      <c r="BB19" s="6"/>
    </row>
    <row r="20" spans="1:54" x14ac:dyDescent="0.25">
      <c r="A20" s="7" t="s">
        <v>2</v>
      </c>
      <c r="B20" s="8">
        <f>SUM(C20:BB20)</f>
        <v>11703787.326530611</v>
      </c>
      <c r="C20" s="9">
        <f>C19*C19</f>
        <v>196882.36734693922</v>
      </c>
      <c r="D20" s="9">
        <f t="shared" ref="D20:BA20" si="3">D19*D19</f>
        <v>924894.36734693975</v>
      </c>
      <c r="E20" s="9">
        <f t="shared" si="3"/>
        <v>162754.61224489732</v>
      </c>
      <c r="F20" s="9">
        <f t="shared" si="3"/>
        <v>132080.32653061167</v>
      </c>
      <c r="G20" s="9">
        <f t="shared" si="3"/>
        <v>71518.040816326116</v>
      </c>
      <c r="H20" s="9">
        <f t="shared" si="3"/>
        <v>68793.795918367076</v>
      </c>
      <c r="I20" s="9">
        <f t="shared" si="3"/>
        <v>11357.469387755269</v>
      </c>
      <c r="J20" s="9">
        <f t="shared" si="3"/>
        <v>204304</v>
      </c>
      <c r="K20" s="9">
        <f t="shared" si="3"/>
        <v>324411.61224489886</v>
      </c>
      <c r="L20" s="9">
        <f t="shared" si="3"/>
        <v>158.04081632655021</v>
      </c>
      <c r="M20" s="9">
        <f t="shared" si="3"/>
        <v>42849</v>
      </c>
      <c r="N20" s="9">
        <f t="shared" si="3"/>
        <v>175680.73469387734</v>
      </c>
      <c r="O20" s="9">
        <f t="shared" si="3"/>
        <v>782213.89795918227</v>
      </c>
      <c r="P20" s="9">
        <f t="shared" si="3"/>
        <v>519635.02040816366</v>
      </c>
      <c r="Q20" s="9">
        <f t="shared" si="3"/>
        <v>2096704</v>
      </c>
      <c r="R20" s="9">
        <f t="shared" si="3"/>
        <v>436921</v>
      </c>
      <c r="S20" s="9">
        <f t="shared" si="3"/>
        <v>776916.32653061091</v>
      </c>
      <c r="T20" s="9">
        <f t="shared" si="3"/>
        <v>6445.7959183672638</v>
      </c>
      <c r="U20" s="9">
        <f t="shared" si="3"/>
        <v>34915.591836734791</v>
      </c>
      <c r="V20" s="9">
        <f t="shared" si="3"/>
        <v>348774.61224489886</v>
      </c>
      <c r="W20" s="9">
        <f t="shared" si="3"/>
        <v>41674.30612244887</v>
      </c>
      <c r="X20" s="9">
        <f t="shared" si="3"/>
        <v>165881.65306122406</v>
      </c>
      <c r="Y20" s="9">
        <f t="shared" si="3"/>
        <v>565289.1632653065</v>
      </c>
      <c r="Z20" s="9">
        <f t="shared" si="3"/>
        <v>71670.938775510484</v>
      </c>
      <c r="AA20" s="9">
        <f t="shared" si="3"/>
        <v>99315.020408163095</v>
      </c>
      <c r="AB20" s="9">
        <f t="shared" si="3"/>
        <v>10667.938775510096</v>
      </c>
      <c r="AC20" s="9">
        <f t="shared" si="3"/>
        <v>3481</v>
      </c>
      <c r="AD20" s="9">
        <f t="shared" si="3"/>
        <v>28512.734693877639</v>
      </c>
      <c r="AE20" s="9">
        <f t="shared" si="3"/>
        <v>23104</v>
      </c>
      <c r="AF20" s="9">
        <f t="shared" si="3"/>
        <v>79765.897959183232</v>
      </c>
      <c r="AG20" s="9">
        <f t="shared" si="3"/>
        <v>268028.0816326536</v>
      </c>
      <c r="AH20" s="9">
        <f t="shared" si="3"/>
        <v>45125.897959183341</v>
      </c>
      <c r="AI20" s="9">
        <f t="shared" si="3"/>
        <v>47275.183673469051</v>
      </c>
      <c r="AJ20" s="9">
        <f t="shared" si="3"/>
        <v>77284</v>
      </c>
      <c r="AK20" s="9">
        <f t="shared" si="3"/>
        <v>19281.306122449052</v>
      </c>
      <c r="AL20" s="9">
        <f t="shared" si="3"/>
        <v>222918.87755102015</v>
      </c>
      <c r="AM20" s="9">
        <f t="shared" si="3"/>
        <v>5754.3061224490193</v>
      </c>
      <c r="AN20" s="9">
        <f t="shared" si="3"/>
        <v>3773.4693877550062</v>
      </c>
      <c r="AO20" s="9">
        <f t="shared" si="3"/>
        <v>5225.2244897958435</v>
      </c>
      <c r="AP20" s="9">
        <f t="shared" si="3"/>
        <v>26105.326530612496</v>
      </c>
      <c r="AQ20" s="9">
        <f t="shared" si="3"/>
        <v>2718.8775510203809</v>
      </c>
      <c r="AR20" s="9">
        <f t="shared" si="3"/>
        <v>112320.73469387737</v>
      </c>
      <c r="AS20" s="9">
        <f t="shared" si="3"/>
        <v>46347.938775509981</v>
      </c>
      <c r="AT20" s="9">
        <f t="shared" si="3"/>
        <v>35129.469387754812</v>
      </c>
      <c r="AU20" s="9">
        <f t="shared" si="3"/>
        <v>7056</v>
      </c>
      <c r="AV20" s="9">
        <f t="shared" si="3"/>
        <v>20983.591836734769</v>
      </c>
      <c r="AW20" s="9">
        <f t="shared" si="3"/>
        <v>53625.326530612605</v>
      </c>
      <c r="AX20" s="9">
        <f t="shared" si="3"/>
        <v>8809.1632653061715</v>
      </c>
      <c r="AY20" s="9">
        <f t="shared" si="3"/>
        <v>13755.938775510082</v>
      </c>
      <c r="AZ20" s="9">
        <f t="shared" si="3"/>
        <v>367928.8979591846</v>
      </c>
      <c r="BA20" s="9">
        <f t="shared" si="3"/>
        <v>1906766.4489795926</v>
      </c>
      <c r="BB20" s="6"/>
    </row>
    <row r="21" spans="1:54" x14ac:dyDescent="0.25">
      <c r="A21" s="7" t="s">
        <v>12</v>
      </c>
      <c r="B21" s="11">
        <f>SQRT(B20/COUNT(C20:BB20))</f>
        <v>479.0469977052399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6"/>
    </row>
    <row r="23" spans="1:54" x14ac:dyDescent="0.25">
      <c r="A23" s="1" t="s">
        <v>4</v>
      </c>
      <c r="B23" s="3">
        <f>SUM(C23:BB23)</f>
        <v>529013.57142857159</v>
      </c>
      <c r="C23" s="5">
        <f>(C$3*3+D$3*4)/7</f>
        <v>14052.714285714286</v>
      </c>
      <c r="D23" s="5">
        <f>(D$3*3+E$3*4)/7</f>
        <v>14596.285714285714</v>
      </c>
      <c r="E23" s="5">
        <f>(E$3*3+F$3*4)/7</f>
        <v>14072.571428571429</v>
      </c>
      <c r="F23" s="5">
        <f>(F$3*3+G$3*4)/7</f>
        <v>13563.571428571429</v>
      </c>
      <c r="G23" s="5">
        <f>(G$3*3+H$3*4)/7</f>
        <v>12833.571428571429</v>
      </c>
      <c r="H23" s="5">
        <f>(H$3*3+I$3*4)/7</f>
        <v>12352.714285714286</v>
      </c>
      <c r="I23" s="5">
        <f>(I$3*3+J$3*4)/7</f>
        <v>12186.571428571429</v>
      </c>
      <c r="J23" s="5">
        <f>(J$3*3+K$3*4)/7</f>
        <v>11406</v>
      </c>
      <c r="K23" s="5">
        <f>(K$3*3+L$3*4)/7</f>
        <v>12078.571428571429</v>
      </c>
      <c r="L23" s="5">
        <f>(L$3*3+M$3*4)/7</f>
        <v>12877.571428571429</v>
      </c>
      <c r="M23" s="5">
        <f>(M$3*3+N$3*4)/7</f>
        <v>12288</v>
      </c>
      <c r="N23" s="5">
        <f>(N$3*3+O$3*4)/7</f>
        <v>10786.142857142857</v>
      </c>
      <c r="O23" s="5">
        <f>(O$3*3+P$3*4)/7</f>
        <v>10428.428571428571</v>
      </c>
      <c r="P23" s="5">
        <f>(P$3*3+Q$3*4)/7</f>
        <v>11655.142857142857</v>
      </c>
      <c r="Q23" s="5">
        <f>(Q$3*3+R$3*4)/7</f>
        <v>11685</v>
      </c>
      <c r="R23" s="5">
        <f>(R$3*3+S$3*4)/7</f>
        <v>10699</v>
      </c>
      <c r="S23" s="5">
        <f>(S$3*3+T$3*4)/7</f>
        <v>10218.571428571429</v>
      </c>
      <c r="T23" s="5">
        <f>(T$3*3+U$3*4)/7</f>
        <v>9279.2857142857138</v>
      </c>
      <c r="U23" s="5">
        <f>(U$3*3+V$3*4)/7</f>
        <v>9490.8571428571431</v>
      </c>
      <c r="V23" s="5">
        <f>(V$3*3+W$3*4)/7</f>
        <v>9852.4285714285706</v>
      </c>
      <c r="W23" s="5">
        <f>(W$3*3+X$3*4)/7</f>
        <v>8785.1428571428569</v>
      </c>
      <c r="X23" s="5">
        <f>(X$3*3+Y$3*4)/7</f>
        <v>9177.2857142857138</v>
      </c>
      <c r="Y23" s="5">
        <f>(Y$3*3+Z$3*4)/7</f>
        <v>9603.1428571428569</v>
      </c>
      <c r="Z23" s="5">
        <f>(Z$3*3+AA$3*4)/7</f>
        <v>9293.2857142857138</v>
      </c>
      <c r="AA23" s="5">
        <f>(AA$3*3+AB$3*4)/7</f>
        <v>9230.8571428571431</v>
      </c>
      <c r="AB23" s="5">
        <f>(AB$3*3+AC$3*4)/7</f>
        <v>9238.2857142857138</v>
      </c>
      <c r="AC23" s="5">
        <f>(AC$3*3+AD$3*4)/7</f>
        <v>9278</v>
      </c>
      <c r="AD23" s="5">
        <f>(AD$3*3+AE$3*4)/7</f>
        <v>9198.1428571428569</v>
      </c>
      <c r="AE23" s="5">
        <f>(AE$3*3+AF$3*4)/7</f>
        <v>9135</v>
      </c>
      <c r="AF23" s="5">
        <f>(AF$3*3+AG$3*4)/7</f>
        <v>9152.4285714285706</v>
      </c>
      <c r="AG23" s="5">
        <f>(AG$3*3+AH$3*4)/7</f>
        <v>9251.2857142857138</v>
      </c>
      <c r="AH23" s="5">
        <f>(AH$3*3+AI$3*4)/7</f>
        <v>9039.5714285714294</v>
      </c>
      <c r="AI23" s="5">
        <f>(AI$3*3+AJ$3*4)/7</f>
        <v>8914.5714285714294</v>
      </c>
      <c r="AJ23" s="5">
        <f>(AJ$3*3+AK$3*4)/7</f>
        <v>8342</v>
      </c>
      <c r="AK23" s="5">
        <f>(AK$3*3+AL$3*4)/7</f>
        <v>8767.8571428571431</v>
      </c>
      <c r="AL23" s="5">
        <f>(AL$3*3+AM$3*4)/7</f>
        <v>9299.8571428571431</v>
      </c>
      <c r="AM23" s="5">
        <f>(AM$3*3+AN$3*4)/7</f>
        <v>9256.1428571428569</v>
      </c>
      <c r="AN23" s="5">
        <f>(AN$3*3+AO$3*4)/7</f>
        <v>9216.4285714285706</v>
      </c>
      <c r="AO23" s="5">
        <f>(AO$3*3+AP$3*4)/7</f>
        <v>9351.7142857142862</v>
      </c>
      <c r="AP23" s="5">
        <f>(AP$3*3+AQ$3*4)/7</f>
        <v>9586.4285714285706</v>
      </c>
      <c r="AQ23" s="5">
        <f>(AQ$3*3+AR$3*4)/7</f>
        <v>9771.8571428571431</v>
      </c>
      <c r="AR23" s="5">
        <f>(AR$3*3+AS$3*4)/7</f>
        <v>9714.8571428571431</v>
      </c>
      <c r="AS23" s="5">
        <f>(AS$3*3+AT$3*4)/7</f>
        <v>9560.7142857142862</v>
      </c>
      <c r="AT23" s="5">
        <f>(AT$3*3+AU$3*4)/7</f>
        <v>9884.4285714285706</v>
      </c>
      <c r="AU23" s="5">
        <f>(AU$3*3+AV$3*4)/7</f>
        <v>10175</v>
      </c>
      <c r="AV23" s="5">
        <f>(AV$3*3+AW$3*4)/7</f>
        <v>10058.142857142857</v>
      </c>
      <c r="AW23" s="5">
        <f>(AW$3*3+AX$3*4)/7</f>
        <v>10000.428571428571</v>
      </c>
      <c r="AX23" s="5">
        <f>(AX$3*3+AY$3*4)/7</f>
        <v>10178.142857142857</v>
      </c>
      <c r="AY23" s="5">
        <f>(AY$3*3+AZ$3*4)/7</f>
        <v>10437.285714285714</v>
      </c>
      <c r="AZ23" s="5">
        <f>(AZ$3*3+BA$3*4)/7</f>
        <v>10873.428571428571</v>
      </c>
      <c r="BA23" s="5">
        <f>(BA$3*3+BB$3*4)/7</f>
        <v>8838.8571428571431</v>
      </c>
      <c r="BB23" s="6"/>
    </row>
    <row r="24" spans="1:54" x14ac:dyDescent="0.25">
      <c r="A24" s="1" t="s">
        <v>1</v>
      </c>
      <c r="B24" s="3">
        <f>SUM(C24:BB24)</f>
        <v>4741.5714285714275</v>
      </c>
      <c r="C24" s="5">
        <f>C23-C$2</f>
        <v>-111.28571428571377</v>
      </c>
      <c r="D24" s="5">
        <f>D23-D$2</f>
        <v>848.28571428571377</v>
      </c>
      <c r="E24" s="5">
        <f>E23-E$2</f>
        <v>357.57142857142935</v>
      </c>
      <c r="F24" s="5">
        <f>F23-F$2</f>
        <v>270.57142857142935</v>
      </c>
      <c r="G24" s="5">
        <f>G23-G$2</f>
        <v>154.57142857142935</v>
      </c>
      <c r="H24" s="5">
        <f>H23-H$2</f>
        <v>226.71428571428623</v>
      </c>
      <c r="I24" s="5">
        <f>I23-I$2</f>
        <v>-121.42857142857065</v>
      </c>
      <c r="J24" s="5">
        <f>J23-J$2</f>
        <v>-636</v>
      </c>
      <c r="K24" s="5">
        <f>K23-K$2</f>
        <v>-263.42857142857065</v>
      </c>
      <c r="L24" s="5">
        <f>L23-L$2</f>
        <v>-42.428571428570649</v>
      </c>
      <c r="M24" s="5">
        <f>M23-M$2</f>
        <v>82</v>
      </c>
      <c r="N24" s="5">
        <f>N23-N$2</f>
        <v>-700.85714285714312</v>
      </c>
      <c r="O24" s="5">
        <f>O23-O$2</f>
        <v>-762.57142857142935</v>
      </c>
      <c r="P24" s="5">
        <f>P23-P$2</f>
        <v>936.14285714285688</v>
      </c>
      <c r="Q24" s="5">
        <f>Q23-Q$2</f>
        <v>1294</v>
      </c>
      <c r="R24" s="5">
        <f>R23-R$2</f>
        <v>530</v>
      </c>
      <c r="S24" s="5">
        <f>S23-S$2</f>
        <v>859.57142857142935</v>
      </c>
      <c r="T24" s="5">
        <f>T23-T$2</f>
        <v>-298.71428571428623</v>
      </c>
      <c r="U24" s="5">
        <f>U23-U$2</f>
        <v>29.857142857143117</v>
      </c>
      <c r="V24" s="5">
        <f>V23-V$2</f>
        <v>518.42857142857065</v>
      </c>
      <c r="W24" s="5">
        <f>W23-W$2</f>
        <v>-416.85714285714312</v>
      </c>
      <c r="X24" s="5">
        <f>X23-X$2</f>
        <v>-149.71428571428623</v>
      </c>
      <c r="Y24" s="5">
        <f>Y23-Y$2</f>
        <v>665.14285714285688</v>
      </c>
      <c r="Z24" s="5">
        <f>Z23-Z$2</f>
        <v>255.28571428571377</v>
      </c>
      <c r="AA24" s="5">
        <f>AA23-AA$2</f>
        <v>308.85714285714312</v>
      </c>
      <c r="AB24" s="5">
        <f>AB23-AB$2</f>
        <v>-96.714285714286234</v>
      </c>
      <c r="AC24" s="5">
        <f>AC23-AC$2</f>
        <v>-54</v>
      </c>
      <c r="AD24" s="5">
        <f>AD23-AD$2</f>
        <v>145.14285714285688</v>
      </c>
      <c r="AE24" s="5">
        <f>AE23-AE$2</f>
        <v>154</v>
      </c>
      <c r="AF24" s="5">
        <f>AF23-AF$2</f>
        <v>-279.57142857142935</v>
      </c>
      <c r="AG24" s="5">
        <f>AG23-AG$2</f>
        <v>540.28571428571377</v>
      </c>
      <c r="AH24" s="5">
        <f>AH23-AH$2</f>
        <v>142.57142857142935</v>
      </c>
      <c r="AI24" s="5">
        <f>AI23-AI$2</f>
        <v>238.57142857142935</v>
      </c>
      <c r="AJ24" s="5">
        <f>AJ23-AJ$2</f>
        <v>-437</v>
      </c>
      <c r="AK24" s="5">
        <f>AK23-AK$2</f>
        <v>86.857142857143117</v>
      </c>
      <c r="AL24" s="5">
        <f>AL23-AL$2</f>
        <v>435.85714285714312</v>
      </c>
      <c r="AM24" s="5">
        <f>AM23-AM$2</f>
        <v>92.142857142856883</v>
      </c>
      <c r="AN24" s="5">
        <f>AN23-AN$2</f>
        <v>-83.571428571429351</v>
      </c>
      <c r="AO24" s="5">
        <f>AO23-AO$2</f>
        <v>122.71428571428623</v>
      </c>
      <c r="AP24" s="5">
        <f>AP23-AP$2</f>
        <v>182.42857142857065</v>
      </c>
      <c r="AQ24" s="5">
        <f>AQ23-AQ$2</f>
        <v>82.857142857143117</v>
      </c>
      <c r="AR24" s="5">
        <f>AR23-AR$2</f>
        <v>297.85714285714312</v>
      </c>
      <c r="AS24" s="5">
        <f>AS23-AS$2</f>
        <v>204.71428571428623</v>
      </c>
      <c r="AT24" s="5">
        <f>AT23-AT$2</f>
        <v>-98.571428571429351</v>
      </c>
      <c r="AU24" s="5">
        <f>AU23-AU$2</f>
        <v>90</v>
      </c>
      <c r="AV24" s="5">
        <f>AV23-AV$2</f>
        <v>111.14285714285688</v>
      </c>
      <c r="AW24" s="5">
        <f>AW23-AW$2</f>
        <v>242.42857142857065</v>
      </c>
      <c r="AX24" s="5">
        <f>AX23-AX$2</f>
        <v>130.14285714285688</v>
      </c>
      <c r="AY24" s="5">
        <f>AY23-AY$2</f>
        <v>-79.714285714286234</v>
      </c>
      <c r="AZ24" s="5">
        <f>AZ23-AZ$2</f>
        <v>687.42857142857065</v>
      </c>
      <c r="BA24" s="5">
        <f>BA23-BA$2</f>
        <v>-1950.1428571428569</v>
      </c>
      <c r="BB24" s="6"/>
    </row>
    <row r="25" spans="1:54" x14ac:dyDescent="0.25">
      <c r="A25" s="1" t="s">
        <v>2</v>
      </c>
      <c r="B25" s="3">
        <f>SUM(C25:BB25)</f>
        <v>12788823.326530615</v>
      </c>
      <c r="C25" s="5">
        <f>C24*C24</f>
        <v>12384.510204081516</v>
      </c>
      <c r="D25" s="5">
        <f t="shared" ref="D25:BA25" si="4">D24*D24</f>
        <v>719588.65306122357</v>
      </c>
      <c r="E25" s="5">
        <f t="shared" si="4"/>
        <v>127857.3265306128</v>
      </c>
      <c r="F25" s="5">
        <f t="shared" si="4"/>
        <v>73208.897959184091</v>
      </c>
      <c r="G25" s="5">
        <f t="shared" si="4"/>
        <v>23892.326530612485</v>
      </c>
      <c r="H25" s="5">
        <f t="shared" si="4"/>
        <v>51399.367346939012</v>
      </c>
      <c r="I25" s="5">
        <f t="shared" si="4"/>
        <v>14744.897959183485</v>
      </c>
      <c r="J25" s="5">
        <f t="shared" si="4"/>
        <v>404496</v>
      </c>
      <c r="K25" s="5">
        <f t="shared" si="4"/>
        <v>69394.612244897551</v>
      </c>
      <c r="L25" s="5">
        <f t="shared" si="4"/>
        <v>1800.1836734693215</v>
      </c>
      <c r="M25" s="5">
        <f t="shared" si="4"/>
        <v>6724</v>
      </c>
      <c r="N25" s="5">
        <f t="shared" si="4"/>
        <v>491200.73469387792</v>
      </c>
      <c r="O25" s="5">
        <f t="shared" si="4"/>
        <v>581515.18367347063</v>
      </c>
      <c r="P25" s="5">
        <f t="shared" si="4"/>
        <v>876363.44897959137</v>
      </c>
      <c r="Q25" s="5">
        <f t="shared" si="4"/>
        <v>1674436</v>
      </c>
      <c r="R25" s="5">
        <f t="shared" si="4"/>
        <v>280900</v>
      </c>
      <c r="S25" s="5">
        <f t="shared" si="4"/>
        <v>738863.04081632791</v>
      </c>
      <c r="T25" s="5">
        <f t="shared" si="4"/>
        <v>89230.224489796223</v>
      </c>
      <c r="U25" s="5">
        <f t="shared" si="4"/>
        <v>891.44897959185221</v>
      </c>
      <c r="V25" s="5">
        <f t="shared" si="4"/>
        <v>268768.18367346859</v>
      </c>
      <c r="W25" s="5">
        <f t="shared" si="4"/>
        <v>173769.87755102062</v>
      </c>
      <c r="X25" s="5">
        <f t="shared" si="4"/>
        <v>22414.367346938932</v>
      </c>
      <c r="Y25" s="5">
        <f t="shared" si="4"/>
        <v>442415.02040816291</v>
      </c>
      <c r="Z25" s="5">
        <f t="shared" si="4"/>
        <v>65170.795918367083</v>
      </c>
      <c r="AA25" s="5">
        <f t="shared" si="4"/>
        <v>95392.734693877705</v>
      </c>
      <c r="AB25" s="5">
        <f t="shared" si="4"/>
        <v>9353.6530612245897</v>
      </c>
      <c r="AC25" s="5">
        <f t="shared" si="4"/>
        <v>2916</v>
      </c>
      <c r="AD25" s="5">
        <f t="shared" si="4"/>
        <v>21066.448979591762</v>
      </c>
      <c r="AE25" s="5">
        <f t="shared" si="4"/>
        <v>23716</v>
      </c>
      <c r="AF25" s="5">
        <f t="shared" si="4"/>
        <v>78160.18367346983</v>
      </c>
      <c r="AG25" s="5">
        <f t="shared" si="4"/>
        <v>291908.65306122391</v>
      </c>
      <c r="AH25" s="5">
        <f t="shared" si="4"/>
        <v>20326.612244898181</v>
      </c>
      <c r="AI25" s="5">
        <f t="shared" si="4"/>
        <v>56916.32653061262</v>
      </c>
      <c r="AJ25" s="5">
        <f t="shared" si="4"/>
        <v>190969</v>
      </c>
      <c r="AK25" s="5">
        <f t="shared" si="4"/>
        <v>7544.1632653061679</v>
      </c>
      <c r="AL25" s="5">
        <f t="shared" si="4"/>
        <v>189971.44897959207</v>
      </c>
      <c r="AM25" s="5">
        <f t="shared" si="4"/>
        <v>8490.306122448932</v>
      </c>
      <c r="AN25" s="5">
        <f t="shared" si="4"/>
        <v>6984.183673469518</v>
      </c>
      <c r="AO25" s="5">
        <f t="shared" si="4"/>
        <v>15058.795918367474</v>
      </c>
      <c r="AP25" s="5">
        <f t="shared" si="4"/>
        <v>33280.183673469102</v>
      </c>
      <c r="AQ25" s="5">
        <f t="shared" si="4"/>
        <v>6865.306122449023</v>
      </c>
      <c r="AR25" s="5">
        <f t="shared" si="4"/>
        <v>88718.87755102056</v>
      </c>
      <c r="AS25" s="5">
        <f t="shared" si="4"/>
        <v>41907.938775510418</v>
      </c>
      <c r="AT25" s="5">
        <f t="shared" si="4"/>
        <v>9716.3265306123994</v>
      </c>
      <c r="AU25" s="5">
        <f t="shared" si="4"/>
        <v>8100</v>
      </c>
      <c r="AV25" s="5">
        <f t="shared" si="4"/>
        <v>12352.734693877494</v>
      </c>
      <c r="AW25" s="5">
        <f t="shared" si="4"/>
        <v>58771.61224489758</v>
      </c>
      <c r="AX25" s="5">
        <f t="shared" si="4"/>
        <v>16937.163265306055</v>
      </c>
      <c r="AY25" s="5">
        <f t="shared" si="4"/>
        <v>6354.3673469388586</v>
      </c>
      <c r="AZ25" s="5">
        <f t="shared" si="4"/>
        <v>472558.04081632546</v>
      </c>
      <c r="BA25" s="5">
        <f t="shared" si="4"/>
        <v>3803057.1632653051</v>
      </c>
      <c r="BB25" s="6"/>
    </row>
    <row r="26" spans="1:54" x14ac:dyDescent="0.25">
      <c r="A26" s="1" t="s">
        <v>12</v>
      </c>
      <c r="B26" s="4">
        <f>SQRT(B25/COUNT(C25:BB25))</f>
        <v>500.76066308834476</v>
      </c>
    </row>
    <row r="28" spans="1:54" x14ac:dyDescent="0.25">
      <c r="A28" s="1" t="s">
        <v>8</v>
      </c>
      <c r="B28" s="3">
        <f>SUM(C28:BB28)</f>
        <v>528214.71428571444</v>
      </c>
      <c r="C28" s="5">
        <f>(C$3*2+D$3*5)/7</f>
        <v>14385.142857142857</v>
      </c>
      <c r="D28" s="5">
        <f>(D$3*2+E$3*5)/7</f>
        <v>14482.857142857143</v>
      </c>
      <c r="E28" s="5">
        <f>(E$3*2+F$3*5)/7</f>
        <v>14026.714285714286</v>
      </c>
      <c r="F28" s="5">
        <f>(F$3*2+G$3*5)/7</f>
        <v>13470.714285714286</v>
      </c>
      <c r="G28" s="5">
        <f>(G$3*2+H$3*5)/7</f>
        <v>12720.714285714286</v>
      </c>
      <c r="H28" s="5">
        <f>(H$3*2+I$3*5)/7</f>
        <v>12317.142857142857</v>
      </c>
      <c r="I28" s="5">
        <f>(I$3*2+J$3*5)/7</f>
        <v>12171.714285714286</v>
      </c>
      <c r="J28" s="5">
        <f>(J$3*2+K$3*5)/7</f>
        <v>11222</v>
      </c>
      <c r="K28" s="5">
        <f>(K$3*2+L$3*5)/7</f>
        <v>12384.714285714286</v>
      </c>
      <c r="L28" s="5">
        <f>(L$3*2+M$3*5)/7</f>
        <v>12847.714285714286</v>
      </c>
      <c r="M28" s="5">
        <f>(M$3*2+N$3*5)/7</f>
        <v>12163</v>
      </c>
      <c r="N28" s="5">
        <f>(N$3*2+O$3*5)/7</f>
        <v>10504.428571428571</v>
      </c>
      <c r="O28" s="5">
        <f>(O$3*2+P$3*5)/7</f>
        <v>10550.285714285714</v>
      </c>
      <c r="P28" s="5">
        <f>(P$3*2+Q$3*5)/7</f>
        <v>11870.428571428571</v>
      </c>
      <c r="Q28" s="5">
        <f>(Q$3*2+R$3*5)/7</f>
        <v>11531</v>
      </c>
      <c r="R28" s="5">
        <f>(R$3*2+S$3*5)/7</f>
        <v>10568</v>
      </c>
      <c r="S28" s="5">
        <f>(S$3*2+T$3*5)/7</f>
        <v>10196.714285714286</v>
      </c>
      <c r="T28" s="5">
        <f>(T$3*2+U$3*5)/7</f>
        <v>9060.8571428571431</v>
      </c>
      <c r="U28" s="5">
        <f>(U$3*2+V$3*5)/7</f>
        <v>9707.5714285714294</v>
      </c>
      <c r="V28" s="5">
        <f>(V$3*2+W$3*5)/7</f>
        <v>9780.2857142857138</v>
      </c>
      <c r="W28" s="5">
        <f>(W$3*2+X$3*5)/7</f>
        <v>8572.4285714285706</v>
      </c>
      <c r="X28" s="5">
        <f>(X$3*2+Y$3*5)/7</f>
        <v>9434.8571428571431</v>
      </c>
      <c r="Y28" s="5">
        <f>(Y$3*2+Z$3*5)/7</f>
        <v>9516.4285714285706</v>
      </c>
      <c r="Z28" s="5">
        <f>(Z$3*2+AA$3*5)/7</f>
        <v>9280.8571428571431</v>
      </c>
      <c r="AA28" s="5">
        <f>(AA$3*2+AB$3*5)/7</f>
        <v>9224.5714285714294</v>
      </c>
      <c r="AB28" s="5">
        <f>(AB$3*2+AC$3*5)/7</f>
        <v>9244.8571428571431</v>
      </c>
      <c r="AC28" s="5">
        <f>(AC$3*2+AD$3*5)/7</f>
        <v>9283</v>
      </c>
      <c r="AD28" s="5">
        <f>(AD$3*2+AE$3*5)/7</f>
        <v>9174.4285714285706</v>
      </c>
      <c r="AE28" s="5">
        <f>(AE$3*2+AF$3*5)/7</f>
        <v>9137</v>
      </c>
      <c r="AF28" s="5">
        <f>(AF$3*2+AG$3*5)/7</f>
        <v>9155.2857142857138</v>
      </c>
      <c r="AG28" s="5">
        <f>(AG$3*2+AH$3*5)/7</f>
        <v>9273.8571428571431</v>
      </c>
      <c r="AH28" s="5">
        <f>(AH$3*2+AI$3*5)/7</f>
        <v>8969.7142857142862</v>
      </c>
      <c r="AI28" s="5">
        <f>(AI$3*2+AJ$3*5)/7</f>
        <v>8935.7142857142862</v>
      </c>
      <c r="AJ28" s="5">
        <f>(AJ$3*2+AK$3*5)/7</f>
        <v>8183</v>
      </c>
      <c r="AK28" s="5">
        <f>(AK$3*2+AL$3*5)/7</f>
        <v>8993.5714285714294</v>
      </c>
      <c r="AL28" s="5">
        <f>(AL$3*2+AM$3*5)/7</f>
        <v>9263.5714285714294</v>
      </c>
      <c r="AM28" s="5">
        <f>(AM$3*2+AN$3*5)/7</f>
        <v>9272.4285714285706</v>
      </c>
      <c r="AN28" s="5">
        <f>(AN$3*2+AO$3*5)/7</f>
        <v>9194.2857142857138</v>
      </c>
      <c r="AO28" s="5">
        <f>(AO$3*2+AP$3*5)/7</f>
        <v>9402.1428571428569</v>
      </c>
      <c r="AP28" s="5">
        <f>(AP$3*2+AQ$3*5)/7</f>
        <v>9607.2857142857138</v>
      </c>
      <c r="AQ28" s="5">
        <f>(AQ$3*2+AR$3*5)/7</f>
        <v>9802.5714285714294</v>
      </c>
      <c r="AR28" s="5">
        <f>(AR$3*2+AS$3*5)/7</f>
        <v>9677.5714285714294</v>
      </c>
      <c r="AS28" s="5">
        <f>(AS$3*2+AT$3*5)/7</f>
        <v>9550.1428571428569</v>
      </c>
      <c r="AT28" s="5">
        <f>(AT$3*2+AU$3*5)/7</f>
        <v>9973.2857142857138</v>
      </c>
      <c r="AU28" s="5">
        <f>(AU$3*2+AV$3*5)/7</f>
        <v>10181</v>
      </c>
      <c r="AV28" s="5">
        <f>(AV$3*2+AW$3*5)/7</f>
        <v>10024.428571428571</v>
      </c>
      <c r="AW28" s="5">
        <f>(AW$3*2+AX$3*5)/7</f>
        <v>10011.285714285714</v>
      </c>
      <c r="AX28" s="5">
        <f>(AX$3*2+AY$3*5)/7</f>
        <v>10214.428571428571</v>
      </c>
      <c r="AY28" s="5">
        <f>(AY$3*2+AZ$3*5)/7</f>
        <v>10474.857142857143</v>
      </c>
      <c r="AZ28" s="5">
        <f>(AZ$3*2+BA$3*5)/7</f>
        <v>10954.285714285714</v>
      </c>
      <c r="BA28" s="5">
        <f>(BA$3*2+BB$3*5)/7</f>
        <v>8269.5714285714294</v>
      </c>
      <c r="BB28" s="6"/>
    </row>
    <row r="29" spans="1:54" x14ac:dyDescent="0.25">
      <c r="A29" s="1" t="s">
        <v>1</v>
      </c>
      <c r="B29" s="3">
        <f>SUM(C29:BB29)</f>
        <v>3942.7142857142862</v>
      </c>
      <c r="C29" s="5">
        <f>C28-C$2</f>
        <v>221.14285714285688</v>
      </c>
      <c r="D29" s="5">
        <f>D28-D$2</f>
        <v>734.85714285714312</v>
      </c>
      <c r="E29" s="5">
        <f>E28-E$2</f>
        <v>311.71428571428623</v>
      </c>
      <c r="F29" s="5">
        <f>F28-F$2</f>
        <v>177.71428571428623</v>
      </c>
      <c r="G29" s="5">
        <f>G28-G$2</f>
        <v>41.714285714286234</v>
      </c>
      <c r="H29" s="5">
        <f>H28-H$2</f>
        <v>191.14285714285688</v>
      </c>
      <c r="I29" s="5">
        <f>I28-I$2</f>
        <v>-136.28571428571377</v>
      </c>
      <c r="J29" s="5">
        <f>J28-J$2</f>
        <v>-820</v>
      </c>
      <c r="K29" s="5">
        <f>K28-K$2</f>
        <v>42.714285714286234</v>
      </c>
      <c r="L29" s="5">
        <f>L28-L$2</f>
        <v>-72.285714285713766</v>
      </c>
      <c r="M29" s="5">
        <f>M28-M$2</f>
        <v>-43</v>
      </c>
      <c r="N29" s="5">
        <f>N28-N$2</f>
        <v>-982.57142857142935</v>
      </c>
      <c r="O29" s="5">
        <f>O28-O$2</f>
        <v>-640.71428571428623</v>
      </c>
      <c r="P29" s="5">
        <f>P28-P$2</f>
        <v>1151.4285714285706</v>
      </c>
      <c r="Q29" s="5">
        <f>Q28-Q$2</f>
        <v>1140</v>
      </c>
      <c r="R29" s="5">
        <f>R28-R$2</f>
        <v>399</v>
      </c>
      <c r="S29" s="5">
        <f>S28-S$2</f>
        <v>837.71428571428623</v>
      </c>
      <c r="T29" s="5">
        <f>T28-T$2</f>
        <v>-517.14285714285688</v>
      </c>
      <c r="U29" s="5">
        <f>U28-U$2</f>
        <v>246.57142857142935</v>
      </c>
      <c r="V29" s="5">
        <f>V28-V$2</f>
        <v>446.28571428571377</v>
      </c>
      <c r="W29" s="5">
        <f>W28-W$2</f>
        <v>-629.57142857142935</v>
      </c>
      <c r="X29" s="5">
        <f>X28-X$2</f>
        <v>107.85714285714312</v>
      </c>
      <c r="Y29" s="5">
        <f>Y28-Y$2</f>
        <v>578.42857142857065</v>
      </c>
      <c r="Z29" s="5">
        <f>Z28-Z$2</f>
        <v>242.85714285714312</v>
      </c>
      <c r="AA29" s="5">
        <f>AA28-AA$2</f>
        <v>302.57142857142935</v>
      </c>
      <c r="AB29" s="5">
        <f>AB28-AB$2</f>
        <v>-90.142857142856883</v>
      </c>
      <c r="AC29" s="5">
        <f>AC28-AC$2</f>
        <v>-49</v>
      </c>
      <c r="AD29" s="5">
        <f>AD28-AD$2</f>
        <v>121.42857142857065</v>
      </c>
      <c r="AE29" s="5">
        <f>AE28-AE$2</f>
        <v>156</v>
      </c>
      <c r="AF29" s="5">
        <f>AF28-AF$2</f>
        <v>-276.71428571428623</v>
      </c>
      <c r="AG29" s="5">
        <f>AG28-AG$2</f>
        <v>562.85714285714312</v>
      </c>
      <c r="AH29" s="5">
        <f>AH28-AH$2</f>
        <v>72.714285714286234</v>
      </c>
      <c r="AI29" s="5">
        <f>AI28-AI$2</f>
        <v>259.71428571428623</v>
      </c>
      <c r="AJ29" s="5">
        <f>AJ28-AJ$2</f>
        <v>-596</v>
      </c>
      <c r="AK29" s="5">
        <f>AK28-AK$2</f>
        <v>312.57142857142935</v>
      </c>
      <c r="AL29" s="5">
        <f>AL28-AL$2</f>
        <v>399.57142857142935</v>
      </c>
      <c r="AM29" s="5">
        <f>AM28-AM$2</f>
        <v>108.42857142857065</v>
      </c>
      <c r="AN29" s="5">
        <f>AN28-AN$2</f>
        <v>-105.71428571428623</v>
      </c>
      <c r="AO29" s="5">
        <f>AO28-AO$2</f>
        <v>173.14285714285688</v>
      </c>
      <c r="AP29" s="5">
        <f>AP28-AP$2</f>
        <v>203.28571428571377</v>
      </c>
      <c r="AQ29" s="5">
        <f>AQ28-AQ$2</f>
        <v>113.57142857142935</v>
      </c>
      <c r="AR29" s="5">
        <f>AR28-AR$2</f>
        <v>260.57142857142935</v>
      </c>
      <c r="AS29" s="5">
        <f>AS28-AS$2</f>
        <v>194.14285714285688</v>
      </c>
      <c r="AT29" s="5">
        <f>AT28-AT$2</f>
        <v>-9.714285714286234</v>
      </c>
      <c r="AU29" s="5">
        <f>AU28-AU$2</f>
        <v>96</v>
      </c>
      <c r="AV29" s="5">
        <f>AV28-AV$2</f>
        <v>77.428571428570649</v>
      </c>
      <c r="AW29" s="5">
        <f>AW28-AW$2</f>
        <v>253.28571428571377</v>
      </c>
      <c r="AX29" s="5">
        <f>AX28-AX$2</f>
        <v>166.42857142857065</v>
      </c>
      <c r="AY29" s="5">
        <f>AY28-AY$2</f>
        <v>-42.142857142856883</v>
      </c>
      <c r="AZ29" s="5">
        <f>AZ28-AZ$2</f>
        <v>768.28571428571377</v>
      </c>
      <c r="BA29" s="5">
        <f>BA28-BA$2</f>
        <v>-2519.4285714285706</v>
      </c>
      <c r="BB29" s="6"/>
    </row>
    <row r="30" spans="1:54" x14ac:dyDescent="0.25">
      <c r="A30" s="1" t="s">
        <v>2</v>
      </c>
      <c r="B30" s="3">
        <f>SUM(C30:BB30)</f>
        <v>16126377.93877551</v>
      </c>
      <c r="C30" s="5">
        <f>C29*C29</f>
        <v>48904.163265306008</v>
      </c>
      <c r="D30" s="5">
        <f t="shared" ref="D30:BA30" si="5">D29*D29</f>
        <v>540015.02040816366</v>
      </c>
      <c r="E30" s="5">
        <f t="shared" si="5"/>
        <v>97165.795918367672</v>
      </c>
      <c r="F30" s="5">
        <f t="shared" si="5"/>
        <v>31582.367346938961</v>
      </c>
      <c r="G30" s="5">
        <f t="shared" si="5"/>
        <v>1740.0816326531046</v>
      </c>
      <c r="H30" s="5">
        <f t="shared" si="5"/>
        <v>36535.591836734595</v>
      </c>
      <c r="I30" s="5">
        <f t="shared" si="5"/>
        <v>18573.795918367206</v>
      </c>
      <c r="J30" s="5">
        <f t="shared" si="5"/>
        <v>672400</v>
      </c>
      <c r="K30" s="5">
        <f t="shared" si="5"/>
        <v>1824.5102040816771</v>
      </c>
      <c r="L30" s="5">
        <f t="shared" si="5"/>
        <v>5225.2244897958435</v>
      </c>
      <c r="M30" s="5">
        <f t="shared" si="5"/>
        <v>1849</v>
      </c>
      <c r="N30" s="5">
        <f t="shared" si="5"/>
        <v>965446.6122448995</v>
      </c>
      <c r="O30" s="5">
        <f t="shared" si="5"/>
        <v>410514.79591836804</v>
      </c>
      <c r="P30" s="5">
        <f t="shared" si="5"/>
        <v>1325787.7551020391</v>
      </c>
      <c r="Q30" s="5">
        <f t="shared" si="5"/>
        <v>1299600</v>
      </c>
      <c r="R30" s="5">
        <f t="shared" si="5"/>
        <v>159201</v>
      </c>
      <c r="S30" s="5">
        <f t="shared" si="5"/>
        <v>701765.22448979679</v>
      </c>
      <c r="T30" s="5">
        <f t="shared" si="5"/>
        <v>267436.73469387728</v>
      </c>
      <c r="U30" s="5">
        <f t="shared" si="5"/>
        <v>60797.469387755489</v>
      </c>
      <c r="V30" s="5">
        <f t="shared" si="5"/>
        <v>199170.93877550974</v>
      </c>
      <c r="W30" s="5">
        <f t="shared" si="5"/>
        <v>396360.1836734704</v>
      </c>
      <c r="X30" s="5">
        <f t="shared" si="5"/>
        <v>11633.163265306179</v>
      </c>
      <c r="Y30" s="5">
        <f t="shared" si="5"/>
        <v>334579.61224489706</v>
      </c>
      <c r="Z30" s="5">
        <f t="shared" si="5"/>
        <v>58979.59183673482</v>
      </c>
      <c r="AA30" s="5">
        <f t="shared" si="5"/>
        <v>91549.469387755569</v>
      </c>
      <c r="AB30" s="5">
        <f t="shared" si="5"/>
        <v>8125.7346938775045</v>
      </c>
      <c r="AC30" s="5">
        <f t="shared" si="5"/>
        <v>2401</v>
      </c>
      <c r="AD30" s="5">
        <f t="shared" si="5"/>
        <v>14744.897959183485</v>
      </c>
      <c r="AE30" s="5">
        <f t="shared" si="5"/>
        <v>24336</v>
      </c>
      <c r="AF30" s="5">
        <f t="shared" si="5"/>
        <v>76570.795918367628</v>
      </c>
      <c r="AG30" s="5">
        <f t="shared" si="5"/>
        <v>316808.16326530639</v>
      </c>
      <c r="AH30" s="5">
        <f t="shared" si="5"/>
        <v>5287.3673469388514</v>
      </c>
      <c r="AI30" s="5">
        <f t="shared" si="5"/>
        <v>67451.510204081904</v>
      </c>
      <c r="AJ30" s="5">
        <f t="shared" si="5"/>
        <v>355216</v>
      </c>
      <c r="AK30" s="5">
        <f t="shared" si="5"/>
        <v>97700.897959184163</v>
      </c>
      <c r="AL30" s="5">
        <f t="shared" si="5"/>
        <v>159657.32653061286</v>
      </c>
      <c r="AM30" s="5">
        <f t="shared" si="5"/>
        <v>11756.755102040648</v>
      </c>
      <c r="AN30" s="5">
        <f t="shared" si="5"/>
        <v>11175.510204081742</v>
      </c>
      <c r="AO30" s="5">
        <f t="shared" si="5"/>
        <v>29978.448979591747</v>
      </c>
      <c r="AP30" s="5">
        <f t="shared" si="5"/>
        <v>41325.081632652851</v>
      </c>
      <c r="AQ30" s="5">
        <f t="shared" si="5"/>
        <v>12898.46938775528</v>
      </c>
      <c r="AR30" s="5">
        <f t="shared" si="5"/>
        <v>67897.469387755511</v>
      </c>
      <c r="AS30" s="5">
        <f t="shared" si="5"/>
        <v>37691.448979591732</v>
      </c>
      <c r="AT30" s="5">
        <f t="shared" si="5"/>
        <v>94.367346938785602</v>
      </c>
      <c r="AU30" s="5">
        <f t="shared" si="5"/>
        <v>9216</v>
      </c>
      <c r="AV30" s="5">
        <f t="shared" si="5"/>
        <v>5995.183673469267</v>
      </c>
      <c r="AW30" s="5">
        <f t="shared" si="5"/>
        <v>64153.653061224228</v>
      </c>
      <c r="AX30" s="5">
        <f t="shared" si="5"/>
        <v>27698.469387754842</v>
      </c>
      <c r="AY30" s="5">
        <f t="shared" si="5"/>
        <v>1776.0204081632435</v>
      </c>
      <c r="AZ30" s="5">
        <f t="shared" si="5"/>
        <v>590262.93877550936</v>
      </c>
      <c r="BA30" s="5">
        <f t="shared" si="5"/>
        <v>6347520.3265306083</v>
      </c>
      <c r="BB30" s="6"/>
    </row>
    <row r="31" spans="1:54" x14ac:dyDescent="0.25">
      <c r="A31" s="1" t="s">
        <v>12</v>
      </c>
      <c r="B31" s="4">
        <f>SQRT(B30/COUNT(C30:BB30))</f>
        <v>562.31973911254283</v>
      </c>
    </row>
    <row r="33" spans="1:54" x14ac:dyDescent="0.25">
      <c r="A33" s="1" t="s">
        <v>9</v>
      </c>
      <c r="B33" s="3">
        <f>SUM(C33:BB33)</f>
        <v>527415.85714285716</v>
      </c>
      <c r="C33" s="5">
        <f>(C$3*1+D$3*6)/7</f>
        <v>14717.571428571429</v>
      </c>
      <c r="D33" s="5">
        <f>(D$3*1+E$3*6)/7</f>
        <v>14369.428571428571</v>
      </c>
      <c r="E33" s="5">
        <f>(E$3*1+F$3*6)/7</f>
        <v>13980.857142857143</v>
      </c>
      <c r="F33" s="5">
        <f>(F$3*1+G$3*6)/7</f>
        <v>13377.857142857143</v>
      </c>
      <c r="G33" s="5">
        <f>(G$3*1+H$3*6)/7</f>
        <v>12607.857142857143</v>
      </c>
      <c r="H33" s="5">
        <f>(H$3*1+I$3*6)/7</f>
        <v>12281.571428571429</v>
      </c>
      <c r="I33" s="5">
        <f>(I$3*1+J$3*6)/7</f>
        <v>12156.857142857143</v>
      </c>
      <c r="J33" s="5">
        <f>(J$3*1+K$3*6)/7</f>
        <v>11038</v>
      </c>
      <c r="K33" s="5">
        <f>(K$3*1+L$3*6)/7</f>
        <v>12690.857142857143</v>
      </c>
      <c r="L33" s="5">
        <f>(L$3*1+M$3*6)/7</f>
        <v>12817.857142857143</v>
      </c>
      <c r="M33" s="5">
        <f>(M$3*1+N$3*6)/7</f>
        <v>12038</v>
      </c>
      <c r="N33" s="5">
        <f>(N$3*1+O$3*6)/7</f>
        <v>10222.714285714286</v>
      </c>
      <c r="O33" s="5">
        <f>(O$3*1+P$3*6)/7</f>
        <v>10672.142857142857</v>
      </c>
      <c r="P33" s="5">
        <f>(P$3*1+Q$3*6)/7</f>
        <v>12085.714285714286</v>
      </c>
      <c r="Q33" s="5">
        <f>(Q$3*1+R$3*6)/7</f>
        <v>11377</v>
      </c>
      <c r="R33" s="5">
        <f>(R$3*1+S$3*6)/7</f>
        <v>10437</v>
      </c>
      <c r="S33" s="5">
        <f>(S$3*1+T$3*6)/7</f>
        <v>10174.857142857143</v>
      </c>
      <c r="T33" s="5">
        <f>(T$3*1+U$3*6)/7</f>
        <v>8842.4285714285706</v>
      </c>
      <c r="U33" s="5">
        <f>(U$3*1+V$3*6)/7</f>
        <v>9924.2857142857138</v>
      </c>
      <c r="V33" s="5">
        <f>(V$3*1+W$3*6)/7</f>
        <v>9708.1428571428569</v>
      </c>
      <c r="W33" s="5">
        <f>(W$3*1+X$3*6)/7</f>
        <v>8359.7142857142862</v>
      </c>
      <c r="X33" s="5">
        <f>(X$3*1+Y$3*6)/7</f>
        <v>9692.4285714285706</v>
      </c>
      <c r="Y33" s="5">
        <f>(Y$3*1+Z$3*6)/7</f>
        <v>9429.7142857142862</v>
      </c>
      <c r="Z33" s="5">
        <f>(Z$3*1+AA$3*6)/7</f>
        <v>9268.4285714285706</v>
      </c>
      <c r="AA33" s="5">
        <f>(AA$3*1+AB$3*6)/7</f>
        <v>9218.2857142857138</v>
      </c>
      <c r="AB33" s="5">
        <f>(AB$3*1+AC$3*6)/7</f>
        <v>9251.4285714285706</v>
      </c>
      <c r="AC33" s="5">
        <f>(AC$3*1+AD$3*6)/7</f>
        <v>9288</v>
      </c>
      <c r="AD33" s="5">
        <f>(AD$3*1+AE$3*6)/7</f>
        <v>9150.7142857142862</v>
      </c>
      <c r="AE33" s="5">
        <f>(AE$3*1+AF$3*6)/7</f>
        <v>9139</v>
      </c>
      <c r="AF33" s="5">
        <f>(AF$3*1+AG$3*6)/7</f>
        <v>9158.1428571428569</v>
      </c>
      <c r="AG33" s="5">
        <f>(AG$3*1+AH$3*6)/7</f>
        <v>9296.4285714285706</v>
      </c>
      <c r="AH33" s="5">
        <f>(AH$3*1+AI$3*6)/7</f>
        <v>8899.8571428571431</v>
      </c>
      <c r="AI33" s="5">
        <f>(AI$3*1+AJ$3*6)/7</f>
        <v>8956.8571428571431</v>
      </c>
      <c r="AJ33" s="5">
        <f>(AJ$3*1+AK$3*6)/7</f>
        <v>8024</v>
      </c>
      <c r="AK33" s="5">
        <f>(AK$3*1+AL$3*6)/7</f>
        <v>9219.2857142857138</v>
      </c>
      <c r="AL33" s="5">
        <f>(AL$3*1+AM$3*6)/7</f>
        <v>9227.2857142857138</v>
      </c>
      <c r="AM33" s="5">
        <f>(AM$3*1+AN$3*6)/7</f>
        <v>9288.7142857142862</v>
      </c>
      <c r="AN33" s="5">
        <f>(AN$3*1+AO$3*6)/7</f>
        <v>9172.1428571428569</v>
      </c>
      <c r="AO33" s="5">
        <f>(AO$3*1+AP$3*6)/7</f>
        <v>9452.5714285714294</v>
      </c>
      <c r="AP33" s="5">
        <f>(AP$3*1+AQ$3*6)/7</f>
        <v>9628.1428571428569</v>
      </c>
      <c r="AQ33" s="5">
        <f>(AQ$3*1+AR$3*6)/7</f>
        <v>9833.2857142857138</v>
      </c>
      <c r="AR33" s="5">
        <f>(AR$3*1+AS$3*6)/7</f>
        <v>9640.2857142857138</v>
      </c>
      <c r="AS33" s="5">
        <f>(AS$3*1+AT$3*6)/7</f>
        <v>9539.5714285714294</v>
      </c>
      <c r="AT33" s="5">
        <f>(AT$3*1+AU$3*6)/7</f>
        <v>10062.142857142857</v>
      </c>
      <c r="AU33" s="5">
        <f>(AU$3*1+AV$3*6)/7</f>
        <v>10187</v>
      </c>
      <c r="AV33" s="5">
        <f>(AV$3*1+AW$3*6)/7</f>
        <v>9990.7142857142862</v>
      </c>
      <c r="AW33" s="5">
        <f>(AW$3*1+AX$3*6)/7</f>
        <v>10022.142857142857</v>
      </c>
      <c r="AX33" s="5">
        <f>(AX$3*1+AY$3*6)/7</f>
        <v>10250.714285714286</v>
      </c>
      <c r="AY33" s="5">
        <f>(AY$3*1+AZ$3*6)/7</f>
        <v>10512.428571428571</v>
      </c>
      <c r="AZ33" s="5">
        <f>(AZ$3*1+BA$3*6)/7</f>
        <v>11035.142857142857</v>
      </c>
      <c r="BA33" s="5">
        <f>(BA$3*1+BB$3*6)/7</f>
        <v>7700.2857142857147</v>
      </c>
      <c r="BB33" s="6"/>
    </row>
    <row r="34" spans="1:54" x14ac:dyDescent="0.25">
      <c r="A34" s="1" t="s">
        <v>1</v>
      </c>
      <c r="B34" s="3">
        <f>SUM(C34:BB34)</f>
        <v>3143.8571428571422</v>
      </c>
      <c r="C34" s="5">
        <f>C33-C$2</f>
        <v>553.57142857142935</v>
      </c>
      <c r="D34" s="5">
        <f>D33-D$2</f>
        <v>621.42857142857065</v>
      </c>
      <c r="E34" s="5">
        <f>E33-E$2</f>
        <v>265.85714285714312</v>
      </c>
      <c r="F34" s="5">
        <f>F33-F$2</f>
        <v>84.857142857143117</v>
      </c>
      <c r="G34" s="5">
        <f>G33-G$2</f>
        <v>-71.142857142856883</v>
      </c>
      <c r="H34" s="5">
        <f>H33-H$2</f>
        <v>155.57142857142935</v>
      </c>
      <c r="I34" s="5">
        <f>I33-I$2</f>
        <v>-151.14285714285688</v>
      </c>
      <c r="J34" s="5">
        <f>J33-J$2</f>
        <v>-1004</v>
      </c>
      <c r="K34" s="5">
        <f>K33-K$2</f>
        <v>348.85714285714312</v>
      </c>
      <c r="L34" s="5">
        <f>L33-L$2</f>
        <v>-102.14285714285688</v>
      </c>
      <c r="M34" s="5">
        <f>M33-M$2</f>
        <v>-168</v>
      </c>
      <c r="N34" s="5">
        <f>N33-N$2</f>
        <v>-1264.2857142857138</v>
      </c>
      <c r="O34" s="5">
        <f>O33-O$2</f>
        <v>-518.85714285714312</v>
      </c>
      <c r="P34" s="5">
        <f>P33-P$2</f>
        <v>1366.7142857142862</v>
      </c>
      <c r="Q34" s="5">
        <f>Q33-Q$2</f>
        <v>986</v>
      </c>
      <c r="R34" s="5">
        <f>R33-R$2</f>
        <v>268</v>
      </c>
      <c r="S34" s="5">
        <f>S33-S$2</f>
        <v>815.85714285714312</v>
      </c>
      <c r="T34" s="5">
        <f>T33-T$2</f>
        <v>-735.57142857142935</v>
      </c>
      <c r="U34" s="5">
        <f>U33-U$2</f>
        <v>463.28571428571377</v>
      </c>
      <c r="V34" s="5">
        <f>V33-V$2</f>
        <v>374.14285714285688</v>
      </c>
      <c r="W34" s="5">
        <f>W33-W$2</f>
        <v>-842.28571428571377</v>
      </c>
      <c r="X34" s="5">
        <f>X33-X$2</f>
        <v>365.42857142857065</v>
      </c>
      <c r="Y34" s="5">
        <f>Y33-Y$2</f>
        <v>491.71428571428623</v>
      </c>
      <c r="Z34" s="5">
        <f>Z33-Z$2</f>
        <v>230.42857142857065</v>
      </c>
      <c r="AA34" s="5">
        <f>AA33-AA$2</f>
        <v>296.28571428571377</v>
      </c>
      <c r="AB34" s="5">
        <f>AB33-AB$2</f>
        <v>-83.571428571429351</v>
      </c>
      <c r="AC34" s="5">
        <f>AC33-AC$2</f>
        <v>-44</v>
      </c>
      <c r="AD34" s="5">
        <f>AD33-AD$2</f>
        <v>97.714285714286234</v>
      </c>
      <c r="AE34" s="5">
        <f>AE33-AE$2</f>
        <v>158</v>
      </c>
      <c r="AF34" s="5">
        <f>AF33-AF$2</f>
        <v>-273.85714285714312</v>
      </c>
      <c r="AG34" s="5">
        <f>AG33-AG$2</f>
        <v>585.42857142857065</v>
      </c>
      <c r="AH34" s="5">
        <f>AH33-AH$2</f>
        <v>2.857142857143117</v>
      </c>
      <c r="AI34" s="5">
        <f>AI33-AI$2</f>
        <v>280.85714285714312</v>
      </c>
      <c r="AJ34" s="5">
        <f>AJ33-AJ$2</f>
        <v>-755</v>
      </c>
      <c r="AK34" s="5">
        <f>AK33-AK$2</f>
        <v>538.28571428571377</v>
      </c>
      <c r="AL34" s="5">
        <f>AL33-AL$2</f>
        <v>363.28571428571377</v>
      </c>
      <c r="AM34" s="5">
        <f>AM33-AM$2</f>
        <v>124.71428571428623</v>
      </c>
      <c r="AN34" s="5">
        <f>AN33-AN$2</f>
        <v>-127.85714285714312</v>
      </c>
      <c r="AO34" s="5">
        <f>AO33-AO$2</f>
        <v>223.57142857142935</v>
      </c>
      <c r="AP34" s="5">
        <f>AP33-AP$2</f>
        <v>224.14285714285688</v>
      </c>
      <c r="AQ34" s="5">
        <f>AQ33-AQ$2</f>
        <v>144.28571428571377</v>
      </c>
      <c r="AR34" s="5">
        <f>AR33-AR$2</f>
        <v>223.28571428571377</v>
      </c>
      <c r="AS34" s="5">
        <f>AS33-AS$2</f>
        <v>183.57142857142935</v>
      </c>
      <c r="AT34" s="5">
        <f>AT33-AT$2</f>
        <v>79.142857142856883</v>
      </c>
      <c r="AU34" s="5">
        <f>AU33-AU$2</f>
        <v>102</v>
      </c>
      <c r="AV34" s="5">
        <f>AV33-AV$2</f>
        <v>43.714285714286234</v>
      </c>
      <c r="AW34" s="5">
        <f>AW33-AW$2</f>
        <v>264.14285714285688</v>
      </c>
      <c r="AX34" s="5">
        <f>AX33-AX$2</f>
        <v>202.71428571428623</v>
      </c>
      <c r="AY34" s="5">
        <f>AY33-AY$2</f>
        <v>-4.571428571429351</v>
      </c>
      <c r="AZ34" s="5">
        <f>AZ33-AZ$2</f>
        <v>849.14285714285688</v>
      </c>
      <c r="BA34" s="5">
        <f>BA33-BA$2</f>
        <v>-3088.7142857142853</v>
      </c>
      <c r="BB34" s="6"/>
    </row>
    <row r="35" spans="1:54" x14ac:dyDescent="0.25">
      <c r="A35" s="1" t="s">
        <v>2</v>
      </c>
      <c r="B35" s="3">
        <f>SUM(C35:BB35)</f>
        <v>21716451.163265295</v>
      </c>
      <c r="C35" s="5">
        <f>C34*C34</f>
        <v>306441.32653061312</v>
      </c>
      <c r="D35" s="5">
        <f t="shared" ref="D35:BA35" si="6">D34*D34</f>
        <v>386173.46938775416</v>
      </c>
      <c r="E35" s="5">
        <f t="shared" si="6"/>
        <v>70680.0204081634</v>
      </c>
      <c r="F35" s="5">
        <f t="shared" si="6"/>
        <v>7200.7346938775954</v>
      </c>
      <c r="G35" s="5">
        <f t="shared" si="6"/>
        <v>5061.3061224489429</v>
      </c>
      <c r="H35" s="5">
        <f t="shared" si="6"/>
        <v>24202.469387755344</v>
      </c>
      <c r="I35" s="5">
        <f t="shared" si="6"/>
        <v>22844.163265306044</v>
      </c>
      <c r="J35" s="5">
        <f t="shared" si="6"/>
        <v>1008016</v>
      </c>
      <c r="K35" s="5">
        <f t="shared" si="6"/>
        <v>121701.30612244915</v>
      </c>
      <c r="L35" s="5">
        <f t="shared" si="6"/>
        <v>10433.16326530607</v>
      </c>
      <c r="M35" s="5">
        <f t="shared" si="6"/>
        <v>28224</v>
      </c>
      <c r="N35" s="5">
        <f t="shared" si="6"/>
        <v>1598418.3673469375</v>
      </c>
      <c r="O35" s="5">
        <f t="shared" si="6"/>
        <v>269212.73469387781</v>
      </c>
      <c r="P35" s="5">
        <f t="shared" si="6"/>
        <v>1867907.9387755117</v>
      </c>
      <c r="Q35" s="5">
        <f t="shared" si="6"/>
        <v>972196</v>
      </c>
      <c r="R35" s="5">
        <f t="shared" si="6"/>
        <v>71824</v>
      </c>
      <c r="S35" s="5">
        <f t="shared" si="6"/>
        <v>665622.87755102082</v>
      </c>
      <c r="T35" s="5">
        <f t="shared" si="6"/>
        <v>541065.32653061335</v>
      </c>
      <c r="U35" s="5">
        <f t="shared" si="6"/>
        <v>214633.653061224</v>
      </c>
      <c r="V35" s="5">
        <f t="shared" si="6"/>
        <v>139982.87755102021</v>
      </c>
      <c r="W35" s="5">
        <f t="shared" si="6"/>
        <v>709445.22448979504</v>
      </c>
      <c r="X35" s="5">
        <f t="shared" si="6"/>
        <v>133538.04081632596</v>
      </c>
      <c r="Y35" s="5">
        <f t="shared" si="6"/>
        <v>241782.9387755107</v>
      </c>
      <c r="Z35" s="5">
        <f t="shared" si="6"/>
        <v>53097.326530611885</v>
      </c>
      <c r="AA35" s="5">
        <f t="shared" si="6"/>
        <v>87785.224489795612</v>
      </c>
      <c r="AB35" s="5">
        <f t="shared" si="6"/>
        <v>6984.183673469518</v>
      </c>
      <c r="AC35" s="5">
        <f t="shared" si="6"/>
        <v>1936</v>
      </c>
      <c r="AD35" s="5">
        <f t="shared" si="6"/>
        <v>9548.0816326531622</v>
      </c>
      <c r="AE35" s="5">
        <f t="shared" si="6"/>
        <v>24964</v>
      </c>
      <c r="AF35" s="5">
        <f t="shared" si="6"/>
        <v>74997.73469387769</v>
      </c>
      <c r="AG35" s="5">
        <f t="shared" si="6"/>
        <v>342726.61224489706</v>
      </c>
      <c r="AH35" s="5">
        <f t="shared" si="6"/>
        <v>8.1632653061239342</v>
      </c>
      <c r="AI35" s="5">
        <f t="shared" si="6"/>
        <v>78880.73469387769</v>
      </c>
      <c r="AJ35" s="5">
        <f t="shared" si="6"/>
        <v>570025</v>
      </c>
      <c r="AK35" s="5">
        <f t="shared" si="6"/>
        <v>289751.51020408107</v>
      </c>
      <c r="AL35" s="5">
        <f t="shared" si="6"/>
        <v>131976.51020408125</v>
      </c>
      <c r="AM35" s="5">
        <f t="shared" si="6"/>
        <v>15553.653061224619</v>
      </c>
      <c r="AN35" s="5">
        <f t="shared" si="6"/>
        <v>16347.448979591903</v>
      </c>
      <c r="AO35" s="5">
        <f t="shared" si="6"/>
        <v>49984.183673469735</v>
      </c>
      <c r="AP35" s="5">
        <f t="shared" si="6"/>
        <v>50240.020408163145</v>
      </c>
      <c r="AQ35" s="5">
        <f t="shared" si="6"/>
        <v>20818.367346938627</v>
      </c>
      <c r="AR35" s="5">
        <f t="shared" si="6"/>
        <v>49856.510204081402</v>
      </c>
      <c r="AS35" s="5">
        <f t="shared" si="6"/>
        <v>33698.469387755387</v>
      </c>
      <c r="AT35" s="5">
        <f t="shared" si="6"/>
        <v>6263.591836734653</v>
      </c>
      <c r="AU35" s="5">
        <f t="shared" si="6"/>
        <v>10404</v>
      </c>
      <c r="AV35" s="5">
        <f t="shared" si="6"/>
        <v>1910.9387755102496</v>
      </c>
      <c r="AW35" s="5">
        <f t="shared" si="6"/>
        <v>69771.448979591703</v>
      </c>
      <c r="AX35" s="5">
        <f t="shared" si="6"/>
        <v>41093.081632653273</v>
      </c>
      <c r="AY35" s="5">
        <f t="shared" si="6"/>
        <v>20.897959183680598</v>
      </c>
      <c r="AZ35" s="5">
        <f t="shared" si="6"/>
        <v>721043.59183673421</v>
      </c>
      <c r="BA35" s="5">
        <f t="shared" si="6"/>
        <v>9540155.9387755077</v>
      </c>
      <c r="BB35" s="6"/>
    </row>
    <row r="36" spans="1:54" x14ac:dyDescent="0.25">
      <c r="A36" s="1" t="s">
        <v>12</v>
      </c>
      <c r="B36" s="4">
        <f>SQRT(B35/COUNT(C35:BB35))</f>
        <v>652.54330730393872</v>
      </c>
    </row>
    <row r="38" spans="1:54" x14ac:dyDescent="0.25">
      <c r="A38" s="1" t="s">
        <v>10</v>
      </c>
      <c r="B38" s="3">
        <f>SUM(C38:BB38)</f>
        <v>526617</v>
      </c>
      <c r="C38" s="5">
        <f>(C$3*0+D$3*7)/7</f>
        <v>15050</v>
      </c>
      <c r="D38" s="5">
        <f>(D$3*0+E$3*7)/7</f>
        <v>14256</v>
      </c>
      <c r="E38" s="5">
        <f>(E$3*0+F$3*7)/7</f>
        <v>13935</v>
      </c>
      <c r="F38" s="5">
        <f>(F$3*0+G$3*7)/7</f>
        <v>13285</v>
      </c>
      <c r="G38" s="5">
        <f>(G$3*0+H$3*7)/7</f>
        <v>12495</v>
      </c>
      <c r="H38" s="5">
        <f>(H$3*0+I$3*7)/7</f>
        <v>12246</v>
      </c>
      <c r="I38" s="5">
        <f>(I$3*0+J$3*7)/7</f>
        <v>12142</v>
      </c>
      <c r="J38" s="5">
        <f>(J$3*0+K$3*7)/7</f>
        <v>10854</v>
      </c>
      <c r="K38" s="5">
        <f>(K$3*0+L$3*7)/7</f>
        <v>12997</v>
      </c>
      <c r="L38" s="5">
        <f>(L$3*0+M$3*7)/7</f>
        <v>12788</v>
      </c>
      <c r="M38" s="5">
        <f>(M$3*0+N$3*7)/7</f>
        <v>11913</v>
      </c>
      <c r="N38" s="5">
        <f>(N$3*0+O$3*7)/7</f>
        <v>9941</v>
      </c>
      <c r="O38" s="5">
        <f>(O$3*0+P$3*7)/7</f>
        <v>10794</v>
      </c>
      <c r="P38" s="5">
        <f>(P$3*0+Q$3*7)/7</f>
        <v>12301</v>
      </c>
      <c r="Q38" s="5">
        <f>(Q$3*0+R$3*7)/7</f>
        <v>11223</v>
      </c>
      <c r="R38" s="5">
        <f>(R$3*0+S$3*7)/7</f>
        <v>10306</v>
      </c>
      <c r="S38" s="5">
        <f>(S$3*0+T$3*7)/7</f>
        <v>10153</v>
      </c>
      <c r="T38" s="5">
        <f>(T$3*0+U$3*7)/7</f>
        <v>8624</v>
      </c>
      <c r="U38" s="5">
        <f>(U$3*0+V$3*7)/7</f>
        <v>10141</v>
      </c>
      <c r="V38" s="5">
        <f>(V$3*0+W$3*7)/7</f>
        <v>9636</v>
      </c>
      <c r="W38" s="5">
        <f>(W$3*0+X$3*7)/7</f>
        <v>8147</v>
      </c>
      <c r="X38" s="5">
        <f>(X$3*0+Y$3*7)/7</f>
        <v>9950</v>
      </c>
      <c r="Y38" s="5">
        <f>(Y$3*0+Z$3*7)/7</f>
        <v>9343</v>
      </c>
      <c r="Z38" s="5">
        <f>(Z$3*0+AA$3*7)/7</f>
        <v>9256</v>
      </c>
      <c r="AA38" s="5">
        <f>(AA$3*0+AB$3*7)/7</f>
        <v>9212</v>
      </c>
      <c r="AB38" s="5">
        <f>(AB$3*0+AC$3*7)/7</f>
        <v>9258</v>
      </c>
      <c r="AC38" s="5">
        <f>(AC$3*0+AD$3*7)/7</f>
        <v>9293</v>
      </c>
      <c r="AD38" s="5">
        <f>(AD$3*0+AE$3*7)/7</f>
        <v>9127</v>
      </c>
      <c r="AE38" s="5">
        <f>(AE$3*0+AF$3*7)/7</f>
        <v>9141</v>
      </c>
      <c r="AF38" s="5">
        <f>(AF$3*0+AG$3*7)/7</f>
        <v>9161</v>
      </c>
      <c r="AG38" s="5">
        <f>(AG$3*0+AH$3*7)/7</f>
        <v>9319</v>
      </c>
      <c r="AH38" s="5">
        <f>(AH$3*0+AI$3*7)/7</f>
        <v>8830</v>
      </c>
      <c r="AI38" s="5">
        <f>(AI$3*0+AJ$3*7)/7</f>
        <v>8978</v>
      </c>
      <c r="AJ38" s="5">
        <f>(AJ$3*0+AK$3*7)/7</f>
        <v>7865</v>
      </c>
      <c r="AK38" s="5">
        <f>(AK$3*0+AL$3*7)/7</f>
        <v>9445</v>
      </c>
      <c r="AL38" s="5">
        <f>(AL$3*0+AM$3*7)/7</f>
        <v>9191</v>
      </c>
      <c r="AM38" s="5">
        <f>(AM$3*0+AN$3*7)/7</f>
        <v>9305</v>
      </c>
      <c r="AN38" s="5">
        <f>(AN$3*0+AO$3*7)/7</f>
        <v>9150</v>
      </c>
      <c r="AO38" s="5">
        <f>(AO$3*0+AP$3*7)/7</f>
        <v>9503</v>
      </c>
      <c r="AP38" s="5">
        <f>(AP$3*0+AQ$3*7)/7</f>
        <v>9649</v>
      </c>
      <c r="AQ38" s="5">
        <f>(AQ$3*0+AR$3*7)/7</f>
        <v>9864</v>
      </c>
      <c r="AR38" s="5">
        <f>(AR$3*0+AS$3*7)/7</f>
        <v>9603</v>
      </c>
      <c r="AS38" s="5">
        <f>(AS$3*0+AT$3*7)/7</f>
        <v>9529</v>
      </c>
      <c r="AT38" s="5">
        <f>(AT$3*0+AU$3*7)/7</f>
        <v>10151</v>
      </c>
      <c r="AU38" s="5">
        <f>(AU$3*0+AV$3*7)/7</f>
        <v>10193</v>
      </c>
      <c r="AV38" s="5">
        <f>(AV$3*0+AW$3*7)/7</f>
        <v>9957</v>
      </c>
      <c r="AW38" s="5">
        <f>(AW$3*0+AX$3*7)/7</f>
        <v>10033</v>
      </c>
      <c r="AX38" s="5">
        <f>(AX$3*0+AY$3*7)/7</f>
        <v>10287</v>
      </c>
      <c r="AY38" s="5">
        <f>(AY$3*0+AZ$3*7)/7</f>
        <v>10550</v>
      </c>
      <c r="AZ38" s="5">
        <f>(AZ$3*0+BA$3*7)/7</f>
        <v>11116</v>
      </c>
      <c r="BA38" s="5">
        <f>(BA$3*0+BB$3*7)/7</f>
        <v>7131</v>
      </c>
      <c r="BB38" s="6"/>
    </row>
    <row r="39" spans="1:54" x14ac:dyDescent="0.25">
      <c r="A39" s="1" t="s">
        <v>1</v>
      </c>
      <c r="B39" s="3">
        <f>SUM(C39:BB39)</f>
        <v>2345</v>
      </c>
      <c r="C39" s="5">
        <f>C38-C$2</f>
        <v>886</v>
      </c>
      <c r="D39" s="5">
        <f>D38-D$2</f>
        <v>508</v>
      </c>
      <c r="E39" s="5">
        <f>E38-E$2</f>
        <v>220</v>
      </c>
      <c r="F39" s="5">
        <f>F38-F$2</f>
        <v>-8</v>
      </c>
      <c r="G39" s="5">
        <f>G38-G$2</f>
        <v>-184</v>
      </c>
      <c r="H39" s="5">
        <f>H38-H$2</f>
        <v>120</v>
      </c>
      <c r="I39" s="5">
        <f>I38-I$2</f>
        <v>-166</v>
      </c>
      <c r="J39" s="5">
        <f>J38-J$2</f>
        <v>-1188</v>
      </c>
      <c r="K39" s="5">
        <f>K38-K$2</f>
        <v>655</v>
      </c>
      <c r="L39" s="5">
        <f>L38-L$2</f>
        <v>-132</v>
      </c>
      <c r="M39" s="5">
        <f>M38-M$2</f>
        <v>-293</v>
      </c>
      <c r="N39" s="5">
        <f>N38-N$2</f>
        <v>-1546</v>
      </c>
      <c r="O39" s="5">
        <f>O38-O$2</f>
        <v>-397</v>
      </c>
      <c r="P39" s="5">
        <f>P38-P$2</f>
        <v>1582</v>
      </c>
      <c r="Q39" s="5">
        <f>Q38-Q$2</f>
        <v>832</v>
      </c>
      <c r="R39" s="5">
        <f>R38-R$2</f>
        <v>137</v>
      </c>
      <c r="S39" s="5">
        <f>S38-S$2</f>
        <v>794</v>
      </c>
      <c r="T39" s="5">
        <f>T38-T$2</f>
        <v>-954</v>
      </c>
      <c r="U39" s="5">
        <f>U38-U$2</f>
        <v>680</v>
      </c>
      <c r="V39" s="5">
        <f>V38-V$2</f>
        <v>302</v>
      </c>
      <c r="W39" s="5">
        <f>W38-W$2</f>
        <v>-1055</v>
      </c>
      <c r="X39" s="5">
        <f>X38-X$2</f>
        <v>623</v>
      </c>
      <c r="Y39" s="5">
        <f>Y38-Y$2</f>
        <v>405</v>
      </c>
      <c r="Z39" s="5">
        <f>Z38-Z$2</f>
        <v>218</v>
      </c>
      <c r="AA39" s="5">
        <f>AA38-AA$2</f>
        <v>290</v>
      </c>
      <c r="AB39" s="5">
        <f>AB38-AB$2</f>
        <v>-77</v>
      </c>
      <c r="AC39" s="5">
        <f>AC38-AC$2</f>
        <v>-39</v>
      </c>
      <c r="AD39" s="5">
        <f>AD38-AD$2</f>
        <v>74</v>
      </c>
      <c r="AE39" s="5">
        <f>AE38-AE$2</f>
        <v>160</v>
      </c>
      <c r="AF39" s="5">
        <f>AF38-AF$2</f>
        <v>-271</v>
      </c>
      <c r="AG39" s="5">
        <f>AG38-AG$2</f>
        <v>608</v>
      </c>
      <c r="AH39" s="5">
        <f>AH38-AH$2</f>
        <v>-67</v>
      </c>
      <c r="AI39" s="5">
        <f>AI38-AI$2</f>
        <v>302</v>
      </c>
      <c r="AJ39" s="5">
        <f>AJ38-AJ$2</f>
        <v>-914</v>
      </c>
      <c r="AK39" s="5">
        <f>AK38-AK$2</f>
        <v>764</v>
      </c>
      <c r="AL39" s="5">
        <f>AL38-AL$2</f>
        <v>327</v>
      </c>
      <c r="AM39" s="5">
        <f>AM38-AM$2</f>
        <v>141</v>
      </c>
      <c r="AN39" s="5">
        <f>AN38-AN$2</f>
        <v>-150</v>
      </c>
      <c r="AO39" s="5">
        <f>AO38-AO$2</f>
        <v>274</v>
      </c>
      <c r="AP39" s="5">
        <f>AP38-AP$2</f>
        <v>245</v>
      </c>
      <c r="AQ39" s="5">
        <f>AQ38-AQ$2</f>
        <v>175</v>
      </c>
      <c r="AR39" s="5">
        <f>AR38-AR$2</f>
        <v>186</v>
      </c>
      <c r="AS39" s="5">
        <f>AS38-AS$2</f>
        <v>173</v>
      </c>
      <c r="AT39" s="5">
        <f>AT38-AT$2</f>
        <v>168</v>
      </c>
      <c r="AU39" s="5">
        <f>AU38-AU$2</f>
        <v>108</v>
      </c>
      <c r="AV39" s="5">
        <f>AV38-AV$2</f>
        <v>10</v>
      </c>
      <c r="AW39" s="5">
        <f>AW38-AW$2</f>
        <v>275</v>
      </c>
      <c r="AX39" s="5">
        <f>AX38-AX$2</f>
        <v>239</v>
      </c>
      <c r="AY39" s="5">
        <f>AY38-AY$2</f>
        <v>33</v>
      </c>
      <c r="AZ39" s="5">
        <f>AZ38-AZ$2</f>
        <v>930</v>
      </c>
      <c r="BA39" s="5">
        <f>BA38-BA$2</f>
        <v>-3658</v>
      </c>
      <c r="BB39" s="6"/>
    </row>
    <row r="40" spans="1:54" x14ac:dyDescent="0.25">
      <c r="A40" s="1" t="s">
        <v>2</v>
      </c>
      <c r="B40" s="3">
        <f>SUM(C40:BB40)</f>
        <v>29559043</v>
      </c>
      <c r="C40" s="5">
        <f>C39*C39</f>
        <v>784996</v>
      </c>
      <c r="D40" s="5">
        <f t="shared" ref="D40:BA40" si="7">D39*D39</f>
        <v>258064</v>
      </c>
      <c r="E40" s="5">
        <f t="shared" si="7"/>
        <v>48400</v>
      </c>
      <c r="F40" s="5">
        <f t="shared" si="7"/>
        <v>64</v>
      </c>
      <c r="G40" s="5">
        <f t="shared" si="7"/>
        <v>33856</v>
      </c>
      <c r="H40" s="5">
        <f t="shared" si="7"/>
        <v>14400</v>
      </c>
      <c r="I40" s="5">
        <f t="shared" si="7"/>
        <v>27556</v>
      </c>
      <c r="J40" s="5">
        <f t="shared" si="7"/>
        <v>1411344</v>
      </c>
      <c r="K40" s="5">
        <f t="shared" si="7"/>
        <v>429025</v>
      </c>
      <c r="L40" s="5">
        <f t="shared" si="7"/>
        <v>17424</v>
      </c>
      <c r="M40" s="5">
        <f t="shared" si="7"/>
        <v>85849</v>
      </c>
      <c r="N40" s="5">
        <f t="shared" si="7"/>
        <v>2390116</v>
      </c>
      <c r="O40" s="5">
        <f t="shared" si="7"/>
        <v>157609</v>
      </c>
      <c r="P40" s="5">
        <f t="shared" si="7"/>
        <v>2502724</v>
      </c>
      <c r="Q40" s="5">
        <f t="shared" si="7"/>
        <v>692224</v>
      </c>
      <c r="R40" s="5">
        <f t="shared" si="7"/>
        <v>18769</v>
      </c>
      <c r="S40" s="5">
        <f t="shared" si="7"/>
        <v>630436</v>
      </c>
      <c r="T40" s="5">
        <f t="shared" si="7"/>
        <v>910116</v>
      </c>
      <c r="U40" s="5">
        <f t="shared" si="7"/>
        <v>462400</v>
      </c>
      <c r="V40" s="5">
        <f t="shared" si="7"/>
        <v>91204</v>
      </c>
      <c r="W40" s="5">
        <f t="shared" si="7"/>
        <v>1113025</v>
      </c>
      <c r="X40" s="5">
        <f t="shared" si="7"/>
        <v>388129</v>
      </c>
      <c r="Y40" s="5">
        <f t="shared" si="7"/>
        <v>164025</v>
      </c>
      <c r="Z40" s="5">
        <f t="shared" si="7"/>
        <v>47524</v>
      </c>
      <c r="AA40" s="5">
        <f t="shared" si="7"/>
        <v>84100</v>
      </c>
      <c r="AB40" s="5">
        <f t="shared" si="7"/>
        <v>5929</v>
      </c>
      <c r="AC40" s="5">
        <f t="shared" si="7"/>
        <v>1521</v>
      </c>
      <c r="AD40" s="5">
        <f t="shared" si="7"/>
        <v>5476</v>
      </c>
      <c r="AE40" s="5">
        <f t="shared" si="7"/>
        <v>25600</v>
      </c>
      <c r="AF40" s="5">
        <f t="shared" si="7"/>
        <v>73441</v>
      </c>
      <c r="AG40" s="5">
        <f t="shared" si="7"/>
        <v>369664</v>
      </c>
      <c r="AH40" s="5">
        <f t="shared" si="7"/>
        <v>4489</v>
      </c>
      <c r="AI40" s="5">
        <f t="shared" si="7"/>
        <v>91204</v>
      </c>
      <c r="AJ40" s="5">
        <f t="shared" si="7"/>
        <v>835396</v>
      </c>
      <c r="AK40" s="5">
        <f t="shared" si="7"/>
        <v>583696</v>
      </c>
      <c r="AL40" s="5">
        <f t="shared" si="7"/>
        <v>106929</v>
      </c>
      <c r="AM40" s="5">
        <f t="shared" si="7"/>
        <v>19881</v>
      </c>
      <c r="AN40" s="5">
        <f t="shared" si="7"/>
        <v>22500</v>
      </c>
      <c r="AO40" s="5">
        <f t="shared" si="7"/>
        <v>75076</v>
      </c>
      <c r="AP40" s="5">
        <f t="shared" si="7"/>
        <v>60025</v>
      </c>
      <c r="AQ40" s="5">
        <f t="shared" si="7"/>
        <v>30625</v>
      </c>
      <c r="AR40" s="5">
        <f t="shared" si="7"/>
        <v>34596</v>
      </c>
      <c r="AS40" s="5">
        <f t="shared" si="7"/>
        <v>29929</v>
      </c>
      <c r="AT40" s="5">
        <f t="shared" si="7"/>
        <v>28224</v>
      </c>
      <c r="AU40" s="5">
        <f t="shared" si="7"/>
        <v>11664</v>
      </c>
      <c r="AV40" s="5">
        <f t="shared" si="7"/>
        <v>100</v>
      </c>
      <c r="AW40" s="5">
        <f t="shared" si="7"/>
        <v>75625</v>
      </c>
      <c r="AX40" s="5">
        <f t="shared" si="7"/>
        <v>57121</v>
      </c>
      <c r="AY40" s="5">
        <f t="shared" si="7"/>
        <v>1089</v>
      </c>
      <c r="AZ40" s="5">
        <f t="shared" si="7"/>
        <v>864900</v>
      </c>
      <c r="BA40" s="5">
        <f t="shared" si="7"/>
        <v>13380964</v>
      </c>
      <c r="BB40" s="6"/>
    </row>
    <row r="41" spans="1:54" x14ac:dyDescent="0.25">
      <c r="A41" s="1" t="s">
        <v>12</v>
      </c>
      <c r="B41" s="4">
        <f>SQRT(B40/COUNT(C40:BB40))</f>
        <v>761.30747955827451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weekly_deaths_unsmoothed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2020-07-21T10:54:42Z</dcterms:created>
  <dcterms:modified xsi:type="dcterms:W3CDTF">2020-07-30T11:11:09Z</dcterms:modified>
</cp:coreProperties>
</file>