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7489341D-8DA6-4850-BDBB-DDB44A59CB61}" xr6:coauthVersionLast="45" xr6:coauthVersionMax="45" xr10:uidLastSave="{00000000-0000-0000-0000-000000000000}"/>
  <bookViews>
    <workbookView xWindow="-120" yWindow="-120" windowWidth="29040" windowHeight="16440" tabRatio="847" activeTab="8" xr2:uid="{89E2C119-FF68-4876-88D4-235E2170E71E}"/>
  </bookViews>
  <sheets>
    <sheet name="data" sheetId="4" r:id="rId1"/>
    <sheet name="data_orig" sheetId="24" r:id="rId2"/>
    <sheet name="data_comp" sheetId="25" r:id="rId3"/>
    <sheet name="chart" sheetId="22" r:id="rId4"/>
    <sheet name="params" sheetId="18" r:id="rId5"/>
    <sheet name="1970-1980" sheetId="8" r:id="rId6"/>
    <sheet name="1980-1990" sheetId="9" r:id="rId7"/>
    <sheet name="1990-2000" sheetId="16" r:id="rId8"/>
    <sheet name="2000-2020" sheetId="13" r:id="rId9"/>
    <sheet name="2000-2021" sheetId="20" r:id="rId10"/>
    <sheet name="1970-1980+" sheetId="11" r:id="rId11"/>
    <sheet name="1980-1990+" sheetId="10" r:id="rId12"/>
    <sheet name="1990-2000+" sheetId="17" r:id="rId13"/>
    <sheet name="2000-2020+" sheetId="15" r:id="rId14"/>
    <sheet name="2000-2021+" sheetId="21" r:id="rId15"/>
    <sheet name="2020 vs 5y average" sheetId="12" r:id="rId16"/>
    <sheet name="5y averages" sheetId="6" r:id="rId17"/>
    <sheet name="april excess" sheetId="7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24" l="1"/>
  <c r="C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AA52" i="24"/>
  <c r="AB52" i="24"/>
  <c r="AC52" i="24"/>
  <c r="AD52" i="24"/>
  <c r="AE52" i="24"/>
  <c r="AE61" i="24" s="1"/>
  <c r="AZ82" i="24"/>
  <c r="AY82" i="24"/>
  <c r="AX82" i="24"/>
  <c r="AW82" i="24"/>
  <c r="AV82" i="24"/>
  <c r="AU82" i="24"/>
  <c r="AT82" i="24"/>
  <c r="AS82" i="24"/>
  <c r="AR82" i="24"/>
  <c r="AQ82" i="24"/>
  <c r="AP82" i="24"/>
  <c r="AO82" i="24"/>
  <c r="AN82" i="24"/>
  <c r="AM82" i="24"/>
  <c r="AL82" i="24"/>
  <c r="AK82" i="24"/>
  <c r="AJ82" i="24"/>
  <c r="AI82" i="24"/>
  <c r="AH82" i="24"/>
  <c r="AG82" i="24"/>
  <c r="AF82" i="24"/>
  <c r="AE82" i="24"/>
  <c r="AD82" i="24"/>
  <c r="AC82" i="24"/>
  <c r="AB82" i="24"/>
  <c r="AA82" i="24"/>
  <c r="Z82" i="24"/>
  <c r="Y82" i="24"/>
  <c r="X82" i="24"/>
  <c r="W82" i="24"/>
  <c r="V82" i="24"/>
  <c r="U82" i="24"/>
  <c r="T82" i="24"/>
  <c r="S82" i="24"/>
  <c r="R82" i="24"/>
  <c r="Q82" i="24"/>
  <c r="P82" i="24"/>
  <c r="O82" i="24"/>
  <c r="N82" i="24"/>
  <c r="M82" i="24"/>
  <c r="L82" i="24"/>
  <c r="K82" i="24"/>
  <c r="J82" i="24"/>
  <c r="I82" i="24"/>
  <c r="H82" i="24"/>
  <c r="G82" i="24"/>
  <c r="F82" i="24"/>
  <c r="E82" i="24"/>
  <c r="D82" i="24"/>
  <c r="C82" i="24"/>
  <c r="B82" i="24"/>
  <c r="BA81" i="24"/>
  <c r="AZ81" i="24"/>
  <c r="AY81" i="24"/>
  <c r="AX81" i="24"/>
  <c r="AW81" i="24"/>
  <c r="AV81" i="24"/>
  <c r="AU81" i="24"/>
  <c r="AT81" i="24"/>
  <c r="AS81" i="24"/>
  <c r="AR81" i="24"/>
  <c r="AQ81" i="24"/>
  <c r="AP81" i="24"/>
  <c r="AO81" i="24"/>
  <c r="AN81" i="24"/>
  <c r="AM81" i="24"/>
  <c r="AL81" i="24"/>
  <c r="AK81" i="24"/>
  <c r="AJ81" i="24"/>
  <c r="AI81" i="24"/>
  <c r="AH81" i="24"/>
  <c r="AG81" i="24"/>
  <c r="AF81" i="24"/>
  <c r="AE81" i="24"/>
  <c r="AD81" i="24"/>
  <c r="AC81" i="24"/>
  <c r="AB81" i="24"/>
  <c r="AA81" i="24"/>
  <c r="Z81" i="24"/>
  <c r="Y81" i="24"/>
  <c r="X81" i="24"/>
  <c r="W81" i="24"/>
  <c r="V81" i="24"/>
  <c r="U81" i="24"/>
  <c r="T81" i="24"/>
  <c r="S81" i="24"/>
  <c r="R81" i="24"/>
  <c r="Q81" i="24"/>
  <c r="P81" i="24"/>
  <c r="O81" i="24"/>
  <c r="N81" i="24"/>
  <c r="M81" i="24"/>
  <c r="L81" i="24"/>
  <c r="K81" i="24"/>
  <c r="J81" i="24"/>
  <c r="I81" i="24"/>
  <c r="H81" i="24"/>
  <c r="G81" i="24"/>
  <c r="F81" i="24"/>
  <c r="E81" i="24"/>
  <c r="D81" i="24"/>
  <c r="C81" i="24"/>
  <c r="B81" i="24"/>
  <c r="BA80" i="24"/>
  <c r="AZ80" i="24"/>
  <c r="AY80" i="24"/>
  <c r="AX80" i="24"/>
  <c r="AW80" i="24"/>
  <c r="AV80" i="24"/>
  <c r="AU80" i="24"/>
  <c r="AT80" i="24"/>
  <c r="AS80" i="24"/>
  <c r="AR80" i="24"/>
  <c r="AQ80" i="24"/>
  <c r="AP80" i="24"/>
  <c r="AO80" i="24"/>
  <c r="AN80" i="24"/>
  <c r="AM80" i="24"/>
  <c r="AL80" i="24"/>
  <c r="AK80" i="24"/>
  <c r="AJ80" i="24"/>
  <c r="AI80" i="24"/>
  <c r="AH80" i="24"/>
  <c r="AG80" i="24"/>
  <c r="AF80" i="24"/>
  <c r="AE80" i="24"/>
  <c r="AD80" i="24"/>
  <c r="AC80" i="24"/>
  <c r="AB80" i="24"/>
  <c r="AA80" i="24"/>
  <c r="Z80" i="24"/>
  <c r="Y80" i="24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BA79" i="24"/>
  <c r="AZ79" i="24"/>
  <c r="AY79" i="24"/>
  <c r="AX79" i="24"/>
  <c r="AW79" i="24"/>
  <c r="AV79" i="24"/>
  <c r="AU79" i="24"/>
  <c r="AT79" i="24"/>
  <c r="AS79" i="24"/>
  <c r="AR79" i="24"/>
  <c r="AQ79" i="24"/>
  <c r="AP79" i="24"/>
  <c r="AO79" i="24"/>
  <c r="AN79" i="24"/>
  <c r="AM79" i="24"/>
  <c r="AL79" i="24"/>
  <c r="AK79" i="24"/>
  <c r="AJ79" i="24"/>
  <c r="AI79" i="24"/>
  <c r="AH79" i="24"/>
  <c r="AG79" i="24"/>
  <c r="AF79" i="24"/>
  <c r="AE79" i="24"/>
  <c r="AD79" i="24"/>
  <c r="AC79" i="24"/>
  <c r="AB79" i="24"/>
  <c r="AA79" i="24"/>
  <c r="Z79" i="24"/>
  <c r="Y79" i="24"/>
  <c r="X79" i="24"/>
  <c r="W79" i="24"/>
  <c r="V79" i="24"/>
  <c r="U79" i="24"/>
  <c r="T79" i="24"/>
  <c r="S79" i="24"/>
  <c r="R79" i="24"/>
  <c r="Q79" i="24"/>
  <c r="P79" i="24"/>
  <c r="O79" i="24"/>
  <c r="N79" i="24"/>
  <c r="M79" i="24"/>
  <c r="L79" i="24"/>
  <c r="K79" i="24"/>
  <c r="J79" i="24"/>
  <c r="I79" i="24"/>
  <c r="H79" i="24"/>
  <c r="G79" i="24"/>
  <c r="F79" i="24"/>
  <c r="E79" i="24"/>
  <c r="D79" i="24"/>
  <c r="C79" i="24"/>
  <c r="B79" i="24"/>
  <c r="BA78" i="24"/>
  <c r="AZ78" i="24"/>
  <c r="AY78" i="24"/>
  <c r="AX78" i="24"/>
  <c r="AW78" i="24"/>
  <c r="AV78" i="24"/>
  <c r="AU78" i="24"/>
  <c r="AT78" i="24"/>
  <c r="AS78" i="24"/>
  <c r="AR78" i="24"/>
  <c r="AQ78" i="24"/>
  <c r="AP78" i="24"/>
  <c r="AO78" i="24"/>
  <c r="AN78" i="24"/>
  <c r="AM78" i="24"/>
  <c r="AL78" i="24"/>
  <c r="AK78" i="24"/>
  <c r="AJ78" i="24"/>
  <c r="AI78" i="24"/>
  <c r="AH78" i="24"/>
  <c r="AG78" i="24"/>
  <c r="AF78" i="24"/>
  <c r="AE78" i="24"/>
  <c r="AD78" i="24"/>
  <c r="AC78" i="24"/>
  <c r="AB78" i="24"/>
  <c r="AA78" i="24"/>
  <c r="Z78" i="24"/>
  <c r="Y78" i="24"/>
  <c r="X78" i="24"/>
  <c r="W78" i="24"/>
  <c r="V78" i="24"/>
  <c r="U78" i="24"/>
  <c r="T78" i="24"/>
  <c r="S78" i="24"/>
  <c r="R78" i="24"/>
  <c r="Q78" i="24"/>
  <c r="P78" i="24"/>
  <c r="O78" i="24"/>
  <c r="N78" i="24"/>
  <c r="M78" i="24"/>
  <c r="L78" i="24"/>
  <c r="K78" i="24"/>
  <c r="J78" i="24"/>
  <c r="I78" i="24"/>
  <c r="H78" i="24"/>
  <c r="G78" i="24"/>
  <c r="F78" i="24"/>
  <c r="E78" i="24"/>
  <c r="D78" i="24"/>
  <c r="C78" i="24"/>
  <c r="B78" i="24"/>
  <c r="BA77" i="24"/>
  <c r="AZ77" i="24"/>
  <c r="AY77" i="24"/>
  <c r="AX77" i="24"/>
  <c r="AW77" i="24"/>
  <c r="AV77" i="24"/>
  <c r="AU77" i="24"/>
  <c r="AT77" i="24"/>
  <c r="AS77" i="24"/>
  <c r="AR77" i="24"/>
  <c r="AQ77" i="24"/>
  <c r="AP77" i="24"/>
  <c r="AO77" i="24"/>
  <c r="AN77" i="24"/>
  <c r="AM77" i="24"/>
  <c r="AL77" i="24"/>
  <c r="AK77" i="24"/>
  <c r="AJ77" i="24"/>
  <c r="AI77" i="24"/>
  <c r="AH77" i="24"/>
  <c r="AG77" i="24"/>
  <c r="AF77" i="24"/>
  <c r="AE77" i="24"/>
  <c r="AD77" i="24"/>
  <c r="AC77" i="24"/>
  <c r="AB77" i="24"/>
  <c r="AA77" i="24"/>
  <c r="Z77" i="24"/>
  <c r="Y77" i="24"/>
  <c r="X77" i="24"/>
  <c r="W77" i="24"/>
  <c r="V77" i="24"/>
  <c r="U77" i="24"/>
  <c r="T77" i="24"/>
  <c r="S77" i="24"/>
  <c r="R77" i="24"/>
  <c r="Q77" i="24"/>
  <c r="P77" i="24"/>
  <c r="O77" i="24"/>
  <c r="N77" i="24"/>
  <c r="M77" i="24"/>
  <c r="L77" i="24"/>
  <c r="K77" i="24"/>
  <c r="J77" i="24"/>
  <c r="I77" i="24"/>
  <c r="H77" i="24"/>
  <c r="G77" i="24"/>
  <c r="F77" i="24"/>
  <c r="E77" i="24"/>
  <c r="D77" i="24"/>
  <c r="C77" i="24"/>
  <c r="B77" i="24"/>
  <c r="BA64" i="24"/>
  <c r="BA63" i="24"/>
  <c r="AZ63" i="24"/>
  <c r="AZ64" i="24" s="1"/>
  <c r="AY63" i="24"/>
  <c r="AY64" i="24" s="1"/>
  <c r="AX63" i="24"/>
  <c r="AX64" i="24" s="1"/>
  <c r="AW63" i="24"/>
  <c r="AW64" i="24" s="1"/>
  <c r="AV63" i="24"/>
  <c r="AV64" i="24" s="1"/>
  <c r="AU63" i="24"/>
  <c r="AU64" i="24" s="1"/>
  <c r="AT63" i="24"/>
  <c r="AT64" i="24" s="1"/>
  <c r="AS63" i="24"/>
  <c r="AS64" i="24" s="1"/>
  <c r="AR63" i="24"/>
  <c r="AR64" i="24" s="1"/>
  <c r="AQ63" i="24"/>
  <c r="AQ64" i="24" s="1"/>
  <c r="AP63" i="24"/>
  <c r="AP64" i="24" s="1"/>
  <c r="AO63" i="24"/>
  <c r="AO64" i="24" s="1"/>
  <c r="AN63" i="24"/>
  <c r="AN64" i="24" s="1"/>
  <c r="AM63" i="24"/>
  <c r="AM64" i="24" s="1"/>
  <c r="AL63" i="24"/>
  <c r="AL64" i="24" s="1"/>
  <c r="AK63" i="24"/>
  <c r="AK64" i="24" s="1"/>
  <c r="AJ63" i="24"/>
  <c r="AJ64" i="24" s="1"/>
  <c r="AI63" i="24"/>
  <c r="AI64" i="24" s="1"/>
  <c r="AH63" i="24"/>
  <c r="AH64" i="24" s="1"/>
  <c r="AG63" i="24"/>
  <c r="AG64" i="24" s="1"/>
  <c r="AF63" i="24"/>
  <c r="AF64" i="24" s="1"/>
  <c r="AE63" i="24"/>
  <c r="AE64" i="24" s="1"/>
  <c r="AD63" i="24"/>
  <c r="AD64" i="24" s="1"/>
  <c r="AC63" i="24"/>
  <c r="AC64" i="24" s="1"/>
  <c r="AB63" i="24"/>
  <c r="AB64" i="24" s="1"/>
  <c r="AA63" i="24"/>
  <c r="AA64" i="24" s="1"/>
  <c r="Z63" i="24"/>
  <c r="Z64" i="24" s="1"/>
  <c r="Y63" i="24"/>
  <c r="Y64" i="24" s="1"/>
  <c r="X63" i="24"/>
  <c r="X64" i="24" s="1"/>
  <c r="W63" i="24"/>
  <c r="W64" i="24" s="1"/>
  <c r="V63" i="24"/>
  <c r="V64" i="24" s="1"/>
  <c r="U63" i="24"/>
  <c r="U64" i="24" s="1"/>
  <c r="T63" i="24"/>
  <c r="T64" i="24" s="1"/>
  <c r="S63" i="24"/>
  <c r="S64" i="24" s="1"/>
  <c r="R63" i="24"/>
  <c r="R64" i="24" s="1"/>
  <c r="Q63" i="24"/>
  <c r="Q64" i="24" s="1"/>
  <c r="P63" i="24"/>
  <c r="P64" i="24" s="1"/>
  <c r="O63" i="24"/>
  <c r="O64" i="24" s="1"/>
  <c r="N63" i="24"/>
  <c r="N64" i="24" s="1"/>
  <c r="M63" i="24"/>
  <c r="M64" i="24" s="1"/>
  <c r="L63" i="24"/>
  <c r="L64" i="24" s="1"/>
  <c r="K63" i="24"/>
  <c r="K64" i="24" s="1"/>
  <c r="J63" i="24"/>
  <c r="J64" i="24" s="1"/>
  <c r="I63" i="24"/>
  <c r="I64" i="24" s="1"/>
  <c r="H63" i="24"/>
  <c r="H64" i="24" s="1"/>
  <c r="G63" i="24"/>
  <c r="G64" i="24" s="1"/>
  <c r="F63" i="24"/>
  <c r="F64" i="24" s="1"/>
  <c r="E63" i="24"/>
  <c r="E64" i="24" s="1"/>
  <c r="D63" i="24"/>
  <c r="D64" i="24" s="1"/>
  <c r="C63" i="24"/>
  <c r="C64" i="24" s="1"/>
  <c r="B63" i="24"/>
  <c r="B64" i="24" s="1"/>
  <c r="BA60" i="24"/>
  <c r="BA61" i="24" s="1"/>
  <c r="AZ60" i="24"/>
  <c r="AY60" i="24"/>
  <c r="AX60" i="24"/>
  <c r="AX66" i="24" s="1"/>
  <c r="AW60" i="24"/>
  <c r="AW61" i="24" s="1"/>
  <c r="AV60" i="24"/>
  <c r="AU60" i="24"/>
  <c r="AT60" i="24"/>
  <c r="AT65" i="24" s="1"/>
  <c r="AS60" i="24"/>
  <c r="AR60" i="24"/>
  <c r="AQ60" i="24"/>
  <c r="AQ61" i="24" s="1"/>
  <c r="AP60" i="24"/>
  <c r="AP66" i="24" s="1"/>
  <c r="AO60" i="24"/>
  <c r="AN60" i="24"/>
  <c r="AM60" i="24"/>
  <c r="AM61" i="24" s="1"/>
  <c r="AL60" i="24"/>
  <c r="AL65" i="24" s="1"/>
  <c r="AK60" i="24"/>
  <c r="AK61" i="24" s="1"/>
  <c r="AJ60" i="24"/>
  <c r="AI60" i="24"/>
  <c r="AH60" i="24"/>
  <c r="AH66" i="24" s="1"/>
  <c r="AG60" i="24"/>
  <c r="AG61" i="24" s="1"/>
  <c r="AF60" i="24"/>
  <c r="AE60" i="24"/>
  <c r="AD60" i="24"/>
  <c r="AD65" i="24" s="1"/>
  <c r="AC60" i="24"/>
  <c r="AB60" i="24"/>
  <c r="AB61" i="24" s="1"/>
  <c r="AA60" i="24"/>
  <c r="AA61" i="24" s="1"/>
  <c r="Z60" i="24"/>
  <c r="Z66" i="24" s="1"/>
  <c r="Y60" i="24"/>
  <c r="Y61" i="24" s="1"/>
  <c r="X60" i="24"/>
  <c r="W60" i="24"/>
  <c r="W61" i="24" s="1"/>
  <c r="V60" i="24"/>
  <c r="V65" i="24" s="1"/>
  <c r="U60" i="24"/>
  <c r="U61" i="24" s="1"/>
  <c r="T60" i="24"/>
  <c r="S60" i="24"/>
  <c r="S61" i="24" s="1"/>
  <c r="R60" i="24"/>
  <c r="R66" i="24" s="1"/>
  <c r="Q60" i="24"/>
  <c r="Q66" i="24" s="1"/>
  <c r="P60" i="24"/>
  <c r="O60" i="24"/>
  <c r="N60" i="24"/>
  <c r="N65" i="24" s="1"/>
  <c r="M60" i="24"/>
  <c r="L60" i="24"/>
  <c r="K60" i="24"/>
  <c r="K61" i="24" s="1"/>
  <c r="J60" i="24"/>
  <c r="J66" i="24" s="1"/>
  <c r="I60" i="24"/>
  <c r="H60" i="24"/>
  <c r="G60" i="24"/>
  <c r="G61" i="24" s="1"/>
  <c r="F60" i="24"/>
  <c r="F65" i="24" s="1"/>
  <c r="E60" i="24"/>
  <c r="E61" i="24" s="1"/>
  <c r="D60" i="24"/>
  <c r="C60" i="24"/>
  <c r="B60" i="24"/>
  <c r="B66" i="24" s="1"/>
  <c r="D58" i="24"/>
  <c r="H61" i="24"/>
  <c r="I61" i="24" l="1"/>
  <c r="M61" i="24"/>
  <c r="Q61" i="24"/>
  <c r="AC61" i="24"/>
  <c r="L61" i="24"/>
  <c r="P61" i="24"/>
  <c r="AL61" i="24"/>
  <c r="I66" i="24"/>
  <c r="M65" i="24"/>
  <c r="AC65" i="24"/>
  <c r="AO66" i="24"/>
  <c r="AS65" i="24"/>
  <c r="V61" i="24"/>
  <c r="J61" i="24"/>
  <c r="N61" i="24"/>
  <c r="R61" i="24"/>
  <c r="AD61" i="24"/>
  <c r="F61" i="24"/>
  <c r="B61" i="24"/>
  <c r="B58" i="24"/>
  <c r="C58" i="24"/>
  <c r="AH65" i="24"/>
  <c r="Q65" i="24"/>
  <c r="AG65" i="24"/>
  <c r="AW65" i="24"/>
  <c r="M66" i="24"/>
  <c r="AC66" i="24"/>
  <c r="AK66" i="24"/>
  <c r="BA66" i="24"/>
  <c r="AX61" i="24"/>
  <c r="B65" i="24"/>
  <c r="R65" i="24"/>
  <c r="AP65" i="24"/>
  <c r="N66" i="24"/>
  <c r="AD66" i="24"/>
  <c r="AT66" i="24"/>
  <c r="G66" i="24"/>
  <c r="G65" i="24"/>
  <c r="O66" i="24"/>
  <c r="O65" i="24"/>
  <c r="W66" i="24"/>
  <c r="W65" i="24"/>
  <c r="AE66" i="24"/>
  <c r="AE65" i="24"/>
  <c r="AM66" i="24"/>
  <c r="AM65" i="24"/>
  <c r="AY66" i="24"/>
  <c r="AY65" i="24"/>
  <c r="AO61" i="24"/>
  <c r="AY61" i="24"/>
  <c r="E65" i="24"/>
  <c r="U65" i="24"/>
  <c r="AK65" i="24"/>
  <c r="BA65" i="24"/>
  <c r="Y66" i="24"/>
  <c r="AG66" i="24"/>
  <c r="AW66" i="24"/>
  <c r="I65" i="24"/>
  <c r="Y65" i="24"/>
  <c r="AO65" i="24"/>
  <c r="E66" i="24"/>
  <c r="U66" i="24"/>
  <c r="AS66" i="24"/>
  <c r="AH61" i="24"/>
  <c r="AS61" i="24"/>
  <c r="J65" i="24"/>
  <c r="Z65" i="24"/>
  <c r="AX65" i="24"/>
  <c r="F66" i="24"/>
  <c r="V66" i="24"/>
  <c r="AL66" i="24"/>
  <c r="C66" i="24"/>
  <c r="C65" i="24"/>
  <c r="K66" i="24"/>
  <c r="K65" i="24"/>
  <c r="S66" i="24"/>
  <c r="S65" i="24"/>
  <c r="AA66" i="24"/>
  <c r="AA65" i="24"/>
  <c r="AI66" i="24"/>
  <c r="AI65" i="24"/>
  <c r="AQ66" i="24"/>
  <c r="AQ65" i="24"/>
  <c r="AU66" i="24"/>
  <c r="AU65" i="24"/>
  <c r="C61" i="24"/>
  <c r="AI61" i="24"/>
  <c r="AT61" i="24"/>
  <c r="D66" i="24"/>
  <c r="H66" i="24"/>
  <c r="L66" i="24"/>
  <c r="P66" i="24"/>
  <c r="T66" i="24"/>
  <c r="X66" i="24"/>
  <c r="AB66" i="24"/>
  <c r="AF66" i="24"/>
  <c r="AJ66" i="24"/>
  <c r="AN66" i="24"/>
  <c r="AR66" i="24"/>
  <c r="AV66" i="24"/>
  <c r="AZ66" i="24"/>
  <c r="O61" i="24"/>
  <c r="Z61" i="24"/>
  <c r="AP61" i="24"/>
  <c r="AU61" i="24"/>
  <c r="D61" i="24"/>
  <c r="T61" i="24"/>
  <c r="X61" i="24"/>
  <c r="AF61" i="24"/>
  <c r="AJ61" i="24"/>
  <c r="AN61" i="24"/>
  <c r="AR61" i="24"/>
  <c r="AV61" i="24"/>
  <c r="AZ61" i="24"/>
  <c r="D65" i="24"/>
  <c r="H65" i="24"/>
  <c r="L65" i="24"/>
  <c r="P65" i="24"/>
  <c r="T65" i="24"/>
  <c r="X65" i="24"/>
  <c r="AB65" i="24"/>
  <c r="AF65" i="24"/>
  <c r="AJ65" i="24"/>
  <c r="AN65" i="24"/>
  <c r="AR65" i="24"/>
  <c r="AV65" i="24"/>
  <c r="AZ65" i="24"/>
  <c r="U66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B64" i="4" s="1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I65" i="4" l="1"/>
  <c r="AO65" i="4"/>
  <c r="BA66" i="4"/>
  <c r="AX65" i="4"/>
  <c r="B66" i="4"/>
  <c r="F65" i="4"/>
  <c r="J66" i="4"/>
  <c r="N66" i="4"/>
  <c r="R65" i="4"/>
  <c r="V65" i="4"/>
  <c r="Z66" i="4"/>
  <c r="AD66" i="4"/>
  <c r="AH65" i="4"/>
  <c r="AL65" i="4"/>
  <c r="AP65" i="4"/>
  <c r="AT66" i="4"/>
  <c r="C66" i="4"/>
  <c r="G65" i="4"/>
  <c r="K65" i="4"/>
  <c r="O65" i="4"/>
  <c r="S66" i="4"/>
  <c r="W65" i="4"/>
  <c r="AA65" i="4"/>
  <c r="AE65" i="4"/>
  <c r="AI66" i="4"/>
  <c r="AM65" i="4"/>
  <c r="AQ65" i="4"/>
  <c r="AU65" i="4"/>
  <c r="AY66" i="4"/>
  <c r="S65" i="4"/>
  <c r="AY65" i="4"/>
  <c r="AE66" i="4"/>
  <c r="E65" i="4"/>
  <c r="I66" i="4"/>
  <c r="M65" i="4"/>
  <c r="Q65" i="4"/>
  <c r="U65" i="4"/>
  <c r="Y66" i="4"/>
  <c r="AC65" i="4"/>
  <c r="AG65" i="4"/>
  <c r="AK65" i="4"/>
  <c r="AO66" i="4"/>
  <c r="AS65" i="4"/>
  <c r="AW65" i="4"/>
  <c r="BA65" i="4"/>
  <c r="Y65" i="4"/>
  <c r="E66" i="4"/>
  <c r="AK66" i="4"/>
  <c r="C65" i="4"/>
  <c r="AI65" i="4"/>
  <c r="O66" i="4"/>
  <c r="AU66" i="4"/>
  <c r="AD65" i="4"/>
  <c r="AP66" i="4"/>
  <c r="J65" i="4"/>
  <c r="Z65" i="4"/>
  <c r="F66" i="4"/>
  <c r="K66" i="4"/>
  <c r="Q66" i="4"/>
  <c r="V66" i="4"/>
  <c r="AA66" i="4"/>
  <c r="AG66" i="4"/>
  <c r="AL66" i="4"/>
  <c r="AQ66" i="4"/>
  <c r="AW66" i="4"/>
  <c r="N65" i="4"/>
  <c r="AT65" i="4"/>
  <c r="D66" i="4"/>
  <c r="H66" i="4"/>
  <c r="L66" i="4"/>
  <c r="P66" i="4"/>
  <c r="T66" i="4"/>
  <c r="X66" i="4"/>
  <c r="AB66" i="4"/>
  <c r="AF66" i="4"/>
  <c r="AJ66" i="4"/>
  <c r="AN66" i="4"/>
  <c r="AR66" i="4"/>
  <c r="AV66" i="4"/>
  <c r="AZ66" i="4"/>
  <c r="G66" i="4"/>
  <c r="M66" i="4"/>
  <c r="R66" i="4"/>
  <c r="W66" i="4"/>
  <c r="AC66" i="4"/>
  <c r="AH66" i="4"/>
  <c r="AM66" i="4"/>
  <c r="AS66" i="4"/>
  <c r="AX66" i="4"/>
  <c r="D65" i="4"/>
  <c r="H65" i="4"/>
  <c r="L65" i="4"/>
  <c r="P65" i="4"/>
  <c r="T65" i="4"/>
  <c r="X65" i="4"/>
  <c r="AB65" i="4"/>
  <c r="AF65" i="4"/>
  <c r="AJ65" i="4"/>
  <c r="AN65" i="4"/>
  <c r="AR65" i="4"/>
  <c r="AV65" i="4"/>
  <c r="AZ65" i="4"/>
  <c r="E58" i="24"/>
  <c r="B65" i="4"/>
  <c r="AZ82" i="4"/>
  <c r="AY82" i="4"/>
  <c r="AX52" i="6" l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B52" i="6"/>
  <c r="Z52" i="6"/>
  <c r="Y52" i="6"/>
  <c r="X52" i="6"/>
  <c r="W52" i="6"/>
  <c r="V52" i="6"/>
  <c r="U52" i="6"/>
  <c r="T52" i="6"/>
  <c r="F52" i="6"/>
  <c r="E52" i="6"/>
  <c r="D52" i="6"/>
  <c r="BA78" i="4"/>
  <c r="AV82" i="4"/>
  <c r="AR82" i="4"/>
  <c r="AN82" i="4"/>
  <c r="AJ82" i="4"/>
  <c r="AF82" i="4"/>
  <c r="AB82" i="4"/>
  <c r="X82" i="4"/>
  <c r="T82" i="4"/>
  <c r="P82" i="4"/>
  <c r="P52" i="6" s="1"/>
  <c r="L82" i="4"/>
  <c r="L52" i="6" s="1"/>
  <c r="H82" i="4"/>
  <c r="H52" i="6" s="1"/>
  <c r="D82" i="4"/>
  <c r="AY81" i="4"/>
  <c r="AU81" i="4"/>
  <c r="AQ81" i="4"/>
  <c r="AM81" i="4"/>
  <c r="AI81" i="4"/>
  <c r="AE81" i="4"/>
  <c r="AA81" i="4"/>
  <c r="W81" i="4"/>
  <c r="S81" i="4"/>
  <c r="O81" i="4"/>
  <c r="K81" i="4"/>
  <c r="G81" i="4"/>
  <c r="C81" i="4"/>
  <c r="AX80" i="4"/>
  <c r="AT80" i="4"/>
  <c r="AP80" i="4"/>
  <c r="AL80" i="4"/>
  <c r="AH80" i="4"/>
  <c r="AD80" i="4"/>
  <c r="Z80" i="4"/>
  <c r="V80" i="4"/>
  <c r="R80" i="4"/>
  <c r="N80" i="4"/>
  <c r="J80" i="4"/>
  <c r="F80" i="4"/>
  <c r="B80" i="4"/>
  <c r="AW79" i="4"/>
  <c r="AS79" i="4"/>
  <c r="AO79" i="4"/>
  <c r="AK79" i="4"/>
  <c r="AG79" i="4"/>
  <c r="AC79" i="4"/>
  <c r="Y79" i="4"/>
  <c r="U79" i="4"/>
  <c r="Q79" i="4"/>
  <c r="M79" i="4"/>
  <c r="I79" i="4"/>
  <c r="E79" i="4"/>
  <c r="AZ78" i="4"/>
  <c r="AV78" i="4"/>
  <c r="AR78" i="4"/>
  <c r="AN78" i="4"/>
  <c r="AJ78" i="4"/>
  <c r="AF78" i="4"/>
  <c r="AB78" i="4"/>
  <c r="X78" i="4"/>
  <c r="T78" i="4"/>
  <c r="P78" i="4"/>
  <c r="L78" i="4"/>
  <c r="H78" i="4"/>
  <c r="D78" i="4"/>
  <c r="AY77" i="4"/>
  <c r="AU77" i="4"/>
  <c r="AQ77" i="4"/>
  <c r="AM77" i="4"/>
  <c r="AI77" i="4"/>
  <c r="AE77" i="4"/>
  <c r="AA77" i="4"/>
  <c r="W77" i="4"/>
  <c r="S77" i="4"/>
  <c r="O77" i="4"/>
  <c r="K77" i="4"/>
  <c r="G77" i="4"/>
  <c r="C77" i="4"/>
  <c r="BA81" i="4"/>
  <c r="D77" i="4" l="1"/>
  <c r="H77" i="4"/>
  <c r="L77" i="4"/>
  <c r="P77" i="4"/>
  <c r="T77" i="4"/>
  <c r="X77" i="4"/>
  <c r="AB77" i="4"/>
  <c r="AF77" i="4"/>
  <c r="AJ77" i="4"/>
  <c r="AN77" i="4"/>
  <c r="AR77" i="4"/>
  <c r="AV77" i="4"/>
  <c r="AZ77" i="4"/>
  <c r="E78" i="4"/>
  <c r="I78" i="4"/>
  <c r="M78" i="4"/>
  <c r="Q78" i="4"/>
  <c r="U78" i="4"/>
  <c r="Y78" i="4"/>
  <c r="AC78" i="4"/>
  <c r="AG78" i="4"/>
  <c r="AK78" i="4"/>
  <c r="AO78" i="4"/>
  <c r="AS78" i="4"/>
  <c r="AW78" i="4"/>
  <c r="B79" i="4"/>
  <c r="F79" i="4"/>
  <c r="J79" i="4"/>
  <c r="N79" i="4"/>
  <c r="R79" i="4"/>
  <c r="V79" i="4"/>
  <c r="Z79" i="4"/>
  <c r="AD79" i="4"/>
  <c r="AH79" i="4"/>
  <c r="AL79" i="4"/>
  <c r="AP79" i="4"/>
  <c r="AT79" i="4"/>
  <c r="AX79" i="4"/>
  <c r="C80" i="4"/>
  <c r="G80" i="4"/>
  <c r="K80" i="4"/>
  <c r="O80" i="4"/>
  <c r="S80" i="4"/>
  <c r="W80" i="4"/>
  <c r="AA80" i="4"/>
  <c r="AE80" i="4"/>
  <c r="AI80" i="4"/>
  <c r="AM80" i="4"/>
  <c r="AQ80" i="4"/>
  <c r="AU80" i="4"/>
  <c r="AY80" i="4"/>
  <c r="D81" i="4"/>
  <c r="H81" i="4"/>
  <c r="L81" i="4"/>
  <c r="P81" i="4"/>
  <c r="T81" i="4"/>
  <c r="X81" i="4"/>
  <c r="AB81" i="4"/>
  <c r="AF81" i="4"/>
  <c r="AJ81" i="4"/>
  <c r="AN81" i="4"/>
  <c r="AR81" i="4"/>
  <c r="AV81" i="4"/>
  <c r="AZ81" i="4"/>
  <c r="E82" i="4"/>
  <c r="I82" i="4"/>
  <c r="I52" i="6" s="1"/>
  <c r="M82" i="4"/>
  <c r="M52" i="6" s="1"/>
  <c r="Q82" i="4"/>
  <c r="Q52" i="6" s="1"/>
  <c r="U82" i="4"/>
  <c r="Y82" i="4"/>
  <c r="AC82" i="4"/>
  <c r="AC52" i="6" s="1"/>
  <c r="AG82" i="4"/>
  <c r="AK82" i="4"/>
  <c r="AO82" i="4"/>
  <c r="AS82" i="4"/>
  <c r="AW82" i="4"/>
  <c r="BA79" i="4"/>
  <c r="I77" i="4"/>
  <c r="Q77" i="4"/>
  <c r="U77" i="4"/>
  <c r="Y77" i="4"/>
  <c r="AC77" i="4"/>
  <c r="AG77" i="4"/>
  <c r="AK77" i="4"/>
  <c r="AO77" i="4"/>
  <c r="AS77" i="4"/>
  <c r="AW77" i="4"/>
  <c r="B78" i="4"/>
  <c r="F78" i="4"/>
  <c r="J78" i="4"/>
  <c r="N78" i="4"/>
  <c r="R78" i="4"/>
  <c r="V78" i="4"/>
  <c r="Z78" i="4"/>
  <c r="AD78" i="4"/>
  <c r="AH78" i="4"/>
  <c r="AL78" i="4"/>
  <c r="AP78" i="4"/>
  <c r="AT78" i="4"/>
  <c r="AX78" i="4"/>
  <c r="C79" i="4"/>
  <c r="G79" i="4"/>
  <c r="K79" i="4"/>
  <c r="O79" i="4"/>
  <c r="S79" i="4"/>
  <c r="W79" i="4"/>
  <c r="AA79" i="4"/>
  <c r="AE79" i="4"/>
  <c r="AI79" i="4"/>
  <c r="AM79" i="4"/>
  <c r="AQ79" i="4"/>
  <c r="AU79" i="4"/>
  <c r="AY79" i="4"/>
  <c r="D80" i="4"/>
  <c r="H80" i="4"/>
  <c r="L80" i="4"/>
  <c r="P80" i="4"/>
  <c r="T80" i="4"/>
  <c r="X80" i="4"/>
  <c r="AB80" i="4"/>
  <c r="AF80" i="4"/>
  <c r="AJ80" i="4"/>
  <c r="AN80" i="4"/>
  <c r="AR80" i="4"/>
  <c r="AV80" i="4"/>
  <c r="AZ80" i="4"/>
  <c r="E81" i="4"/>
  <c r="I81" i="4"/>
  <c r="M81" i="4"/>
  <c r="Q81" i="4"/>
  <c r="U81" i="4"/>
  <c r="Y81" i="4"/>
  <c r="AC81" i="4"/>
  <c r="AG81" i="4"/>
  <c r="AK81" i="4"/>
  <c r="AO81" i="4"/>
  <c r="AS81" i="4"/>
  <c r="AW81" i="4"/>
  <c r="B82" i="4"/>
  <c r="B52" i="6" s="1"/>
  <c r="F82" i="4"/>
  <c r="J82" i="4"/>
  <c r="J52" i="6" s="1"/>
  <c r="N82" i="4"/>
  <c r="N52" i="6" s="1"/>
  <c r="R82" i="4"/>
  <c r="R52" i="6" s="1"/>
  <c r="V82" i="4"/>
  <c r="Z82" i="4"/>
  <c r="AD82" i="4"/>
  <c r="AD52" i="6" s="1"/>
  <c r="AH82" i="4"/>
  <c r="AL82" i="4"/>
  <c r="AP82" i="4"/>
  <c r="AT82" i="4"/>
  <c r="AX82" i="4"/>
  <c r="BA80" i="4"/>
  <c r="E77" i="4"/>
  <c r="M77" i="4"/>
  <c r="B77" i="4"/>
  <c r="F77" i="4"/>
  <c r="J77" i="4"/>
  <c r="N77" i="4"/>
  <c r="R77" i="4"/>
  <c r="V77" i="4"/>
  <c r="Z77" i="4"/>
  <c r="AD77" i="4"/>
  <c r="AH77" i="4"/>
  <c r="AL77" i="4"/>
  <c r="AP77" i="4"/>
  <c r="AT77" i="4"/>
  <c r="AX77" i="4"/>
  <c r="C78" i="4"/>
  <c r="G78" i="4"/>
  <c r="K78" i="4"/>
  <c r="O78" i="4"/>
  <c r="S78" i="4"/>
  <c r="W78" i="4"/>
  <c r="AA78" i="4"/>
  <c r="AE78" i="4"/>
  <c r="AI78" i="4"/>
  <c r="AM78" i="4"/>
  <c r="AQ78" i="4"/>
  <c r="AU78" i="4"/>
  <c r="AY78" i="4"/>
  <c r="D79" i="4"/>
  <c r="H79" i="4"/>
  <c r="L79" i="4"/>
  <c r="P79" i="4"/>
  <c r="T79" i="4"/>
  <c r="X79" i="4"/>
  <c r="AB79" i="4"/>
  <c r="AF79" i="4"/>
  <c r="AJ79" i="4"/>
  <c r="AN79" i="4"/>
  <c r="AR79" i="4"/>
  <c r="AV79" i="4"/>
  <c r="AZ79" i="4"/>
  <c r="E80" i="4"/>
  <c r="I80" i="4"/>
  <c r="M80" i="4"/>
  <c r="Q80" i="4"/>
  <c r="U80" i="4"/>
  <c r="Y80" i="4"/>
  <c r="AC80" i="4"/>
  <c r="AG80" i="4"/>
  <c r="AK80" i="4"/>
  <c r="AO80" i="4"/>
  <c r="AS80" i="4"/>
  <c r="AW80" i="4"/>
  <c r="B81" i="4"/>
  <c r="F81" i="4"/>
  <c r="J81" i="4"/>
  <c r="N81" i="4"/>
  <c r="R81" i="4"/>
  <c r="V81" i="4"/>
  <c r="Z81" i="4"/>
  <c r="AD81" i="4"/>
  <c r="AH81" i="4"/>
  <c r="AL81" i="4"/>
  <c r="AP81" i="4"/>
  <c r="AT81" i="4"/>
  <c r="AX81" i="4"/>
  <c r="C82" i="4"/>
  <c r="C52" i="6" s="1"/>
  <c r="G82" i="4"/>
  <c r="G52" i="6" s="1"/>
  <c r="K82" i="4"/>
  <c r="K52" i="6" s="1"/>
  <c r="O82" i="4"/>
  <c r="O52" i="6" s="1"/>
  <c r="S82" i="4"/>
  <c r="S52" i="6" s="1"/>
  <c r="W82" i="4"/>
  <c r="AA82" i="4"/>
  <c r="AA52" i="6" s="1"/>
  <c r="AE82" i="4"/>
  <c r="AE52" i="6" s="1"/>
  <c r="AI82" i="4"/>
  <c r="AM82" i="4"/>
  <c r="AQ82" i="4"/>
  <c r="AU82" i="4"/>
  <c r="BA77" i="4"/>
  <c r="D58" i="4"/>
  <c r="BA61" i="4" l="1"/>
  <c r="AZ61" i="4"/>
  <c r="AY61" i="4"/>
  <c r="AX61" i="4"/>
  <c r="AW61" i="4"/>
  <c r="AV61" i="4"/>
  <c r="AU61" i="4"/>
  <c r="AT61" i="4"/>
  <c r="AS61" i="4"/>
  <c r="AR61" i="4"/>
  <c r="AQ61" i="4"/>
  <c r="AP61" i="4"/>
  <c r="AN61" i="4"/>
  <c r="AG61" i="4"/>
  <c r="AF61" i="4"/>
  <c r="AE61" i="4"/>
  <c r="AD61" i="4"/>
  <c r="AC61" i="4"/>
  <c r="AB61" i="4"/>
  <c r="AA61" i="4"/>
  <c r="Z61" i="4"/>
  <c r="Y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D61" i="4"/>
  <c r="C61" i="4"/>
  <c r="B61" i="4"/>
  <c r="X61" i="4" l="1"/>
  <c r="C58" i="4"/>
  <c r="AM61" i="4"/>
  <c r="AJ61" i="4"/>
  <c r="AK61" i="4"/>
  <c r="AI61" i="4"/>
  <c r="AH61" i="4"/>
  <c r="AL61" i="4"/>
  <c r="AO61" i="4"/>
  <c r="E61" i="4"/>
  <c r="G61" i="4" l="1"/>
  <c r="B58" i="4"/>
  <c r="E58" i="4" s="1"/>
  <c r="F61" i="4"/>
</calcChain>
</file>

<file path=xl/sharedStrings.xml><?xml version="1.0" encoding="utf-8"?>
<sst xmlns="http://schemas.openxmlformats.org/spreadsheetml/2006/main" count="212" uniqueCount="70">
  <si>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</si>
  <si>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</si>
  <si>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</si>
  <si>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</si>
  <si>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</si>
  <si>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</si>
  <si>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</si>
  <si>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</si>
  <si>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</si>
  <si>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</si>
  <si>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</si>
  <si>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</si>
  <si>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</si>
  <si>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</si>
  <si>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</si>
  <si>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</si>
  <si>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</si>
  <si>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</si>
  <si>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</si>
  <si>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</si>
  <si>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</si>
  <si>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</si>
  <si>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</si>
  <si>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</si>
  <si>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</si>
  <si>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</si>
  <si>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</si>
  <si>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</si>
  <si>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</si>
  <si>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</si>
  <si>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</si>
  <si>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</si>
  <si>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</si>
  <si>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</si>
  <si>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</si>
  <si>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</si>
  <si>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</si>
  <si>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</si>
  <si>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</si>
  <si>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</si>
  <si>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</si>
  <si>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</si>
  <si>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</si>
  <si>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</si>
  <si>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</si>
  <si>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</si>
  <si>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</si>
  <si>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</si>
  <si>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</si>
  <si>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</si>
  <si>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</si>
  <si>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</si>
  <si>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</si>
  <si>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</si>
  <si>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</si>
  <si>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</si>
  <si>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</si>
  <si>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</si>
  <si>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</si>
  <si>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</si>
  <si>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</si>
  <si>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</si>
  <si>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</si>
  <si>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</si>
  <si>
    <t xml:space="preserve">Derived by Python notebook called "determine_shift_params" </t>
  </si>
  <si>
    <t>2020-2021</t>
  </si>
  <si>
    <t>5 Year stdev</t>
  </si>
  <si>
    <t>5 Year stdev * 3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</si>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</sst>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0" fontId="1" fillId="2" borderId="0" xfId="0" applyFont="1" applyFill="1"/>
    <xf numFmtId="3" fontId="0" fillId="4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5" fontId="17" fillId="0" borderId="0" xfId="11" applyNumberFormat="1" applyFont="1" applyAlignment="1">
      <alignment horizontal="right"/>
    </xf>
    <xf numFmtId="0" fontId="0" fillId="5" borderId="0" xfId="0" applyFill="1"/>
    <xf numFmtId="1" fontId="0" fillId="0" borderId="0" xfId="0" applyNumberFormat="1"/>
    <xf numFmtId="3" fontId="0" fillId="6" borderId="0" xfId="0" applyNumberFormat="1" applyFill="1"/>
    <xf numFmtId="3" fontId="0" fillId="7" borderId="0" xfId="0" applyNumberFormat="1" applyFill="1"/>
    <xf numFmtId="1" fontId="0" fillId="2" borderId="0" xfId="0" applyNumberFormat="1" applyFill="1"/>
    <xf numFmtId="2" fontId="0" fillId="0" borderId="0" xfId="0" applyNumberFormat="1"/>
    <xf numFmtId="3" fontId="18" fillId="6" borderId="0" xfId="0" applyNumberFormat="1" applyFont="1" applyFill="1"/>
    <xf numFmtId="3" fontId="0" fillId="8" borderId="0" xfId="0" applyNumberFormat="1" applyFill="1"/>
    <xf numFmtId="3" fontId="0" fillId="9" borderId="0" xfId="0" applyNumberFormat="1" applyFill="1"/>
    <xf numFmtId="3" fontId="18" fillId="9" borderId="0" xfId="0" applyNumberFormat="1" applyFont="1" applyFill="1"/>
  </cellXfs>
  <cellStyles count="514">
    <cellStyle name="Comma 10" xfId="2" xr:uid="{09EA7EF2-1068-49E0-8175-07DC8F298AAA}"/>
    <cellStyle name="Comma 10 2" xfId="361" xr:uid="{43B2534C-DBC3-4245-8EF1-DF8EA51BC8DC}"/>
    <cellStyle name="Comma 11" xfId="204" xr:uid="{413A7CAF-C365-4EF4-B37C-21F341E95180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3" xfId="418" xr:uid="{604CB71F-CE5E-41BA-B0B9-9482A812036E}"/>
    <cellStyle name="Comma 2 11" xfId="205" xr:uid="{6DBB91A0-3E24-4224-A8AE-C3F83D88F0C5}"/>
    <cellStyle name="Comma 2 11 2" xfId="362" xr:uid="{52AE96D9-86CC-4B02-9142-E3BE57ED22C1}"/>
    <cellStyle name="Comma 2 12" xfId="356" xr:uid="{5496D2EF-B2BF-4B9B-B340-386049AA0D0F}"/>
    <cellStyle name="Comma 2 2" xfId="4" xr:uid="{3C74EAD2-8661-42F2-AE79-F23FDE9FA0C4}"/>
    <cellStyle name="Comma 2 2 10" xfId="359" xr:uid="{7CADB6AA-22B6-4905-9F45-0A6A5E78BC14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3" xfId="485" xr:uid="{6B52C15F-B87C-434C-889A-D1BD8B8892D8}"/>
    <cellStyle name="Comma 2 2 2 2 3" xfId="117" xr:uid="{517814C4-F533-4825-AFC8-30BC56C22F83}"/>
    <cellStyle name="Comma 2 2 2 2 3 2" xfId="276" xr:uid="{1BA88239-0F91-40AF-BB76-CED67170CC10}"/>
    <cellStyle name="Comma 2 2 2 2 3 3" xfId="438" xr:uid="{D014136D-0B5F-4114-AFC7-ABD64B65A4AA}"/>
    <cellStyle name="Comma 2 2 2 2 4" xfId="226" xr:uid="{DBC87AFE-09D9-4FCA-8CC2-68FAE48D7EC3}"/>
    <cellStyle name="Comma 2 2 2 2 5" xfId="387" xr:uid="{2B0C8FFA-B5D1-4CD3-8263-E242FAAC1D62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3" xfId="498" xr:uid="{A8FA0DC6-F62D-4C9A-860A-9B2DB09201DB}"/>
    <cellStyle name="Comma 2 2 2 3 3" xfId="131" xr:uid="{26D040F6-3AA0-482F-92F4-D89E3E28B983}"/>
    <cellStyle name="Comma 2 2 2 3 3 2" xfId="289" xr:uid="{B9AE077A-591F-45B2-BA6D-00124FD0958E}"/>
    <cellStyle name="Comma 2 2 2 3 3 3" xfId="451" xr:uid="{20596C87-C3C9-4A06-A659-FE0A9ACEF762}"/>
    <cellStyle name="Comma 2 2 2 3 4" xfId="239" xr:uid="{13480141-BEEE-4C34-921C-63B132C0CF8F}"/>
    <cellStyle name="Comma 2 2 2 3 5" xfId="401" xr:uid="{CA773248-3ECC-4F28-AF8A-2DC71EEF2008}"/>
    <cellStyle name="Comma 2 2 2 4" xfId="155" xr:uid="{E30DA875-3F60-4CD7-BAED-CBDFEBF9D4BA}"/>
    <cellStyle name="Comma 2 2 2 4 2" xfId="310" xr:uid="{26BA8182-4A50-4336-B9A2-ECE61DF8ED1A}"/>
    <cellStyle name="Comma 2 2 2 4 3" xfId="472" xr:uid="{0C48DB76-A01B-430E-868C-8870C80C6373}"/>
    <cellStyle name="Comma 2 2 2 5" xfId="102" xr:uid="{FA2845D0-863F-452E-AC77-B1E4E51E01CD}"/>
    <cellStyle name="Comma 2 2 2 5 2" xfId="263" xr:uid="{9EE5E56D-BB13-4C31-8277-09D7159DBE5E}"/>
    <cellStyle name="Comma 2 2 2 5 3" xfId="425" xr:uid="{EA8E4C78-A5CB-4A96-80B2-2991740DE00A}"/>
    <cellStyle name="Comma 2 2 2 6" xfId="213" xr:uid="{8AC30D2D-B2B1-4B66-82F6-3EBECDCA47F7}"/>
    <cellStyle name="Comma 2 2 2 7" xfId="374" xr:uid="{A07E38E0-8C04-415A-A59F-FF7324D8DD30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3" xfId="502" xr:uid="{CEF65E5E-38E1-4C5F-83A4-A1DCF049B972}"/>
    <cellStyle name="Comma 2 2 3 2 3" xfId="243" xr:uid="{56C8E02B-A3F0-4319-B191-996822B22DDC}"/>
    <cellStyle name="Comma 2 2 3 2 4" xfId="405" xr:uid="{BD661E4A-E822-4258-A661-69C2E02F4117}"/>
    <cellStyle name="Comma 2 2 3 3" xfId="161" xr:uid="{2FB0DB86-66DA-4699-A19E-6A193BDB50D2}"/>
    <cellStyle name="Comma 2 2 3 3 2" xfId="316" xr:uid="{A998D595-7A5C-40FB-9E4F-12715D386F21}"/>
    <cellStyle name="Comma 2 2 3 3 3" xfId="478" xr:uid="{F70938F9-87D8-4C25-8A2A-983D5C973BB6}"/>
    <cellStyle name="Comma 2 2 3 4" xfId="109" xr:uid="{CE88016D-E8E5-467B-8F41-E25303A16B1D}"/>
    <cellStyle name="Comma 2 2 3 4 2" xfId="269" xr:uid="{DB5EFABF-E0AC-4436-943D-6377901E7575}"/>
    <cellStyle name="Comma 2 2 3 4 3" xfId="431" xr:uid="{CD6AE2E9-14D7-49AC-9D42-F42B205E20B3}"/>
    <cellStyle name="Comma 2 2 3 5" xfId="219" xr:uid="{2382783C-BCDF-47A8-A153-1252D20E755E}"/>
    <cellStyle name="Comma 2 2 3 6" xfId="380" xr:uid="{75FBA803-62DB-4C38-B36E-C0BFF28B2B70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3" xfId="506" xr:uid="{6C3C79ED-2D5E-4432-8110-E8D63E37A914}"/>
    <cellStyle name="Comma 2 2 4 3" xfId="124" xr:uid="{9FC3669A-41FA-4400-9C4B-416FE1A47E39}"/>
    <cellStyle name="Comma 2 2 4 3 2" xfId="282" xr:uid="{7B56FF1D-F90E-40EA-9388-F805DF63634F}"/>
    <cellStyle name="Comma 2 2 4 3 3" xfId="444" xr:uid="{E3E5A64C-F1EA-4A44-8DB4-7874C4A58EEE}"/>
    <cellStyle name="Comma 2 2 4 4" xfId="247" xr:uid="{ADD867DA-4A26-4899-9124-52562D53EC13}"/>
    <cellStyle name="Comma 2 2 4 5" xfId="409" xr:uid="{9A1DC814-9D78-471D-AE5A-262A0998E8B0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3" xfId="510" xr:uid="{99EE28F0-9AB8-42FE-B4FF-FB1E5C1E40F0}"/>
    <cellStyle name="Comma 2 2 5 3" xfId="137" xr:uid="{BBED2759-A53E-46C6-B523-1F1569C3D9DD}"/>
    <cellStyle name="Comma 2 2 5 3 2" xfId="295" xr:uid="{8E98DFE2-0E1F-45E9-9326-601868D68F55}"/>
    <cellStyle name="Comma 2 2 5 3 3" xfId="457" xr:uid="{7F1EF409-B01F-4520-BF17-37C79DCE1F50}"/>
    <cellStyle name="Comma 2 2 5 4" xfId="251" xr:uid="{303C616D-2925-4247-B474-86F829DEE10D}"/>
    <cellStyle name="Comma 2 2 5 5" xfId="413" xr:uid="{779B5AEF-6D02-4CD9-8968-39D2096128AA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3" xfId="494" xr:uid="{C61C5556-45AA-4C61-9D3E-0FB740DBEB9B}"/>
    <cellStyle name="Comma 2 2 6 3" xfId="235" xr:uid="{D636C582-2EC9-4D3A-8A88-DE5D2A1F4D11}"/>
    <cellStyle name="Comma 2 2 6 4" xfId="396" xr:uid="{2F1D5ECC-3BFC-43A7-86EC-7985E0EF5F1C}"/>
    <cellStyle name="Comma 2 2 7" xfId="148" xr:uid="{A5BA14C0-247B-462D-8302-7B835B450F12}"/>
    <cellStyle name="Comma 2 2 7 2" xfId="303" xr:uid="{AB046ED3-ABDE-452B-AF1F-2B22A302B138}"/>
    <cellStyle name="Comma 2 2 7 3" xfId="465" xr:uid="{2F0B6DF6-EB85-473A-AA20-E86CA8DA9812}"/>
    <cellStyle name="Comma 2 2 8" xfId="95" xr:uid="{53E38D92-6427-43F7-B1D7-70371CA39CAA}"/>
    <cellStyle name="Comma 2 2 8 2" xfId="257" xr:uid="{8BB9831F-BA60-4749-9425-5719EDD5A440}"/>
    <cellStyle name="Comma 2 2 8 3" xfId="419" xr:uid="{8288DF3B-CDA6-43FA-8C61-D2F4E7C4F207}"/>
    <cellStyle name="Comma 2 2 9" xfId="206" xr:uid="{F8F0AE65-0853-4631-B441-E42655ED4AA6}"/>
    <cellStyle name="Comma 2 2 9 2" xfId="363" xr:uid="{E0C72687-5F0C-4F24-BDB4-CF6AA28E3D57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3" xfId="484" xr:uid="{4FEED786-ED2B-4196-BBF9-51F37D30EBFB}"/>
    <cellStyle name="Comma 2 3 2 3" xfId="116" xr:uid="{ECD32D4B-E53F-4878-B814-7B04D5DEB79C}"/>
    <cellStyle name="Comma 2 3 2 3 2" xfId="275" xr:uid="{5A57B520-9AF4-4196-822B-D547141429BA}"/>
    <cellStyle name="Comma 2 3 2 3 3" xfId="437" xr:uid="{BE83654D-F508-459A-B2BC-27491E58FEF7}"/>
    <cellStyle name="Comma 2 3 2 4" xfId="225" xr:uid="{DD1DAC89-1F8B-4734-A3F4-2E466CCE9A72}"/>
    <cellStyle name="Comma 2 3 2 5" xfId="386" xr:uid="{F2A2B1E9-73E9-4609-9AF7-6833DCAF73BD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3" xfId="493" xr:uid="{885AE20B-B208-498B-9E78-18C4672D6834}"/>
    <cellStyle name="Comma 2 3 3 3" xfId="130" xr:uid="{0F60968E-4147-434D-909A-3EE612539B59}"/>
    <cellStyle name="Comma 2 3 3 3 2" xfId="288" xr:uid="{7FC0900F-B816-435F-A912-B050833689B4}"/>
    <cellStyle name="Comma 2 3 3 3 3" xfId="450" xr:uid="{E064A04D-D175-40EB-AE20-57E36E1835B3}"/>
    <cellStyle name="Comma 2 3 3 4" xfId="234" xr:uid="{67DB8497-172E-48EB-B724-6ED9C7308FB0}"/>
    <cellStyle name="Comma 2 3 3 5" xfId="395" xr:uid="{A2E10561-C2C6-4369-B6A8-2FD5C239A4F0}"/>
    <cellStyle name="Comma 2 3 4" xfId="154" xr:uid="{BBD41A9F-BF68-4F69-9B27-CEF7E57AEE3D}"/>
    <cellStyle name="Comma 2 3 4 2" xfId="309" xr:uid="{40D62B13-67FC-406A-B3BE-B53704096A1A}"/>
    <cellStyle name="Comma 2 3 4 3" xfId="471" xr:uid="{6E79274E-07B9-4851-ACA5-076B9D1BA26C}"/>
    <cellStyle name="Comma 2 3 5" xfId="101" xr:uid="{A108D9C3-1AD9-4804-84EC-548CDD667EC6}"/>
    <cellStyle name="Comma 2 3 5 2" xfId="262" xr:uid="{C5C3FBF1-F62B-444E-83E0-6D101FFB7B86}"/>
    <cellStyle name="Comma 2 3 5 3" xfId="424" xr:uid="{769EC884-3F7F-4160-A476-968016FC1572}"/>
    <cellStyle name="Comma 2 3 6" xfId="212" xr:uid="{3451AE3B-EF55-4C18-9E78-E6F9016BA09E}"/>
    <cellStyle name="Comma 2 3 7" xfId="373" xr:uid="{73BD7C66-5895-438E-8931-B58F74E20A86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3" xfId="497" xr:uid="{ABB28EA0-8C10-4B17-B800-D3C3AADB00E2}"/>
    <cellStyle name="Comma 2 4 2 3" xfId="238" xr:uid="{ABD33D1D-7FD2-4AAF-ADDA-2C4199E8BF7A}"/>
    <cellStyle name="Comma 2 4 2 4" xfId="400" xr:uid="{921DD3DC-1E25-48DD-8A3B-BA8AC6FDE295}"/>
    <cellStyle name="Comma 2 4 3" xfId="160" xr:uid="{58D6B8CF-E94F-4DD1-829F-E4D16FE6E7A9}"/>
    <cellStyle name="Comma 2 4 3 2" xfId="315" xr:uid="{376B2549-A717-437B-AEC7-CE734C6936A0}"/>
    <cellStyle name="Comma 2 4 3 3" xfId="477" xr:uid="{0BD82D91-CDF4-4B6E-8011-0F2115A190BC}"/>
    <cellStyle name="Comma 2 4 4" xfId="108" xr:uid="{EE232455-929B-48C0-A76F-648C6C72A385}"/>
    <cellStyle name="Comma 2 4 4 2" xfId="268" xr:uid="{5742E184-2DF9-43FC-AE2A-87244CDC9755}"/>
    <cellStyle name="Comma 2 4 4 3" xfId="430" xr:uid="{C8526707-D4C5-4C6D-AADD-A409321AABA3}"/>
    <cellStyle name="Comma 2 4 5" xfId="218" xr:uid="{487DF7F3-298A-4F3C-BF8F-12E859B87DD9}"/>
    <cellStyle name="Comma 2 4 6" xfId="379" xr:uid="{A188920F-345E-4A18-B95D-107EEA8AC492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3" xfId="501" xr:uid="{AA07D1BC-FCB8-4473-9FD1-61F672EC34CB}"/>
    <cellStyle name="Comma 2 5 3" xfId="123" xr:uid="{9F85B961-811A-450A-9237-13580FA17DFC}"/>
    <cellStyle name="Comma 2 5 3 2" xfId="281" xr:uid="{FE33E565-B4C2-43D8-9153-CDD897F3767C}"/>
    <cellStyle name="Comma 2 5 3 3" xfId="443" xr:uid="{3398FC2D-5C33-49E4-AE8A-0867E46FA40A}"/>
    <cellStyle name="Comma 2 5 4" xfId="242" xr:uid="{28DDE911-153C-403A-83A1-E7F48C6E679E}"/>
    <cellStyle name="Comma 2 5 5" xfId="404" xr:uid="{3FD21383-61AC-42AA-8158-200C77B68C22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3" xfId="505" xr:uid="{539F17C1-5C4C-4D90-BAAD-063F9A5B607B}"/>
    <cellStyle name="Comma 2 6 3" xfId="136" xr:uid="{5866B793-C6CC-45B2-ADEF-C02FF1B5D046}"/>
    <cellStyle name="Comma 2 6 3 2" xfId="294" xr:uid="{1ECCC51E-45D9-4ACA-BCAE-A3DB12F85377}"/>
    <cellStyle name="Comma 2 6 3 3" xfId="456" xr:uid="{77A5C07D-4ECE-40AA-9AFD-AA11390AACB3}"/>
    <cellStyle name="Comma 2 6 4" xfId="246" xr:uid="{A64397B6-B340-4A55-92B4-5D72FDF1E662}"/>
    <cellStyle name="Comma 2 6 5" xfId="408" xr:uid="{2E7CFBF0-D308-4D0D-98DB-A4C3018C21B3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3" xfId="509" xr:uid="{D69683C8-9CD4-448D-AF17-6CD721B72247}"/>
    <cellStyle name="Comma 2 7 3" xfId="250" xr:uid="{40EA6F3A-B584-4F16-83B7-4A37CD985209}"/>
    <cellStyle name="Comma 2 7 4" xfId="412" xr:uid="{70DBBB40-E110-4C22-B9E3-947146ACBA14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3" xfId="490" xr:uid="{D7935E5A-C7CB-43C6-9BD9-DF11D415D16D}"/>
    <cellStyle name="Comma 2 8 3" xfId="231" xr:uid="{48C19CA9-7C01-4814-89B2-0FDC663D9F8F}"/>
    <cellStyle name="Comma 2 8 4" xfId="392" xr:uid="{519C32D2-C68F-44BD-B153-03562DFA00D5}"/>
    <cellStyle name="Comma 2 9" xfId="147" xr:uid="{85C9FA56-1DF9-4E9B-9B43-425312A076E8}"/>
    <cellStyle name="Comma 2 9 2" xfId="302" xr:uid="{4EDF0FE3-7116-4619-8318-8BEF48D2837D}"/>
    <cellStyle name="Comma 2 9 3" xfId="464" xr:uid="{FE3EB28E-9B3F-4B36-80B1-79561F75B226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3" xfId="466" xr:uid="{347A8B86-2E15-4CE8-9D9C-0CDA1A8A626D}"/>
    <cellStyle name="Comma 3 11" xfId="96" xr:uid="{39020DD3-50C9-455E-8503-7606097FD1A5}"/>
    <cellStyle name="Comma 3 11 2" xfId="258" xr:uid="{A56DFBD5-EF90-42FC-8E2D-A097141DE691}"/>
    <cellStyle name="Comma 3 11 3" xfId="420" xr:uid="{8DFC8419-33B9-4B9D-A56A-233B68637DB8}"/>
    <cellStyle name="Comma 3 12" xfId="207" xr:uid="{F5A4DD57-145D-41EE-9384-ABD1A849AB41}"/>
    <cellStyle name="Comma 3 13" xfId="364" xr:uid="{117DD310-8F96-4D20-996F-5285769201E0}"/>
    <cellStyle name="Comma 3 2" xfId="6" xr:uid="{A44B3CD1-C44E-45D1-BEA4-705AD7E7320E}"/>
    <cellStyle name="Comma 3 2 10" xfId="365" xr:uid="{43DFCCA0-B9F2-4DA1-9EDD-46D07B18DD7A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3" xfId="482" xr:uid="{3215A0C9-5230-44D3-90CB-AF99B7C90B34}"/>
    <cellStyle name="Comma 3 2 2 2 3" xfId="114" xr:uid="{8DD9492F-40FF-41EF-AE86-149320DC1240}"/>
    <cellStyle name="Comma 3 2 2 2 3 2" xfId="273" xr:uid="{F91089D7-51D8-4788-AC7F-BCF20D066BC1}"/>
    <cellStyle name="Comma 3 2 2 2 3 3" xfId="435" xr:uid="{2D20C072-4AC1-42D6-B5D0-2DDF1EF222CE}"/>
    <cellStyle name="Comma 3 2 2 2 4" xfId="223" xr:uid="{019AB235-B6F6-4D15-9910-7B6DF8E8E141}"/>
    <cellStyle name="Comma 3 2 2 2 5" xfId="384" xr:uid="{58DB57C1-AAE3-4111-B453-7023852C32F5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3" xfId="500" xr:uid="{CC474976-DC99-49B2-9FF4-173AD04835D1}"/>
    <cellStyle name="Comma 3 2 2 3 3" xfId="128" xr:uid="{A470CEEB-5418-4FDD-B02E-22D671B1D384}"/>
    <cellStyle name="Comma 3 2 2 3 3 2" xfId="286" xr:uid="{32957EAE-8B8E-4E35-BAB5-8F13212C15CC}"/>
    <cellStyle name="Comma 3 2 2 3 3 3" xfId="448" xr:uid="{62F8499C-71BE-49BA-83F0-2E8FAFBEC7ED}"/>
    <cellStyle name="Comma 3 2 2 3 4" xfId="241" xr:uid="{08B4A64C-B4EF-402A-9568-D4883D9A6C6F}"/>
    <cellStyle name="Comma 3 2 2 3 5" xfId="403" xr:uid="{38A8B928-2186-48DA-824C-DBD7F49403B9}"/>
    <cellStyle name="Comma 3 2 2 4" xfId="152" xr:uid="{E392F820-4647-49B1-B605-60A3750EC9C1}"/>
    <cellStyle name="Comma 3 2 2 4 2" xfId="307" xr:uid="{AB84D355-EE14-4061-875A-72C266E1CB36}"/>
    <cellStyle name="Comma 3 2 2 4 3" xfId="469" xr:uid="{9BFB80CE-3F90-47F4-8AB6-46DA3CE6B48C}"/>
    <cellStyle name="Comma 3 2 2 5" xfId="104" xr:uid="{8A4CEC15-A19C-49BC-B50B-A9DE3E17E0A6}"/>
    <cellStyle name="Comma 3 2 2 5 2" xfId="265" xr:uid="{756526E5-7A7D-48F3-9ECA-844FFCEAC330}"/>
    <cellStyle name="Comma 3 2 2 5 3" xfId="427" xr:uid="{E8B86398-9BC9-4BC2-A3D9-71856394488E}"/>
    <cellStyle name="Comma 3 2 2 6" xfId="210" xr:uid="{F4BD27BF-360F-4347-A1DB-710B7FDBAF43}"/>
    <cellStyle name="Comma 3 2 2 7" xfId="371" xr:uid="{84F2821F-F07C-4D6E-967F-5649E928CA21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3" xfId="487" xr:uid="{418AB31B-6CFF-4FAD-B29C-50057BA6287D}"/>
    <cellStyle name="Comma 3 2 3 2 3" xfId="133" xr:uid="{513F5C69-3616-40A3-AE27-00C0B70E40C2}"/>
    <cellStyle name="Comma 3 2 3 2 3 2" xfId="291" xr:uid="{B6850550-F53E-4354-BE3D-06FE4DE3C951}"/>
    <cellStyle name="Comma 3 2 3 2 3 3" xfId="453" xr:uid="{C945EA87-AD04-4197-BD56-909F54C4108D}"/>
    <cellStyle name="Comma 3 2 3 2 4" xfId="228" xr:uid="{505EE9A2-1877-4323-ADC6-A5F19E7FA3DE}"/>
    <cellStyle name="Comma 3 2 3 2 5" xfId="389" xr:uid="{AA6B8ADD-615E-40DC-97F8-2B0F178B8F73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3" xfId="504" xr:uid="{8EF6FC69-650F-4B1C-8C44-DD3C30E621BB}"/>
    <cellStyle name="Comma 3 2 3 3 3" xfId="245" xr:uid="{657C6539-972E-4285-9AFA-B34971B410B5}"/>
    <cellStyle name="Comma 3 2 3 3 4" xfId="407" xr:uid="{0B131BC3-7C92-4813-8E3D-EDD0CB6776D7}"/>
    <cellStyle name="Comma 3 2 3 4" xfId="157" xr:uid="{CB0BD950-72CF-4713-A136-4F6B14DB89DA}"/>
    <cellStyle name="Comma 3 2 3 4 2" xfId="312" xr:uid="{5FF7FA39-7971-4688-90F6-F3F2C1ABCBA8}"/>
    <cellStyle name="Comma 3 2 3 4 3" xfId="474" xr:uid="{4D2AEB3C-27F5-4896-8509-9C7928E656F1}"/>
    <cellStyle name="Comma 3 2 3 5" xfId="119" xr:uid="{71E4414B-3DAA-4C60-9F9E-1D579586C87D}"/>
    <cellStyle name="Comma 3 2 3 5 2" xfId="278" xr:uid="{5D6E9909-C0EC-4EA8-B99F-A24044321777}"/>
    <cellStyle name="Comma 3 2 3 5 3" xfId="440" xr:uid="{5597D18B-42C1-46DD-AF07-0F2614B049A2}"/>
    <cellStyle name="Comma 3 2 3 6" xfId="215" xr:uid="{588A26D2-A672-474E-A24F-45AB0DD36D16}"/>
    <cellStyle name="Comma 3 2 3 7" xfId="376" xr:uid="{66A32054-09A3-4A50-BF78-1F993870B726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3" xfId="508" xr:uid="{67723690-2882-4950-A211-66EDF0C1FCCD}"/>
    <cellStyle name="Comma 3 2 4 2 3" xfId="249" xr:uid="{A167A283-E95D-423C-8785-911E752D79DE}"/>
    <cellStyle name="Comma 3 2 4 2 4" xfId="411" xr:uid="{593EF07B-4214-4F47-A33D-6A2729FCB588}"/>
    <cellStyle name="Comma 3 2 4 3" xfId="163" xr:uid="{702B21D4-A4C3-48D1-9E00-1926937341CD}"/>
    <cellStyle name="Comma 3 2 4 3 2" xfId="318" xr:uid="{736486D2-F0BD-4996-A285-65233AC5B148}"/>
    <cellStyle name="Comma 3 2 4 3 3" xfId="480" xr:uid="{9E838931-E2B5-43F9-A0B7-39E8F667D302}"/>
    <cellStyle name="Comma 3 2 4 4" xfId="111" xr:uid="{5DD88BD4-964E-4653-84D9-357AFE37A3B7}"/>
    <cellStyle name="Comma 3 2 4 4 2" xfId="271" xr:uid="{6FD2C619-B448-4012-9665-7FD5A9FDEEAE}"/>
    <cellStyle name="Comma 3 2 4 4 3" xfId="433" xr:uid="{C4BEDA6C-0128-498D-B61F-BB33B11AC44F}"/>
    <cellStyle name="Comma 3 2 4 5" xfId="221" xr:uid="{68E2685F-7B33-4989-951D-32A53DAA8FA9}"/>
    <cellStyle name="Comma 3 2 4 6" xfId="382" xr:uid="{48552589-6A41-46DB-8C2B-57459F8B0125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3" xfId="512" xr:uid="{2C61B937-2752-4479-B503-E295D08243B5}"/>
    <cellStyle name="Comma 3 2 5 3" xfId="126" xr:uid="{A6ADBD42-1B13-4112-9C12-5834C7694769}"/>
    <cellStyle name="Comma 3 2 5 3 2" xfId="284" xr:uid="{39AA3646-8368-42FE-A7C5-F09E7B66C93A}"/>
    <cellStyle name="Comma 3 2 5 3 3" xfId="446" xr:uid="{549EA81D-A3E7-46FF-86B8-D1E62D7E1A0A}"/>
    <cellStyle name="Comma 3 2 5 4" xfId="253" xr:uid="{2D46765C-0782-478F-849B-E6BC67F969B2}"/>
    <cellStyle name="Comma 3 2 5 5" xfId="415" xr:uid="{0AE1A17A-CC9F-4B5F-92B2-3FAB26A03E6D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3" xfId="496" xr:uid="{D7AEDB40-7B31-42A4-AAC2-3A0943A2D118}"/>
    <cellStyle name="Comma 3 2 6 3" xfId="139" xr:uid="{2BF3AD50-090E-4406-BB83-8DF26EB5006D}"/>
    <cellStyle name="Comma 3 2 6 3 2" xfId="297" xr:uid="{3FE94308-434F-4094-BCC2-02A6C8601600}"/>
    <cellStyle name="Comma 3 2 6 3 3" xfId="459" xr:uid="{046FC512-E9B3-4DB2-8820-A5CA58BC79EA}"/>
    <cellStyle name="Comma 3 2 6 4" xfId="237" xr:uid="{47FA7F21-7570-48F7-8E4E-503D8B7AF246}"/>
    <cellStyle name="Comma 3 2 6 5" xfId="398" xr:uid="{E238047C-9C10-4B53-B7B5-4A4A6F300DB0}"/>
    <cellStyle name="Comma 3 2 7" xfId="150" xr:uid="{6336C040-53F6-4492-B555-CC71AA860BED}"/>
    <cellStyle name="Comma 3 2 7 2" xfId="305" xr:uid="{F6E5A1CA-F566-4997-A69E-2C37A8C08327}"/>
    <cellStyle name="Comma 3 2 7 3" xfId="467" xr:uid="{D74ED17D-27D5-4B0F-AC24-E01485612432}"/>
    <cellStyle name="Comma 3 2 8" xfId="97" xr:uid="{D8AEDAE0-E4BD-452F-B2B9-274AFEBA360A}"/>
    <cellStyle name="Comma 3 2 8 2" xfId="259" xr:uid="{DC1AD66B-A797-4FEA-B515-01CE48E1A6A8}"/>
    <cellStyle name="Comma 3 2 8 3" xfId="421" xr:uid="{34630082-3884-4283-AA7A-33A17601CCE0}"/>
    <cellStyle name="Comma 3 2 9" xfId="208" xr:uid="{A20A3DF3-41DD-4B5F-8F45-CCF4C3D87381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3" xfId="486" xr:uid="{D0FD4532-8A46-4FCD-BD32-9AE173071FD9}"/>
    <cellStyle name="Comma 3 3 2 3" xfId="118" xr:uid="{E425EE10-1969-4B73-A61C-06C2F889B654}"/>
    <cellStyle name="Comma 3 3 2 3 2" xfId="277" xr:uid="{A0878BF4-01FF-49DC-98F5-9531F61C051F}"/>
    <cellStyle name="Comma 3 3 2 3 3" xfId="439" xr:uid="{121AB0E0-7D6F-4BAE-82E0-58991CA13432}"/>
    <cellStyle name="Comma 3 3 2 4" xfId="227" xr:uid="{843382CE-7C63-4B4D-ABCE-743F3A89406E}"/>
    <cellStyle name="Comma 3 3 2 5" xfId="388" xr:uid="{EB16ECD7-DCC1-424E-9487-99B6B99BB391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3" xfId="492" xr:uid="{261FE142-0380-4408-BD84-D16EE3D7B319}"/>
    <cellStyle name="Comma 3 3 3 3" xfId="132" xr:uid="{154E6F7E-06B1-4E3E-8E4E-CEE8E5DBAAB1}"/>
    <cellStyle name="Comma 3 3 3 3 2" xfId="290" xr:uid="{0ADA368B-9DAF-4A3E-B50A-64E6124CB0E3}"/>
    <cellStyle name="Comma 3 3 3 3 3" xfId="452" xr:uid="{EAB119F8-391D-4871-96CA-F8AA0A6254F9}"/>
    <cellStyle name="Comma 3 3 3 4" xfId="233" xr:uid="{82BE0044-0101-4A8C-A8B9-F6E21753B9A7}"/>
    <cellStyle name="Comma 3 3 3 5" xfId="394" xr:uid="{ABD11DDD-EF7A-487D-A3E9-A7EBBE4E1FB4}"/>
    <cellStyle name="Comma 3 3 4" xfId="156" xr:uid="{69674C9B-F34D-442E-961E-56E3ECC219CA}"/>
    <cellStyle name="Comma 3 3 4 2" xfId="311" xr:uid="{4AA65F9F-5880-4D93-ACC7-1AFB76C07205}"/>
    <cellStyle name="Comma 3 3 4 3" xfId="473" xr:uid="{50D2D1FE-14E1-44A2-8AC7-2E77F736DC02}"/>
    <cellStyle name="Comma 3 3 5" xfId="103" xr:uid="{9AB9CF08-DD8C-4F8C-B14A-61C7D57A863B}"/>
    <cellStyle name="Comma 3 3 5 2" xfId="264" xr:uid="{96203551-B990-44FD-B5EF-49EDF1CD6C3B}"/>
    <cellStyle name="Comma 3 3 5 3" xfId="426" xr:uid="{838500AE-B830-4A2A-9CF0-51BA55F807EE}"/>
    <cellStyle name="Comma 3 3 6" xfId="214" xr:uid="{3CB94778-B8CC-4685-8A7A-1A55C2E61B2B}"/>
    <cellStyle name="Comma 3 3 7" xfId="375" xr:uid="{4EDC4F66-E50C-4FF7-86A7-2F8A775D94FA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3" xfId="495" xr:uid="{38CA91FC-9EF3-48CD-A911-C1F9F592F14C}"/>
    <cellStyle name="Comma 3 4 2 3" xfId="236" xr:uid="{71FF44F0-0DA0-40D6-BC05-96F160D81ED6}"/>
    <cellStyle name="Comma 3 4 2 4" xfId="397" xr:uid="{85528BC3-F217-467E-8B64-59731B800C13}"/>
    <cellStyle name="Comma 3 4 3" xfId="162" xr:uid="{9EFB4643-13FC-4EF2-BF3D-A1CE2EA65B52}"/>
    <cellStyle name="Comma 3 4 3 2" xfId="317" xr:uid="{E2BD6581-3B47-4BA5-A463-FCD33420F49E}"/>
    <cellStyle name="Comma 3 4 3 3" xfId="479" xr:uid="{EFE347FC-DADB-42EB-A3C7-2D2BFD95DCEF}"/>
    <cellStyle name="Comma 3 4 4" xfId="110" xr:uid="{43E9F01A-AE4B-4DCD-AD09-5D61D06FBDA3}"/>
    <cellStyle name="Comma 3 4 4 2" xfId="270" xr:uid="{50A4A1BA-FA52-4F5A-9BFE-B1411AB92770}"/>
    <cellStyle name="Comma 3 4 4 3" xfId="432" xr:uid="{F294433D-90E9-41ED-9C7E-CA7465844911}"/>
    <cellStyle name="Comma 3 4 5" xfId="220" xr:uid="{48B2D24D-C79A-4A63-8F1C-1135539FD87E}"/>
    <cellStyle name="Comma 3 4 6" xfId="381" xr:uid="{2A7E01DA-A6FA-4D83-8F69-6607166B3AC7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3" xfId="499" xr:uid="{34986401-E079-4089-95A8-0934B73FB1D4}"/>
    <cellStyle name="Comma 3 5 3" xfId="125" xr:uid="{EC7C487E-1533-4104-8FF5-694E07CB0052}"/>
    <cellStyle name="Comma 3 5 3 2" xfId="283" xr:uid="{6ADBD083-EC87-4B5C-A00C-1CC698B4545B}"/>
    <cellStyle name="Comma 3 5 3 3" xfId="445" xr:uid="{D148CE4A-679E-456E-AE3F-D129C2096D83}"/>
    <cellStyle name="Comma 3 5 4" xfId="240" xr:uid="{4F7AA05C-0875-461B-97AC-EBBECF07C451}"/>
    <cellStyle name="Comma 3 5 5" xfId="402" xr:uid="{0ABF1276-0BCD-4F4C-A637-58CF0ED338B2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3" xfId="503" xr:uid="{D4F31102-B48C-47E2-976C-F42374997708}"/>
    <cellStyle name="Comma 3 6 3" xfId="138" xr:uid="{B51A71CE-6B29-4775-9EAC-F649779E0498}"/>
    <cellStyle name="Comma 3 6 3 2" xfId="296" xr:uid="{6612DCC5-3E66-4F7C-9375-FBE981F41CA1}"/>
    <cellStyle name="Comma 3 6 3 3" xfId="458" xr:uid="{6188DC12-107A-43A2-A383-22E26A7A2EF5}"/>
    <cellStyle name="Comma 3 6 4" xfId="244" xr:uid="{06AF8501-9D68-4F3D-A352-B5B4F8F52CD5}"/>
    <cellStyle name="Comma 3 6 5" xfId="406" xr:uid="{D2C2FC7E-3BFB-4EC9-B05C-05CD9DF34BFB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3" xfId="507" xr:uid="{C79B25D2-E817-4090-956C-B4D3EA5E79F5}"/>
    <cellStyle name="Comma 3 7 3" xfId="248" xr:uid="{9073B52F-787D-4D6F-A646-D28FBA8FD391}"/>
    <cellStyle name="Comma 3 7 4" xfId="410" xr:uid="{78CCE4B8-2DF7-4A15-9C2F-C4460A01194C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3" xfId="511" xr:uid="{5E20C7AE-30DE-4671-AD8E-382387D087A5}"/>
    <cellStyle name="Comma 3 8 3" xfId="252" xr:uid="{970CF0CF-8223-4FBD-B087-7A27B619C0C3}"/>
    <cellStyle name="Comma 3 8 4" xfId="414" xr:uid="{2202AF65-6212-4B3B-9332-D19C9138BFDC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3" xfId="491" xr:uid="{13828F7E-C50D-4776-AACD-245F60FF37A3}"/>
    <cellStyle name="Comma 3 9 3" xfId="232" xr:uid="{057EB070-C17F-46BA-8A06-0B1FB45C0CE3}"/>
    <cellStyle name="Comma 3 9 4" xfId="393" xr:uid="{100ADE53-A327-4C04-8F90-864AF7E09A96}"/>
    <cellStyle name="Comma 4" xfId="7" xr:uid="{EDA9B2D7-65CB-474D-8A5C-38F5565C39C2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3" xfId="488" xr:uid="{14CB1053-A236-4560-A410-12A55D321C9A}"/>
    <cellStyle name="Comma 4 2 2 3" xfId="120" xr:uid="{2F35B10B-8FC9-4D14-8004-CCB74FBADE97}"/>
    <cellStyle name="Comma 4 2 2 3 2" xfId="279" xr:uid="{7C9CD990-6792-48C4-9E18-72FA932AE78F}"/>
    <cellStyle name="Comma 4 2 2 3 3" xfId="441" xr:uid="{DB54E35F-4290-479E-AB09-F212B37E86BD}"/>
    <cellStyle name="Comma 4 2 2 4" xfId="229" xr:uid="{35FB8EEB-0DF1-4132-8E39-898845ACC11C}"/>
    <cellStyle name="Comma 4 2 2 5" xfId="390" xr:uid="{62B49DE6-3682-4B43-9CDD-06F3D8AB1988}"/>
    <cellStyle name="Comma 4 2 3" xfId="134" xr:uid="{1625F49F-FE6D-4562-A444-02AA6E9FE980}"/>
    <cellStyle name="Comma 4 2 3 2" xfId="292" xr:uid="{864149BE-E399-4034-B6EF-40E9A2C70642}"/>
    <cellStyle name="Comma 4 2 3 3" xfId="454" xr:uid="{8C7421B6-2464-48A9-AB27-A12369F2CB30}"/>
    <cellStyle name="Comma 4 2 4" xfId="158" xr:uid="{1E100727-7B75-434B-B499-783D2A0D1E06}"/>
    <cellStyle name="Comma 4 2 4 2" xfId="313" xr:uid="{2812A62B-4123-484E-829E-58A61BFA8FE0}"/>
    <cellStyle name="Comma 4 2 4 3" xfId="475" xr:uid="{8D515E4A-3C32-45E8-8CF4-B57442C8114C}"/>
    <cellStyle name="Comma 4 2 5" xfId="105" xr:uid="{FA53D05C-FF40-4EF1-B96E-C1FC5160D035}"/>
    <cellStyle name="Comma 4 2 5 2" xfId="266" xr:uid="{6CAA7FAE-38FD-40CB-A08B-F6CF2201E3B5}"/>
    <cellStyle name="Comma 4 2 5 3" xfId="428" xr:uid="{C6DF0228-451B-46C2-B63D-AC38DDB66EBC}"/>
    <cellStyle name="Comma 4 2 6" xfId="216" xr:uid="{A97059FE-18E3-4604-9410-F799DF5637BD}"/>
    <cellStyle name="Comma 4 2 7" xfId="377" xr:uid="{58FE8B95-CA69-45B7-B804-40C8600BC8E6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3" xfId="481" xr:uid="{6E476ABB-5474-49D6-9275-710D80DCC9D1}"/>
    <cellStyle name="Comma 4 3 3" xfId="112" xr:uid="{EFEBA653-9C99-4C08-8018-D918C54DDBF5}"/>
    <cellStyle name="Comma 4 3 3 2" xfId="272" xr:uid="{309FE5B8-8518-481A-A492-92BFF62FA1E9}"/>
    <cellStyle name="Comma 4 3 3 3" xfId="434" xr:uid="{A7DD0CE7-66C2-4CBA-83DF-784006149E0E}"/>
    <cellStyle name="Comma 4 3 4" xfId="222" xr:uid="{6075F8A9-0AF2-437F-AF0C-EB4705DC4911}"/>
    <cellStyle name="Comma 4 3 5" xfId="383" xr:uid="{3C885562-F82A-405B-AF76-415CD2E68ABA}"/>
    <cellStyle name="Comma 4 4" xfId="127" xr:uid="{937D80D5-403C-49EC-9EBE-A996FAFD28C4}"/>
    <cellStyle name="Comma 4 4 2" xfId="285" xr:uid="{71DAFB24-D303-4852-A8B0-2C02B569D91F}"/>
    <cellStyle name="Comma 4 4 3" xfId="447" xr:uid="{A23F181C-0D69-4717-BFE0-C473C4D16A06}"/>
    <cellStyle name="Comma 4 5" xfId="140" xr:uid="{5817E2A3-7335-40E2-BEE4-1D43C442C6CE}"/>
    <cellStyle name="Comma 4 5 2" xfId="298" xr:uid="{54AFA608-23FC-437E-BAF5-44276B2929CC}"/>
    <cellStyle name="Comma 4 5 3" xfId="460" xr:uid="{DB03812F-3CFA-4B09-B6BD-3779F1D43664}"/>
    <cellStyle name="Comma 4 6" xfId="151" xr:uid="{0B5F92FD-D8A6-4797-A1B7-0C93B20B94CF}"/>
    <cellStyle name="Comma 4 6 2" xfId="306" xr:uid="{AB8FFB41-48AB-4911-889C-15DA32C63BFE}"/>
    <cellStyle name="Comma 4 6 3" xfId="468" xr:uid="{50DED13A-0698-4C7E-9F61-FEDCFEDD7345}"/>
    <cellStyle name="Comma 4 7" xfId="98" xr:uid="{255599D0-627B-4ED8-94D4-555F6BC556A9}"/>
    <cellStyle name="Comma 4 7 2" xfId="260" xr:uid="{9E6D8DF2-4E7C-4F93-9E0D-1733697EE9A7}"/>
    <cellStyle name="Comma 4 7 3" xfId="422" xr:uid="{D19DDDD8-CDBD-4C2F-860A-8838A492077D}"/>
    <cellStyle name="Comma 4 8" xfId="209" xr:uid="{52331818-D9D9-466A-8FE5-97DED5D50856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3" xfId="483" xr:uid="{BFD548DF-7065-46EE-8E3F-AF0695B0C9F3}"/>
    <cellStyle name="Comma 5 2 3" xfId="115" xr:uid="{C2290F48-2831-47FC-86EC-0EDD41266D3C}"/>
    <cellStyle name="Comma 5 2 3 2" xfId="274" xr:uid="{E6CF45DE-3F5E-494A-8988-4B6B55907BAD}"/>
    <cellStyle name="Comma 5 2 3 3" xfId="436" xr:uid="{52920B73-D075-4976-BC50-41FD72F4E7E9}"/>
    <cellStyle name="Comma 5 2 4" xfId="224" xr:uid="{208A3D37-C64D-4742-99A4-EF204EB15481}"/>
    <cellStyle name="Comma 5 2 5" xfId="385" xr:uid="{6BD2910B-29BE-431B-AAEB-C8D504BC39E4}"/>
    <cellStyle name="Comma 5 3" xfId="129" xr:uid="{4844C738-4C83-44C5-B516-C66CCE795F0C}"/>
    <cellStyle name="Comma 5 3 2" xfId="287" xr:uid="{C92CEB37-1295-4A4A-9059-4D7D357CA746}"/>
    <cellStyle name="Comma 5 3 3" xfId="449" xr:uid="{306172B1-14C3-4F7E-B20D-D5A5159BAC39}"/>
    <cellStyle name="Comma 5 4" xfId="135" xr:uid="{413C9C12-1FE4-4260-B5C6-45D49B91AE45}"/>
    <cellStyle name="Comma 5 4 2" xfId="293" xr:uid="{5AFC6F8B-6F46-4156-8A0E-02D1417DC8D2}"/>
    <cellStyle name="Comma 5 4 3" xfId="455" xr:uid="{9D6CE23F-0FFC-4098-AFB9-46F9282D4B35}"/>
    <cellStyle name="Comma 5 5" xfId="153" xr:uid="{ED89D9DE-886A-4D3C-9543-0F878C222C2A}"/>
    <cellStyle name="Comma 5 5 2" xfId="308" xr:uid="{35393F1B-14D2-477C-BFBE-6FB47628F4D7}"/>
    <cellStyle name="Comma 5 5 3" xfId="470" xr:uid="{892FC10F-8203-4F66-9FF1-B792BDE87BCE}"/>
    <cellStyle name="Comma 5 6" xfId="93" xr:uid="{448B51F0-7334-44F3-B6EB-AB89C18C3AC3}"/>
    <cellStyle name="Comma 5 6 2" xfId="255" xr:uid="{2ABF6B2C-938A-4A6B-8C49-FFAC7B3070F0}"/>
    <cellStyle name="Comma 5 6 3" xfId="417" xr:uid="{D2173C5A-E45D-4455-BC71-6EA97EB2E368}"/>
    <cellStyle name="Comma 5 7" xfId="211" xr:uid="{8E09C8C8-512C-48EF-9BE8-9DCEFA5ECC85}"/>
    <cellStyle name="Comma 5 8" xfId="372" xr:uid="{BFEE0289-6C6E-4A85-97D8-3280D6A7E81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3" xfId="476" xr:uid="{15A8CAA5-5673-460C-A2B2-B1EEF92B721B}"/>
    <cellStyle name="Comma 6 3" xfId="100" xr:uid="{55CB13E7-CD43-44F8-A897-F40167BBC736}"/>
    <cellStyle name="Comma 6 3 2" xfId="261" xr:uid="{5B9D3EEF-06B8-4A0D-8A53-123D6E4D7C90}"/>
    <cellStyle name="Comma 6 3 3" xfId="423" xr:uid="{98B3182F-B95A-4882-A949-641928D70C86}"/>
    <cellStyle name="Comma 6 4" xfId="217" xr:uid="{5ED19DD7-46CD-4853-8169-3F953EC3D0BD}"/>
    <cellStyle name="Comma 6 5" xfId="378" xr:uid="{D381FF7E-4F4A-4EE0-9CAA-0AC4EF58EC1B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3" xfId="489" xr:uid="{BC6D12B3-5E33-4886-AF32-ED876138CC2B}"/>
    <cellStyle name="Comma 7 3" xfId="107" xr:uid="{39FEF33A-9002-4408-BE40-8B9DD1E5D81F}"/>
    <cellStyle name="Comma 7 3 2" xfId="267" xr:uid="{B3FB77CC-DCDF-463C-960F-5587C899983E}"/>
    <cellStyle name="Comma 7 3 3" xfId="429" xr:uid="{C63553C3-D14B-4823-AA1C-498811CE8BA2}"/>
    <cellStyle name="Comma 7 4" xfId="230" xr:uid="{D7DF8D23-FED3-4895-9273-9D5F0CDD9A96}"/>
    <cellStyle name="Comma 7 5" xfId="391" xr:uid="{4C8012FC-FF49-42C9-A71C-66A40E388A33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3" xfId="513" xr:uid="{06518FCC-6F79-4C85-93EA-0675580F7E6E}"/>
    <cellStyle name="Comma 8 3" xfId="144" xr:uid="{3C1B98C9-CB91-4C12-B7B9-255EE7E4CFF5}"/>
    <cellStyle name="Comma 8 3 2" xfId="300" xr:uid="{1DBF309D-EEFA-419E-B92E-9D860F284C7C}"/>
    <cellStyle name="Comma 8 3 3" xfId="462" xr:uid="{3362C988-9B31-4928-9B90-6C0883F60C56}"/>
    <cellStyle name="Comma 8 4" xfId="122" xr:uid="{1DDD8A95-E735-438C-BCD3-8AFE2D61ABEF}"/>
    <cellStyle name="Comma 8 4 2" xfId="280" xr:uid="{6A4C5357-F372-4C5D-9132-6B0E7A8DBB5E}"/>
    <cellStyle name="Comma 8 4 3" xfId="442" xr:uid="{6541FBB2-4888-4D0E-9ACE-408A6D5F7B80}"/>
    <cellStyle name="Comma 8 5" xfId="254" xr:uid="{4FC025C3-12C2-487F-9C3E-340F61809CC1}"/>
    <cellStyle name="Comma 8 6" xfId="416" xr:uid="{ED6D4FE4-5316-46C8-B6FB-936410026C9C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3" xfId="463" xr:uid="{EE8E4846-7AE4-409E-9FB5-9A2AF488AAF6}"/>
    <cellStyle name="Comma 9 3" xfId="299" xr:uid="{8043233C-4D7F-4CA6-B541-7E836030D788}"/>
    <cellStyle name="Comma 9 4" xfId="461" xr:uid="{F6D86B4D-A252-4C0A-B8AB-7EFA7A5D2DCC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1" xfId="62" xr:uid="{72C2B803-E902-4910-A4E9-0F8831BE0F70}"/>
    <cellStyle name="Normal 12" xfId="80" xr:uid="{13609235-6798-4800-92BD-BACB65BC46D0}"/>
    <cellStyle name="Normal 13" xfId="46" xr:uid="{837DBDAC-A5A7-4A26-8B71-11F6141E79A3}"/>
    <cellStyle name="Normal 13 2" xfId="173" xr:uid="{D79C3C6D-269C-43A2-972E-DB9A8768E855}"/>
    <cellStyle name="Normal 14" xfId="145" xr:uid="{2E23E46F-DAB0-4FFE-9321-61F39AC2A643}"/>
    <cellStyle name="Normal 15" xfId="92" xr:uid="{9CBCE680-9437-4B1D-B2C3-6F9437B35E73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3" xfId="13" xr:uid="{9582AA67-FC85-444D-AB25-3116083DAEEB}"/>
    <cellStyle name="Normal 2 4" xfId="14" xr:uid="{5B4EB9B3-76FB-4B60-ADE1-2AA40B645F2A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3" xfId="17" xr:uid="{023E0B35-F842-4942-9AE7-39DA83F6998B}"/>
    <cellStyle name="Normal 3 4" xfId="52" xr:uid="{12204D42-8607-4335-8C03-8D2893BE9FA8}"/>
    <cellStyle name="Normal 3 4 2" xfId="177" xr:uid="{34FB0234-95E7-4FC3-AD6B-BF102CF75C7A}"/>
    <cellStyle name="Normal 4" xfId="18" xr:uid="{4A499DF9-CBE4-4226-98E3-A332A322D909}"/>
    <cellStyle name="Normal 4 2" xfId="69" xr:uid="{E72689AD-0168-49E5-A5DD-7F40BDC0B77B}"/>
    <cellStyle name="Normal 4 3" xfId="370" xr:uid="{FF555DCF-9C32-4175-9E41-DB11615BB643}"/>
    <cellStyle name="Normal 4 4" xfId="354" xr:uid="{10DB591F-8B0C-4849-A74B-8B304AB12F5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3" xfId="90" xr:uid="{293B13D9-2B53-45A6-B43F-C01188DAEBA6}"/>
    <cellStyle name="Normal 5 2 4" xfId="121" xr:uid="{5E8CE09A-DF11-4816-BF96-B9C4CBF33796}"/>
    <cellStyle name="Normal 5 3" xfId="37" xr:uid="{56C45CC6-9D08-4F7F-82EB-0E597B5F7F9E}"/>
    <cellStyle name="Normal 5 3 2" xfId="113" xr:uid="{4843E492-2EBC-4D1C-874F-EFBFEA7F7776}"/>
    <cellStyle name="Normal 5 4" xfId="48" xr:uid="{F60537B9-A8C0-4F5E-A1B8-30508EEFAE58}"/>
    <cellStyle name="Normal 5 5" xfId="89" xr:uid="{988A66A0-0A71-4CB7-8019-45C14725E729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4" xfId="106" xr:uid="{080EBB74-D2EA-448F-A281-E3D63A276AE2}"/>
    <cellStyle name="Normal 7" xfId="49" xr:uid="{CD3E86BB-3FD9-4FED-B27D-BA65ECA40EFF}"/>
    <cellStyle name="Normal 7 2" xfId="175" xr:uid="{671E7A99-D142-4DF5-B17E-EFD9DE545943}"/>
    <cellStyle name="Normal 8" xfId="56" xr:uid="{C1AED6FF-F81E-44F7-BDD6-A51B05EF6445}"/>
    <cellStyle name="Normal 8 2" xfId="57" xr:uid="{B4B4A6AB-8E31-4090-BFF6-02DBCDA65233}"/>
    <cellStyle name="Normal 9" xfId="59" xr:uid="{1CC834DC-8AFD-4C37-965E-C020CD494A03}"/>
    <cellStyle name="Note 2" xfId="70" xr:uid="{35319198-3B29-49A5-A1D4-09BEE7C96168}"/>
    <cellStyle name="Note 2 2" xfId="186" xr:uid="{AC713CD0-6607-4B61-876B-33A8DD920D6B}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3" xfId="99" xr:uid="{91AB0697-506E-40B8-B04F-201AAC1280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data!$B$69:$BA$69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data_orig!$B$80:$BA$80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B-4CCC-805B-F08DD133A035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B-4CCC-805B-F08DD133A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my weekly estimates against</a:t>
            </a:r>
            <a:r>
              <a:rPr lang="en-GB" baseline="0"/>
              <a:t> the ONS estimates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ONS 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9968</c:v>
                </c:pt>
                <c:pt idx="44">
                  <c:v>9454</c:v>
                </c:pt>
                <c:pt idx="45">
                  <c:v>9213</c:v>
                </c:pt>
                <c:pt idx="46">
                  <c:v>9669</c:v>
                </c:pt>
                <c:pt idx="47">
                  <c:v>8745</c:v>
                </c:pt>
                <c:pt idx="48">
                  <c:v>8684</c:v>
                </c:pt>
                <c:pt idx="49">
                  <c:v>8911</c:v>
                </c:pt>
                <c:pt idx="50">
                  <c:v>9092</c:v>
                </c:pt>
                <c:pt idx="51">
                  <c:v>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1-40DB-B6A1-316C3D153D8E}"/>
            </c:ext>
          </c:extLst>
        </c:ser>
        <c:ser>
          <c:idx val="1"/>
          <c:order val="1"/>
          <c:tx>
            <c:v>My 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1-40DB-B6A1-316C3D153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667424"/>
        <c:axId val="621667752"/>
      </c:lineChart>
      <c:catAx>
        <c:axId val="6216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67752"/>
        <c:crosses val="autoZero"/>
        <c:auto val="1"/>
        <c:lblAlgn val="ctr"/>
        <c:lblOffset val="100"/>
        <c:noMultiLvlLbl val="0"/>
      </c:catAx>
      <c:valAx>
        <c:axId val="6216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Deaths in England and Wales - 1970 to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D-4341-B722-1F0D12403A39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D-4341-B722-1F0D12403A39}"/>
            </c:ext>
          </c:extLst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D-4341-B722-1F0D12403A39}"/>
            </c:ext>
          </c:extLst>
        </c:ser>
        <c:ser>
          <c:idx val="3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D-4341-B722-1F0D12403A39}"/>
            </c:ext>
          </c:extLst>
        </c:ser>
        <c:ser>
          <c:idx val="4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2D-4341-B722-1F0D12403A39}"/>
            </c:ext>
          </c:extLst>
        </c:ser>
        <c:ser>
          <c:idx val="5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2D-4341-B722-1F0D12403A39}"/>
            </c:ext>
          </c:extLst>
        </c:ser>
        <c:ser>
          <c:idx val="6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2D-4341-B722-1F0D12403A39}"/>
            </c:ext>
          </c:extLst>
        </c:ser>
        <c:ser>
          <c:idx val="7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2D-4341-B722-1F0D12403A39}"/>
            </c:ext>
          </c:extLst>
        </c:ser>
        <c:ser>
          <c:idx val="8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2D-4341-B722-1F0D12403A39}"/>
            </c:ext>
          </c:extLst>
        </c:ser>
        <c:ser>
          <c:idx val="9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2D-4341-B722-1F0D12403A39}"/>
            </c:ext>
          </c:extLst>
        </c:ser>
        <c:ser>
          <c:idx val="10"/>
          <c:order val="1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2D-4341-B722-1F0D12403A39}"/>
            </c:ext>
          </c:extLst>
        </c:ser>
        <c:ser>
          <c:idx val="11"/>
          <c:order val="1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2D-4341-B722-1F0D12403A39}"/>
            </c:ext>
          </c:extLst>
        </c:ser>
        <c:ser>
          <c:idx val="12"/>
          <c:order val="1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2D-4341-B722-1F0D12403A39}"/>
            </c:ext>
          </c:extLst>
        </c:ser>
        <c:ser>
          <c:idx val="13"/>
          <c:order val="1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2D-4341-B722-1F0D12403A39}"/>
            </c:ext>
          </c:extLst>
        </c:ser>
        <c:ser>
          <c:idx val="14"/>
          <c:order val="1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2D-4341-B722-1F0D12403A39}"/>
            </c:ext>
          </c:extLst>
        </c:ser>
        <c:ser>
          <c:idx val="15"/>
          <c:order val="1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2D-4341-B722-1F0D12403A39}"/>
            </c:ext>
          </c:extLst>
        </c:ser>
        <c:ser>
          <c:idx val="16"/>
          <c:order val="1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2D-4341-B722-1F0D12403A39}"/>
            </c:ext>
          </c:extLst>
        </c:ser>
        <c:ser>
          <c:idx val="17"/>
          <c:order val="1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2D-4341-B722-1F0D12403A39}"/>
            </c:ext>
          </c:extLst>
        </c:ser>
        <c:ser>
          <c:idx val="18"/>
          <c:order val="1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2D-4341-B722-1F0D12403A39}"/>
            </c:ext>
          </c:extLst>
        </c:ser>
        <c:ser>
          <c:idx val="19"/>
          <c:order val="1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2D-4341-B722-1F0D12403A39}"/>
            </c:ext>
          </c:extLst>
        </c:ser>
        <c:ser>
          <c:idx val="20"/>
          <c:order val="2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2D-4341-B722-1F0D12403A39}"/>
            </c:ext>
          </c:extLst>
        </c:ser>
        <c:ser>
          <c:idx val="21"/>
          <c:order val="2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2D-4341-B722-1F0D12403A39}"/>
            </c:ext>
          </c:extLst>
        </c:ser>
        <c:ser>
          <c:idx val="22"/>
          <c:order val="2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2D-4341-B722-1F0D12403A39}"/>
            </c:ext>
          </c:extLst>
        </c:ser>
        <c:ser>
          <c:idx val="23"/>
          <c:order val="2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72D-4341-B722-1F0D12403A39}"/>
            </c:ext>
          </c:extLst>
        </c:ser>
        <c:ser>
          <c:idx val="24"/>
          <c:order val="2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72D-4341-B722-1F0D12403A39}"/>
            </c:ext>
          </c:extLst>
        </c:ser>
        <c:ser>
          <c:idx val="25"/>
          <c:order val="2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72D-4341-B722-1F0D12403A39}"/>
            </c:ext>
          </c:extLst>
        </c:ser>
        <c:ser>
          <c:idx val="26"/>
          <c:order val="2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72D-4341-B722-1F0D12403A39}"/>
            </c:ext>
          </c:extLst>
        </c:ser>
        <c:ser>
          <c:idx val="27"/>
          <c:order val="2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72D-4341-B722-1F0D12403A39}"/>
            </c:ext>
          </c:extLst>
        </c:ser>
        <c:ser>
          <c:idx val="28"/>
          <c:order val="2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72D-4341-B722-1F0D12403A39}"/>
            </c:ext>
          </c:extLst>
        </c:ser>
        <c:ser>
          <c:idx val="29"/>
          <c:order val="2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72D-4341-B722-1F0D12403A39}"/>
            </c:ext>
          </c:extLst>
        </c:ser>
        <c:ser>
          <c:idx val="30"/>
          <c:order val="3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72D-4341-B722-1F0D12403A39}"/>
            </c:ext>
          </c:extLst>
        </c:ser>
        <c:ser>
          <c:idx val="31"/>
          <c:order val="3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72D-4341-B722-1F0D12403A39}"/>
            </c:ext>
          </c:extLst>
        </c:ser>
        <c:ser>
          <c:idx val="32"/>
          <c:order val="3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72D-4341-B722-1F0D12403A39}"/>
            </c:ext>
          </c:extLst>
        </c:ser>
        <c:ser>
          <c:idx val="33"/>
          <c:order val="3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72D-4341-B722-1F0D12403A39}"/>
            </c:ext>
          </c:extLst>
        </c:ser>
        <c:ser>
          <c:idx val="34"/>
          <c:order val="3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72D-4341-B722-1F0D12403A39}"/>
            </c:ext>
          </c:extLst>
        </c:ser>
        <c:ser>
          <c:idx val="35"/>
          <c:order val="3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72D-4341-B722-1F0D12403A39}"/>
            </c:ext>
          </c:extLst>
        </c:ser>
        <c:ser>
          <c:idx val="36"/>
          <c:order val="3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72D-4341-B722-1F0D12403A39}"/>
            </c:ext>
          </c:extLst>
        </c:ser>
        <c:ser>
          <c:idx val="37"/>
          <c:order val="3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72D-4341-B722-1F0D12403A39}"/>
            </c:ext>
          </c:extLst>
        </c:ser>
        <c:ser>
          <c:idx val="38"/>
          <c:order val="3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72D-4341-B722-1F0D12403A39}"/>
            </c:ext>
          </c:extLst>
        </c:ser>
        <c:ser>
          <c:idx val="39"/>
          <c:order val="3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72D-4341-B722-1F0D12403A39}"/>
            </c:ext>
          </c:extLst>
        </c:ser>
        <c:ser>
          <c:idx val="40"/>
          <c:order val="4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72D-4341-B722-1F0D12403A39}"/>
            </c:ext>
          </c:extLst>
        </c:ser>
        <c:ser>
          <c:idx val="41"/>
          <c:order val="4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72D-4341-B722-1F0D12403A39}"/>
            </c:ext>
          </c:extLst>
        </c:ser>
        <c:ser>
          <c:idx val="42"/>
          <c:order val="4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72D-4341-B722-1F0D12403A39}"/>
            </c:ext>
          </c:extLst>
        </c:ser>
        <c:ser>
          <c:idx val="43"/>
          <c:order val="4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72D-4341-B722-1F0D12403A39}"/>
            </c:ext>
          </c:extLst>
        </c:ser>
        <c:ser>
          <c:idx val="44"/>
          <c:order val="4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72D-4341-B722-1F0D12403A39}"/>
            </c:ext>
          </c:extLst>
        </c:ser>
        <c:ser>
          <c:idx val="45"/>
          <c:order val="4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72D-4341-B722-1F0D12403A39}"/>
            </c:ext>
          </c:extLst>
        </c:ser>
        <c:ser>
          <c:idx val="46"/>
          <c:order val="4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72D-4341-B722-1F0D12403A39}"/>
            </c:ext>
          </c:extLst>
        </c:ser>
        <c:ser>
          <c:idx val="47"/>
          <c:order val="4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72D-4341-B722-1F0D12403A39}"/>
            </c:ext>
          </c:extLst>
        </c:ser>
        <c:ser>
          <c:idx val="48"/>
          <c:order val="4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72D-4341-B722-1F0D12403A39}"/>
            </c:ext>
          </c:extLst>
        </c:ser>
        <c:ser>
          <c:idx val="49"/>
          <c:order val="4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9968</c:v>
                </c:pt>
                <c:pt idx="44">
                  <c:v>9454</c:v>
                </c:pt>
                <c:pt idx="45">
                  <c:v>9213</c:v>
                </c:pt>
                <c:pt idx="46">
                  <c:v>9669</c:v>
                </c:pt>
                <c:pt idx="47">
                  <c:v>8745</c:v>
                </c:pt>
                <c:pt idx="48">
                  <c:v>8684</c:v>
                </c:pt>
                <c:pt idx="49">
                  <c:v>8911</c:v>
                </c:pt>
                <c:pt idx="50">
                  <c:v>9092</c:v>
                </c:pt>
                <c:pt idx="51">
                  <c:v>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72D-4341-B722-1F0D12403A39}"/>
            </c:ext>
          </c:extLst>
        </c:ser>
        <c:ser>
          <c:idx val="50"/>
          <c:order val="50"/>
          <c:tx>
            <c:strRef>
              <c:f>data!$A$53</c:f>
              <c:strCache>
                <c:ptCount val="1"/>
                <c:pt idx="0">
                  <c:v>2020-2021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data!$B$53:$BA$53</c:f>
              <c:numCache>
                <c:formatCode>#,##0</c:formatCode>
                <c:ptCount val="52"/>
                <c:pt idx="0">
                  <c:v>9009</c:v>
                </c:pt>
                <c:pt idx="1">
                  <c:v>10153</c:v>
                </c:pt>
                <c:pt idx="2">
                  <c:v>8840</c:v>
                </c:pt>
                <c:pt idx="3">
                  <c:v>8675</c:v>
                </c:pt>
                <c:pt idx="4">
                  <c:v>9061</c:v>
                </c:pt>
                <c:pt idx="5">
                  <c:v>9140</c:v>
                </c:pt>
                <c:pt idx="6">
                  <c:v>9460</c:v>
                </c:pt>
                <c:pt idx="7">
                  <c:v>9616</c:v>
                </c:pt>
                <c:pt idx="8">
                  <c:v>9987</c:v>
                </c:pt>
                <c:pt idx="9">
                  <c:v>10348</c:v>
                </c:pt>
                <c:pt idx="10">
                  <c:v>10385</c:v>
                </c:pt>
                <c:pt idx="11">
                  <c:v>11098</c:v>
                </c:pt>
                <c:pt idx="12">
                  <c:v>11446</c:v>
                </c:pt>
                <c:pt idx="13">
                  <c:v>11797</c:v>
                </c:pt>
                <c:pt idx="14">
                  <c:v>12391</c:v>
                </c:pt>
                <c:pt idx="15">
                  <c:v>12391</c:v>
                </c:pt>
                <c:pt idx="16">
                  <c:v>12471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72D-4341-B722-1F0D1240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351224"/>
        <c:axId val="797354176"/>
      </c:lineChart>
      <c:catAx>
        <c:axId val="79735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4176"/>
        <c:crosses val="autoZero"/>
        <c:auto val="1"/>
        <c:lblAlgn val="ctr"/>
        <c:lblOffset val="100"/>
        <c:noMultiLvlLbl val="0"/>
      </c:catAx>
      <c:valAx>
        <c:axId val="7973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9968</c:v>
                </c:pt>
                <c:pt idx="44">
                  <c:v>9454</c:v>
                </c:pt>
                <c:pt idx="45">
                  <c:v>9213</c:v>
                </c:pt>
                <c:pt idx="46">
                  <c:v>9669</c:v>
                </c:pt>
                <c:pt idx="47">
                  <c:v>8745</c:v>
                </c:pt>
                <c:pt idx="48">
                  <c:v>8684</c:v>
                </c:pt>
                <c:pt idx="49">
                  <c:v>8911</c:v>
                </c:pt>
                <c:pt idx="50">
                  <c:v>9092</c:v>
                </c:pt>
                <c:pt idx="51">
                  <c:v>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E-4737-8CAF-F52F498145EC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E-4737-8CAF-F52F498145EC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E-4737-8CAF-F52F498145EC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E-4737-8CAF-F52F498145EC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2E-4737-8CAF-F52F498145EC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2E-4737-8CAF-F52F498145EC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2E-4737-8CAF-F52F498145EC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2E-4737-8CAF-F52F498145EC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2E-4737-8CAF-F52F498145EC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2E-4737-8CAF-F52F498145EC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2E-4737-8CAF-F52F498145EC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2E-4737-8CAF-F52F498145EC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2E-4737-8CAF-F52F498145EC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2E-4737-8CAF-F52F498145EC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2E-4737-8CAF-F52F498145EC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2E-4737-8CAF-F52F498145EC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2E-4737-8CAF-F52F498145EC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2E-4737-8CAF-F52F498145EC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A2E-4737-8CAF-F52F498145EC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9968</c:v>
                </c:pt>
                <c:pt idx="44">
                  <c:v>9454</c:v>
                </c:pt>
                <c:pt idx="45">
                  <c:v>9213</c:v>
                </c:pt>
                <c:pt idx="46">
                  <c:v>9669</c:v>
                </c:pt>
                <c:pt idx="47">
                  <c:v>8745</c:v>
                </c:pt>
                <c:pt idx="48">
                  <c:v>8684</c:v>
                </c:pt>
                <c:pt idx="49">
                  <c:v>8911</c:v>
                </c:pt>
                <c:pt idx="50">
                  <c:v>9092</c:v>
                </c:pt>
                <c:pt idx="51">
                  <c:v>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2E-4737-8CAF-F52F498145EC}"/>
            </c:ext>
          </c:extLst>
        </c:ser>
        <c:ser>
          <c:idx val="20"/>
          <c:order val="20"/>
          <c:tx>
            <c:v>2020-2021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9009</c:v>
                </c:pt>
                <c:pt idx="1">
                  <c:v>10153</c:v>
                </c:pt>
                <c:pt idx="2">
                  <c:v>8840</c:v>
                </c:pt>
                <c:pt idx="3">
                  <c:v>8675</c:v>
                </c:pt>
                <c:pt idx="4">
                  <c:v>9061</c:v>
                </c:pt>
                <c:pt idx="5">
                  <c:v>9140</c:v>
                </c:pt>
                <c:pt idx="6">
                  <c:v>9460</c:v>
                </c:pt>
                <c:pt idx="7">
                  <c:v>9616</c:v>
                </c:pt>
                <c:pt idx="8">
                  <c:v>9987</c:v>
                </c:pt>
                <c:pt idx="9">
                  <c:v>10348</c:v>
                </c:pt>
                <c:pt idx="10">
                  <c:v>10385</c:v>
                </c:pt>
                <c:pt idx="11">
                  <c:v>11098</c:v>
                </c:pt>
                <c:pt idx="12">
                  <c:v>11446</c:v>
                </c:pt>
                <c:pt idx="13">
                  <c:v>11797</c:v>
                </c:pt>
                <c:pt idx="14">
                  <c:v>12391</c:v>
                </c:pt>
                <c:pt idx="15">
                  <c:v>12391</c:v>
                </c:pt>
                <c:pt idx="16">
                  <c:v>12471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A2E-4737-8CAF-F52F49814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2163492291946525"/>
          <c:h val="5.9816859446196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9968</c:v>
                </c:pt>
                <c:pt idx="44">
                  <c:v>9454</c:v>
                </c:pt>
                <c:pt idx="45">
                  <c:v>9213</c:v>
                </c:pt>
                <c:pt idx="46">
                  <c:v>9669</c:v>
                </c:pt>
                <c:pt idx="47">
                  <c:v>8745</c:v>
                </c:pt>
                <c:pt idx="48">
                  <c:v>8684</c:v>
                </c:pt>
                <c:pt idx="49">
                  <c:v>8911</c:v>
                </c:pt>
                <c:pt idx="50">
                  <c:v>9092</c:v>
                </c:pt>
                <c:pt idx="51">
                  <c:v>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9968</c:v>
                </c:pt>
                <c:pt idx="44">
                  <c:v>9454</c:v>
                </c:pt>
                <c:pt idx="45">
                  <c:v>9213</c:v>
                </c:pt>
                <c:pt idx="46">
                  <c:v>9669</c:v>
                </c:pt>
                <c:pt idx="47">
                  <c:v>8745</c:v>
                </c:pt>
                <c:pt idx="48">
                  <c:v>8684</c:v>
                </c:pt>
                <c:pt idx="49">
                  <c:v>8911</c:v>
                </c:pt>
                <c:pt idx="50">
                  <c:v>9092</c:v>
                </c:pt>
                <c:pt idx="51">
                  <c:v>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data!$B$72:$BA$72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9968</c:v>
                </c:pt>
                <c:pt idx="44">
                  <c:v>9454</c:v>
                </c:pt>
                <c:pt idx="45">
                  <c:v>9213</c:v>
                </c:pt>
                <c:pt idx="46">
                  <c:v>9669</c:v>
                </c:pt>
                <c:pt idx="47">
                  <c:v>8745</c:v>
                </c:pt>
                <c:pt idx="48">
                  <c:v>8684</c:v>
                </c:pt>
                <c:pt idx="49">
                  <c:v>8911</c:v>
                </c:pt>
                <c:pt idx="50">
                  <c:v>9092</c:v>
                </c:pt>
                <c:pt idx="51">
                  <c:v>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9968</c:v>
                </c:pt>
                <c:pt idx="44">
                  <c:v>9454</c:v>
                </c:pt>
                <c:pt idx="45">
                  <c:v>9213</c:v>
                </c:pt>
                <c:pt idx="46">
                  <c:v>9669</c:v>
                </c:pt>
                <c:pt idx="47">
                  <c:v>8745</c:v>
                </c:pt>
                <c:pt idx="48">
                  <c:v>8684</c:v>
                </c:pt>
                <c:pt idx="49">
                  <c:v>8911</c:v>
                </c:pt>
                <c:pt idx="50">
                  <c:v>9092</c:v>
                </c:pt>
                <c:pt idx="51">
                  <c:v>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D-48E6-A924-2BC492F46C0D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D-48E6-A924-2BC492F46C0D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D-48E6-A924-2BC492F46C0D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D-48E6-A924-2BC492F46C0D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ED-48E6-A924-2BC492F46C0D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ED-48E6-A924-2BC492F46C0D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ED-48E6-A924-2BC492F46C0D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ED-48E6-A924-2BC492F46C0D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ED-48E6-A924-2BC492F46C0D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ED-48E6-A924-2BC492F46C0D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ED-48E6-A924-2BC492F46C0D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ED-48E6-A924-2BC492F46C0D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ED-48E6-A924-2BC492F46C0D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ED-48E6-A924-2BC492F46C0D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ED-48E6-A924-2BC492F46C0D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8ED-48E6-A924-2BC492F46C0D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8ED-48E6-A924-2BC492F46C0D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8ED-48E6-A924-2BC492F46C0D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ED-48E6-A924-2BC492F46C0D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9968</c:v>
                </c:pt>
                <c:pt idx="44">
                  <c:v>9454</c:v>
                </c:pt>
                <c:pt idx="45">
                  <c:v>9213</c:v>
                </c:pt>
                <c:pt idx="46">
                  <c:v>9669</c:v>
                </c:pt>
                <c:pt idx="47">
                  <c:v>8745</c:v>
                </c:pt>
                <c:pt idx="48">
                  <c:v>8684</c:v>
                </c:pt>
                <c:pt idx="49">
                  <c:v>8911</c:v>
                </c:pt>
                <c:pt idx="50">
                  <c:v>9092</c:v>
                </c:pt>
                <c:pt idx="51">
                  <c:v>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8ED-48E6-A924-2BC492F46C0D}"/>
            </c:ext>
          </c:extLst>
        </c:ser>
        <c:ser>
          <c:idx val="20"/>
          <c:order val="20"/>
          <c:tx>
            <c:strRef>
              <c:f>data!$A$53</c:f>
              <c:strCache>
                <c:ptCount val="1"/>
                <c:pt idx="0">
                  <c:v>2020-2021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9009</c:v>
                </c:pt>
                <c:pt idx="1">
                  <c:v>10153</c:v>
                </c:pt>
                <c:pt idx="2">
                  <c:v>8840</c:v>
                </c:pt>
                <c:pt idx="3">
                  <c:v>8675</c:v>
                </c:pt>
                <c:pt idx="4">
                  <c:v>9061</c:v>
                </c:pt>
                <c:pt idx="5">
                  <c:v>9140</c:v>
                </c:pt>
                <c:pt idx="6">
                  <c:v>9460</c:v>
                </c:pt>
                <c:pt idx="7">
                  <c:v>9616</c:v>
                </c:pt>
                <c:pt idx="8">
                  <c:v>9987</c:v>
                </c:pt>
                <c:pt idx="9">
                  <c:v>10348</c:v>
                </c:pt>
                <c:pt idx="10">
                  <c:v>10385</c:v>
                </c:pt>
                <c:pt idx="11">
                  <c:v>11098</c:v>
                </c:pt>
                <c:pt idx="12">
                  <c:v>11446</c:v>
                </c:pt>
                <c:pt idx="13">
                  <c:v>11797</c:v>
                </c:pt>
                <c:pt idx="14">
                  <c:v>12391</c:v>
                </c:pt>
                <c:pt idx="15">
                  <c:v>12391</c:v>
                </c:pt>
                <c:pt idx="16">
                  <c:v>12471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8ED-48E6-A924-2BC492F4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0635732668411166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742066694887051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9968</c:v>
                </c:pt>
                <c:pt idx="44">
                  <c:v>9454</c:v>
                </c:pt>
                <c:pt idx="45">
                  <c:v>9213</c:v>
                </c:pt>
                <c:pt idx="46">
                  <c:v>9669</c:v>
                </c:pt>
                <c:pt idx="47">
                  <c:v>8745</c:v>
                </c:pt>
                <c:pt idx="48">
                  <c:v>8684</c:v>
                </c:pt>
                <c:pt idx="49">
                  <c:v>8911</c:v>
                </c:pt>
                <c:pt idx="50">
                  <c:v>9092</c:v>
                </c:pt>
                <c:pt idx="51">
                  <c:v>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data!$A$60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data!$B$60:$BA$60</c:f>
              <c:numCache>
                <c:formatCode>#,##0</c:formatCode>
                <c:ptCount val="52"/>
                <c:pt idx="0">
                  <c:v>8941.6</c:v>
                </c:pt>
                <c:pt idx="1">
                  <c:v>9000.7999999999993</c:v>
                </c:pt>
                <c:pt idx="2">
                  <c:v>8948</c:v>
                </c:pt>
                <c:pt idx="3">
                  <c:v>8898.2000000000007</c:v>
                </c:pt>
                <c:pt idx="4">
                  <c:v>8934.4</c:v>
                </c:pt>
                <c:pt idx="5">
                  <c:v>9031</c:v>
                </c:pt>
                <c:pt idx="6">
                  <c:v>9184.6</c:v>
                </c:pt>
                <c:pt idx="7">
                  <c:v>9282.2000000000007</c:v>
                </c:pt>
                <c:pt idx="8">
                  <c:v>9489</c:v>
                </c:pt>
                <c:pt idx="9">
                  <c:v>9635.2000000000007</c:v>
                </c:pt>
                <c:pt idx="10">
                  <c:v>9728.7999999999993</c:v>
                </c:pt>
                <c:pt idx="11">
                  <c:v>9765</c:v>
                </c:pt>
                <c:pt idx="12">
                  <c:v>9950.6</c:v>
                </c:pt>
                <c:pt idx="13">
                  <c:v>9999.4</c:v>
                </c:pt>
                <c:pt idx="14">
                  <c:v>10133.799999999999</c:v>
                </c:pt>
                <c:pt idx="15">
                  <c:v>10072.200000000001</c:v>
                </c:pt>
                <c:pt idx="16">
                  <c:v>10275</c:v>
                </c:pt>
                <c:pt idx="17">
                  <c:v>10742.2</c:v>
                </c:pt>
                <c:pt idx="18">
                  <c:v>11004.2</c:v>
                </c:pt>
                <c:pt idx="19">
                  <c:v>11428.4</c:v>
                </c:pt>
                <c:pt idx="20">
                  <c:v>11730.2</c:v>
                </c:pt>
                <c:pt idx="21">
                  <c:v>12700.4</c:v>
                </c:pt>
                <c:pt idx="22">
                  <c:v>12895</c:v>
                </c:pt>
                <c:pt idx="23">
                  <c:v>12618.6</c:v>
                </c:pt>
                <c:pt idx="24">
                  <c:v>12173.4</c:v>
                </c:pt>
                <c:pt idx="25">
                  <c:v>12079.6</c:v>
                </c:pt>
                <c:pt idx="26">
                  <c:v>11670.8</c:v>
                </c:pt>
                <c:pt idx="27">
                  <c:v>11660.6</c:v>
                </c:pt>
                <c:pt idx="28">
                  <c:v>11402.4</c:v>
                </c:pt>
                <c:pt idx="29">
                  <c:v>11323.2</c:v>
                </c:pt>
                <c:pt idx="30">
                  <c:v>11252.8</c:v>
                </c:pt>
                <c:pt idx="31">
                  <c:v>10910</c:v>
                </c:pt>
                <c:pt idx="32">
                  <c:v>10607.2</c:v>
                </c:pt>
                <c:pt idx="33">
                  <c:v>10448.799999999999</c:v>
                </c:pt>
                <c:pt idx="34">
                  <c:v>10360.4</c:v>
                </c:pt>
                <c:pt idx="35">
                  <c:v>10263.4</c:v>
                </c:pt>
                <c:pt idx="36">
                  <c:v>10084.799999999999</c:v>
                </c:pt>
                <c:pt idx="37">
                  <c:v>9812.2000000000007</c:v>
                </c:pt>
                <c:pt idx="38">
                  <c:v>9743.7999999999993</c:v>
                </c:pt>
                <c:pt idx="39">
                  <c:v>9746</c:v>
                </c:pt>
                <c:pt idx="40">
                  <c:v>9537</c:v>
                </c:pt>
                <c:pt idx="41">
                  <c:v>9500.2000000000007</c:v>
                </c:pt>
                <c:pt idx="42">
                  <c:v>9197</c:v>
                </c:pt>
                <c:pt idx="43">
                  <c:v>9223.4</c:v>
                </c:pt>
                <c:pt idx="44">
                  <c:v>9205.6</c:v>
                </c:pt>
                <c:pt idx="45">
                  <c:v>9275</c:v>
                </c:pt>
                <c:pt idx="46">
                  <c:v>9051.6</c:v>
                </c:pt>
                <c:pt idx="47">
                  <c:v>9271.6</c:v>
                </c:pt>
                <c:pt idx="48">
                  <c:v>8903</c:v>
                </c:pt>
                <c:pt idx="49">
                  <c:v>9113.4</c:v>
                </c:pt>
                <c:pt idx="50">
                  <c:v>9125.7999999999993</c:v>
                </c:pt>
                <c:pt idx="51">
                  <c:v>8783.6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9968</c:v>
                </c:pt>
                <c:pt idx="44">
                  <c:v>9454</c:v>
                </c:pt>
                <c:pt idx="45">
                  <c:v>9213</c:v>
                </c:pt>
                <c:pt idx="46">
                  <c:v>9669</c:v>
                </c:pt>
                <c:pt idx="47">
                  <c:v>8745</c:v>
                </c:pt>
                <c:pt idx="48">
                  <c:v>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9968</c:v>
                </c:pt>
                <c:pt idx="44">
                  <c:v>9454</c:v>
                </c:pt>
                <c:pt idx="45">
                  <c:v>9213</c:v>
                </c:pt>
                <c:pt idx="46">
                  <c:v>9669</c:v>
                </c:pt>
                <c:pt idx="47">
                  <c:v>8745</c:v>
                </c:pt>
                <c:pt idx="48">
                  <c:v>8684</c:v>
                </c:pt>
                <c:pt idx="49">
                  <c:v>8911</c:v>
                </c:pt>
                <c:pt idx="50">
                  <c:v>9092</c:v>
                </c:pt>
                <c:pt idx="51">
                  <c:v>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9968</c:v>
                </c:pt>
                <c:pt idx="44">
                  <c:v>9454</c:v>
                </c:pt>
                <c:pt idx="45">
                  <c:v>9213</c:v>
                </c:pt>
                <c:pt idx="46">
                  <c:v>9669</c:v>
                </c:pt>
                <c:pt idx="47">
                  <c:v>8745</c:v>
                </c:pt>
                <c:pt idx="48">
                  <c:v>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9968</c:v>
                </c:pt>
                <c:pt idx="44">
                  <c:v>9454</c:v>
                </c:pt>
                <c:pt idx="45">
                  <c:v>9213</c:v>
                </c:pt>
                <c:pt idx="46">
                  <c:v>9669</c:v>
                </c:pt>
                <c:pt idx="47">
                  <c:v>8745</c:v>
                </c:pt>
                <c:pt idx="48">
                  <c:v>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9968</c:v>
                </c:pt>
                <c:pt idx="44">
                  <c:v>9454</c:v>
                </c:pt>
                <c:pt idx="45">
                  <c:v>9213</c:v>
                </c:pt>
                <c:pt idx="46">
                  <c:v>9669</c:v>
                </c:pt>
                <c:pt idx="47">
                  <c:v>8745</c:v>
                </c:pt>
                <c:pt idx="48">
                  <c:v>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data!$B$74:$BA$74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  <c:pt idx="50">
                  <c:v>8891</c:v>
                </c:pt>
                <c:pt idx="5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9968</c:v>
                </c:pt>
                <c:pt idx="44">
                  <c:v>9454</c:v>
                </c:pt>
                <c:pt idx="45">
                  <c:v>9213</c:v>
                </c:pt>
                <c:pt idx="46">
                  <c:v>9669</c:v>
                </c:pt>
                <c:pt idx="47">
                  <c:v>8745</c:v>
                </c:pt>
                <c:pt idx="48">
                  <c:v>8684</c:v>
                </c:pt>
                <c:pt idx="49">
                  <c:v>8911</c:v>
                </c:pt>
                <c:pt idx="50">
                  <c:v>9092</c:v>
                </c:pt>
                <c:pt idx="51">
                  <c:v>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data!$B$77:$BA$77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data!$B$80:$BA$80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data_orig!$B$69:$BA$69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3-471F-9A16-4FA0799DB367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3-471F-9A16-4FA0799DB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data_orig!$B$72:$BA$72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4-4CC6-A913-35216A8C6FC9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4-4CC6-A913-35216A8C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data_orig!$B$74:$BA$74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  <c:pt idx="50">
                  <c:v>8891</c:v>
                </c:pt>
                <c:pt idx="5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B-48B1-838A-F09E87648E2F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B-48B1-838A-F09E87648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data_orig!$B$77:$BA$77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7-4C50-943E-A8234693B2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7-4C50-943E-A8234693B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0</xdr:rowOff>
    </xdr:from>
    <xdr:to>
      <xdr:col>20</xdr:col>
      <xdr:colOff>133425</xdr:colOff>
      <xdr:row>118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20</xdr:col>
      <xdr:colOff>133425</xdr:colOff>
      <xdr:row>155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20</xdr:col>
      <xdr:colOff>133425</xdr:colOff>
      <xdr:row>192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83</xdr:row>
      <xdr:rowOff>0</xdr:rowOff>
    </xdr:from>
    <xdr:to>
      <xdr:col>40</xdr:col>
      <xdr:colOff>485850</xdr:colOff>
      <xdr:row>118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120</xdr:row>
      <xdr:rowOff>0</xdr:rowOff>
    </xdr:from>
    <xdr:to>
      <xdr:col>40</xdr:col>
      <xdr:colOff>485850</xdr:colOff>
      <xdr:row>155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76200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D5421-8530-4DD0-A2AE-149653670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57150</xdr:colOff>
      <xdr:row>39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9B7CF-0BB6-4BBB-8DFD-3250F1AC1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6950ABE-F0F8-440A-91BE-3266BF12DFEA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552450" y="366712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flipH="1">
            <a:off x="838200" y="398145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640A3C9-00D5-4491-91C0-505BD58FA690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F86520B-ADD8-4A79-8AB6-C30A82C2B52A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FC4A585-E827-4DDF-9601-A1EC08B1844E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518BA94C-0216-49BE-8A60-60130A5BD1A6}"/>
              </a:ext>
            </a:extLst>
          </xdr:cNvPr>
          <xdr:cNvSpPr txBox="1"/>
        </xdr:nvSpPr>
        <xdr:spPr>
          <a:xfrm>
            <a:off x="552450" y="3667125"/>
            <a:ext cx="24669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Heatwaves of 2003 + 2020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85783D1E-CA64-4F7D-90B3-CC5260060379}"/>
              </a:ext>
            </a:extLst>
          </xdr:cNvPr>
          <xdr:cNvCxnSpPr/>
        </xdr:nvCxnSpPr>
        <xdr:spPr>
          <a:xfrm flipH="1">
            <a:off x="838200" y="398145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EC54037-8AE7-4FF4-A2B8-EDE0114A99C9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3BCE05-3B90-41C5-82DB-EF2B8D8DD56F}"/>
              </a:ext>
            </a:extLst>
          </xdr:cNvPr>
          <xdr:cNvGrpSpPr/>
        </xdr:nvGrpSpPr>
        <xdr:grpSpPr>
          <a:xfrm>
            <a:off x="0" y="0"/>
            <a:ext cx="12506326" cy="6848475"/>
            <a:chOff x="0" y="0"/>
            <a:chExt cx="12506326" cy="6848475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12506326" cy="68484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/>
          </xdr:nvSpPr>
          <xdr:spPr>
            <a:xfrm>
              <a:off x="4486275" y="1352550"/>
              <a:ext cx="3648074" cy="4933950"/>
            </a:xfrm>
            <a:prstGeom prst="rect">
              <a:avLst/>
            </a:pr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/>
        </xdr:nvSpPr>
        <xdr:spPr>
          <a:xfrm>
            <a:off x="10648950" y="34956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1976</a:t>
            </a:r>
          </a:p>
        </xdr:txBody>
      </xdr: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CxnSpPr/>
        </xdr:nvCxnSpPr>
        <xdr:spPr>
          <a:xfrm>
            <a:off x="11449050" y="3800475"/>
            <a:ext cx="0" cy="238125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0.949</cdr:y>
    </cdr:from>
    <cdr:to>
      <cdr:x>0.96255</cdr:x>
      <cdr:y>0.98517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499197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0.85443</cdr:y>
    </cdr:from>
    <cdr:to>
      <cdr:x>0.67581</cdr:x>
      <cdr:y>0.91284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515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BF5CF5A-26B1-4F40-B9DC-E7F96612955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4486275" y="1362075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4552950" y="5838825"/>
            <a:ext cx="39147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1F113F9B-B7AE-4123-A57D-D495AA27BB9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/>
        </xdr:nvSpPr>
        <xdr:spPr>
          <a:xfrm>
            <a:off x="4524375" y="5829300"/>
            <a:ext cx="3571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0.35872</cdr:x>
      <cdr:y>0.1975</cdr:y>
    </cdr:from>
    <cdr:to>
      <cdr:x>0.65042</cdr:x>
      <cdr:y>0.91794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317F7CB-F0F9-492F-AD8A-0C68DF912844}"/>
            </a:ext>
          </a:extLst>
        </cdr:cNvPr>
        <cdr:cNvSpPr/>
      </cdr:nvSpPr>
      <cdr:spPr>
        <a:xfrm xmlns:a="http://schemas.openxmlformats.org/drawingml/2006/main">
          <a:off x="4486275" y="1352550"/>
          <a:ext cx="3648074" cy="4933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2D8D505-FB31-4F2A-AD9E-901173CE1B2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/>
        </xdr:nvSpPr>
        <xdr:spPr>
          <a:xfrm>
            <a:off x="523875" y="36861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36E8C34-C750-4313-BB3C-C9C8DBF3146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46F5F44-D201-4E18-80AE-2591EB3F58A7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170AD31-D5BC-4D77-8A9D-DEC607555F09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242C3913-1117-449C-8FAC-7A13110E68F0}"/>
              </a:ext>
            </a:extLst>
          </xdr:cNvPr>
          <xdr:cNvSpPr txBox="1"/>
        </xdr:nvSpPr>
        <xdr:spPr>
          <a:xfrm>
            <a:off x="523875" y="3686175"/>
            <a:ext cx="2247900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Heatwaves of 2003 + 2020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5DF36C76-4878-48DC-8CA1-308BF5871C63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0</xdr:rowOff>
    </xdr:from>
    <xdr:to>
      <xdr:col>20</xdr:col>
      <xdr:colOff>133425</xdr:colOff>
      <xdr:row>118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42FFD-20F4-4B4E-9419-263C6251F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20</xdr:col>
      <xdr:colOff>133425</xdr:colOff>
      <xdr:row>155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FDB642-B44B-465F-8F5B-3F07ABB63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20</xdr:col>
      <xdr:colOff>133425</xdr:colOff>
      <xdr:row>192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F2D961-E3FE-476F-B25D-110D2A628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83</xdr:row>
      <xdr:rowOff>0</xdr:rowOff>
    </xdr:from>
    <xdr:to>
      <xdr:col>40</xdr:col>
      <xdr:colOff>485850</xdr:colOff>
      <xdr:row>118</xdr:row>
      <xdr:rowOff>179700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A8540-2F77-4FFB-8C16-DC960616A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120</xdr:row>
      <xdr:rowOff>0</xdr:rowOff>
    </xdr:from>
    <xdr:to>
      <xdr:col>40</xdr:col>
      <xdr:colOff>485850</xdr:colOff>
      <xdr:row>155</xdr:row>
      <xdr:rowOff>179700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A3C39E-A093-4776-8CAD-A0A02D80C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82"/>
  <sheetViews>
    <sheetView zoomScaleNormal="10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B50" sqref="B50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>
        <v>20444</v>
      </c>
      <c r="Y2" s="3">
        <v>16864</v>
      </c>
      <c r="Z2" s="3">
        <v>13126</v>
      </c>
      <c r="AA2" s="3">
        <v>11831</v>
      </c>
      <c r="AB2" s="3">
        <v>11665</v>
      </c>
      <c r="AC2" s="3">
        <v>11875</v>
      </c>
      <c r="AD2" s="3">
        <v>12510</v>
      </c>
      <c r="AE2" s="3">
        <v>11977</v>
      </c>
      <c r="AF2" s="3">
        <v>11915</v>
      </c>
      <c r="AG2" s="3">
        <v>12175</v>
      </c>
      <c r="AH2" s="3">
        <v>12060</v>
      </c>
      <c r="AI2" s="3">
        <v>11282</v>
      </c>
      <c r="AJ2" s="3">
        <v>11572</v>
      </c>
      <c r="AK2" s="3">
        <v>11695</v>
      </c>
      <c r="AL2" s="3">
        <v>11753</v>
      </c>
      <c r="AM2" s="3">
        <v>10738</v>
      </c>
      <c r="AN2" s="3">
        <v>10668</v>
      </c>
      <c r="AO2" s="3">
        <v>10833</v>
      </c>
      <c r="AP2" s="3">
        <v>10198</v>
      </c>
      <c r="AQ2" s="3">
        <v>10123</v>
      </c>
      <c r="AR2" s="3">
        <v>10040</v>
      </c>
      <c r="AS2" s="3">
        <v>9843</v>
      </c>
      <c r="AT2" s="3">
        <v>10809</v>
      </c>
      <c r="AU2" s="3">
        <v>9459</v>
      </c>
      <c r="AV2" s="3">
        <v>9467</v>
      </c>
      <c r="AW2" s="3">
        <v>9261</v>
      </c>
      <c r="AX2" s="3">
        <v>10122</v>
      </c>
      <c r="AY2" s="3">
        <v>9091</v>
      </c>
      <c r="AZ2" s="3">
        <v>9277</v>
      </c>
      <c r="BA2" s="3">
        <v>9425</v>
      </c>
    </row>
    <row r="3" spans="1:53" x14ac:dyDescent="0.25">
      <c r="A3" s="2" t="s">
        <v>2</v>
      </c>
      <c r="B3" s="3">
        <v>9538</v>
      </c>
      <c r="C3" s="3">
        <v>9038</v>
      </c>
      <c r="D3" s="3">
        <v>9027</v>
      </c>
      <c r="E3" s="3">
        <v>9380</v>
      </c>
      <c r="F3" s="3">
        <v>9381</v>
      </c>
      <c r="G3" s="3">
        <v>9468</v>
      </c>
      <c r="H3" s="3">
        <v>9629</v>
      </c>
      <c r="I3" s="3">
        <v>9627</v>
      </c>
      <c r="J3" s="3">
        <v>9483</v>
      </c>
      <c r="K3" s="3">
        <v>9705</v>
      </c>
      <c r="L3" s="3">
        <v>10080</v>
      </c>
      <c r="M3" s="3">
        <v>10105</v>
      </c>
      <c r="N3" s="3">
        <v>10600</v>
      </c>
      <c r="O3" s="3">
        <v>9951</v>
      </c>
      <c r="P3" s="3">
        <v>10611</v>
      </c>
      <c r="Q3" s="3">
        <v>10927</v>
      </c>
      <c r="R3" s="3">
        <v>11128</v>
      </c>
      <c r="S3" s="3">
        <v>10782</v>
      </c>
      <c r="T3" s="3">
        <v>11083</v>
      </c>
      <c r="U3" s="3">
        <v>11853</v>
      </c>
      <c r="V3" s="3">
        <v>11814</v>
      </c>
      <c r="W3" s="3">
        <v>14613</v>
      </c>
      <c r="X3" s="3">
        <v>13512</v>
      </c>
      <c r="Y3" s="3">
        <v>12585</v>
      </c>
      <c r="Z3" s="3">
        <v>11976</v>
      </c>
      <c r="AA3" s="3">
        <v>11637</v>
      </c>
      <c r="AB3" s="3">
        <v>11703</v>
      </c>
      <c r="AC3" s="3">
        <v>11765</v>
      </c>
      <c r="AD3" s="3">
        <v>11954</v>
      </c>
      <c r="AE3" s="3">
        <v>11646</v>
      </c>
      <c r="AF3" s="3">
        <v>12420</v>
      </c>
      <c r="AG3" s="3">
        <v>12381</v>
      </c>
      <c r="AH3" s="3">
        <v>11647</v>
      </c>
      <c r="AI3" s="3">
        <v>11567</v>
      </c>
      <c r="AJ3" s="3">
        <v>11487</v>
      </c>
      <c r="AK3" s="3">
        <v>11454</v>
      </c>
      <c r="AL3" s="3">
        <v>11338</v>
      </c>
      <c r="AM3" s="3">
        <v>10765</v>
      </c>
      <c r="AN3" s="3">
        <v>10985</v>
      </c>
      <c r="AO3" s="3">
        <v>10342</v>
      </c>
      <c r="AP3" s="3">
        <v>10111</v>
      </c>
      <c r="AQ3" s="3">
        <v>10152</v>
      </c>
      <c r="AR3" s="3">
        <v>9998</v>
      </c>
      <c r="AS3" s="3">
        <v>10086</v>
      </c>
      <c r="AT3" s="3">
        <v>10113</v>
      </c>
      <c r="AU3" s="3">
        <v>10377</v>
      </c>
      <c r="AV3" s="3">
        <v>10156</v>
      </c>
      <c r="AW3" s="3">
        <v>9938</v>
      </c>
      <c r="AX3" s="3">
        <v>9472</v>
      </c>
      <c r="AY3" s="3">
        <v>9423</v>
      </c>
      <c r="AZ3" s="3">
        <v>9323</v>
      </c>
      <c r="BA3" s="3">
        <v>9197</v>
      </c>
    </row>
    <row r="4" spans="1:53" x14ac:dyDescent="0.25">
      <c r="A4" s="2" t="s">
        <v>3</v>
      </c>
      <c r="B4" s="3">
        <v>9232</v>
      </c>
      <c r="C4" s="3">
        <v>9360</v>
      </c>
      <c r="D4" s="3">
        <v>9455</v>
      </c>
      <c r="E4" s="3">
        <v>9323</v>
      </c>
      <c r="F4" s="3">
        <v>9275</v>
      </c>
      <c r="G4" s="3">
        <v>9452</v>
      </c>
      <c r="H4" s="3">
        <v>9801</v>
      </c>
      <c r="I4" s="3">
        <v>10038</v>
      </c>
      <c r="J4" s="3">
        <v>9807</v>
      </c>
      <c r="K4" s="3">
        <v>10061</v>
      </c>
      <c r="L4" s="3">
        <v>10567</v>
      </c>
      <c r="M4" s="3">
        <v>10279</v>
      </c>
      <c r="N4" s="3">
        <v>10578</v>
      </c>
      <c r="O4" s="3">
        <v>10676</v>
      </c>
      <c r="P4" s="3">
        <v>11042</v>
      </c>
      <c r="Q4" s="3">
        <v>11974</v>
      </c>
      <c r="R4" s="3">
        <v>11590</v>
      </c>
      <c r="S4" s="3">
        <v>12081</v>
      </c>
      <c r="T4" s="3">
        <v>11584</v>
      </c>
      <c r="U4" s="3">
        <v>11939</v>
      </c>
      <c r="V4" s="3">
        <v>12284</v>
      </c>
      <c r="W4" s="3">
        <v>13921</v>
      </c>
      <c r="X4" s="3">
        <v>14186</v>
      </c>
      <c r="Y4" s="3">
        <v>13426</v>
      </c>
      <c r="Z4" s="3">
        <v>13231</v>
      </c>
      <c r="AA4" s="3">
        <v>14323</v>
      </c>
      <c r="AB4" s="3">
        <v>14288</v>
      </c>
      <c r="AC4" s="3">
        <v>13566</v>
      </c>
      <c r="AD4" s="3">
        <v>13219</v>
      </c>
      <c r="AE4" s="3">
        <v>13095</v>
      </c>
      <c r="AF4" s="3">
        <v>12713</v>
      </c>
      <c r="AG4" s="3">
        <v>12205</v>
      </c>
      <c r="AH4" s="3">
        <v>11838</v>
      </c>
      <c r="AI4" s="3">
        <v>11590</v>
      </c>
      <c r="AJ4" s="3">
        <v>11068</v>
      </c>
      <c r="AK4" s="3">
        <v>11075</v>
      </c>
      <c r="AL4" s="3">
        <v>10708</v>
      </c>
      <c r="AM4" s="3">
        <v>10666</v>
      </c>
      <c r="AN4" s="3">
        <v>11023</v>
      </c>
      <c r="AO4" s="3">
        <v>10383</v>
      </c>
      <c r="AP4" s="3">
        <v>10531</v>
      </c>
      <c r="AQ4" s="3">
        <v>10628</v>
      </c>
      <c r="AR4" s="3">
        <v>10250</v>
      </c>
      <c r="AS4" s="3">
        <v>10473</v>
      </c>
      <c r="AT4" s="3">
        <v>10261</v>
      </c>
      <c r="AU4" s="3">
        <v>10240</v>
      </c>
      <c r="AV4" s="3">
        <v>10045</v>
      </c>
      <c r="AW4" s="3">
        <v>9940</v>
      </c>
      <c r="AX4" s="3">
        <v>9974</v>
      </c>
      <c r="AY4" s="3">
        <v>10071</v>
      </c>
      <c r="AZ4" s="3">
        <v>9572</v>
      </c>
      <c r="BA4" s="3">
        <v>9556</v>
      </c>
    </row>
    <row r="5" spans="1:53" x14ac:dyDescent="0.25">
      <c r="A5" s="2" t="s">
        <v>4</v>
      </c>
      <c r="B5" s="3">
        <v>9765</v>
      </c>
      <c r="C5" s="3">
        <v>9804</v>
      </c>
      <c r="D5" s="3">
        <v>9734</v>
      </c>
      <c r="E5" s="3">
        <v>9495</v>
      </c>
      <c r="F5" s="3">
        <v>9628</v>
      </c>
      <c r="G5" s="3">
        <v>10060</v>
      </c>
      <c r="H5" s="3">
        <v>10403</v>
      </c>
      <c r="I5" s="3">
        <v>10431</v>
      </c>
      <c r="J5" s="3">
        <v>10527</v>
      </c>
      <c r="K5" s="3">
        <v>10694</v>
      </c>
      <c r="L5" s="3">
        <v>10262</v>
      </c>
      <c r="M5" s="3">
        <v>10858</v>
      </c>
      <c r="N5" s="3">
        <v>10527</v>
      </c>
      <c r="O5" s="3">
        <v>10522</v>
      </c>
      <c r="P5" s="3">
        <v>11224</v>
      </c>
      <c r="Q5" s="3">
        <v>11848</v>
      </c>
      <c r="R5" s="3">
        <v>12692</v>
      </c>
      <c r="S5" s="3">
        <v>12878</v>
      </c>
      <c r="T5" s="3">
        <v>13431</v>
      </c>
      <c r="U5" s="3">
        <v>13855</v>
      </c>
      <c r="V5" s="3">
        <v>16380</v>
      </c>
      <c r="W5" s="3">
        <v>17180</v>
      </c>
      <c r="X5" s="3">
        <v>14831</v>
      </c>
      <c r="Y5" s="3">
        <v>14188</v>
      </c>
      <c r="Z5" s="3">
        <v>13648</v>
      </c>
      <c r="AA5" s="3">
        <v>12424</v>
      </c>
      <c r="AB5" s="3">
        <v>12012</v>
      </c>
      <c r="AC5" s="3">
        <v>12035</v>
      </c>
      <c r="AD5" s="3">
        <v>12256</v>
      </c>
      <c r="AE5" s="3">
        <v>12259</v>
      </c>
      <c r="AF5" s="3">
        <v>12168</v>
      </c>
      <c r="AG5" s="3">
        <v>11767</v>
      </c>
      <c r="AH5" s="3">
        <v>11816</v>
      </c>
      <c r="AI5" s="3">
        <v>11336</v>
      </c>
      <c r="AJ5" s="3">
        <v>11282</v>
      </c>
      <c r="AK5" s="3">
        <v>11133</v>
      </c>
      <c r="AL5" s="3">
        <v>11274</v>
      </c>
      <c r="AM5" s="3">
        <v>10978</v>
      </c>
      <c r="AN5" s="3">
        <v>11098</v>
      </c>
      <c r="AO5" s="3">
        <v>10799</v>
      </c>
      <c r="AP5" s="3">
        <v>10686</v>
      </c>
      <c r="AQ5" s="3">
        <v>10491</v>
      </c>
      <c r="AR5" s="3">
        <v>10227</v>
      </c>
      <c r="AS5" s="3">
        <v>10277</v>
      </c>
      <c r="AT5" s="3">
        <v>9866</v>
      </c>
      <c r="AU5" s="3">
        <v>10157</v>
      </c>
      <c r="AV5" s="3">
        <v>9837</v>
      </c>
      <c r="AW5" s="3">
        <v>10129</v>
      </c>
      <c r="AX5" s="3">
        <v>9388</v>
      </c>
      <c r="AY5" s="3">
        <v>9360</v>
      </c>
      <c r="AZ5" s="3">
        <v>9619</v>
      </c>
      <c r="BA5" s="3">
        <v>10252</v>
      </c>
    </row>
    <row r="6" spans="1:53" x14ac:dyDescent="0.25">
      <c r="A6" s="2" t="s">
        <v>5</v>
      </c>
      <c r="B6" s="3">
        <v>9751</v>
      </c>
      <c r="C6" s="3">
        <v>10516</v>
      </c>
      <c r="D6" s="3">
        <v>9480</v>
      </c>
      <c r="E6" s="3">
        <v>9503</v>
      </c>
      <c r="F6" s="3">
        <v>9967</v>
      </c>
      <c r="G6" s="3">
        <v>9453</v>
      </c>
      <c r="H6" s="3">
        <v>9695</v>
      </c>
      <c r="I6" s="3">
        <v>10044</v>
      </c>
      <c r="J6" s="3">
        <v>10937</v>
      </c>
      <c r="K6" s="3">
        <v>10550</v>
      </c>
      <c r="L6" s="3">
        <v>10991</v>
      </c>
      <c r="M6" s="3">
        <v>11100</v>
      </c>
      <c r="N6" s="3">
        <v>11082</v>
      </c>
      <c r="O6" s="3">
        <v>11075</v>
      </c>
      <c r="P6" s="3">
        <v>10561</v>
      </c>
      <c r="Q6" s="3">
        <v>11239</v>
      </c>
      <c r="R6" s="3">
        <v>11518</v>
      </c>
      <c r="S6" s="3">
        <v>12531</v>
      </c>
      <c r="T6" s="3">
        <v>12144</v>
      </c>
      <c r="U6" s="3">
        <v>12821</v>
      </c>
      <c r="V6" s="3">
        <v>12827</v>
      </c>
      <c r="W6" s="3">
        <v>12744</v>
      </c>
      <c r="X6" s="3">
        <v>13220</v>
      </c>
      <c r="Y6" s="3">
        <v>12693</v>
      </c>
      <c r="Z6" s="3">
        <v>11842</v>
      </c>
      <c r="AA6" s="3">
        <v>11841</v>
      </c>
      <c r="AB6" s="3">
        <v>12135</v>
      </c>
      <c r="AC6" s="3">
        <v>12588</v>
      </c>
      <c r="AD6" s="3">
        <v>12254</v>
      </c>
      <c r="AE6" s="3">
        <v>12296</v>
      </c>
      <c r="AF6" s="3">
        <v>12903</v>
      </c>
      <c r="AG6" s="3">
        <v>13387</v>
      </c>
      <c r="AH6" s="3">
        <v>13669</v>
      </c>
      <c r="AI6" s="3">
        <v>12730</v>
      </c>
      <c r="AJ6" s="3">
        <v>12271</v>
      </c>
      <c r="AK6" s="3">
        <v>12090</v>
      </c>
      <c r="AL6" s="3">
        <v>11205</v>
      </c>
      <c r="AM6" s="3">
        <v>11371</v>
      </c>
      <c r="AN6" s="3">
        <v>11655</v>
      </c>
      <c r="AO6" s="3">
        <v>11187</v>
      </c>
      <c r="AP6" s="3">
        <v>11087</v>
      </c>
      <c r="AQ6" s="3">
        <v>10423</v>
      </c>
      <c r="AR6" s="3">
        <v>10343</v>
      </c>
      <c r="AS6" s="3">
        <v>10091</v>
      </c>
      <c r="AT6" s="3">
        <v>10237</v>
      </c>
      <c r="AU6" s="3">
        <v>10337</v>
      </c>
      <c r="AV6" s="3">
        <v>9673</v>
      </c>
      <c r="AW6" s="3">
        <v>9952</v>
      </c>
      <c r="AX6" s="3">
        <v>9843</v>
      </c>
      <c r="AY6" s="3">
        <v>10043</v>
      </c>
      <c r="AZ6" s="3">
        <v>9755</v>
      </c>
      <c r="BA6" s="3">
        <v>9639</v>
      </c>
    </row>
    <row r="7" spans="1:53" x14ac:dyDescent="0.25">
      <c r="A7" s="2" t="s">
        <v>6</v>
      </c>
      <c r="B7" s="3">
        <v>9678</v>
      </c>
      <c r="C7" s="3">
        <v>9591</v>
      </c>
      <c r="D7" s="3">
        <v>9676</v>
      </c>
      <c r="E7" s="3">
        <v>9801</v>
      </c>
      <c r="F7" s="3">
        <v>9758</v>
      </c>
      <c r="G7" s="3">
        <v>10335</v>
      </c>
      <c r="H7" s="3">
        <v>10103</v>
      </c>
      <c r="I7" s="3">
        <v>10433</v>
      </c>
      <c r="J7" s="3">
        <v>10873</v>
      </c>
      <c r="K7" s="3">
        <v>11264</v>
      </c>
      <c r="L7" s="3">
        <v>11261</v>
      </c>
      <c r="M7" s="3">
        <v>11010</v>
      </c>
      <c r="N7" s="3">
        <v>11441</v>
      </c>
      <c r="O7" s="3">
        <v>11450</v>
      </c>
      <c r="P7" s="3">
        <v>11129</v>
      </c>
      <c r="Q7" s="3">
        <v>11410</v>
      </c>
      <c r="R7" s="3">
        <v>11270</v>
      </c>
      <c r="S7" s="3">
        <v>11577</v>
      </c>
      <c r="T7" s="3">
        <v>11425</v>
      </c>
      <c r="U7" s="3">
        <v>12110</v>
      </c>
      <c r="V7" s="3">
        <v>12117</v>
      </c>
      <c r="W7" s="3">
        <v>12824</v>
      </c>
      <c r="X7" s="3">
        <v>12407</v>
      </c>
      <c r="Y7" s="3">
        <v>12223</v>
      </c>
      <c r="Z7" s="3">
        <v>12097</v>
      </c>
      <c r="AA7" s="3">
        <v>12615</v>
      </c>
      <c r="AB7" s="3">
        <v>12477</v>
      </c>
      <c r="AC7" s="3">
        <v>13600</v>
      </c>
      <c r="AD7" s="3">
        <v>13209</v>
      </c>
      <c r="AE7" s="3">
        <v>13392</v>
      </c>
      <c r="AF7" s="3">
        <v>13524</v>
      </c>
      <c r="AG7" s="3">
        <v>12432</v>
      </c>
      <c r="AH7" s="3">
        <v>12564</v>
      </c>
      <c r="AI7" s="3">
        <v>12837</v>
      </c>
      <c r="AJ7" s="3">
        <v>12634</v>
      </c>
      <c r="AK7" s="3">
        <v>12653</v>
      </c>
      <c r="AL7" s="3">
        <v>12126</v>
      </c>
      <c r="AM7" s="3">
        <v>11035</v>
      </c>
      <c r="AN7" s="3">
        <v>10335</v>
      </c>
      <c r="AO7" s="3">
        <v>10539</v>
      </c>
      <c r="AP7" s="3">
        <v>10647</v>
      </c>
      <c r="AQ7" s="3">
        <v>10691</v>
      </c>
      <c r="AR7" s="3">
        <v>10555</v>
      </c>
      <c r="AS7" s="3">
        <v>10992</v>
      </c>
      <c r="AT7" s="3">
        <v>10825</v>
      </c>
      <c r="AU7" s="3">
        <v>10222</v>
      </c>
      <c r="AV7" s="3">
        <v>10007</v>
      </c>
      <c r="AW7" s="3">
        <v>9822</v>
      </c>
      <c r="AX7" s="3">
        <v>9828</v>
      </c>
      <c r="AY7" s="3">
        <v>9703</v>
      </c>
      <c r="AZ7" s="3">
        <v>9243</v>
      </c>
      <c r="BA7" s="3">
        <v>10313</v>
      </c>
    </row>
    <row r="8" spans="1:53" x14ac:dyDescent="0.25">
      <c r="A8" s="2" t="s">
        <v>7</v>
      </c>
      <c r="B8" s="3">
        <v>11223</v>
      </c>
      <c r="C8" s="3">
        <v>9921</v>
      </c>
      <c r="D8" s="3">
        <v>8972</v>
      </c>
      <c r="E8" s="3">
        <v>9596</v>
      </c>
      <c r="F8" s="3">
        <v>9100</v>
      </c>
      <c r="G8" s="3">
        <v>9357</v>
      </c>
      <c r="H8" s="3">
        <v>10092</v>
      </c>
      <c r="I8" s="3">
        <v>10076</v>
      </c>
      <c r="J8" s="3">
        <v>10132</v>
      </c>
      <c r="K8" s="3">
        <v>10258</v>
      </c>
      <c r="L8" s="3">
        <v>10498</v>
      </c>
      <c r="M8" s="3">
        <v>10569</v>
      </c>
      <c r="N8" s="3">
        <v>10644</v>
      </c>
      <c r="O8" s="3">
        <v>10377</v>
      </c>
      <c r="P8" s="3">
        <v>10621</v>
      </c>
      <c r="Q8" s="3">
        <v>11333</v>
      </c>
      <c r="R8" s="3">
        <v>11517</v>
      </c>
      <c r="S8" s="3">
        <v>11695</v>
      </c>
      <c r="T8" s="3">
        <v>11456</v>
      </c>
      <c r="U8" s="3">
        <v>12344</v>
      </c>
      <c r="V8" s="3">
        <v>12495</v>
      </c>
      <c r="W8" s="3">
        <v>13272</v>
      </c>
      <c r="X8" s="3">
        <v>13031</v>
      </c>
      <c r="Y8" s="3">
        <v>11961</v>
      </c>
      <c r="Z8" s="3">
        <v>11798</v>
      </c>
      <c r="AA8" s="3">
        <v>12358</v>
      </c>
      <c r="AB8" s="3">
        <v>14782</v>
      </c>
      <c r="AC8" s="3">
        <v>15905</v>
      </c>
      <c r="AD8" s="3">
        <v>16640</v>
      </c>
      <c r="AE8" s="3">
        <v>16960</v>
      </c>
      <c r="AF8" s="3">
        <v>15445</v>
      </c>
      <c r="AG8" s="3">
        <v>14725</v>
      </c>
      <c r="AH8" s="3">
        <v>14153</v>
      </c>
      <c r="AI8" s="3">
        <v>13555</v>
      </c>
      <c r="AJ8" s="3">
        <v>12777</v>
      </c>
      <c r="AK8" s="3">
        <v>11935</v>
      </c>
      <c r="AL8" s="3">
        <v>11537</v>
      </c>
      <c r="AM8" s="3">
        <v>10738</v>
      </c>
      <c r="AN8" s="3">
        <v>10648</v>
      </c>
      <c r="AO8" s="3">
        <v>10988</v>
      </c>
      <c r="AP8" s="3">
        <v>10295</v>
      </c>
      <c r="AQ8" s="3">
        <v>9976</v>
      </c>
      <c r="AR8" s="3">
        <v>10011</v>
      </c>
      <c r="AS8" s="3">
        <v>9960</v>
      </c>
      <c r="AT8" s="3">
        <v>10283</v>
      </c>
      <c r="AU8" s="3">
        <v>9760</v>
      </c>
      <c r="AV8" s="3">
        <v>10034</v>
      </c>
      <c r="AW8" s="3">
        <v>11919</v>
      </c>
      <c r="AX8" s="3">
        <v>11295</v>
      </c>
      <c r="AY8" s="3">
        <v>9484</v>
      </c>
      <c r="AZ8" s="3">
        <v>8724</v>
      </c>
      <c r="BA8" s="3">
        <v>9036</v>
      </c>
    </row>
    <row r="9" spans="1:53" x14ac:dyDescent="0.25">
      <c r="A9" s="2" t="s">
        <v>8</v>
      </c>
      <c r="B9" s="3">
        <v>9274</v>
      </c>
      <c r="C9" s="3">
        <v>9550</v>
      </c>
      <c r="D9" s="3">
        <v>9311</v>
      </c>
      <c r="E9" s="3">
        <v>9408</v>
      </c>
      <c r="F9" s="3">
        <v>8631</v>
      </c>
      <c r="G9" s="3">
        <v>9213</v>
      </c>
      <c r="H9" s="3">
        <v>9939</v>
      </c>
      <c r="I9" s="3">
        <v>10317</v>
      </c>
      <c r="J9" s="3">
        <v>9764</v>
      </c>
      <c r="K9" s="3">
        <v>9836</v>
      </c>
      <c r="L9" s="3">
        <v>10171</v>
      </c>
      <c r="M9" s="3">
        <v>10235</v>
      </c>
      <c r="N9" s="3">
        <v>10642</v>
      </c>
      <c r="O9" s="3">
        <v>10645</v>
      </c>
      <c r="P9" s="3">
        <v>11192</v>
      </c>
      <c r="Q9" s="3">
        <v>11210</v>
      </c>
      <c r="R9" s="3">
        <v>11247</v>
      </c>
      <c r="S9" s="3">
        <v>11560</v>
      </c>
      <c r="T9" s="3">
        <v>12616</v>
      </c>
      <c r="U9" s="3">
        <v>12892</v>
      </c>
      <c r="V9" s="3">
        <v>13157</v>
      </c>
      <c r="W9" s="3">
        <v>13696</v>
      </c>
      <c r="X9" s="3">
        <v>13488</v>
      </c>
      <c r="Y9" s="3">
        <v>13290</v>
      </c>
      <c r="Z9" s="3">
        <v>12746</v>
      </c>
      <c r="AA9" s="3">
        <v>12211</v>
      </c>
      <c r="AB9" s="3">
        <v>12178</v>
      </c>
      <c r="AC9" s="3">
        <v>11931</v>
      </c>
      <c r="AD9" s="3">
        <v>11899</v>
      </c>
      <c r="AE9" s="3">
        <v>12223</v>
      </c>
      <c r="AF9" s="3">
        <v>11931</v>
      </c>
      <c r="AG9" s="3">
        <v>11876</v>
      </c>
      <c r="AH9" s="3">
        <v>11753</v>
      </c>
      <c r="AI9" s="3">
        <v>12033</v>
      </c>
      <c r="AJ9" s="3">
        <v>12433</v>
      </c>
      <c r="AK9" s="3">
        <v>12980</v>
      </c>
      <c r="AL9" s="3">
        <v>12394</v>
      </c>
      <c r="AM9" s="3">
        <v>11804</v>
      </c>
      <c r="AN9" s="3">
        <v>11364</v>
      </c>
      <c r="AO9" s="3">
        <v>11114</v>
      </c>
      <c r="AP9" s="3">
        <v>10742</v>
      </c>
      <c r="AQ9" s="3">
        <v>10653</v>
      </c>
      <c r="AR9" s="3">
        <v>10130</v>
      </c>
      <c r="AS9" s="3">
        <v>10211</v>
      </c>
      <c r="AT9" s="3">
        <v>10152</v>
      </c>
      <c r="AU9" s="3">
        <v>10288</v>
      </c>
      <c r="AV9" s="3">
        <v>10117</v>
      </c>
      <c r="AW9" s="3">
        <v>10259</v>
      </c>
      <c r="AX9" s="3">
        <v>9292</v>
      </c>
      <c r="AY9" s="3">
        <v>9702</v>
      </c>
      <c r="AZ9" s="3">
        <v>9500</v>
      </c>
      <c r="BA9" s="3">
        <v>9783</v>
      </c>
    </row>
    <row r="10" spans="1:53" x14ac:dyDescent="0.25">
      <c r="A10" s="2" t="s">
        <v>9</v>
      </c>
      <c r="B10" s="3">
        <v>9499</v>
      </c>
      <c r="C10" s="3">
        <v>9469</v>
      </c>
      <c r="D10" s="3">
        <v>9613</v>
      </c>
      <c r="E10" s="3">
        <v>9588</v>
      </c>
      <c r="F10" s="3">
        <v>9421</v>
      </c>
      <c r="G10" s="3">
        <v>9767</v>
      </c>
      <c r="H10" s="3">
        <v>9839</v>
      </c>
      <c r="I10" s="3">
        <v>10175</v>
      </c>
      <c r="J10" s="3">
        <v>10202</v>
      </c>
      <c r="K10" s="3">
        <v>10279</v>
      </c>
      <c r="L10" s="3">
        <v>10350</v>
      </c>
      <c r="M10" s="3">
        <v>9916</v>
      </c>
      <c r="N10" s="3">
        <v>10202</v>
      </c>
      <c r="O10" s="3">
        <v>10494</v>
      </c>
      <c r="P10" s="3">
        <v>10703</v>
      </c>
      <c r="Q10" s="3">
        <v>11493</v>
      </c>
      <c r="R10" s="3">
        <v>12051</v>
      </c>
      <c r="S10" s="3">
        <v>12511</v>
      </c>
      <c r="T10" s="3">
        <v>11795</v>
      </c>
      <c r="U10" s="3">
        <v>11894</v>
      </c>
      <c r="V10" s="3">
        <v>12077</v>
      </c>
      <c r="W10" s="3">
        <v>12283</v>
      </c>
      <c r="X10" s="3">
        <v>12532</v>
      </c>
      <c r="Y10" s="3">
        <v>13135</v>
      </c>
      <c r="Z10" s="3">
        <v>13053</v>
      </c>
      <c r="AA10" s="3">
        <v>13129</v>
      </c>
      <c r="AB10" s="3">
        <v>12953</v>
      </c>
      <c r="AC10" s="3">
        <v>14633</v>
      </c>
      <c r="AD10" s="3">
        <v>15306</v>
      </c>
      <c r="AE10" s="3">
        <v>14321</v>
      </c>
      <c r="AF10" s="3">
        <v>13175</v>
      </c>
      <c r="AG10" s="3">
        <v>12220</v>
      </c>
      <c r="AH10" s="3">
        <v>12009</v>
      </c>
      <c r="AI10" s="3">
        <v>11849</v>
      </c>
      <c r="AJ10" s="3">
        <v>11655</v>
      </c>
      <c r="AK10" s="3">
        <v>11515</v>
      </c>
      <c r="AL10" s="3">
        <v>11618</v>
      </c>
      <c r="AM10" s="3">
        <v>11217</v>
      </c>
      <c r="AN10" s="3">
        <v>11500</v>
      </c>
      <c r="AO10" s="3">
        <v>10902</v>
      </c>
      <c r="AP10" s="3">
        <v>10544</v>
      </c>
      <c r="AQ10" s="3">
        <v>10760</v>
      </c>
      <c r="AR10" s="3">
        <v>10980</v>
      </c>
      <c r="AS10" s="3">
        <v>10221</v>
      </c>
      <c r="AT10" s="3">
        <v>10157</v>
      </c>
      <c r="AU10" s="3">
        <v>10080</v>
      </c>
      <c r="AV10" s="3">
        <v>10188</v>
      </c>
      <c r="AW10" s="3">
        <v>9979</v>
      </c>
      <c r="AX10" s="3">
        <v>10268</v>
      </c>
      <c r="AY10" s="3">
        <v>9878</v>
      </c>
      <c r="AZ10" s="3">
        <v>10158</v>
      </c>
      <c r="BA10" s="3">
        <v>9717</v>
      </c>
    </row>
    <row r="11" spans="1:53" x14ac:dyDescent="0.25">
      <c r="A11" s="2" t="s">
        <v>10</v>
      </c>
      <c r="B11" s="3">
        <v>9597</v>
      </c>
      <c r="C11" s="3">
        <v>9858</v>
      </c>
      <c r="D11" s="3">
        <v>9500</v>
      </c>
      <c r="E11" s="3">
        <v>9518</v>
      </c>
      <c r="F11" s="3">
        <v>9987</v>
      </c>
      <c r="G11" s="3">
        <v>9802</v>
      </c>
      <c r="H11" s="3">
        <v>10062</v>
      </c>
      <c r="I11" s="3">
        <v>9967</v>
      </c>
      <c r="J11" s="3">
        <v>10491</v>
      </c>
      <c r="K11" s="3">
        <v>10547</v>
      </c>
      <c r="L11" s="3">
        <v>10140</v>
      </c>
      <c r="M11" s="3">
        <v>10365</v>
      </c>
      <c r="N11" s="3">
        <v>10236</v>
      </c>
      <c r="O11" s="3">
        <v>10248</v>
      </c>
      <c r="P11" s="3">
        <v>10465</v>
      </c>
      <c r="Q11" s="3">
        <v>10354</v>
      </c>
      <c r="R11" s="3">
        <v>11615</v>
      </c>
      <c r="S11" s="3">
        <v>12590</v>
      </c>
      <c r="T11" s="3">
        <v>12509</v>
      </c>
      <c r="U11" s="3">
        <v>12563</v>
      </c>
      <c r="V11" s="3">
        <v>13776</v>
      </c>
      <c r="W11" s="3">
        <v>14205</v>
      </c>
      <c r="X11" s="3">
        <v>14757</v>
      </c>
      <c r="Y11" s="3">
        <v>13519</v>
      </c>
      <c r="Z11" s="3">
        <v>13727</v>
      </c>
      <c r="AA11" s="3">
        <v>13573</v>
      </c>
      <c r="AB11" s="3">
        <v>13019</v>
      </c>
      <c r="AC11" s="3">
        <v>13687</v>
      </c>
      <c r="AD11" s="3">
        <v>14029</v>
      </c>
      <c r="AE11" s="3">
        <v>13250</v>
      </c>
      <c r="AF11" s="3">
        <v>13100</v>
      </c>
      <c r="AG11" s="3">
        <v>12517</v>
      </c>
      <c r="AH11" s="3">
        <v>12857</v>
      </c>
      <c r="AI11" s="3">
        <v>12519</v>
      </c>
      <c r="AJ11" s="3">
        <v>12261</v>
      </c>
      <c r="AK11" s="3">
        <v>12112</v>
      </c>
      <c r="AL11" s="3">
        <v>11526</v>
      </c>
      <c r="AM11" s="3">
        <v>11292</v>
      </c>
      <c r="AN11" s="3">
        <v>11159</v>
      </c>
      <c r="AO11" s="3">
        <v>11077</v>
      </c>
      <c r="AP11" s="3">
        <v>11071</v>
      </c>
      <c r="AQ11" s="3">
        <v>10668</v>
      </c>
      <c r="AR11" s="3">
        <v>10468</v>
      </c>
      <c r="AS11" s="3">
        <v>10044</v>
      </c>
      <c r="AT11" s="3">
        <v>10184</v>
      </c>
      <c r="AU11" s="3">
        <v>10445</v>
      </c>
      <c r="AV11" s="3">
        <v>9990</v>
      </c>
      <c r="AW11" s="3">
        <v>10140</v>
      </c>
      <c r="AX11" s="3">
        <v>9947</v>
      </c>
      <c r="AY11" s="3">
        <v>9875</v>
      </c>
      <c r="AZ11" s="3">
        <v>10050</v>
      </c>
      <c r="BA11" s="3">
        <v>9899</v>
      </c>
    </row>
    <row r="12" spans="1:53" x14ac:dyDescent="0.25">
      <c r="A12" s="2" t="s">
        <v>11</v>
      </c>
      <c r="B12" s="3">
        <v>9415</v>
      </c>
      <c r="C12" s="3">
        <v>9616</v>
      </c>
      <c r="D12" s="3">
        <v>9674</v>
      </c>
      <c r="E12" s="3">
        <v>9952</v>
      </c>
      <c r="F12" s="3">
        <v>10006</v>
      </c>
      <c r="G12" s="3">
        <v>9650</v>
      </c>
      <c r="H12" s="3">
        <v>9829</v>
      </c>
      <c r="I12" s="3">
        <v>10146</v>
      </c>
      <c r="J12" s="3">
        <v>10449</v>
      </c>
      <c r="K12" s="3">
        <v>10349</v>
      </c>
      <c r="L12" s="3">
        <v>9989</v>
      </c>
      <c r="M12" s="3">
        <v>10339</v>
      </c>
      <c r="N12" s="3">
        <v>10836</v>
      </c>
      <c r="O12" s="3">
        <v>10868</v>
      </c>
      <c r="P12" s="3">
        <v>11459</v>
      </c>
      <c r="Q12" s="3">
        <v>11551</v>
      </c>
      <c r="R12" s="3">
        <v>11304</v>
      </c>
      <c r="S12" s="3">
        <v>11110</v>
      </c>
      <c r="T12" s="3">
        <v>10881</v>
      </c>
      <c r="U12" s="3">
        <v>11964</v>
      </c>
      <c r="V12" s="3">
        <v>12679</v>
      </c>
      <c r="W12" s="3">
        <v>13205</v>
      </c>
      <c r="X12" s="3">
        <v>12945</v>
      </c>
      <c r="Y12" s="3">
        <v>13395</v>
      </c>
      <c r="Z12" s="3">
        <v>13220</v>
      </c>
      <c r="AA12" s="3">
        <v>12741</v>
      </c>
      <c r="AB12" s="3">
        <v>12446</v>
      </c>
      <c r="AC12" s="3">
        <v>11824</v>
      </c>
      <c r="AD12" s="3">
        <v>11380</v>
      </c>
      <c r="AE12" s="3">
        <v>11465</v>
      </c>
      <c r="AF12" s="3">
        <v>11488</v>
      </c>
      <c r="AG12" s="3">
        <v>11665</v>
      </c>
      <c r="AH12" s="3">
        <v>12100</v>
      </c>
      <c r="AI12" s="3">
        <v>12910</v>
      </c>
      <c r="AJ12" s="3">
        <v>12056</v>
      </c>
      <c r="AK12" s="3">
        <v>11952</v>
      </c>
      <c r="AL12" s="3">
        <v>11789</v>
      </c>
      <c r="AM12" s="3">
        <v>11345</v>
      </c>
      <c r="AN12" s="3">
        <v>10842</v>
      </c>
      <c r="AO12" s="3">
        <v>10979</v>
      </c>
      <c r="AP12" s="3">
        <v>11007</v>
      </c>
      <c r="AQ12" s="3">
        <v>10612</v>
      </c>
      <c r="AR12" s="3">
        <v>10405</v>
      </c>
      <c r="AS12" s="3">
        <v>10733</v>
      </c>
      <c r="AT12" s="3">
        <v>9946</v>
      </c>
      <c r="AU12" s="3">
        <v>9750</v>
      </c>
      <c r="AV12" s="3">
        <v>10027</v>
      </c>
      <c r="AW12" s="3">
        <v>10057</v>
      </c>
      <c r="AX12" s="3">
        <v>10158</v>
      </c>
      <c r="AY12" s="3">
        <v>10141</v>
      </c>
      <c r="AZ12" s="3">
        <v>10261</v>
      </c>
      <c r="BA12" s="3">
        <v>10042</v>
      </c>
    </row>
    <row r="13" spans="1:53" x14ac:dyDescent="0.25">
      <c r="A13" s="2" t="s">
        <v>12</v>
      </c>
      <c r="B13" s="3">
        <v>9853</v>
      </c>
      <c r="C13" s="3">
        <v>9520</v>
      </c>
      <c r="D13" s="3">
        <v>9298</v>
      </c>
      <c r="E13" s="3">
        <v>9843</v>
      </c>
      <c r="F13" s="3">
        <v>9681</v>
      </c>
      <c r="G13" s="3">
        <v>9545</v>
      </c>
      <c r="H13" s="3">
        <v>9759</v>
      </c>
      <c r="I13" s="3">
        <v>9671</v>
      </c>
      <c r="J13" s="3">
        <v>9784</v>
      </c>
      <c r="K13" s="3">
        <v>10580</v>
      </c>
      <c r="L13" s="3">
        <v>11054</v>
      </c>
      <c r="M13" s="3">
        <v>11082</v>
      </c>
      <c r="N13" s="3">
        <v>10778</v>
      </c>
      <c r="O13" s="3">
        <v>11203</v>
      </c>
      <c r="P13" s="3">
        <v>11656</v>
      </c>
      <c r="Q13" s="3">
        <v>11166</v>
      </c>
      <c r="R13" s="3">
        <v>10963</v>
      </c>
      <c r="S13" s="3">
        <v>11397</v>
      </c>
      <c r="T13" s="3">
        <v>11840</v>
      </c>
      <c r="U13" s="3">
        <v>12240</v>
      </c>
      <c r="V13" s="3">
        <v>12550</v>
      </c>
      <c r="W13" s="3">
        <v>13062</v>
      </c>
      <c r="X13" s="3">
        <v>13059</v>
      </c>
      <c r="Y13" s="3">
        <v>12957</v>
      </c>
      <c r="Z13" s="3">
        <v>13062</v>
      </c>
      <c r="AA13" s="3">
        <v>11824</v>
      </c>
      <c r="AB13" s="3">
        <v>12128</v>
      </c>
      <c r="AC13" s="3">
        <v>11885</v>
      </c>
      <c r="AD13" s="3">
        <v>12421</v>
      </c>
      <c r="AE13" s="3">
        <v>13023</v>
      </c>
      <c r="AF13" s="3">
        <v>13427</v>
      </c>
      <c r="AG13" s="3">
        <v>12577</v>
      </c>
      <c r="AH13" s="3">
        <v>11772</v>
      </c>
      <c r="AI13" s="3">
        <v>11610</v>
      </c>
      <c r="AJ13" s="3">
        <v>10899</v>
      </c>
      <c r="AK13" s="3">
        <v>10916</v>
      </c>
      <c r="AL13" s="3">
        <v>10837</v>
      </c>
      <c r="AM13" s="3">
        <v>10919</v>
      </c>
      <c r="AN13" s="3">
        <v>11441</v>
      </c>
      <c r="AO13" s="3">
        <v>11154</v>
      </c>
      <c r="AP13" s="3">
        <v>10837</v>
      </c>
      <c r="AQ13" s="3">
        <v>10499</v>
      </c>
      <c r="AR13" s="3">
        <v>10288</v>
      </c>
      <c r="AS13" s="3">
        <v>10100</v>
      </c>
      <c r="AT13" s="3">
        <v>9964</v>
      </c>
      <c r="AU13" s="3">
        <v>10052</v>
      </c>
      <c r="AV13" s="3">
        <v>9974</v>
      </c>
      <c r="AW13" s="3">
        <v>10321</v>
      </c>
      <c r="AX13" s="3">
        <v>10421</v>
      </c>
      <c r="AY13" s="3">
        <v>9715</v>
      </c>
      <c r="AZ13" s="3">
        <v>9791</v>
      </c>
      <c r="BA13" s="3">
        <v>10099</v>
      </c>
    </row>
    <row r="14" spans="1:53" x14ac:dyDescent="0.25">
      <c r="A14" s="2" t="s">
        <v>13</v>
      </c>
      <c r="B14" s="3">
        <v>10038</v>
      </c>
      <c r="C14" s="3">
        <v>9797</v>
      </c>
      <c r="D14" s="3">
        <v>9553</v>
      </c>
      <c r="E14" s="3">
        <v>9712</v>
      </c>
      <c r="F14" s="3">
        <v>9241</v>
      </c>
      <c r="G14" s="3">
        <v>9702</v>
      </c>
      <c r="H14" s="3">
        <v>9574</v>
      </c>
      <c r="I14" s="3">
        <v>9843</v>
      </c>
      <c r="J14" s="3">
        <v>10128</v>
      </c>
      <c r="K14" s="3">
        <v>10471</v>
      </c>
      <c r="L14" s="3">
        <v>10734</v>
      </c>
      <c r="M14" s="3">
        <v>10945</v>
      </c>
      <c r="N14" s="3">
        <v>11179</v>
      </c>
      <c r="O14" s="3">
        <v>10751</v>
      </c>
      <c r="P14" s="3">
        <v>10935</v>
      </c>
      <c r="Q14" s="3">
        <v>10737</v>
      </c>
      <c r="R14" s="3">
        <v>10727</v>
      </c>
      <c r="S14" s="3">
        <v>10952</v>
      </c>
      <c r="T14" s="3">
        <v>11850</v>
      </c>
      <c r="U14" s="3">
        <v>13380</v>
      </c>
      <c r="V14" s="3">
        <v>14383</v>
      </c>
      <c r="W14" s="3">
        <v>13828</v>
      </c>
      <c r="X14" s="3">
        <v>14712</v>
      </c>
      <c r="Y14" s="3">
        <v>14112</v>
      </c>
      <c r="Z14" s="3">
        <v>12783</v>
      </c>
      <c r="AA14" s="3">
        <v>12347</v>
      </c>
      <c r="AB14" s="3">
        <v>11952</v>
      </c>
      <c r="AC14" s="3">
        <v>11919</v>
      </c>
      <c r="AD14" s="3">
        <v>12555</v>
      </c>
      <c r="AE14" s="3">
        <v>12994</v>
      </c>
      <c r="AF14" s="3">
        <v>12459</v>
      </c>
      <c r="AG14" s="3">
        <v>12503</v>
      </c>
      <c r="AH14" s="3">
        <v>11999</v>
      </c>
      <c r="AI14" s="3">
        <v>12122</v>
      </c>
      <c r="AJ14" s="3">
        <v>11947</v>
      </c>
      <c r="AK14" s="3">
        <v>11900</v>
      </c>
      <c r="AL14" s="3">
        <v>11593</v>
      </c>
      <c r="AM14" s="3">
        <v>11140</v>
      </c>
      <c r="AN14" s="3">
        <v>11085</v>
      </c>
      <c r="AO14" s="3">
        <v>11046</v>
      </c>
      <c r="AP14" s="3">
        <v>10732</v>
      </c>
      <c r="AQ14" s="3">
        <v>10323</v>
      </c>
      <c r="AR14" s="3">
        <v>10473</v>
      </c>
      <c r="AS14" s="3">
        <v>10087</v>
      </c>
      <c r="AT14" s="3">
        <v>9755</v>
      </c>
      <c r="AU14" s="3">
        <v>9911</v>
      </c>
      <c r="AV14" s="3">
        <v>9800</v>
      </c>
      <c r="AW14" s="3">
        <v>10328</v>
      </c>
      <c r="AX14" s="3">
        <v>9681</v>
      </c>
      <c r="AY14" s="3">
        <v>9563</v>
      </c>
      <c r="AZ14" s="3">
        <v>9558</v>
      </c>
      <c r="BA14" s="3">
        <v>9940</v>
      </c>
    </row>
    <row r="15" spans="1:53" x14ac:dyDescent="0.25">
      <c r="A15" s="2" t="s">
        <v>14</v>
      </c>
      <c r="B15" s="3">
        <v>9344</v>
      </c>
      <c r="C15" s="3">
        <v>9276</v>
      </c>
      <c r="D15" s="3">
        <v>9830</v>
      </c>
      <c r="E15" s="3">
        <v>9477</v>
      </c>
      <c r="F15" s="3">
        <v>9674</v>
      </c>
      <c r="G15" s="3">
        <v>9584</v>
      </c>
      <c r="H15" s="3">
        <v>9682</v>
      </c>
      <c r="I15" s="3">
        <v>9870</v>
      </c>
      <c r="J15" s="3">
        <v>10085</v>
      </c>
      <c r="K15" s="3">
        <v>10429</v>
      </c>
      <c r="L15" s="3">
        <v>10649</v>
      </c>
      <c r="M15" s="3">
        <v>10677</v>
      </c>
      <c r="N15" s="3">
        <v>10293</v>
      </c>
      <c r="O15" s="3">
        <v>10511</v>
      </c>
      <c r="P15" s="3">
        <v>10743</v>
      </c>
      <c r="Q15" s="3">
        <v>10865</v>
      </c>
      <c r="R15" s="3">
        <v>11445</v>
      </c>
      <c r="S15" s="3">
        <v>11934</v>
      </c>
      <c r="T15" s="3">
        <v>12464</v>
      </c>
      <c r="U15" s="3">
        <v>13304</v>
      </c>
      <c r="V15" s="3">
        <v>14042</v>
      </c>
      <c r="W15" s="3">
        <v>14340</v>
      </c>
      <c r="X15" s="3">
        <v>13435</v>
      </c>
      <c r="Y15" s="3">
        <v>12785</v>
      </c>
      <c r="Z15" s="3">
        <v>12411</v>
      </c>
      <c r="AA15" s="3">
        <v>12534</v>
      </c>
      <c r="AB15" s="3">
        <v>13135</v>
      </c>
      <c r="AC15" s="3">
        <v>13556</v>
      </c>
      <c r="AD15" s="3">
        <v>13960</v>
      </c>
      <c r="AE15" s="3">
        <v>13911</v>
      </c>
      <c r="AF15" s="3">
        <v>12907</v>
      </c>
      <c r="AG15" s="3">
        <v>11914</v>
      </c>
      <c r="AH15" s="3">
        <v>11446</v>
      </c>
      <c r="AI15" s="3">
        <v>11358</v>
      </c>
      <c r="AJ15" s="3">
        <v>11272</v>
      </c>
      <c r="AK15" s="3">
        <v>11251</v>
      </c>
      <c r="AL15" s="3">
        <v>11260</v>
      </c>
      <c r="AM15" s="3">
        <v>10719</v>
      </c>
      <c r="AN15" s="3">
        <v>10902</v>
      </c>
      <c r="AO15" s="3">
        <v>10416</v>
      </c>
      <c r="AP15" s="3">
        <v>10479</v>
      </c>
      <c r="AQ15" s="3">
        <v>10469</v>
      </c>
      <c r="AR15" s="3">
        <v>10581</v>
      </c>
      <c r="AS15" s="3">
        <v>10417</v>
      </c>
      <c r="AT15" s="3">
        <v>9796</v>
      </c>
      <c r="AU15" s="3">
        <v>10313</v>
      </c>
      <c r="AV15" s="3">
        <v>10130</v>
      </c>
      <c r="AW15" s="3">
        <v>10517</v>
      </c>
      <c r="AX15" s="3">
        <v>10941</v>
      </c>
      <c r="AY15" s="3">
        <v>10255</v>
      </c>
      <c r="AZ15" s="3">
        <v>9824</v>
      </c>
      <c r="BA15" s="3">
        <v>9535</v>
      </c>
    </row>
    <row r="16" spans="1:53" x14ac:dyDescent="0.25">
      <c r="A16" s="2" t="s">
        <v>15</v>
      </c>
      <c r="B16" s="3">
        <v>9399</v>
      </c>
      <c r="C16" s="3">
        <v>9562</v>
      </c>
      <c r="D16" s="3">
        <v>9353</v>
      </c>
      <c r="E16" s="3">
        <v>9194</v>
      </c>
      <c r="F16" s="3">
        <v>9602</v>
      </c>
      <c r="G16" s="3">
        <v>10252</v>
      </c>
      <c r="H16" s="3">
        <v>10129</v>
      </c>
      <c r="I16" s="3">
        <v>10172</v>
      </c>
      <c r="J16" s="3">
        <v>10032</v>
      </c>
      <c r="K16" s="3">
        <v>10208</v>
      </c>
      <c r="L16" s="3">
        <v>10370</v>
      </c>
      <c r="M16" s="3">
        <v>10795</v>
      </c>
      <c r="N16" s="3">
        <v>10973</v>
      </c>
      <c r="O16" s="3">
        <v>10495</v>
      </c>
      <c r="P16" s="3">
        <v>10720</v>
      </c>
      <c r="Q16" s="3">
        <v>11354</v>
      </c>
      <c r="R16" s="3">
        <v>11147</v>
      </c>
      <c r="S16" s="3">
        <v>11477</v>
      </c>
      <c r="T16" s="3">
        <v>12145</v>
      </c>
      <c r="U16" s="3">
        <v>12537</v>
      </c>
      <c r="V16" s="3">
        <v>12135</v>
      </c>
      <c r="W16" s="3">
        <v>12131</v>
      </c>
      <c r="X16" s="3">
        <v>12024</v>
      </c>
      <c r="Y16" s="3">
        <v>12290</v>
      </c>
      <c r="Z16" s="3">
        <v>12445</v>
      </c>
      <c r="AA16" s="3">
        <v>12236</v>
      </c>
      <c r="AB16" s="3">
        <v>11827</v>
      </c>
      <c r="AC16" s="3">
        <v>11435</v>
      </c>
      <c r="AD16" s="3">
        <v>12047</v>
      </c>
      <c r="AE16" s="3">
        <v>12482</v>
      </c>
      <c r="AF16" s="3">
        <v>12036</v>
      </c>
      <c r="AG16" s="3">
        <v>11958</v>
      </c>
      <c r="AH16" s="3">
        <v>12154</v>
      </c>
      <c r="AI16" s="3">
        <v>12335</v>
      </c>
      <c r="AJ16" s="3">
        <v>12219</v>
      </c>
      <c r="AK16" s="3">
        <v>12234</v>
      </c>
      <c r="AL16" s="3">
        <v>11893</v>
      </c>
      <c r="AM16" s="3">
        <v>11310</v>
      </c>
      <c r="AN16" s="3">
        <v>11377</v>
      </c>
      <c r="AO16" s="3">
        <v>10907</v>
      </c>
      <c r="AP16" s="3">
        <v>10778</v>
      </c>
      <c r="AQ16" s="3">
        <v>10720</v>
      </c>
      <c r="AR16" s="3">
        <v>10239</v>
      </c>
      <c r="AS16" s="3">
        <v>10373</v>
      </c>
      <c r="AT16" s="3">
        <v>10160</v>
      </c>
      <c r="AU16" s="3">
        <v>9841</v>
      </c>
      <c r="AV16" s="3">
        <v>9625</v>
      </c>
      <c r="AW16" s="3">
        <v>9878</v>
      </c>
      <c r="AX16" s="3">
        <v>9814</v>
      </c>
      <c r="AY16" s="3">
        <v>9399</v>
      </c>
      <c r="AZ16" s="3">
        <v>9326</v>
      </c>
      <c r="BA16" s="3">
        <v>9486</v>
      </c>
    </row>
    <row r="17" spans="1:53" x14ac:dyDescent="0.25">
      <c r="A17" s="2" t="s">
        <v>16</v>
      </c>
      <c r="B17" s="3">
        <v>9083</v>
      </c>
      <c r="C17" s="3">
        <v>9311</v>
      </c>
      <c r="D17" s="3">
        <v>9495</v>
      </c>
      <c r="E17" s="3">
        <v>9119</v>
      </c>
      <c r="F17" s="3">
        <v>9218</v>
      </c>
      <c r="G17" s="3">
        <v>9802</v>
      </c>
      <c r="H17" s="3">
        <v>9707</v>
      </c>
      <c r="I17" s="3">
        <v>10085</v>
      </c>
      <c r="J17" s="3">
        <v>10486</v>
      </c>
      <c r="K17" s="3">
        <v>10317</v>
      </c>
      <c r="L17" s="3">
        <v>10321</v>
      </c>
      <c r="M17" s="3">
        <v>10360</v>
      </c>
      <c r="N17" s="3">
        <v>10256</v>
      </c>
      <c r="O17" s="3">
        <v>10652</v>
      </c>
      <c r="P17" s="3">
        <v>10469</v>
      </c>
      <c r="Q17" s="3">
        <v>11048</v>
      </c>
      <c r="R17" s="3">
        <v>10873</v>
      </c>
      <c r="S17" s="3">
        <v>10779</v>
      </c>
      <c r="T17" s="3">
        <v>11149</v>
      </c>
      <c r="U17" s="3">
        <v>11654</v>
      </c>
      <c r="V17" s="3">
        <v>12201</v>
      </c>
      <c r="W17" s="3">
        <v>12976</v>
      </c>
      <c r="X17" s="3">
        <v>13695</v>
      </c>
      <c r="Y17" s="3">
        <v>14133</v>
      </c>
      <c r="Z17" s="3">
        <v>14431</v>
      </c>
      <c r="AA17" s="3">
        <v>13417</v>
      </c>
      <c r="AB17" s="3">
        <v>12467</v>
      </c>
      <c r="AC17" s="3">
        <v>13306</v>
      </c>
      <c r="AD17" s="3">
        <v>14093</v>
      </c>
      <c r="AE17" s="3">
        <v>14393</v>
      </c>
      <c r="AF17" s="3">
        <v>13870</v>
      </c>
      <c r="AG17" s="3">
        <v>13155</v>
      </c>
      <c r="AH17" s="3">
        <v>13536</v>
      </c>
      <c r="AI17" s="3">
        <v>13171</v>
      </c>
      <c r="AJ17" s="3">
        <v>12892</v>
      </c>
      <c r="AK17" s="3">
        <v>11783</v>
      </c>
      <c r="AL17" s="3">
        <v>11633</v>
      </c>
      <c r="AM17" s="3">
        <v>10917</v>
      </c>
      <c r="AN17" s="3">
        <v>10833</v>
      </c>
      <c r="AO17" s="3">
        <v>10754</v>
      </c>
      <c r="AP17" s="3">
        <v>10547</v>
      </c>
      <c r="AQ17" s="3">
        <v>10214</v>
      </c>
      <c r="AR17" s="3">
        <v>10292</v>
      </c>
      <c r="AS17" s="3">
        <v>10063</v>
      </c>
      <c r="AT17" s="3">
        <v>10223</v>
      </c>
      <c r="AU17" s="3">
        <v>10143</v>
      </c>
      <c r="AV17" s="3">
        <v>10201</v>
      </c>
      <c r="AW17" s="3">
        <v>10429</v>
      </c>
      <c r="AX17" s="3">
        <v>9592</v>
      </c>
      <c r="AY17" s="3">
        <v>9465</v>
      </c>
      <c r="AZ17" s="3">
        <v>9791</v>
      </c>
      <c r="BA17" s="3">
        <v>9531</v>
      </c>
    </row>
    <row r="18" spans="1:53" x14ac:dyDescent="0.25">
      <c r="A18" s="2" t="s">
        <v>17</v>
      </c>
      <c r="B18" s="3">
        <v>9556</v>
      </c>
      <c r="C18" s="3">
        <v>9955</v>
      </c>
      <c r="D18" s="3">
        <v>9680</v>
      </c>
      <c r="E18" s="3">
        <v>9588</v>
      </c>
      <c r="F18" s="3">
        <v>9594</v>
      </c>
      <c r="G18" s="3">
        <v>9876</v>
      </c>
      <c r="H18" s="3">
        <v>9879</v>
      </c>
      <c r="I18" s="3">
        <v>9897</v>
      </c>
      <c r="J18" s="3">
        <v>9908</v>
      </c>
      <c r="K18" s="3">
        <v>9822</v>
      </c>
      <c r="L18" s="3">
        <v>9944</v>
      </c>
      <c r="M18" s="3">
        <v>10170</v>
      </c>
      <c r="N18" s="3">
        <v>10862</v>
      </c>
      <c r="O18" s="3">
        <v>11631</v>
      </c>
      <c r="P18" s="3">
        <v>11493</v>
      </c>
      <c r="Q18" s="3">
        <v>11551</v>
      </c>
      <c r="R18" s="3">
        <v>12070</v>
      </c>
      <c r="S18" s="3">
        <v>11921</v>
      </c>
      <c r="T18" s="3">
        <v>11593</v>
      </c>
      <c r="U18" s="3">
        <v>11382</v>
      </c>
      <c r="V18" s="3">
        <v>11943</v>
      </c>
      <c r="W18" s="3">
        <v>13474</v>
      </c>
      <c r="X18" s="3">
        <v>14083</v>
      </c>
      <c r="Y18" s="3">
        <v>13542</v>
      </c>
      <c r="Z18" s="3">
        <v>13335</v>
      </c>
      <c r="AA18" s="3">
        <v>13064</v>
      </c>
      <c r="AB18" s="3">
        <v>13226</v>
      </c>
      <c r="AC18" s="3">
        <v>13886</v>
      </c>
      <c r="AD18" s="3">
        <v>14918</v>
      </c>
      <c r="AE18" s="3">
        <v>15098</v>
      </c>
      <c r="AF18" s="3">
        <v>15448</v>
      </c>
      <c r="AG18" s="3">
        <v>13629</v>
      </c>
      <c r="AH18" s="3">
        <v>12643</v>
      </c>
      <c r="AI18" s="3">
        <v>12020</v>
      </c>
      <c r="AJ18" s="3">
        <v>11359</v>
      </c>
      <c r="AK18" s="3">
        <v>11146</v>
      </c>
      <c r="AL18" s="3">
        <v>11295</v>
      </c>
      <c r="AM18" s="3">
        <v>10891</v>
      </c>
      <c r="AN18" s="3">
        <v>10571</v>
      </c>
      <c r="AO18" s="3">
        <v>10415</v>
      </c>
      <c r="AP18" s="3">
        <v>10195</v>
      </c>
      <c r="AQ18" s="3">
        <v>10128</v>
      </c>
      <c r="AR18" s="3">
        <v>9882</v>
      </c>
      <c r="AS18" s="3">
        <v>9995</v>
      </c>
      <c r="AT18" s="3">
        <v>10274</v>
      </c>
      <c r="AU18" s="3">
        <v>10160</v>
      </c>
      <c r="AV18" s="3">
        <v>9947</v>
      </c>
      <c r="AW18" s="3">
        <v>9871</v>
      </c>
      <c r="AX18" s="3">
        <v>9501</v>
      </c>
      <c r="AY18" s="3">
        <v>9532</v>
      </c>
      <c r="AZ18" s="3">
        <v>9434</v>
      </c>
      <c r="BA18" s="3">
        <v>9675</v>
      </c>
    </row>
    <row r="19" spans="1:53" x14ac:dyDescent="0.25">
      <c r="A19" s="2" t="s">
        <v>18</v>
      </c>
      <c r="B19" s="3">
        <v>9767</v>
      </c>
      <c r="C19" s="3">
        <v>9605</v>
      </c>
      <c r="D19" s="3">
        <v>9568</v>
      </c>
      <c r="E19" s="3">
        <v>9790</v>
      </c>
      <c r="F19" s="3">
        <v>9994</v>
      </c>
      <c r="G19" s="3">
        <v>9998</v>
      </c>
      <c r="H19" s="3">
        <v>10221</v>
      </c>
      <c r="I19" s="3">
        <v>10488</v>
      </c>
      <c r="J19" s="3">
        <v>10150</v>
      </c>
      <c r="K19" s="3">
        <v>9815</v>
      </c>
      <c r="L19" s="3">
        <v>9761</v>
      </c>
      <c r="M19" s="3">
        <v>10166</v>
      </c>
      <c r="N19" s="3">
        <v>10453</v>
      </c>
      <c r="O19" s="3">
        <v>10577</v>
      </c>
      <c r="P19" s="3">
        <v>10609</v>
      </c>
      <c r="Q19" s="3">
        <v>10570</v>
      </c>
      <c r="R19" s="3">
        <v>10529</v>
      </c>
      <c r="S19" s="3">
        <v>10732</v>
      </c>
      <c r="T19" s="3">
        <v>10705</v>
      </c>
      <c r="U19" s="3">
        <v>11381</v>
      </c>
      <c r="V19" s="3">
        <v>11963</v>
      </c>
      <c r="W19" s="3">
        <v>12485</v>
      </c>
      <c r="X19" s="3">
        <v>12269</v>
      </c>
      <c r="Y19" s="3">
        <v>13364</v>
      </c>
      <c r="Z19" s="3">
        <v>13214</v>
      </c>
      <c r="AA19" s="3">
        <v>12228</v>
      </c>
      <c r="AB19" s="3">
        <v>12005</v>
      </c>
      <c r="AC19" s="3">
        <v>11549</v>
      </c>
      <c r="AD19" s="3">
        <v>11506</v>
      </c>
      <c r="AE19" s="3">
        <v>11628</v>
      </c>
      <c r="AF19" s="3">
        <v>11345</v>
      </c>
      <c r="AG19" s="3">
        <v>11411</v>
      </c>
      <c r="AH19" s="3">
        <v>11563</v>
      </c>
      <c r="AI19" s="3">
        <v>11442</v>
      </c>
      <c r="AJ19" s="3">
        <v>11002</v>
      </c>
      <c r="AK19" s="3">
        <v>11114</v>
      </c>
      <c r="AL19" s="3">
        <v>10709</v>
      </c>
      <c r="AM19" s="3">
        <v>10420</v>
      </c>
      <c r="AN19" s="3">
        <v>10277</v>
      </c>
      <c r="AO19" s="3">
        <v>10032</v>
      </c>
      <c r="AP19" s="3">
        <v>10319</v>
      </c>
      <c r="AQ19" s="3">
        <v>10270</v>
      </c>
      <c r="AR19" s="3">
        <v>10475</v>
      </c>
      <c r="AS19" s="3">
        <v>10220</v>
      </c>
      <c r="AT19" s="3">
        <v>10275</v>
      </c>
      <c r="AU19" s="3">
        <v>10350</v>
      </c>
      <c r="AV19" s="3">
        <v>9966</v>
      </c>
      <c r="AW19" s="3">
        <v>10195</v>
      </c>
      <c r="AX19" s="3">
        <v>10255</v>
      </c>
      <c r="AY19" s="3">
        <v>9796</v>
      </c>
      <c r="AZ19" s="3">
        <v>9680</v>
      </c>
      <c r="BA19" s="3">
        <v>9935</v>
      </c>
    </row>
    <row r="20" spans="1:53" x14ac:dyDescent="0.25">
      <c r="A20" s="2" t="s">
        <v>19</v>
      </c>
      <c r="B20" s="3">
        <v>9693</v>
      </c>
      <c r="C20" s="3">
        <v>9857</v>
      </c>
      <c r="D20" s="3">
        <v>9895</v>
      </c>
      <c r="E20" s="3">
        <v>9539</v>
      </c>
      <c r="F20" s="3">
        <v>9453</v>
      </c>
      <c r="G20" s="3">
        <v>9492</v>
      </c>
      <c r="H20" s="3">
        <v>9775</v>
      </c>
      <c r="I20" s="3">
        <v>9915</v>
      </c>
      <c r="J20" s="3">
        <v>10398</v>
      </c>
      <c r="K20" s="3">
        <v>10813</v>
      </c>
      <c r="L20" s="3">
        <v>10883</v>
      </c>
      <c r="M20" s="3">
        <v>10770</v>
      </c>
      <c r="N20" s="3">
        <v>10891</v>
      </c>
      <c r="O20" s="3">
        <v>10649</v>
      </c>
      <c r="P20" s="3">
        <v>11202</v>
      </c>
      <c r="Q20" s="3">
        <v>10997</v>
      </c>
      <c r="R20" s="3">
        <v>10939</v>
      </c>
      <c r="S20" s="3">
        <v>11657</v>
      </c>
      <c r="T20" s="3">
        <v>12035</v>
      </c>
      <c r="U20" s="3">
        <v>12583</v>
      </c>
      <c r="V20" s="3">
        <v>12431</v>
      </c>
      <c r="W20" s="3">
        <v>12462</v>
      </c>
      <c r="X20" s="3">
        <v>12080</v>
      </c>
      <c r="Y20" s="3">
        <v>12167</v>
      </c>
      <c r="Z20" s="3">
        <v>11856</v>
      </c>
      <c r="AA20" s="3">
        <v>11920</v>
      </c>
      <c r="AB20" s="3">
        <v>12031</v>
      </c>
      <c r="AC20" s="3">
        <v>12229</v>
      </c>
      <c r="AD20" s="3">
        <v>11978</v>
      </c>
      <c r="AE20" s="3">
        <v>12474</v>
      </c>
      <c r="AF20" s="3">
        <v>12578</v>
      </c>
      <c r="AG20" s="3">
        <v>12548</v>
      </c>
      <c r="AH20" s="3">
        <v>12186</v>
      </c>
      <c r="AI20" s="3">
        <v>11567</v>
      </c>
      <c r="AJ20" s="3">
        <v>11505</v>
      </c>
      <c r="AK20" s="3">
        <v>11387</v>
      </c>
      <c r="AL20" s="3">
        <v>10814</v>
      </c>
      <c r="AM20" s="3">
        <v>10612</v>
      </c>
      <c r="AN20" s="3">
        <v>10733</v>
      </c>
      <c r="AO20" s="3">
        <v>10139</v>
      </c>
      <c r="AP20" s="3">
        <v>10197</v>
      </c>
      <c r="AQ20" s="3">
        <v>10160</v>
      </c>
      <c r="AR20" s="3">
        <v>10242</v>
      </c>
      <c r="AS20" s="3">
        <v>10274</v>
      </c>
      <c r="AT20" s="3">
        <v>10121</v>
      </c>
      <c r="AU20" s="3">
        <v>9852</v>
      </c>
      <c r="AV20" s="3">
        <v>9885</v>
      </c>
      <c r="AW20" s="3">
        <v>9632</v>
      </c>
      <c r="AX20" s="3">
        <v>9572</v>
      </c>
      <c r="AY20" s="3">
        <v>10077</v>
      </c>
      <c r="AZ20" s="3">
        <v>9816</v>
      </c>
      <c r="BA20" s="3">
        <v>9972</v>
      </c>
    </row>
    <row r="21" spans="1:53" x14ac:dyDescent="0.25">
      <c r="A21" s="2" t="s">
        <v>20</v>
      </c>
      <c r="B21" s="3">
        <v>10015</v>
      </c>
      <c r="C21" s="3">
        <v>9995</v>
      </c>
      <c r="D21" s="3">
        <v>9569</v>
      </c>
      <c r="E21" s="3">
        <v>9958</v>
      </c>
      <c r="F21" s="3">
        <v>9806</v>
      </c>
      <c r="G21" s="3">
        <v>9597</v>
      </c>
      <c r="H21" s="3">
        <v>9878</v>
      </c>
      <c r="I21" s="3">
        <v>10230</v>
      </c>
      <c r="J21" s="3">
        <v>10667</v>
      </c>
      <c r="K21" s="3">
        <v>10561</v>
      </c>
      <c r="L21" s="3">
        <v>10610</v>
      </c>
      <c r="M21" s="3">
        <v>10058</v>
      </c>
      <c r="N21" s="3">
        <v>10403</v>
      </c>
      <c r="O21" s="3">
        <v>11289</v>
      </c>
      <c r="P21" s="3">
        <v>10892</v>
      </c>
      <c r="Q21" s="3">
        <v>11476</v>
      </c>
      <c r="R21" s="3">
        <v>12067</v>
      </c>
      <c r="S21" s="3">
        <v>11856</v>
      </c>
      <c r="T21" s="3">
        <v>12134</v>
      </c>
      <c r="U21" s="3">
        <v>12517</v>
      </c>
      <c r="V21" s="3">
        <v>12813</v>
      </c>
      <c r="W21" s="3">
        <v>12855</v>
      </c>
      <c r="X21" s="3">
        <v>12433</v>
      </c>
      <c r="Y21" s="3">
        <v>11596</v>
      </c>
      <c r="Z21" s="3">
        <v>11536</v>
      </c>
      <c r="AA21" s="3">
        <v>11195</v>
      </c>
      <c r="AB21" s="3">
        <v>11111</v>
      </c>
      <c r="AC21" s="3">
        <v>11198</v>
      </c>
      <c r="AD21" s="3">
        <v>11199</v>
      </c>
      <c r="AE21" s="3">
        <v>11656</v>
      </c>
      <c r="AF21" s="3">
        <v>10977</v>
      </c>
      <c r="AG21" s="3">
        <v>11033</v>
      </c>
      <c r="AH21" s="3">
        <v>11163</v>
      </c>
      <c r="AI21" s="3">
        <v>10794</v>
      </c>
      <c r="AJ21" s="3">
        <v>10947</v>
      </c>
      <c r="AK21" s="3">
        <v>11233</v>
      </c>
      <c r="AL21" s="3">
        <v>10674</v>
      </c>
      <c r="AM21" s="3">
        <v>10738</v>
      </c>
      <c r="AN21" s="3">
        <v>10572</v>
      </c>
      <c r="AO21" s="3">
        <v>10292</v>
      </c>
      <c r="AP21" s="3">
        <v>10456</v>
      </c>
      <c r="AQ21" s="3">
        <v>10303</v>
      </c>
      <c r="AR21" s="3">
        <v>10065</v>
      </c>
      <c r="AS21" s="3">
        <v>10384</v>
      </c>
      <c r="AT21" s="3">
        <v>10692</v>
      </c>
      <c r="AU21" s="3">
        <v>10203</v>
      </c>
      <c r="AV21" s="3">
        <v>9736</v>
      </c>
      <c r="AW21" s="3">
        <v>9898</v>
      </c>
      <c r="AX21" s="3">
        <v>9596</v>
      </c>
      <c r="AY21" s="3">
        <v>9826</v>
      </c>
      <c r="AZ21" s="3">
        <v>10358</v>
      </c>
      <c r="BA21" s="3">
        <v>9168</v>
      </c>
    </row>
    <row r="22" spans="1:53" x14ac:dyDescent="0.25">
      <c r="A22" s="2" t="s">
        <v>21</v>
      </c>
      <c r="B22" s="3">
        <v>9653</v>
      </c>
      <c r="C22" s="3">
        <v>9461</v>
      </c>
      <c r="D22" s="3">
        <v>9513</v>
      </c>
      <c r="E22" s="3">
        <v>9454</v>
      </c>
      <c r="F22" s="3">
        <v>9706</v>
      </c>
      <c r="G22" s="3">
        <v>9715</v>
      </c>
      <c r="H22" s="3">
        <v>9931</v>
      </c>
      <c r="I22" s="3">
        <v>9718</v>
      </c>
      <c r="J22" s="3">
        <v>10216</v>
      </c>
      <c r="K22" s="3">
        <v>10435</v>
      </c>
      <c r="L22" s="3">
        <v>10652</v>
      </c>
      <c r="M22" s="3">
        <v>10324</v>
      </c>
      <c r="N22" s="3">
        <v>10833</v>
      </c>
      <c r="O22" s="3">
        <v>11160</v>
      </c>
      <c r="P22" s="3">
        <v>10917</v>
      </c>
      <c r="Q22" s="3">
        <v>11241</v>
      </c>
      <c r="R22" s="3">
        <v>12826</v>
      </c>
      <c r="S22" s="3">
        <v>15026</v>
      </c>
      <c r="T22" s="3">
        <v>18258</v>
      </c>
      <c r="U22" s="3">
        <v>18791</v>
      </c>
      <c r="V22" s="3">
        <v>16820</v>
      </c>
      <c r="W22" s="3">
        <v>15193</v>
      </c>
      <c r="X22" s="3">
        <v>13314</v>
      </c>
      <c r="Y22" s="3">
        <v>12276</v>
      </c>
      <c r="Z22" s="3">
        <v>12002</v>
      </c>
      <c r="AA22" s="3">
        <v>12057</v>
      </c>
      <c r="AB22" s="3">
        <v>11641</v>
      </c>
      <c r="AC22" s="3">
        <v>11737</v>
      </c>
      <c r="AD22" s="3">
        <v>11389</v>
      </c>
      <c r="AE22" s="3">
        <v>11093</v>
      </c>
      <c r="AF22" s="3">
        <v>11110</v>
      </c>
      <c r="AG22" s="3">
        <v>10871</v>
      </c>
      <c r="AH22" s="3">
        <v>10633</v>
      </c>
      <c r="AI22" s="3">
        <v>10635</v>
      </c>
      <c r="AJ22" s="3">
        <v>10775</v>
      </c>
      <c r="AK22" s="3">
        <v>10897</v>
      </c>
      <c r="AL22" s="3">
        <v>10834</v>
      </c>
      <c r="AM22" s="3">
        <v>10877</v>
      </c>
      <c r="AN22" s="3">
        <v>10819</v>
      </c>
      <c r="AO22" s="3">
        <v>10356</v>
      </c>
      <c r="AP22" s="3">
        <v>10226</v>
      </c>
      <c r="AQ22" s="3">
        <v>10051</v>
      </c>
      <c r="AR22" s="3">
        <v>10173</v>
      </c>
      <c r="AS22" s="3">
        <v>10169</v>
      </c>
      <c r="AT22" s="3">
        <v>10090</v>
      </c>
      <c r="AU22" s="3">
        <v>10138</v>
      </c>
      <c r="AV22" s="3">
        <v>10099</v>
      </c>
      <c r="AW22" s="3">
        <v>9822</v>
      </c>
      <c r="AX22" s="3">
        <v>9889</v>
      </c>
      <c r="AY22" s="3">
        <v>10132</v>
      </c>
      <c r="AZ22" s="3">
        <v>9938</v>
      </c>
      <c r="BA22" s="3">
        <v>10341</v>
      </c>
    </row>
    <row r="23" spans="1:53" x14ac:dyDescent="0.25">
      <c r="A23" s="2" t="s">
        <v>22</v>
      </c>
      <c r="B23" s="3">
        <v>9689</v>
      </c>
      <c r="C23" s="3">
        <v>9261</v>
      </c>
      <c r="D23" s="3">
        <v>9555</v>
      </c>
      <c r="E23" s="3">
        <v>9058</v>
      </c>
      <c r="F23" s="3">
        <v>9368</v>
      </c>
      <c r="G23" s="3">
        <v>9555</v>
      </c>
      <c r="H23" s="3">
        <v>9797</v>
      </c>
      <c r="I23" s="3">
        <v>10295</v>
      </c>
      <c r="J23" s="3">
        <v>10596</v>
      </c>
      <c r="K23" s="3">
        <v>10295</v>
      </c>
      <c r="L23" s="3">
        <v>10086</v>
      </c>
      <c r="M23" s="3">
        <v>10072</v>
      </c>
      <c r="N23" s="3">
        <v>10582</v>
      </c>
      <c r="O23" s="3">
        <v>10491</v>
      </c>
      <c r="P23" s="3">
        <v>10686</v>
      </c>
      <c r="Q23" s="3">
        <v>10743</v>
      </c>
      <c r="R23" s="3">
        <v>11062</v>
      </c>
      <c r="S23" s="3">
        <v>11184</v>
      </c>
      <c r="T23" s="3">
        <v>11973</v>
      </c>
      <c r="U23" s="3">
        <v>12723</v>
      </c>
      <c r="V23" s="3">
        <v>13060</v>
      </c>
      <c r="W23" s="3">
        <v>13448</v>
      </c>
      <c r="X23" s="3">
        <v>13556</v>
      </c>
      <c r="Y23" s="3">
        <v>12967</v>
      </c>
      <c r="Z23" s="3">
        <v>12242</v>
      </c>
      <c r="AA23" s="3">
        <v>12431</v>
      </c>
      <c r="AB23" s="3">
        <v>13130</v>
      </c>
      <c r="AC23" s="3">
        <v>14111</v>
      </c>
      <c r="AD23" s="3">
        <v>13611</v>
      </c>
      <c r="AE23" s="3">
        <v>12597</v>
      </c>
      <c r="AF23" s="3">
        <v>12223</v>
      </c>
      <c r="AG23" s="3">
        <v>11230</v>
      </c>
      <c r="AH23" s="3">
        <v>10663</v>
      </c>
      <c r="AI23" s="3">
        <v>10756</v>
      </c>
      <c r="AJ23" s="3">
        <v>10729</v>
      </c>
      <c r="AK23" s="3">
        <v>10810</v>
      </c>
      <c r="AL23" s="3">
        <v>10470</v>
      </c>
      <c r="AM23" s="3">
        <v>10785</v>
      </c>
      <c r="AN23" s="3">
        <v>10437</v>
      </c>
      <c r="AO23" s="3">
        <v>10649</v>
      </c>
      <c r="AP23" s="3">
        <v>10353</v>
      </c>
      <c r="AQ23" s="3">
        <v>10527</v>
      </c>
      <c r="AR23" s="3">
        <v>9671</v>
      </c>
      <c r="AS23" s="3">
        <v>10209</v>
      </c>
      <c r="AT23" s="3">
        <v>10300</v>
      </c>
      <c r="AU23" s="3">
        <v>10205</v>
      </c>
      <c r="AV23" s="3">
        <v>10113</v>
      </c>
      <c r="AW23" s="3">
        <v>10006</v>
      </c>
      <c r="AX23" s="3">
        <v>9745</v>
      </c>
      <c r="AY23" s="3">
        <v>9339</v>
      </c>
      <c r="AZ23" s="3">
        <v>9463</v>
      </c>
      <c r="BA23" s="3">
        <v>9661</v>
      </c>
    </row>
    <row r="24" spans="1:53" x14ac:dyDescent="0.25">
      <c r="A24" s="2" t="s">
        <v>23</v>
      </c>
      <c r="B24" s="3">
        <v>9249</v>
      </c>
      <c r="C24" s="3">
        <v>9318</v>
      </c>
      <c r="D24" s="3">
        <v>9571</v>
      </c>
      <c r="E24" s="3">
        <v>9341</v>
      </c>
      <c r="F24" s="3">
        <v>9281</v>
      </c>
      <c r="G24" s="3">
        <v>9319</v>
      </c>
      <c r="H24" s="3">
        <v>9379</v>
      </c>
      <c r="I24" s="3">
        <v>9870</v>
      </c>
      <c r="J24" s="3">
        <v>10238</v>
      </c>
      <c r="K24" s="3">
        <v>10261</v>
      </c>
      <c r="L24" s="3">
        <v>10445</v>
      </c>
      <c r="M24" s="3">
        <v>10587</v>
      </c>
      <c r="N24" s="3">
        <v>10951</v>
      </c>
      <c r="O24" s="3">
        <v>10838</v>
      </c>
      <c r="P24" s="3">
        <v>11105</v>
      </c>
      <c r="Q24" s="3">
        <v>11197</v>
      </c>
      <c r="R24" s="3">
        <v>11236</v>
      </c>
      <c r="S24" s="3">
        <v>10904</v>
      </c>
      <c r="T24" s="3">
        <v>11801</v>
      </c>
      <c r="U24" s="3">
        <v>12812</v>
      </c>
      <c r="V24" s="3">
        <v>13059</v>
      </c>
      <c r="W24" s="3">
        <v>13854</v>
      </c>
      <c r="X24" s="3">
        <v>13493</v>
      </c>
      <c r="Y24" s="3">
        <v>12990</v>
      </c>
      <c r="Z24" s="3">
        <v>12304</v>
      </c>
      <c r="AA24" s="3">
        <v>12679</v>
      </c>
      <c r="AB24" s="3">
        <v>12922</v>
      </c>
      <c r="AC24" s="3">
        <v>12398</v>
      </c>
      <c r="AD24" s="3">
        <v>11720</v>
      </c>
      <c r="AE24" s="3">
        <v>11419</v>
      </c>
      <c r="AF24" s="3">
        <v>11155</v>
      </c>
      <c r="AG24" s="3">
        <v>10755</v>
      </c>
      <c r="AH24" s="3">
        <v>10624</v>
      </c>
      <c r="AI24" s="3">
        <v>10596</v>
      </c>
      <c r="AJ24" s="3">
        <v>11115</v>
      </c>
      <c r="AK24" s="3">
        <v>10695</v>
      </c>
      <c r="AL24" s="3">
        <v>10744</v>
      </c>
      <c r="AM24" s="3">
        <v>10511</v>
      </c>
      <c r="AN24" s="3">
        <v>10360</v>
      </c>
      <c r="AO24" s="3">
        <v>10142</v>
      </c>
      <c r="AP24" s="3">
        <v>10022</v>
      </c>
      <c r="AQ24" s="3">
        <v>10071</v>
      </c>
      <c r="AR24" s="3">
        <v>9878</v>
      </c>
      <c r="AS24" s="3">
        <v>9651</v>
      </c>
      <c r="AT24" s="3">
        <v>9648</v>
      </c>
      <c r="AU24" s="3">
        <v>9612</v>
      </c>
      <c r="AV24" s="3">
        <v>9825</v>
      </c>
      <c r="AW24" s="3">
        <v>9993</v>
      </c>
      <c r="AX24" s="3">
        <v>9527</v>
      </c>
      <c r="AY24" s="3">
        <v>9639</v>
      </c>
      <c r="AZ24" s="3">
        <v>9472</v>
      </c>
      <c r="BA24" s="3">
        <v>9587</v>
      </c>
    </row>
    <row r="25" spans="1:53" x14ac:dyDescent="0.25">
      <c r="A25" s="2" t="s">
        <v>24</v>
      </c>
      <c r="B25" s="3">
        <v>9313</v>
      </c>
      <c r="C25" s="3">
        <v>9437</v>
      </c>
      <c r="D25" s="3">
        <v>9546</v>
      </c>
      <c r="E25" s="3">
        <v>9404</v>
      </c>
      <c r="F25" s="3">
        <v>9573</v>
      </c>
      <c r="G25" s="3">
        <v>9843</v>
      </c>
      <c r="H25" s="3">
        <v>9839</v>
      </c>
      <c r="I25" s="3">
        <v>9648</v>
      </c>
      <c r="J25" s="3">
        <v>9650</v>
      </c>
      <c r="K25" s="3">
        <v>10140</v>
      </c>
      <c r="L25" s="3">
        <v>10448</v>
      </c>
      <c r="M25" s="3">
        <v>10722</v>
      </c>
      <c r="N25" s="3">
        <v>11090</v>
      </c>
      <c r="O25" s="3">
        <v>10883</v>
      </c>
      <c r="P25" s="3">
        <v>10647</v>
      </c>
      <c r="Q25" s="3">
        <v>11069</v>
      </c>
      <c r="R25" s="3">
        <v>10775</v>
      </c>
      <c r="S25" s="3">
        <v>10869</v>
      </c>
      <c r="T25" s="3">
        <v>11089</v>
      </c>
      <c r="U25" s="3">
        <v>11308</v>
      </c>
      <c r="V25" s="3">
        <v>11714</v>
      </c>
      <c r="W25" s="3">
        <v>13455</v>
      </c>
      <c r="X25" s="3">
        <v>12797</v>
      </c>
      <c r="Y25" s="3">
        <v>11982</v>
      </c>
      <c r="Z25" s="3">
        <v>11520</v>
      </c>
      <c r="AA25" s="3">
        <v>11211</v>
      </c>
      <c r="AB25" s="3">
        <v>11184</v>
      </c>
      <c r="AC25" s="3">
        <v>11298</v>
      </c>
      <c r="AD25" s="3">
        <v>11403</v>
      </c>
      <c r="AE25" s="3">
        <v>11759</v>
      </c>
      <c r="AF25" s="3">
        <v>11862</v>
      </c>
      <c r="AG25" s="3">
        <v>11675</v>
      </c>
      <c r="AH25" s="3">
        <v>11265</v>
      </c>
      <c r="AI25" s="3">
        <v>11629</v>
      </c>
      <c r="AJ25" s="3">
        <v>11559</v>
      </c>
      <c r="AK25" s="3">
        <v>11424</v>
      </c>
      <c r="AL25" s="3">
        <v>10964</v>
      </c>
      <c r="AM25" s="3">
        <v>10724</v>
      </c>
      <c r="AN25" s="3">
        <v>10173</v>
      </c>
      <c r="AO25" s="3">
        <v>10406</v>
      </c>
      <c r="AP25" s="3">
        <v>10120</v>
      </c>
      <c r="AQ25" s="3">
        <v>10180</v>
      </c>
      <c r="AR25" s="3">
        <v>9987</v>
      </c>
      <c r="AS25" s="3">
        <v>10262</v>
      </c>
      <c r="AT25" s="3">
        <v>9588</v>
      </c>
      <c r="AU25" s="3">
        <v>9655</v>
      </c>
      <c r="AV25" s="3">
        <v>9838</v>
      </c>
      <c r="AW25" s="3">
        <v>9537</v>
      </c>
      <c r="AX25" s="3">
        <v>9817</v>
      </c>
      <c r="AY25" s="3">
        <v>9595</v>
      </c>
      <c r="AZ25" s="3">
        <v>9575</v>
      </c>
      <c r="BA25" s="3">
        <v>9716</v>
      </c>
    </row>
    <row r="26" spans="1:53" x14ac:dyDescent="0.25">
      <c r="A26" s="2" t="s">
        <v>25</v>
      </c>
      <c r="B26" s="3">
        <v>9632</v>
      </c>
      <c r="C26" s="3">
        <v>9886</v>
      </c>
      <c r="D26" s="3">
        <v>9596</v>
      </c>
      <c r="E26" s="3">
        <v>9912</v>
      </c>
      <c r="F26" s="3">
        <v>9986</v>
      </c>
      <c r="G26" s="3">
        <v>9829</v>
      </c>
      <c r="H26" s="3">
        <v>10055</v>
      </c>
      <c r="I26" s="3">
        <v>10224</v>
      </c>
      <c r="J26" s="3">
        <v>10638</v>
      </c>
      <c r="K26" s="3">
        <v>10644</v>
      </c>
      <c r="L26" s="3">
        <v>11005</v>
      </c>
      <c r="M26" s="3">
        <v>11670</v>
      </c>
      <c r="N26" s="3">
        <v>12306</v>
      </c>
      <c r="O26" s="3">
        <v>12495</v>
      </c>
      <c r="P26" s="3">
        <v>12366</v>
      </c>
      <c r="Q26" s="3">
        <v>13478</v>
      </c>
      <c r="R26" s="3">
        <v>14033</v>
      </c>
      <c r="S26" s="3">
        <v>13376</v>
      </c>
      <c r="T26" s="3">
        <v>13262</v>
      </c>
      <c r="U26" s="3">
        <v>12803</v>
      </c>
      <c r="V26" s="3">
        <v>13259</v>
      </c>
      <c r="W26" s="3">
        <v>13368</v>
      </c>
      <c r="X26" s="3">
        <v>12863</v>
      </c>
      <c r="Y26" s="3">
        <v>12460</v>
      </c>
      <c r="Z26" s="3">
        <v>11798</v>
      </c>
      <c r="AA26" s="3">
        <v>11738</v>
      </c>
      <c r="AB26" s="3">
        <v>11280</v>
      </c>
      <c r="AC26" s="3">
        <v>11596</v>
      </c>
      <c r="AD26" s="3">
        <v>11674</v>
      </c>
      <c r="AE26" s="3">
        <v>11682</v>
      </c>
      <c r="AF26" s="3">
        <v>10854</v>
      </c>
      <c r="AG26" s="3">
        <v>10893</v>
      </c>
      <c r="AH26" s="3">
        <v>10692</v>
      </c>
      <c r="AI26" s="3">
        <v>10470</v>
      </c>
      <c r="AJ26" s="3">
        <v>10334</v>
      </c>
      <c r="AK26" s="3">
        <v>10495</v>
      </c>
      <c r="AL26" s="3">
        <v>10656</v>
      </c>
      <c r="AM26" s="3">
        <v>10448</v>
      </c>
      <c r="AN26" s="3">
        <v>10130</v>
      </c>
      <c r="AO26" s="3">
        <v>10009</v>
      </c>
      <c r="AP26" s="3">
        <v>10107</v>
      </c>
      <c r="AQ26" s="3">
        <v>10150</v>
      </c>
      <c r="AR26" s="3">
        <v>10208</v>
      </c>
      <c r="AS26" s="3">
        <v>10149</v>
      </c>
      <c r="AT26" s="3">
        <v>10064</v>
      </c>
      <c r="AU26" s="3">
        <v>10123</v>
      </c>
      <c r="AV26" s="3">
        <v>9789</v>
      </c>
      <c r="AW26" s="3">
        <v>9712</v>
      </c>
      <c r="AX26" s="3">
        <v>9760</v>
      </c>
      <c r="AY26" s="3">
        <v>9648</v>
      </c>
      <c r="AZ26" s="3">
        <v>9674</v>
      </c>
      <c r="BA26" s="3">
        <v>9414</v>
      </c>
    </row>
    <row r="27" spans="1:53" x14ac:dyDescent="0.25">
      <c r="A27" s="2" t="s">
        <v>26</v>
      </c>
      <c r="B27" s="3">
        <v>9144</v>
      </c>
      <c r="C27" s="3">
        <v>9640</v>
      </c>
      <c r="D27" s="3">
        <v>9611</v>
      </c>
      <c r="E27" s="3">
        <v>9392</v>
      </c>
      <c r="F27" s="3">
        <v>9643</v>
      </c>
      <c r="G27" s="3">
        <v>9845</v>
      </c>
      <c r="H27" s="3">
        <v>10225</v>
      </c>
      <c r="I27" s="3">
        <v>10113</v>
      </c>
      <c r="J27" s="3">
        <v>10087</v>
      </c>
      <c r="K27" s="3">
        <v>10412</v>
      </c>
      <c r="L27" s="3">
        <v>10732</v>
      </c>
      <c r="M27" s="3">
        <v>10813</v>
      </c>
      <c r="N27" s="3">
        <v>10729</v>
      </c>
      <c r="O27" s="3">
        <v>10464</v>
      </c>
      <c r="P27" s="3">
        <v>10280</v>
      </c>
      <c r="Q27" s="3">
        <v>10246</v>
      </c>
      <c r="R27" s="3">
        <v>10166</v>
      </c>
      <c r="S27" s="3">
        <v>11201</v>
      </c>
      <c r="T27" s="3">
        <v>11249</v>
      </c>
      <c r="U27" s="3">
        <v>11906</v>
      </c>
      <c r="V27" s="3">
        <v>13255</v>
      </c>
      <c r="W27" s="3">
        <v>13108</v>
      </c>
      <c r="X27" s="3">
        <v>12477</v>
      </c>
      <c r="Y27" s="3">
        <v>12413</v>
      </c>
      <c r="Z27" s="3">
        <v>12456</v>
      </c>
      <c r="AA27" s="3">
        <v>11999</v>
      </c>
      <c r="AB27" s="3">
        <v>11588</v>
      </c>
      <c r="AC27" s="3">
        <v>11422</v>
      </c>
      <c r="AD27" s="3">
        <v>11369</v>
      </c>
      <c r="AE27" s="3">
        <v>11421</v>
      </c>
      <c r="AF27" s="3">
        <v>11632</v>
      </c>
      <c r="AG27" s="3">
        <v>11466</v>
      </c>
      <c r="AH27" s="3">
        <v>11181</v>
      </c>
      <c r="AI27" s="3">
        <v>11032</v>
      </c>
      <c r="AJ27" s="3">
        <v>10996</v>
      </c>
      <c r="AK27" s="3">
        <v>10425</v>
      </c>
      <c r="AL27" s="3">
        <v>10684</v>
      </c>
      <c r="AM27" s="3">
        <v>10701</v>
      </c>
      <c r="AN27" s="3">
        <v>10843</v>
      </c>
      <c r="AO27" s="3">
        <v>10414</v>
      </c>
      <c r="AP27" s="3">
        <v>10455</v>
      </c>
      <c r="AQ27" s="3">
        <v>10328</v>
      </c>
      <c r="AR27" s="3">
        <v>9824</v>
      </c>
      <c r="AS27" s="3">
        <v>10064</v>
      </c>
      <c r="AT27" s="3">
        <v>9925</v>
      </c>
      <c r="AU27" s="3">
        <v>10260</v>
      </c>
      <c r="AV27" s="3">
        <v>10243</v>
      </c>
      <c r="AW27" s="3">
        <v>9760</v>
      </c>
      <c r="AX27" s="3">
        <v>9922</v>
      </c>
      <c r="AY27" s="3">
        <v>9716</v>
      </c>
      <c r="AZ27" s="3">
        <v>9579</v>
      </c>
      <c r="BA27" s="3">
        <v>10519</v>
      </c>
    </row>
    <row r="28" spans="1:53" x14ac:dyDescent="0.25">
      <c r="A28" s="2" t="s">
        <v>27</v>
      </c>
      <c r="B28" s="3">
        <v>9642</v>
      </c>
      <c r="C28" s="3">
        <v>9742</v>
      </c>
      <c r="D28" s="3">
        <v>9431</v>
      </c>
      <c r="E28" s="3">
        <v>9039</v>
      </c>
      <c r="F28" s="3">
        <v>9601</v>
      </c>
      <c r="G28" s="3">
        <v>9610</v>
      </c>
      <c r="H28" s="3">
        <v>9740</v>
      </c>
      <c r="I28" s="3">
        <v>9878</v>
      </c>
      <c r="J28" s="3">
        <v>10488</v>
      </c>
      <c r="K28" s="3">
        <v>10273</v>
      </c>
      <c r="L28" s="3">
        <v>10130</v>
      </c>
      <c r="M28" s="3">
        <v>10489</v>
      </c>
      <c r="N28" s="3">
        <v>10477</v>
      </c>
      <c r="O28" s="3">
        <v>11106</v>
      </c>
      <c r="P28" s="3">
        <v>11228</v>
      </c>
      <c r="Q28" s="3">
        <v>11750</v>
      </c>
      <c r="R28" s="3">
        <v>12094</v>
      </c>
      <c r="S28" s="3">
        <v>12375</v>
      </c>
      <c r="T28" s="3">
        <v>13163</v>
      </c>
      <c r="U28" s="3">
        <v>14357</v>
      </c>
      <c r="V28" s="3">
        <v>14898</v>
      </c>
      <c r="W28" s="3">
        <v>15806</v>
      </c>
      <c r="X28" s="3">
        <v>14497</v>
      </c>
      <c r="Y28" s="3">
        <v>12716</v>
      </c>
      <c r="Z28" s="3">
        <v>12051</v>
      </c>
      <c r="AA28" s="3">
        <v>12266</v>
      </c>
      <c r="AB28" s="3">
        <v>12263</v>
      </c>
      <c r="AC28" s="3">
        <v>11743</v>
      </c>
      <c r="AD28" s="3">
        <v>11661</v>
      </c>
      <c r="AE28" s="3">
        <v>11141</v>
      </c>
      <c r="AF28" s="3">
        <v>10757</v>
      </c>
      <c r="AG28" s="3">
        <v>10841</v>
      </c>
      <c r="AH28" s="3">
        <v>11021</v>
      </c>
      <c r="AI28" s="3">
        <v>10646</v>
      </c>
      <c r="AJ28" s="3">
        <v>10545</v>
      </c>
      <c r="AK28" s="3">
        <v>10761</v>
      </c>
      <c r="AL28" s="3">
        <v>10510</v>
      </c>
      <c r="AM28" s="3">
        <v>10283</v>
      </c>
      <c r="AN28" s="3">
        <v>10022</v>
      </c>
      <c r="AO28" s="3">
        <v>9972</v>
      </c>
      <c r="AP28" s="3">
        <v>10016</v>
      </c>
      <c r="AQ28" s="3">
        <v>10318</v>
      </c>
      <c r="AR28" s="3">
        <v>10119</v>
      </c>
      <c r="AS28" s="3">
        <v>10020</v>
      </c>
      <c r="AT28" s="3">
        <v>9627</v>
      </c>
      <c r="AU28" s="3">
        <v>9787</v>
      </c>
      <c r="AV28" s="3">
        <v>9752</v>
      </c>
      <c r="AW28" s="3">
        <v>9565</v>
      </c>
      <c r="AX28" s="3">
        <v>9634</v>
      </c>
      <c r="AY28" s="3">
        <v>9485</v>
      </c>
      <c r="AZ28" s="3">
        <v>9978</v>
      </c>
      <c r="BA28" s="3">
        <v>9406</v>
      </c>
    </row>
    <row r="29" spans="1:53" x14ac:dyDescent="0.25">
      <c r="A29" s="2" t="s">
        <v>28</v>
      </c>
      <c r="B29" s="3">
        <v>9311</v>
      </c>
      <c r="C29" s="3">
        <v>9288</v>
      </c>
      <c r="D29" s="3">
        <v>9705</v>
      </c>
      <c r="E29" s="3">
        <v>9150</v>
      </c>
      <c r="F29" s="3">
        <v>9332</v>
      </c>
      <c r="G29" s="3">
        <v>9394</v>
      </c>
      <c r="H29" s="3">
        <v>9851</v>
      </c>
      <c r="I29" s="3">
        <v>10173</v>
      </c>
      <c r="J29" s="3">
        <v>9920</v>
      </c>
      <c r="K29" s="3">
        <v>9913</v>
      </c>
      <c r="L29" s="3">
        <v>10274</v>
      </c>
      <c r="M29" s="3">
        <v>10121</v>
      </c>
      <c r="N29" s="3">
        <v>10083</v>
      </c>
      <c r="O29" s="3">
        <v>10190</v>
      </c>
      <c r="P29" s="3">
        <v>10319</v>
      </c>
      <c r="Q29" s="3">
        <v>10829</v>
      </c>
      <c r="R29" s="3">
        <v>10998</v>
      </c>
      <c r="S29" s="3">
        <v>11219</v>
      </c>
      <c r="T29" s="3">
        <v>11601</v>
      </c>
      <c r="U29" s="3">
        <v>12902</v>
      </c>
      <c r="V29" s="3">
        <v>14111</v>
      </c>
      <c r="W29" s="3">
        <v>17065</v>
      </c>
      <c r="X29" s="3">
        <v>17767</v>
      </c>
      <c r="Y29" s="3">
        <v>16262</v>
      </c>
      <c r="Z29" s="3">
        <v>14279</v>
      </c>
      <c r="AA29" s="3">
        <v>12807</v>
      </c>
      <c r="AB29" s="3">
        <v>12415</v>
      </c>
      <c r="AC29" s="3">
        <v>12161</v>
      </c>
      <c r="AD29" s="3">
        <v>11592</v>
      </c>
      <c r="AE29" s="3">
        <v>11173</v>
      </c>
      <c r="AF29" s="3">
        <v>10819</v>
      </c>
      <c r="AG29" s="3">
        <v>10281</v>
      </c>
      <c r="AH29" s="3">
        <v>10147</v>
      </c>
      <c r="AI29" s="3">
        <v>10309</v>
      </c>
      <c r="AJ29" s="3">
        <v>10133</v>
      </c>
      <c r="AK29" s="3">
        <v>10188</v>
      </c>
      <c r="AL29" s="3">
        <v>10025</v>
      </c>
      <c r="AM29" s="3">
        <v>10391</v>
      </c>
      <c r="AN29" s="3">
        <v>10222</v>
      </c>
      <c r="AO29" s="3">
        <v>10143</v>
      </c>
      <c r="AP29" s="3">
        <v>9793</v>
      </c>
      <c r="AQ29" s="3">
        <v>9637</v>
      </c>
      <c r="AR29" s="3">
        <v>9628</v>
      </c>
      <c r="AS29" s="3">
        <v>9906</v>
      </c>
      <c r="AT29" s="3">
        <v>9646</v>
      </c>
      <c r="AU29" s="3">
        <v>9399</v>
      </c>
      <c r="AV29" s="3">
        <v>9613</v>
      </c>
      <c r="AW29" s="3">
        <v>9947</v>
      </c>
      <c r="AX29" s="3">
        <v>10035</v>
      </c>
      <c r="AY29" s="3">
        <v>9231</v>
      </c>
      <c r="AZ29" s="3">
        <v>9283</v>
      </c>
      <c r="BA29" s="3">
        <v>9005</v>
      </c>
    </row>
    <row r="30" spans="1:53" x14ac:dyDescent="0.25">
      <c r="A30" s="2" t="s">
        <v>29</v>
      </c>
      <c r="B30" s="3">
        <v>9233</v>
      </c>
      <c r="C30" s="3">
        <v>9815</v>
      </c>
      <c r="D30" s="3">
        <v>9634</v>
      </c>
      <c r="E30" s="3">
        <v>8941</v>
      </c>
      <c r="F30" s="3">
        <v>9138</v>
      </c>
      <c r="G30" s="3">
        <v>9481</v>
      </c>
      <c r="H30" s="3">
        <v>9709</v>
      </c>
      <c r="I30" s="3">
        <v>9580</v>
      </c>
      <c r="J30" s="3">
        <v>9967</v>
      </c>
      <c r="K30" s="3">
        <v>9822</v>
      </c>
      <c r="L30" s="3">
        <v>10256</v>
      </c>
      <c r="M30" s="3">
        <v>9927</v>
      </c>
      <c r="N30" s="3">
        <v>10465</v>
      </c>
      <c r="O30" s="3">
        <v>11033</v>
      </c>
      <c r="P30" s="3">
        <v>10567</v>
      </c>
      <c r="Q30" s="3">
        <v>10561</v>
      </c>
      <c r="R30" s="3">
        <v>10537</v>
      </c>
      <c r="S30" s="3">
        <v>10718</v>
      </c>
      <c r="T30" s="3">
        <v>11191</v>
      </c>
      <c r="U30" s="3">
        <v>11356</v>
      </c>
      <c r="V30" s="3">
        <v>11757</v>
      </c>
      <c r="W30" s="3">
        <v>12156</v>
      </c>
      <c r="X30" s="3">
        <v>12170</v>
      </c>
      <c r="Y30" s="3">
        <v>11501</v>
      </c>
      <c r="Z30" s="3">
        <v>11106</v>
      </c>
      <c r="AA30" s="3">
        <v>11273</v>
      </c>
      <c r="AB30" s="3">
        <v>11624</v>
      </c>
      <c r="AC30" s="3">
        <v>11552</v>
      </c>
      <c r="AD30" s="3">
        <v>11317</v>
      </c>
      <c r="AE30" s="3">
        <v>11190</v>
      </c>
      <c r="AF30" s="3">
        <v>11410</v>
      </c>
      <c r="AG30" s="3">
        <v>11112</v>
      </c>
      <c r="AH30" s="3">
        <v>11178</v>
      </c>
      <c r="AI30" s="3">
        <v>11364</v>
      </c>
      <c r="AJ30" s="3">
        <v>11268</v>
      </c>
      <c r="AK30" s="3">
        <v>11227</v>
      </c>
      <c r="AL30" s="3">
        <v>10936</v>
      </c>
      <c r="AM30" s="3">
        <v>11105</v>
      </c>
      <c r="AN30" s="3">
        <v>10831</v>
      </c>
      <c r="AO30" s="3">
        <v>10449</v>
      </c>
      <c r="AP30" s="3">
        <v>10185</v>
      </c>
      <c r="AQ30" s="3">
        <v>9631</v>
      </c>
      <c r="AR30" s="3">
        <v>9641</v>
      </c>
      <c r="AS30" s="3">
        <v>9805</v>
      </c>
      <c r="AT30" s="3">
        <v>9854</v>
      </c>
      <c r="AU30" s="3">
        <v>9824</v>
      </c>
      <c r="AV30" s="3">
        <v>9817</v>
      </c>
      <c r="AW30" s="3">
        <v>9559</v>
      </c>
      <c r="AX30" s="3">
        <v>9752</v>
      </c>
      <c r="AY30" s="3">
        <v>9539</v>
      </c>
      <c r="AZ30" s="3">
        <v>9596</v>
      </c>
      <c r="BA30" s="3">
        <v>9609</v>
      </c>
    </row>
    <row r="31" spans="1:53" x14ac:dyDescent="0.25">
      <c r="A31" s="2" t="s">
        <v>30</v>
      </c>
      <c r="B31" s="3">
        <v>9558</v>
      </c>
      <c r="C31" s="3">
        <v>9643</v>
      </c>
      <c r="D31" s="3">
        <v>9116</v>
      </c>
      <c r="E31" s="3">
        <v>9499</v>
      </c>
      <c r="F31" s="3">
        <v>9632</v>
      </c>
      <c r="G31" s="3">
        <v>9324</v>
      </c>
      <c r="H31" s="3">
        <v>9864</v>
      </c>
      <c r="I31" s="3">
        <v>9758</v>
      </c>
      <c r="J31" s="3">
        <v>9902</v>
      </c>
      <c r="K31" s="3">
        <v>10019</v>
      </c>
      <c r="L31" s="3">
        <v>10237</v>
      </c>
      <c r="M31" s="3">
        <v>10406</v>
      </c>
      <c r="N31" s="3">
        <v>10512</v>
      </c>
      <c r="O31" s="3">
        <v>10469</v>
      </c>
      <c r="P31" s="3">
        <v>10592</v>
      </c>
      <c r="Q31" s="3">
        <v>10528</v>
      </c>
      <c r="R31" s="3">
        <v>10884</v>
      </c>
      <c r="S31" s="3">
        <v>11044</v>
      </c>
      <c r="T31" s="3">
        <v>11840</v>
      </c>
      <c r="U31" s="3">
        <v>12215</v>
      </c>
      <c r="V31" s="3">
        <v>13679</v>
      </c>
      <c r="W31" s="3">
        <v>16868</v>
      </c>
      <c r="X31" s="3">
        <v>15427</v>
      </c>
      <c r="Y31" s="3">
        <v>13747</v>
      </c>
      <c r="Z31" s="3">
        <v>12639</v>
      </c>
      <c r="AA31" s="3">
        <v>11802</v>
      </c>
      <c r="AB31" s="3">
        <v>11683</v>
      </c>
      <c r="AC31" s="3">
        <v>11793</v>
      </c>
      <c r="AD31" s="3">
        <v>11583</v>
      </c>
      <c r="AE31" s="3">
        <v>11395</v>
      </c>
      <c r="AF31" s="3">
        <v>11064</v>
      </c>
      <c r="AG31" s="3">
        <v>10735</v>
      </c>
      <c r="AH31" s="3">
        <v>10416</v>
      </c>
      <c r="AI31" s="3">
        <v>10342</v>
      </c>
      <c r="AJ31" s="3">
        <v>9856</v>
      </c>
      <c r="AK31" s="3">
        <v>10081</v>
      </c>
      <c r="AL31" s="3">
        <v>10060</v>
      </c>
      <c r="AM31" s="3">
        <v>9630</v>
      </c>
      <c r="AN31" s="3">
        <v>9591</v>
      </c>
      <c r="AO31" s="3">
        <v>9459</v>
      </c>
      <c r="AP31" s="3">
        <v>9669</v>
      </c>
      <c r="AQ31" s="3">
        <v>9746</v>
      </c>
      <c r="AR31" s="3">
        <v>9343</v>
      </c>
      <c r="AS31" s="3">
        <v>9437</v>
      </c>
      <c r="AT31" s="3">
        <v>9700</v>
      </c>
      <c r="AU31" s="3">
        <v>9530</v>
      </c>
      <c r="AV31" s="3">
        <v>9378</v>
      </c>
      <c r="AW31" s="3">
        <v>9511</v>
      </c>
      <c r="AX31" s="3">
        <v>9275</v>
      </c>
      <c r="AY31" s="3">
        <v>9079</v>
      </c>
      <c r="AZ31" s="3">
        <v>9185</v>
      </c>
      <c r="BA31" s="3">
        <v>9570</v>
      </c>
    </row>
    <row r="32" spans="1:53" x14ac:dyDescent="0.25">
      <c r="A32" s="2" t="s">
        <v>31</v>
      </c>
      <c r="B32" s="3">
        <v>9169</v>
      </c>
      <c r="C32" s="3">
        <v>9275</v>
      </c>
      <c r="D32" s="3">
        <v>9305</v>
      </c>
      <c r="E32" s="3">
        <v>9503</v>
      </c>
      <c r="F32" s="3">
        <v>9371</v>
      </c>
      <c r="G32" s="3">
        <v>9211</v>
      </c>
      <c r="H32" s="3">
        <v>9261</v>
      </c>
      <c r="I32" s="3">
        <v>9616</v>
      </c>
      <c r="J32" s="3">
        <v>9815</v>
      </c>
      <c r="K32" s="3">
        <v>10049</v>
      </c>
      <c r="L32" s="3">
        <v>10154</v>
      </c>
      <c r="M32" s="3">
        <v>10072</v>
      </c>
      <c r="N32" s="3">
        <v>10055</v>
      </c>
      <c r="O32" s="3">
        <v>9851</v>
      </c>
      <c r="P32" s="3">
        <v>10409</v>
      </c>
      <c r="Q32" s="3">
        <v>10601</v>
      </c>
      <c r="R32" s="3">
        <v>10692</v>
      </c>
      <c r="S32" s="3">
        <v>11628</v>
      </c>
      <c r="T32" s="3">
        <v>12373</v>
      </c>
      <c r="U32" s="3">
        <v>14619</v>
      </c>
      <c r="V32" s="3">
        <v>17947</v>
      </c>
      <c r="W32" s="3">
        <v>18731</v>
      </c>
      <c r="X32" s="3">
        <v>16259</v>
      </c>
      <c r="Y32" s="3">
        <v>13848</v>
      </c>
      <c r="Z32" s="3">
        <v>12573</v>
      </c>
      <c r="AA32" s="3">
        <v>11716</v>
      </c>
      <c r="AB32" s="3">
        <v>10831</v>
      </c>
      <c r="AC32" s="3">
        <v>10783</v>
      </c>
      <c r="AD32" s="3">
        <v>10286</v>
      </c>
      <c r="AE32" s="3">
        <v>10661</v>
      </c>
      <c r="AF32" s="3">
        <v>10157</v>
      </c>
      <c r="AG32" s="3">
        <v>9883</v>
      </c>
      <c r="AH32" s="3">
        <v>9802</v>
      </c>
      <c r="AI32" s="3">
        <v>9850</v>
      </c>
      <c r="AJ32" s="3">
        <v>9905</v>
      </c>
      <c r="AK32" s="3">
        <v>10186</v>
      </c>
      <c r="AL32" s="3">
        <v>10243</v>
      </c>
      <c r="AM32" s="3">
        <v>9912</v>
      </c>
      <c r="AN32" s="3">
        <v>9575</v>
      </c>
      <c r="AO32" s="3">
        <v>9529</v>
      </c>
      <c r="AP32" s="3">
        <v>9344</v>
      </c>
      <c r="AQ32" s="3">
        <v>9356</v>
      </c>
      <c r="AR32" s="3">
        <v>9420</v>
      </c>
      <c r="AS32" s="3">
        <v>9466</v>
      </c>
      <c r="AT32" s="3">
        <v>9504</v>
      </c>
      <c r="AU32" s="3">
        <v>9791</v>
      </c>
      <c r="AV32" s="3">
        <v>9192</v>
      </c>
      <c r="AW32" s="3">
        <v>9167</v>
      </c>
      <c r="AX32" s="3">
        <v>9388</v>
      </c>
      <c r="AY32" s="3">
        <v>9438</v>
      </c>
      <c r="AZ32" s="3">
        <v>9224</v>
      </c>
      <c r="BA32" s="3">
        <v>9105</v>
      </c>
    </row>
    <row r="33" spans="1:53" x14ac:dyDescent="0.25">
      <c r="A33" s="2" t="s">
        <v>32</v>
      </c>
      <c r="B33" s="3">
        <v>8980</v>
      </c>
      <c r="C33" s="3">
        <v>8964</v>
      </c>
      <c r="D33" s="3">
        <v>9093</v>
      </c>
      <c r="E33" s="3">
        <v>8920</v>
      </c>
      <c r="F33" s="3">
        <v>9100</v>
      </c>
      <c r="G33" s="3">
        <v>9095</v>
      </c>
      <c r="H33" s="3">
        <v>9176</v>
      </c>
      <c r="I33" s="3">
        <v>9242</v>
      </c>
      <c r="J33" s="3">
        <v>9151</v>
      </c>
      <c r="K33" s="3">
        <v>10018</v>
      </c>
      <c r="L33" s="3">
        <v>9747</v>
      </c>
      <c r="M33" s="3">
        <v>9680</v>
      </c>
      <c r="N33" s="3">
        <v>10445</v>
      </c>
      <c r="O33" s="3">
        <v>10489</v>
      </c>
      <c r="P33" s="3">
        <v>10189</v>
      </c>
      <c r="Q33" s="3">
        <v>10509</v>
      </c>
      <c r="R33" s="3">
        <v>10334</v>
      </c>
      <c r="S33" s="3">
        <v>10364</v>
      </c>
      <c r="T33" s="3">
        <v>10278</v>
      </c>
      <c r="U33" s="3">
        <v>10839</v>
      </c>
      <c r="V33" s="3">
        <v>11670</v>
      </c>
      <c r="W33" s="3">
        <v>12382</v>
      </c>
      <c r="X33" s="3">
        <v>11825</v>
      </c>
      <c r="Y33" s="3">
        <v>11519</v>
      </c>
      <c r="Z33" s="3">
        <v>11757</v>
      </c>
      <c r="AA33" s="3">
        <v>11347</v>
      </c>
      <c r="AB33" s="3">
        <v>11169</v>
      </c>
      <c r="AC33" s="3">
        <v>10932</v>
      </c>
      <c r="AD33" s="3">
        <v>10945</v>
      </c>
      <c r="AE33" s="3">
        <v>11422</v>
      </c>
      <c r="AF33" s="3">
        <v>11659</v>
      </c>
      <c r="AG33" s="3">
        <v>11056</v>
      </c>
      <c r="AH33" s="3">
        <v>10745</v>
      </c>
      <c r="AI33" s="3">
        <v>10330</v>
      </c>
      <c r="AJ33" s="3">
        <v>10416</v>
      </c>
      <c r="AK33" s="3">
        <v>10204</v>
      </c>
      <c r="AL33" s="3">
        <v>10169</v>
      </c>
      <c r="AM33" s="3">
        <v>10358</v>
      </c>
      <c r="AN33" s="3">
        <v>10196</v>
      </c>
      <c r="AO33" s="3">
        <v>10009</v>
      </c>
      <c r="AP33" s="3">
        <v>9908</v>
      </c>
      <c r="AQ33" s="3">
        <v>9698</v>
      </c>
      <c r="AR33" s="3">
        <v>9453</v>
      </c>
      <c r="AS33" s="3">
        <v>9334</v>
      </c>
      <c r="AT33" s="3">
        <v>9767</v>
      </c>
      <c r="AU33" s="3">
        <v>9375</v>
      </c>
      <c r="AV33" s="3">
        <v>9734</v>
      </c>
      <c r="AW33" s="3">
        <v>9719</v>
      </c>
      <c r="AX33" s="3">
        <v>9008</v>
      </c>
      <c r="AY33" s="3">
        <v>9114</v>
      </c>
      <c r="AZ33" s="3">
        <v>9467</v>
      </c>
      <c r="BA33" s="3">
        <v>9501</v>
      </c>
    </row>
    <row r="34" spans="1:53" x14ac:dyDescent="0.25">
      <c r="A34" s="2" t="s">
        <v>33</v>
      </c>
      <c r="B34" s="3">
        <v>8939</v>
      </c>
      <c r="C34" s="3">
        <v>9268</v>
      </c>
      <c r="D34" s="3">
        <v>9130</v>
      </c>
      <c r="E34" s="3">
        <v>9015</v>
      </c>
      <c r="F34" s="3">
        <v>9034</v>
      </c>
      <c r="G34" s="3">
        <v>9256</v>
      </c>
      <c r="H34" s="3">
        <v>9710</v>
      </c>
      <c r="I34" s="3">
        <v>9949</v>
      </c>
      <c r="J34" s="3">
        <v>9578</v>
      </c>
      <c r="K34" s="3">
        <v>9719</v>
      </c>
      <c r="L34" s="3">
        <v>9419</v>
      </c>
      <c r="M34" s="3">
        <v>9483</v>
      </c>
      <c r="N34" s="3">
        <v>9635</v>
      </c>
      <c r="O34" s="3">
        <v>9850</v>
      </c>
      <c r="P34" s="3">
        <v>10099</v>
      </c>
      <c r="Q34" s="3">
        <v>10327</v>
      </c>
      <c r="R34" s="3">
        <v>10591</v>
      </c>
      <c r="S34" s="3">
        <v>10391</v>
      </c>
      <c r="T34" s="3">
        <v>10407</v>
      </c>
      <c r="U34" s="3">
        <v>11139</v>
      </c>
      <c r="V34" s="3">
        <v>12281</v>
      </c>
      <c r="W34" s="3">
        <v>12965</v>
      </c>
      <c r="X34" s="3">
        <v>13097</v>
      </c>
      <c r="Y34" s="3">
        <v>12723</v>
      </c>
      <c r="Z34" s="3">
        <v>12053</v>
      </c>
      <c r="AA34" s="3">
        <v>11547</v>
      </c>
      <c r="AB34" s="3">
        <v>11264</v>
      </c>
      <c r="AC34" s="3">
        <v>10725</v>
      </c>
      <c r="AD34" s="3">
        <v>10886</v>
      </c>
      <c r="AE34" s="3">
        <v>10777</v>
      </c>
      <c r="AF34" s="3">
        <v>10887</v>
      </c>
      <c r="AG34" s="3">
        <v>10738</v>
      </c>
      <c r="AH34" s="3">
        <v>10730</v>
      </c>
      <c r="AI34" s="3">
        <v>9984</v>
      </c>
      <c r="AJ34" s="3">
        <v>10204</v>
      </c>
      <c r="AK34" s="3">
        <v>10169</v>
      </c>
      <c r="AL34" s="3">
        <v>10218</v>
      </c>
      <c r="AM34" s="3">
        <v>9960</v>
      </c>
      <c r="AN34" s="3">
        <v>9906</v>
      </c>
      <c r="AO34" s="3">
        <v>9691</v>
      </c>
      <c r="AP34" s="3">
        <v>9721</v>
      </c>
      <c r="AQ34" s="3">
        <v>9517</v>
      </c>
      <c r="AR34" s="3">
        <v>9619</v>
      </c>
      <c r="AS34" s="3">
        <v>9681</v>
      </c>
      <c r="AT34" s="3">
        <v>9545</v>
      </c>
      <c r="AU34" s="3">
        <v>9620</v>
      </c>
      <c r="AV34" s="3">
        <v>9392</v>
      </c>
      <c r="AW34" s="3">
        <v>9669</v>
      </c>
      <c r="AX34" s="3">
        <v>9457</v>
      </c>
      <c r="AY34" s="3">
        <v>9440</v>
      </c>
      <c r="AZ34" s="3">
        <v>9306</v>
      </c>
      <c r="BA34" s="3">
        <v>9822</v>
      </c>
    </row>
    <row r="35" spans="1:53" x14ac:dyDescent="0.25">
      <c r="A35" s="2" t="s">
        <v>34</v>
      </c>
      <c r="B35" s="3">
        <v>9201</v>
      </c>
      <c r="C35" s="3">
        <v>9341</v>
      </c>
      <c r="D35" s="3">
        <v>9121</v>
      </c>
      <c r="E35" s="3">
        <v>9035</v>
      </c>
      <c r="F35" s="3">
        <v>9159</v>
      </c>
      <c r="G35" s="3">
        <v>9361</v>
      </c>
      <c r="H35" s="3">
        <v>9291</v>
      </c>
      <c r="I35" s="3">
        <v>9610</v>
      </c>
      <c r="J35" s="3">
        <v>9799</v>
      </c>
      <c r="K35" s="3">
        <v>9590</v>
      </c>
      <c r="L35" s="3">
        <v>10168</v>
      </c>
      <c r="M35" s="3">
        <v>10579</v>
      </c>
      <c r="N35" s="3">
        <v>10444</v>
      </c>
      <c r="O35" s="3">
        <v>10119</v>
      </c>
      <c r="P35" s="3">
        <v>10348</v>
      </c>
      <c r="Q35" s="3">
        <v>10070</v>
      </c>
      <c r="R35" s="3">
        <v>10159</v>
      </c>
      <c r="S35" s="3">
        <v>10460</v>
      </c>
      <c r="T35" s="3">
        <v>10951</v>
      </c>
      <c r="U35" s="3">
        <v>11469</v>
      </c>
      <c r="V35" s="3">
        <v>12214</v>
      </c>
      <c r="W35" s="3">
        <v>12064</v>
      </c>
      <c r="X35" s="3">
        <v>11979</v>
      </c>
      <c r="Y35" s="3">
        <v>11908</v>
      </c>
      <c r="Z35" s="3">
        <v>11379</v>
      </c>
      <c r="AA35" s="3">
        <v>10971</v>
      </c>
      <c r="AB35" s="3">
        <v>11203</v>
      </c>
      <c r="AC35" s="3">
        <v>10944</v>
      </c>
      <c r="AD35" s="3">
        <v>11188</v>
      </c>
      <c r="AE35" s="3">
        <v>11161</v>
      </c>
      <c r="AF35" s="3">
        <v>11090</v>
      </c>
      <c r="AG35" s="3">
        <v>10629</v>
      </c>
      <c r="AH35" s="3">
        <v>10504</v>
      </c>
      <c r="AI35" s="3">
        <v>10567</v>
      </c>
      <c r="AJ35" s="3">
        <v>10435</v>
      </c>
      <c r="AK35" s="3">
        <v>10541</v>
      </c>
      <c r="AL35" s="3">
        <v>10791</v>
      </c>
      <c r="AM35" s="3">
        <v>10254</v>
      </c>
      <c r="AN35" s="3">
        <v>10180</v>
      </c>
      <c r="AO35" s="3">
        <v>9894</v>
      </c>
      <c r="AP35" s="3">
        <v>9892</v>
      </c>
      <c r="AQ35" s="3">
        <v>9783</v>
      </c>
      <c r="AR35" s="3">
        <v>9727</v>
      </c>
      <c r="AS35" s="3">
        <v>9583</v>
      </c>
      <c r="AT35" s="3">
        <v>9404</v>
      </c>
      <c r="AU35" s="3">
        <v>9250</v>
      </c>
      <c r="AV35" s="3">
        <v>9299</v>
      </c>
      <c r="AW35" s="3">
        <v>9074</v>
      </c>
      <c r="AX35" s="3">
        <v>9458</v>
      </c>
      <c r="AY35" s="3">
        <v>9727</v>
      </c>
      <c r="AZ35" s="3">
        <v>9062</v>
      </c>
      <c r="BA35" s="3">
        <v>9170</v>
      </c>
    </row>
    <row r="36" spans="1:53" x14ac:dyDescent="0.25">
      <c r="A36" s="2" t="s">
        <v>35</v>
      </c>
      <c r="B36" s="3">
        <v>10020</v>
      </c>
      <c r="C36" s="3">
        <v>10510</v>
      </c>
      <c r="D36" s="3">
        <v>9373</v>
      </c>
      <c r="E36" s="3">
        <v>8948</v>
      </c>
      <c r="F36" s="3">
        <v>9323</v>
      </c>
      <c r="G36" s="3">
        <v>9230</v>
      </c>
      <c r="H36" s="3">
        <v>9554</v>
      </c>
      <c r="I36" s="3">
        <v>9480</v>
      </c>
      <c r="J36" s="3">
        <v>9640</v>
      </c>
      <c r="K36" s="3">
        <v>9865</v>
      </c>
      <c r="L36" s="3">
        <v>9775</v>
      </c>
      <c r="M36" s="3">
        <v>10036</v>
      </c>
      <c r="N36" s="3">
        <v>10951</v>
      </c>
      <c r="O36" s="3">
        <v>11364</v>
      </c>
      <c r="P36" s="3">
        <v>11208</v>
      </c>
      <c r="Q36" s="3">
        <v>10803</v>
      </c>
      <c r="R36" s="3">
        <v>10988</v>
      </c>
      <c r="S36" s="3">
        <v>10960</v>
      </c>
      <c r="T36" s="3">
        <v>11381</v>
      </c>
      <c r="U36" s="3">
        <v>11646</v>
      </c>
      <c r="V36" s="3">
        <v>12138</v>
      </c>
      <c r="W36" s="3">
        <v>12385</v>
      </c>
      <c r="X36" s="3">
        <v>12656</v>
      </c>
      <c r="Y36" s="3">
        <v>12116</v>
      </c>
      <c r="Z36" s="3">
        <v>11328</v>
      </c>
      <c r="AA36" s="3">
        <v>10997</v>
      </c>
      <c r="AB36" s="3">
        <v>10959</v>
      </c>
      <c r="AC36" s="3">
        <v>10396</v>
      </c>
      <c r="AD36" s="3">
        <v>9905</v>
      </c>
      <c r="AE36" s="3">
        <v>10598</v>
      </c>
      <c r="AF36" s="3">
        <v>10545</v>
      </c>
      <c r="AG36" s="3">
        <v>10156</v>
      </c>
      <c r="AH36" s="3">
        <v>10428</v>
      </c>
      <c r="AI36" s="3">
        <v>10088</v>
      </c>
      <c r="AJ36" s="3">
        <v>9944</v>
      </c>
      <c r="AK36" s="3">
        <v>9880</v>
      </c>
      <c r="AL36" s="3">
        <v>9634</v>
      </c>
      <c r="AM36" s="3">
        <v>9664</v>
      </c>
      <c r="AN36" s="3">
        <v>9484</v>
      </c>
      <c r="AO36" s="3">
        <v>9432</v>
      </c>
      <c r="AP36" s="3">
        <v>9331</v>
      </c>
      <c r="AQ36" s="3">
        <v>9366</v>
      </c>
      <c r="AR36" s="3">
        <v>9339</v>
      </c>
      <c r="AS36" s="3">
        <v>9231</v>
      </c>
      <c r="AT36" s="3">
        <v>9425</v>
      </c>
      <c r="AU36" s="3">
        <v>9019</v>
      </c>
      <c r="AV36" s="3">
        <v>9196</v>
      </c>
      <c r="AW36" s="3">
        <v>9130</v>
      </c>
      <c r="AX36" s="3">
        <v>9133</v>
      </c>
      <c r="AY36" s="3">
        <v>9135</v>
      </c>
      <c r="AZ36" s="3">
        <v>9085</v>
      </c>
      <c r="BA36" s="3">
        <v>8970</v>
      </c>
    </row>
    <row r="37" spans="1:53" x14ac:dyDescent="0.25">
      <c r="A37" s="2" t="s">
        <v>36</v>
      </c>
      <c r="B37" s="3">
        <v>9309</v>
      </c>
      <c r="C37" s="3">
        <v>9312</v>
      </c>
      <c r="D37" s="3">
        <v>8736</v>
      </c>
      <c r="E37" s="3">
        <v>8862</v>
      </c>
      <c r="F37" s="3">
        <v>9047</v>
      </c>
      <c r="G37" s="3">
        <v>9166</v>
      </c>
      <c r="H37" s="3">
        <v>8771</v>
      </c>
      <c r="I37" s="3">
        <v>9082</v>
      </c>
      <c r="J37" s="3">
        <v>9264</v>
      </c>
      <c r="K37" s="3">
        <v>9223</v>
      </c>
      <c r="L37" s="3">
        <v>9803</v>
      </c>
      <c r="M37" s="3">
        <v>9680</v>
      </c>
      <c r="N37" s="3">
        <v>9639</v>
      </c>
      <c r="O37" s="3">
        <v>9485</v>
      </c>
      <c r="P37" s="3">
        <v>9419</v>
      </c>
      <c r="Q37" s="3">
        <v>9750</v>
      </c>
      <c r="R37" s="3">
        <v>9948</v>
      </c>
      <c r="S37" s="3">
        <v>9989</v>
      </c>
      <c r="T37" s="3">
        <v>10066</v>
      </c>
      <c r="U37" s="3">
        <v>10698</v>
      </c>
      <c r="V37" s="3">
        <v>11295</v>
      </c>
      <c r="W37" s="3">
        <v>12640</v>
      </c>
      <c r="X37" s="3">
        <v>12159</v>
      </c>
      <c r="Y37" s="3">
        <v>11369</v>
      </c>
      <c r="Z37" s="3">
        <v>11396</v>
      </c>
      <c r="AA37" s="3">
        <v>11040</v>
      </c>
      <c r="AB37" s="3">
        <v>10938</v>
      </c>
      <c r="AC37" s="3">
        <v>11058</v>
      </c>
      <c r="AD37" s="3">
        <v>11244</v>
      </c>
      <c r="AE37" s="3">
        <v>11598</v>
      </c>
      <c r="AF37" s="3">
        <v>11576</v>
      </c>
      <c r="AG37" s="3">
        <v>11271</v>
      </c>
      <c r="AH37" s="3">
        <v>10868</v>
      </c>
      <c r="AI37" s="3">
        <v>10283</v>
      </c>
      <c r="AJ37" s="3">
        <v>10062</v>
      </c>
      <c r="AK37" s="3">
        <v>10054</v>
      </c>
      <c r="AL37" s="3">
        <v>9858</v>
      </c>
      <c r="AM37" s="3">
        <v>9800</v>
      </c>
      <c r="AN37" s="3">
        <v>9623</v>
      </c>
      <c r="AO37" s="3">
        <v>9624</v>
      </c>
      <c r="AP37" s="3">
        <v>9722</v>
      </c>
      <c r="AQ37" s="3">
        <v>9626</v>
      </c>
      <c r="AR37" s="3">
        <v>9199</v>
      </c>
      <c r="AS37" s="3">
        <v>8850</v>
      </c>
      <c r="AT37" s="3">
        <v>9047</v>
      </c>
      <c r="AU37" s="3">
        <v>9601</v>
      </c>
      <c r="AV37" s="3">
        <v>8914</v>
      </c>
      <c r="AW37" s="3">
        <v>8761</v>
      </c>
      <c r="AX37" s="3">
        <v>9203</v>
      </c>
      <c r="AY37" s="3">
        <v>8600</v>
      </c>
      <c r="AZ37" s="3">
        <v>8754</v>
      </c>
      <c r="BA37" s="3">
        <v>8664</v>
      </c>
    </row>
    <row r="38" spans="1:53" x14ac:dyDescent="0.25">
      <c r="A38" s="2" t="s">
        <v>37</v>
      </c>
      <c r="B38" s="3">
        <v>8829</v>
      </c>
      <c r="C38" s="3">
        <v>8847</v>
      </c>
      <c r="D38" s="3">
        <v>8574</v>
      </c>
      <c r="E38" s="3">
        <v>8868</v>
      </c>
      <c r="F38" s="3">
        <v>8717</v>
      </c>
      <c r="G38" s="3">
        <v>8536</v>
      </c>
      <c r="H38" s="3">
        <v>8859</v>
      </c>
      <c r="I38" s="3">
        <v>8796</v>
      </c>
      <c r="J38" s="3">
        <v>9110</v>
      </c>
      <c r="K38" s="3">
        <v>9038</v>
      </c>
      <c r="L38" s="3">
        <v>9134</v>
      </c>
      <c r="M38" s="3">
        <v>9377</v>
      </c>
      <c r="N38" s="3">
        <v>9244</v>
      </c>
      <c r="O38" s="3">
        <v>9329</v>
      </c>
      <c r="P38" s="3">
        <v>9564</v>
      </c>
      <c r="Q38" s="3">
        <v>10014</v>
      </c>
      <c r="R38" s="3">
        <v>10470</v>
      </c>
      <c r="S38" s="3">
        <v>10290</v>
      </c>
      <c r="T38" s="3">
        <v>10588</v>
      </c>
      <c r="U38" s="3">
        <v>10741</v>
      </c>
      <c r="V38" s="3">
        <v>11079</v>
      </c>
      <c r="W38" s="3">
        <v>11112</v>
      </c>
      <c r="X38" s="3">
        <v>11115</v>
      </c>
      <c r="Y38" s="3">
        <v>10904</v>
      </c>
      <c r="Z38" s="3">
        <v>10154</v>
      </c>
      <c r="AA38" s="3">
        <v>10545</v>
      </c>
      <c r="AB38" s="3">
        <v>10681</v>
      </c>
      <c r="AC38" s="3">
        <v>10897</v>
      </c>
      <c r="AD38" s="3">
        <v>10775</v>
      </c>
      <c r="AE38" s="3">
        <v>10860</v>
      </c>
      <c r="AF38" s="3">
        <v>11028</v>
      </c>
      <c r="AG38" s="3">
        <v>10545</v>
      </c>
      <c r="AH38" s="3">
        <v>10953</v>
      </c>
      <c r="AI38" s="3">
        <v>10741</v>
      </c>
      <c r="AJ38" s="3">
        <v>10252</v>
      </c>
      <c r="AK38" s="3">
        <v>10335</v>
      </c>
      <c r="AL38" s="3">
        <v>9984</v>
      </c>
      <c r="AM38" s="3">
        <v>9652</v>
      </c>
      <c r="AN38" s="3">
        <v>9535</v>
      </c>
      <c r="AO38" s="3">
        <v>9358</v>
      </c>
      <c r="AP38" s="3">
        <v>9137</v>
      </c>
      <c r="AQ38" s="3">
        <v>9201</v>
      </c>
      <c r="AR38" s="3">
        <v>9019</v>
      </c>
      <c r="AS38" s="3">
        <v>9499</v>
      </c>
      <c r="AT38" s="3">
        <v>9368</v>
      </c>
      <c r="AU38" s="3">
        <v>8935</v>
      </c>
      <c r="AV38" s="3">
        <v>8954</v>
      </c>
      <c r="AW38" s="3">
        <v>9386</v>
      </c>
      <c r="AX38" s="3">
        <v>8313</v>
      </c>
      <c r="AY38" s="3">
        <v>9684</v>
      </c>
      <c r="AZ38" s="3">
        <v>9415</v>
      </c>
      <c r="BA38" s="3">
        <v>8533</v>
      </c>
    </row>
    <row r="39" spans="1:53" x14ac:dyDescent="0.25">
      <c r="A39" s="2" t="s">
        <v>38</v>
      </c>
      <c r="B39" s="3">
        <v>8655</v>
      </c>
      <c r="C39" s="3">
        <v>8600</v>
      </c>
      <c r="D39" s="3">
        <v>8569</v>
      </c>
      <c r="E39" s="3">
        <v>8698</v>
      </c>
      <c r="F39" s="3">
        <v>8655</v>
      </c>
      <c r="G39" s="3">
        <v>8761</v>
      </c>
      <c r="H39" s="3">
        <v>8707</v>
      </c>
      <c r="I39" s="3">
        <v>8504</v>
      </c>
      <c r="J39" s="3">
        <v>8713</v>
      </c>
      <c r="K39" s="3">
        <v>9041</v>
      </c>
      <c r="L39" s="3">
        <v>9156</v>
      </c>
      <c r="M39" s="3">
        <v>9456</v>
      </c>
      <c r="N39" s="3">
        <v>9510</v>
      </c>
      <c r="O39" s="3">
        <v>9659</v>
      </c>
      <c r="P39" s="3">
        <v>9826</v>
      </c>
      <c r="Q39" s="3">
        <v>9839</v>
      </c>
      <c r="R39" s="3">
        <v>9706</v>
      </c>
      <c r="S39" s="3">
        <v>9732</v>
      </c>
      <c r="T39" s="3">
        <v>9797</v>
      </c>
      <c r="U39" s="3">
        <v>9948</v>
      </c>
      <c r="V39" s="3">
        <v>10559</v>
      </c>
      <c r="W39" s="3">
        <v>11003</v>
      </c>
      <c r="X39" s="3">
        <v>10935</v>
      </c>
      <c r="Y39" s="3">
        <v>10666</v>
      </c>
      <c r="Z39" s="3">
        <v>10427</v>
      </c>
      <c r="AA39" s="3">
        <v>10818</v>
      </c>
      <c r="AB39" s="3">
        <v>11081</v>
      </c>
      <c r="AC39" s="3">
        <v>11617</v>
      </c>
      <c r="AD39" s="3">
        <v>11396</v>
      </c>
      <c r="AE39" s="3">
        <v>11003</v>
      </c>
      <c r="AF39" s="3">
        <v>10375</v>
      </c>
      <c r="AG39" s="3">
        <v>10104</v>
      </c>
      <c r="AH39" s="3">
        <v>10060</v>
      </c>
      <c r="AI39" s="3">
        <v>9915</v>
      </c>
      <c r="AJ39" s="3">
        <v>10140</v>
      </c>
      <c r="AK39" s="3">
        <v>9930</v>
      </c>
      <c r="AL39" s="3">
        <v>9661</v>
      </c>
      <c r="AM39" s="3">
        <v>9490</v>
      </c>
      <c r="AN39" s="3">
        <v>9151</v>
      </c>
      <c r="AO39" s="3">
        <v>9280</v>
      </c>
      <c r="AP39" s="3">
        <v>9195</v>
      </c>
      <c r="AQ39" s="3">
        <v>9297</v>
      </c>
      <c r="AR39" s="3">
        <v>9021</v>
      </c>
      <c r="AS39" s="3">
        <v>9058</v>
      </c>
      <c r="AT39" s="3">
        <v>9241</v>
      </c>
      <c r="AU39" s="3">
        <v>8707</v>
      </c>
      <c r="AV39" s="3">
        <v>8938</v>
      </c>
      <c r="AW39" s="3">
        <v>8771</v>
      </c>
      <c r="AX39" s="3">
        <v>8924</v>
      </c>
      <c r="AY39" s="3">
        <v>8903</v>
      </c>
      <c r="AZ39" s="3">
        <v>8792</v>
      </c>
      <c r="BA39" s="3">
        <v>8761</v>
      </c>
    </row>
    <row r="40" spans="1:53" x14ac:dyDescent="0.25">
      <c r="A40" s="2" t="s">
        <v>39</v>
      </c>
      <c r="B40" s="3">
        <v>8698</v>
      </c>
      <c r="C40" s="3">
        <v>8716</v>
      </c>
      <c r="D40" s="3">
        <v>8736</v>
      </c>
      <c r="E40" s="3">
        <v>8663</v>
      </c>
      <c r="F40" s="3">
        <v>8656</v>
      </c>
      <c r="G40" s="3">
        <v>8476</v>
      </c>
      <c r="H40" s="3">
        <v>8938</v>
      </c>
      <c r="I40" s="3">
        <v>8984</v>
      </c>
      <c r="J40" s="3">
        <v>9033</v>
      </c>
      <c r="K40" s="3">
        <v>9165</v>
      </c>
      <c r="L40" s="3">
        <v>9128</v>
      </c>
      <c r="M40" s="3">
        <v>9544</v>
      </c>
      <c r="N40" s="3">
        <v>9613</v>
      </c>
      <c r="O40" s="3">
        <v>9469</v>
      </c>
      <c r="P40" s="3">
        <v>9678</v>
      </c>
      <c r="Q40" s="3">
        <v>10161</v>
      </c>
      <c r="R40" s="3">
        <v>10351</v>
      </c>
      <c r="S40" s="3">
        <v>10609</v>
      </c>
      <c r="T40" s="3">
        <v>10327</v>
      </c>
      <c r="U40" s="3">
        <v>10698</v>
      </c>
      <c r="V40" s="3">
        <v>11654</v>
      </c>
      <c r="W40" s="3">
        <v>12002</v>
      </c>
      <c r="X40" s="3">
        <v>11842</v>
      </c>
      <c r="Y40" s="3">
        <v>11263</v>
      </c>
      <c r="Z40" s="3">
        <v>10334</v>
      </c>
      <c r="AA40" s="3">
        <v>10068</v>
      </c>
      <c r="AB40" s="3">
        <v>10277</v>
      </c>
      <c r="AC40" s="3">
        <v>9725</v>
      </c>
      <c r="AD40" s="3">
        <v>10478</v>
      </c>
      <c r="AE40" s="3">
        <v>10364</v>
      </c>
      <c r="AF40" s="3">
        <v>10158</v>
      </c>
      <c r="AG40" s="3">
        <v>10071</v>
      </c>
      <c r="AH40" s="3">
        <v>9958</v>
      </c>
      <c r="AI40" s="3">
        <v>10275</v>
      </c>
      <c r="AJ40" s="3">
        <v>10447</v>
      </c>
      <c r="AK40" s="3">
        <v>10373</v>
      </c>
      <c r="AL40" s="3">
        <v>10047</v>
      </c>
      <c r="AM40" s="3">
        <v>10051</v>
      </c>
      <c r="AN40" s="3">
        <v>9684</v>
      </c>
      <c r="AO40" s="3">
        <v>9233</v>
      </c>
      <c r="AP40" s="3">
        <v>9094</v>
      </c>
      <c r="AQ40" s="3">
        <v>9135</v>
      </c>
      <c r="AR40" s="3">
        <v>8964</v>
      </c>
      <c r="AS40" s="3">
        <v>8740</v>
      </c>
      <c r="AT40" s="3">
        <v>8765</v>
      </c>
      <c r="AU40" s="3">
        <v>8856</v>
      </c>
      <c r="AV40" s="3">
        <v>8743</v>
      </c>
      <c r="AW40" s="3">
        <v>8758</v>
      </c>
      <c r="AX40" s="3">
        <v>8500</v>
      </c>
      <c r="AY40" s="3">
        <v>8647</v>
      </c>
      <c r="AZ40" s="3">
        <v>8686</v>
      </c>
      <c r="BA40" s="3">
        <v>8911</v>
      </c>
    </row>
    <row r="41" spans="1:53" x14ac:dyDescent="0.25">
      <c r="A41" s="2" t="s">
        <v>40</v>
      </c>
      <c r="B41" s="3">
        <v>8338</v>
      </c>
      <c r="C41" s="3">
        <v>8315</v>
      </c>
      <c r="D41" s="3">
        <v>8459</v>
      </c>
      <c r="E41" s="3">
        <v>8518</v>
      </c>
      <c r="F41" s="3">
        <v>8386</v>
      </c>
      <c r="G41" s="3">
        <v>8602</v>
      </c>
      <c r="H41" s="3">
        <v>8601</v>
      </c>
      <c r="I41" s="3">
        <v>8746</v>
      </c>
      <c r="J41" s="3">
        <v>9223</v>
      </c>
      <c r="K41" s="3">
        <v>9443</v>
      </c>
      <c r="L41" s="3">
        <v>9311</v>
      </c>
      <c r="M41" s="3">
        <v>9176</v>
      </c>
      <c r="N41" s="3">
        <v>9529</v>
      </c>
      <c r="O41" s="3">
        <v>10038</v>
      </c>
      <c r="P41" s="3">
        <v>9770</v>
      </c>
      <c r="Q41" s="3">
        <v>9601</v>
      </c>
      <c r="R41" s="3">
        <v>10093</v>
      </c>
      <c r="S41" s="3">
        <v>10978</v>
      </c>
      <c r="T41" s="3">
        <v>11544</v>
      </c>
      <c r="U41" s="3">
        <v>12598</v>
      </c>
      <c r="V41" s="3">
        <v>12818</v>
      </c>
      <c r="W41" s="3">
        <v>13583</v>
      </c>
      <c r="X41" s="3">
        <v>13361</v>
      </c>
      <c r="Y41" s="3">
        <v>12506</v>
      </c>
      <c r="Z41" s="3">
        <v>11762</v>
      </c>
      <c r="AA41" s="3">
        <v>10838</v>
      </c>
      <c r="AB41" s="3">
        <v>10815</v>
      </c>
      <c r="AC41" s="3">
        <v>10591</v>
      </c>
      <c r="AD41" s="3">
        <v>10167</v>
      </c>
      <c r="AE41" s="3">
        <v>9620</v>
      </c>
      <c r="AF41" s="3">
        <v>9692</v>
      </c>
      <c r="AG41" s="3">
        <v>9613</v>
      </c>
      <c r="AH41" s="3">
        <v>9174</v>
      </c>
      <c r="AI41" s="3">
        <v>9463</v>
      </c>
      <c r="AJ41" s="3">
        <v>9421</v>
      </c>
      <c r="AK41" s="3">
        <v>9518</v>
      </c>
      <c r="AL41" s="3">
        <v>9239</v>
      </c>
      <c r="AM41" s="3">
        <v>8885</v>
      </c>
      <c r="AN41" s="3">
        <v>8865</v>
      </c>
      <c r="AO41" s="3">
        <v>8732</v>
      </c>
      <c r="AP41" s="3">
        <v>8801</v>
      </c>
      <c r="AQ41" s="3">
        <v>8813</v>
      </c>
      <c r="AR41" s="3">
        <v>8941</v>
      </c>
      <c r="AS41" s="3">
        <v>8606</v>
      </c>
      <c r="AT41" s="3">
        <v>8632</v>
      </c>
      <c r="AU41" s="3">
        <v>8553</v>
      </c>
      <c r="AV41" s="3">
        <v>8430</v>
      </c>
      <c r="AW41" s="3">
        <v>8813</v>
      </c>
      <c r="AX41" s="3">
        <v>8106</v>
      </c>
      <c r="AY41" s="3">
        <v>8406</v>
      </c>
      <c r="AZ41" s="3">
        <v>8310</v>
      </c>
      <c r="BA41" s="3">
        <v>8253</v>
      </c>
    </row>
    <row r="42" spans="1:53" x14ac:dyDescent="0.25">
      <c r="A42" s="2" t="s">
        <v>41</v>
      </c>
      <c r="B42" s="3">
        <v>8471</v>
      </c>
      <c r="C42" s="3">
        <v>8364</v>
      </c>
      <c r="D42" s="3">
        <v>8076</v>
      </c>
      <c r="E42" s="3">
        <v>8172</v>
      </c>
      <c r="F42" s="3">
        <v>8320</v>
      </c>
      <c r="G42" s="3">
        <v>8516</v>
      </c>
      <c r="H42" s="3">
        <v>8478</v>
      </c>
      <c r="I42" s="3">
        <v>8598</v>
      </c>
      <c r="J42" s="3">
        <v>8701</v>
      </c>
      <c r="K42" s="3">
        <v>9048</v>
      </c>
      <c r="L42" s="3">
        <v>9111</v>
      </c>
      <c r="M42" s="3">
        <v>9535</v>
      </c>
      <c r="N42" s="3">
        <v>9454</v>
      </c>
      <c r="O42" s="3">
        <v>9497</v>
      </c>
      <c r="P42" s="3">
        <v>9445</v>
      </c>
      <c r="Q42" s="3">
        <v>9446</v>
      </c>
      <c r="R42" s="3">
        <v>9428</v>
      </c>
      <c r="S42" s="3">
        <v>9855</v>
      </c>
      <c r="T42" s="3">
        <v>9933</v>
      </c>
      <c r="U42" s="3">
        <v>10043</v>
      </c>
      <c r="V42" s="3">
        <v>11178</v>
      </c>
      <c r="W42" s="3">
        <v>11770</v>
      </c>
      <c r="X42" s="3">
        <v>11849</v>
      </c>
      <c r="Y42" s="3">
        <v>11018</v>
      </c>
      <c r="Z42" s="3">
        <v>10667</v>
      </c>
      <c r="AA42" s="3">
        <v>10482</v>
      </c>
      <c r="AB42" s="3">
        <v>10043</v>
      </c>
      <c r="AC42" s="3">
        <v>10212</v>
      </c>
      <c r="AD42" s="3">
        <v>10165</v>
      </c>
      <c r="AE42" s="3">
        <v>9646</v>
      </c>
      <c r="AF42" s="3">
        <v>9731</v>
      </c>
      <c r="AG42" s="3">
        <v>9694</v>
      </c>
      <c r="AH42" s="3">
        <v>9508</v>
      </c>
      <c r="AI42" s="3">
        <v>9398</v>
      </c>
      <c r="AJ42" s="3">
        <v>9346</v>
      </c>
      <c r="AK42" s="3">
        <v>9143</v>
      </c>
      <c r="AL42" s="3">
        <v>9349</v>
      </c>
      <c r="AM42" s="3">
        <v>9217</v>
      </c>
      <c r="AN42" s="3">
        <v>8854</v>
      </c>
      <c r="AO42" s="3">
        <v>9098</v>
      </c>
      <c r="AP42" s="3">
        <v>9286</v>
      </c>
      <c r="AQ42" s="3">
        <v>8881</v>
      </c>
      <c r="AR42" s="3">
        <v>8949</v>
      </c>
      <c r="AS42" s="3">
        <v>8527</v>
      </c>
      <c r="AT42" s="3">
        <v>8331</v>
      </c>
      <c r="AU42" s="3">
        <v>8746</v>
      </c>
      <c r="AV42" s="3">
        <v>9012</v>
      </c>
      <c r="AW42" s="3">
        <v>8403</v>
      </c>
      <c r="AX42" s="3">
        <v>8313</v>
      </c>
      <c r="AY42" s="3">
        <v>8177</v>
      </c>
      <c r="AZ42" s="3">
        <v>8295</v>
      </c>
      <c r="BA42" s="3">
        <v>8204</v>
      </c>
    </row>
    <row r="43" spans="1:53" x14ac:dyDescent="0.25">
      <c r="A43" s="2" t="s">
        <v>42</v>
      </c>
      <c r="B43" s="3">
        <v>8408</v>
      </c>
      <c r="C43" s="3">
        <v>8567</v>
      </c>
      <c r="D43" s="3">
        <v>8443</v>
      </c>
      <c r="E43" s="3">
        <v>8482</v>
      </c>
      <c r="F43" s="3">
        <v>8604</v>
      </c>
      <c r="G43" s="3">
        <v>8527</v>
      </c>
      <c r="H43" s="3">
        <v>9011</v>
      </c>
      <c r="I43" s="3">
        <v>8858</v>
      </c>
      <c r="J43" s="3">
        <v>9126</v>
      </c>
      <c r="K43" s="3">
        <v>9115</v>
      </c>
      <c r="L43" s="3">
        <v>9454</v>
      </c>
      <c r="M43" s="3">
        <v>9417</v>
      </c>
      <c r="N43" s="3">
        <v>9458</v>
      </c>
      <c r="O43" s="3">
        <v>9444</v>
      </c>
      <c r="P43" s="3">
        <v>9291</v>
      </c>
      <c r="Q43" s="3">
        <v>9629</v>
      </c>
      <c r="R43" s="3">
        <v>10335</v>
      </c>
      <c r="S43" s="3">
        <v>10905</v>
      </c>
      <c r="T43" s="3">
        <v>11053</v>
      </c>
      <c r="U43" s="3">
        <v>11813</v>
      </c>
      <c r="V43" s="3">
        <v>12556</v>
      </c>
      <c r="W43" s="3">
        <v>12670</v>
      </c>
      <c r="X43" s="3">
        <v>11747</v>
      </c>
      <c r="Y43" s="3">
        <v>10494</v>
      </c>
      <c r="Z43" s="3">
        <v>10091</v>
      </c>
      <c r="AA43" s="3">
        <v>10055</v>
      </c>
      <c r="AB43" s="3">
        <v>9895</v>
      </c>
      <c r="AC43" s="3">
        <v>9596</v>
      </c>
      <c r="AD43" s="3">
        <v>9441</v>
      </c>
      <c r="AE43" s="3">
        <v>9291</v>
      </c>
      <c r="AF43" s="3">
        <v>9892</v>
      </c>
      <c r="AG43" s="3">
        <v>9745</v>
      </c>
      <c r="AH43" s="3">
        <v>9581</v>
      </c>
      <c r="AI43" s="3">
        <v>9338</v>
      </c>
      <c r="AJ43" s="3">
        <v>9364</v>
      </c>
      <c r="AK43" s="3">
        <v>9264</v>
      </c>
      <c r="AL43" s="3">
        <v>9464</v>
      </c>
      <c r="AM43" s="3">
        <v>9066</v>
      </c>
      <c r="AN43" s="3">
        <v>9104</v>
      </c>
      <c r="AO43" s="3">
        <v>8877</v>
      </c>
      <c r="AP43" s="3">
        <v>8891</v>
      </c>
      <c r="AQ43" s="3">
        <v>8743</v>
      </c>
      <c r="AR43" s="3">
        <v>8840</v>
      </c>
      <c r="AS43" s="3">
        <v>8717</v>
      </c>
      <c r="AT43" s="3">
        <v>8668</v>
      </c>
      <c r="AU43" s="3">
        <v>8551</v>
      </c>
      <c r="AV43" s="3">
        <v>8677</v>
      </c>
      <c r="AW43" s="3">
        <v>8710</v>
      </c>
      <c r="AX43" s="3">
        <v>8298</v>
      </c>
      <c r="AY43" s="3">
        <v>8522</v>
      </c>
      <c r="AZ43" s="3">
        <v>8559</v>
      </c>
      <c r="BA43" s="3">
        <v>8681</v>
      </c>
    </row>
    <row r="44" spans="1:53" x14ac:dyDescent="0.25">
      <c r="A44" s="2" t="s">
        <v>43</v>
      </c>
      <c r="B44" s="3">
        <v>8461</v>
      </c>
      <c r="C44" s="3">
        <v>8112</v>
      </c>
      <c r="D44" s="3">
        <v>8451</v>
      </c>
      <c r="E44" s="3">
        <v>8461</v>
      </c>
      <c r="F44" s="3">
        <v>8488</v>
      </c>
      <c r="G44" s="3">
        <v>8457</v>
      </c>
      <c r="H44" s="3">
        <v>8658</v>
      </c>
      <c r="I44" s="3">
        <v>8871</v>
      </c>
      <c r="J44" s="3">
        <v>8552</v>
      </c>
      <c r="K44" s="3">
        <v>8580</v>
      </c>
      <c r="L44" s="3">
        <v>8826</v>
      </c>
      <c r="M44" s="3">
        <v>9309</v>
      </c>
      <c r="N44" s="3">
        <v>9590</v>
      </c>
      <c r="O44" s="3">
        <v>9024</v>
      </c>
      <c r="P44" s="3">
        <v>9131</v>
      </c>
      <c r="Q44" s="3">
        <v>9298</v>
      </c>
      <c r="R44" s="3">
        <v>9505</v>
      </c>
      <c r="S44" s="3">
        <v>9881</v>
      </c>
      <c r="T44" s="3">
        <v>10611</v>
      </c>
      <c r="U44" s="3">
        <v>10844</v>
      </c>
      <c r="V44" s="3">
        <v>10657</v>
      </c>
      <c r="W44" s="3">
        <v>10838</v>
      </c>
      <c r="X44" s="3">
        <v>10310</v>
      </c>
      <c r="Y44" s="3">
        <v>10264</v>
      </c>
      <c r="Z44" s="3">
        <v>9999</v>
      </c>
      <c r="AA44" s="3">
        <v>10149</v>
      </c>
      <c r="AB44" s="3">
        <v>10621</v>
      </c>
      <c r="AC44" s="3">
        <v>11079</v>
      </c>
      <c r="AD44" s="3">
        <v>10922</v>
      </c>
      <c r="AE44" s="3">
        <v>10708</v>
      </c>
      <c r="AF44" s="3">
        <v>10165</v>
      </c>
      <c r="AG44" s="3">
        <v>9960</v>
      </c>
      <c r="AH44" s="3">
        <v>9883</v>
      </c>
      <c r="AI44" s="3">
        <v>9827</v>
      </c>
      <c r="AJ44" s="3">
        <v>9705</v>
      </c>
      <c r="AK44" s="3">
        <v>9887</v>
      </c>
      <c r="AL44" s="3">
        <v>9963</v>
      </c>
      <c r="AM44" s="3">
        <v>10017</v>
      </c>
      <c r="AN44" s="3">
        <v>9439</v>
      </c>
      <c r="AO44" s="3">
        <v>9560</v>
      </c>
      <c r="AP44" s="3">
        <v>9156</v>
      </c>
      <c r="AQ44" s="3">
        <v>9647</v>
      </c>
      <c r="AR44" s="3">
        <v>9028</v>
      </c>
      <c r="AS44" s="3">
        <v>8842</v>
      </c>
      <c r="AT44" s="3">
        <v>8916</v>
      </c>
      <c r="AU44" s="3">
        <v>8791</v>
      </c>
      <c r="AV44" s="3">
        <v>8958</v>
      </c>
      <c r="AW44" s="3">
        <v>8645</v>
      </c>
      <c r="AX44" s="3">
        <v>8667</v>
      </c>
      <c r="AY44" s="3">
        <v>8619</v>
      </c>
      <c r="AZ44" s="3">
        <v>9204</v>
      </c>
      <c r="BA44" s="3">
        <v>8809</v>
      </c>
    </row>
    <row r="45" spans="1:53" x14ac:dyDescent="0.25">
      <c r="A45" s="2" t="s">
        <v>44</v>
      </c>
      <c r="B45" s="3">
        <v>8846</v>
      </c>
      <c r="C45" s="3">
        <v>8733</v>
      </c>
      <c r="D45" s="3">
        <v>8584</v>
      </c>
      <c r="E45" s="3">
        <v>8361</v>
      </c>
      <c r="F45" s="3">
        <v>8690</v>
      </c>
      <c r="G45" s="3">
        <v>8674</v>
      </c>
      <c r="H45" s="3">
        <v>8783</v>
      </c>
      <c r="I45" s="3">
        <v>9040</v>
      </c>
      <c r="J45" s="3">
        <v>9319</v>
      </c>
      <c r="K45" s="3">
        <v>9380</v>
      </c>
      <c r="L45" s="3">
        <v>9408</v>
      </c>
      <c r="M45" s="3">
        <v>9220</v>
      </c>
      <c r="N45" s="3">
        <v>9533</v>
      </c>
      <c r="O45" s="3">
        <v>9757</v>
      </c>
      <c r="P45" s="3">
        <v>9547</v>
      </c>
      <c r="Q45" s="3">
        <v>9627</v>
      </c>
      <c r="R45" s="3">
        <v>9608</v>
      </c>
      <c r="S45" s="3">
        <v>10094</v>
      </c>
      <c r="T45" s="3">
        <v>10699</v>
      </c>
      <c r="U45" s="3">
        <v>11378</v>
      </c>
      <c r="V45" s="3">
        <v>11338</v>
      </c>
      <c r="W45" s="3">
        <v>11724</v>
      </c>
      <c r="X45" s="3">
        <v>11133</v>
      </c>
      <c r="Y45" s="3">
        <v>11042</v>
      </c>
      <c r="Z45" s="3">
        <v>11075</v>
      </c>
      <c r="AA45" s="3">
        <v>11361</v>
      </c>
      <c r="AB45" s="3">
        <v>10925</v>
      </c>
      <c r="AC45" s="3">
        <v>11000</v>
      </c>
      <c r="AD45" s="3">
        <v>10783</v>
      </c>
      <c r="AE45" s="3">
        <v>11177</v>
      </c>
      <c r="AF45" s="3">
        <v>11430</v>
      </c>
      <c r="AG45" s="3">
        <v>11025</v>
      </c>
      <c r="AH45" s="3">
        <v>11078</v>
      </c>
      <c r="AI45" s="3">
        <v>10982</v>
      </c>
      <c r="AJ45" s="3">
        <v>11208</v>
      </c>
      <c r="AK45" s="3">
        <v>11425</v>
      </c>
      <c r="AL45" s="3">
        <v>10584</v>
      </c>
      <c r="AM45" s="3">
        <v>9976</v>
      </c>
      <c r="AN45" s="3">
        <v>9652</v>
      </c>
      <c r="AO45" s="3">
        <v>9342</v>
      </c>
      <c r="AP45" s="3">
        <v>9376</v>
      </c>
      <c r="AQ45" s="3">
        <v>9197</v>
      </c>
      <c r="AR45" s="3">
        <v>9052</v>
      </c>
      <c r="AS45" s="3">
        <v>8760</v>
      </c>
      <c r="AT45" s="3">
        <v>8830</v>
      </c>
      <c r="AU45" s="3">
        <v>8805</v>
      </c>
      <c r="AV45" s="3">
        <v>8383</v>
      </c>
      <c r="AW45" s="3">
        <v>8605</v>
      </c>
      <c r="AX45" s="3">
        <v>8583</v>
      </c>
      <c r="AY45" s="3">
        <v>8910</v>
      </c>
      <c r="AZ45" s="3">
        <v>8185</v>
      </c>
      <c r="BA45" s="3">
        <v>8327</v>
      </c>
    </row>
    <row r="46" spans="1:53" x14ac:dyDescent="0.25">
      <c r="A46" s="2" t="s">
        <v>45</v>
      </c>
      <c r="B46" s="3">
        <v>8069</v>
      </c>
      <c r="C46" s="3">
        <v>8376</v>
      </c>
      <c r="D46" s="3">
        <v>8336</v>
      </c>
      <c r="E46" s="3">
        <v>8500</v>
      </c>
      <c r="F46" s="3">
        <v>8267</v>
      </c>
      <c r="G46" s="3">
        <v>8459</v>
      </c>
      <c r="H46" s="3">
        <v>8766</v>
      </c>
      <c r="I46" s="3">
        <v>8965</v>
      </c>
      <c r="J46" s="3">
        <v>9154</v>
      </c>
      <c r="K46" s="3">
        <v>8821</v>
      </c>
      <c r="L46" s="3">
        <v>9107</v>
      </c>
      <c r="M46" s="3">
        <v>9218</v>
      </c>
      <c r="N46" s="3">
        <v>9146</v>
      </c>
      <c r="O46" s="3">
        <v>9162</v>
      </c>
      <c r="P46" s="3">
        <v>9367</v>
      </c>
      <c r="Q46" s="3">
        <v>9554</v>
      </c>
      <c r="R46" s="3">
        <v>9699</v>
      </c>
      <c r="S46" s="3">
        <v>9630</v>
      </c>
      <c r="T46" s="3">
        <v>10012</v>
      </c>
      <c r="U46" s="3">
        <v>9959</v>
      </c>
      <c r="V46" s="3">
        <v>10486</v>
      </c>
      <c r="W46" s="3">
        <v>10732</v>
      </c>
      <c r="X46" s="3">
        <v>10532</v>
      </c>
      <c r="Y46" s="3">
        <v>10252</v>
      </c>
      <c r="Z46" s="3">
        <v>9878</v>
      </c>
      <c r="AA46" s="3">
        <v>9958</v>
      </c>
      <c r="AB46" s="3">
        <v>10172</v>
      </c>
      <c r="AC46" s="3">
        <v>10337</v>
      </c>
      <c r="AD46" s="3">
        <v>10406</v>
      </c>
      <c r="AE46" s="3">
        <v>9841</v>
      </c>
      <c r="AF46" s="3">
        <v>9841</v>
      </c>
      <c r="AG46" s="3">
        <v>9616</v>
      </c>
      <c r="AH46" s="3">
        <v>9542</v>
      </c>
      <c r="AI46" s="3">
        <v>9513</v>
      </c>
      <c r="AJ46" s="3">
        <v>9770</v>
      </c>
      <c r="AK46" s="3">
        <v>9248</v>
      </c>
      <c r="AL46" s="3">
        <v>9264</v>
      </c>
      <c r="AM46" s="3">
        <v>9424</v>
      </c>
      <c r="AN46" s="3">
        <v>9310</v>
      </c>
      <c r="AO46" s="3">
        <v>9189</v>
      </c>
      <c r="AP46" s="3">
        <v>8840</v>
      </c>
      <c r="AQ46" s="3">
        <v>8995</v>
      </c>
      <c r="AR46" s="3">
        <v>8765</v>
      </c>
      <c r="AS46" s="3">
        <v>8857</v>
      </c>
      <c r="AT46" s="3">
        <v>9148</v>
      </c>
      <c r="AU46" s="3">
        <v>8668</v>
      </c>
      <c r="AV46" s="3">
        <v>8767</v>
      </c>
      <c r="AW46" s="3">
        <v>8813</v>
      </c>
      <c r="AX46" s="3">
        <v>8695</v>
      </c>
      <c r="AY46" s="3">
        <v>9002</v>
      </c>
      <c r="AZ46" s="3">
        <v>9004</v>
      </c>
      <c r="BA46" s="3">
        <v>8644</v>
      </c>
    </row>
    <row r="47" spans="1:53" x14ac:dyDescent="0.25">
      <c r="A47" s="2" t="s">
        <v>46</v>
      </c>
      <c r="B47" s="3">
        <v>8474</v>
      </c>
      <c r="C47" s="3">
        <v>8547</v>
      </c>
      <c r="D47" s="3">
        <v>8766</v>
      </c>
      <c r="E47" s="3">
        <v>9170</v>
      </c>
      <c r="F47" s="3">
        <v>9005</v>
      </c>
      <c r="G47" s="3">
        <v>8746</v>
      </c>
      <c r="H47" s="3">
        <v>9123</v>
      </c>
      <c r="I47" s="3">
        <v>8756</v>
      </c>
      <c r="J47" s="3">
        <v>9238</v>
      </c>
      <c r="K47" s="3">
        <v>9097</v>
      </c>
      <c r="L47" s="3">
        <v>9573</v>
      </c>
      <c r="M47" s="3">
        <v>9665</v>
      </c>
      <c r="N47" s="3">
        <v>9605</v>
      </c>
      <c r="O47" s="3">
        <v>9483</v>
      </c>
      <c r="P47" s="3">
        <v>10062</v>
      </c>
      <c r="Q47" s="3">
        <v>9741</v>
      </c>
      <c r="R47" s="3">
        <v>9870</v>
      </c>
      <c r="S47" s="3">
        <v>10289</v>
      </c>
      <c r="T47" s="3">
        <v>11198</v>
      </c>
      <c r="U47" s="3">
        <v>12106</v>
      </c>
      <c r="V47" s="3">
        <v>12553</v>
      </c>
      <c r="W47" s="3">
        <v>14175</v>
      </c>
      <c r="X47" s="3">
        <v>14586</v>
      </c>
      <c r="Y47" s="3">
        <v>13788</v>
      </c>
      <c r="Z47" s="3">
        <v>12681</v>
      </c>
      <c r="AA47" s="3">
        <v>12386</v>
      </c>
      <c r="AB47" s="3">
        <v>11705</v>
      </c>
      <c r="AC47" s="3">
        <v>11752</v>
      </c>
      <c r="AD47" s="3">
        <v>11604</v>
      </c>
      <c r="AE47" s="3">
        <v>11317</v>
      </c>
      <c r="AF47" s="3">
        <v>10976</v>
      </c>
      <c r="AG47" s="3">
        <v>10679</v>
      </c>
      <c r="AH47" s="3">
        <v>10399</v>
      </c>
      <c r="AI47" s="3">
        <v>10706</v>
      </c>
      <c r="AJ47" s="3">
        <v>10660</v>
      </c>
      <c r="AK47" s="3">
        <v>10335</v>
      </c>
      <c r="AL47" s="3">
        <v>10110</v>
      </c>
      <c r="AM47" s="3">
        <v>9877</v>
      </c>
      <c r="AN47" s="3">
        <v>9782</v>
      </c>
      <c r="AO47" s="3">
        <v>9762</v>
      </c>
      <c r="AP47" s="3">
        <v>9535</v>
      </c>
      <c r="AQ47" s="3">
        <v>9530</v>
      </c>
      <c r="AR47" s="3">
        <v>9299</v>
      </c>
      <c r="AS47" s="3">
        <v>9507</v>
      </c>
      <c r="AT47" s="3">
        <v>9313</v>
      </c>
      <c r="AU47" s="3">
        <v>9098</v>
      </c>
      <c r="AV47" s="3">
        <v>9105</v>
      </c>
      <c r="AW47" s="3">
        <v>9213</v>
      </c>
      <c r="AX47" s="3">
        <v>8598</v>
      </c>
      <c r="AY47" s="3">
        <v>8648</v>
      </c>
      <c r="AZ47" s="3">
        <v>8585</v>
      </c>
      <c r="BA47" s="3">
        <v>8764</v>
      </c>
    </row>
    <row r="48" spans="1:53" x14ac:dyDescent="0.25">
      <c r="A48" s="2" t="s">
        <v>47</v>
      </c>
      <c r="B48" s="3">
        <v>9141</v>
      </c>
      <c r="C48" s="3">
        <v>9146</v>
      </c>
      <c r="D48" s="3">
        <v>8875</v>
      </c>
      <c r="E48" s="3">
        <v>8791</v>
      </c>
      <c r="F48" s="3">
        <v>8668</v>
      </c>
      <c r="G48" s="3">
        <v>9080</v>
      </c>
      <c r="H48" s="3">
        <v>9267</v>
      </c>
      <c r="I48" s="3">
        <v>9442</v>
      </c>
      <c r="J48" s="3">
        <v>9638</v>
      </c>
      <c r="K48" s="3">
        <v>9635</v>
      </c>
      <c r="L48" s="3">
        <v>9578</v>
      </c>
      <c r="M48" s="3">
        <v>9894</v>
      </c>
      <c r="N48" s="3">
        <v>9918</v>
      </c>
      <c r="O48" s="3">
        <v>9840</v>
      </c>
      <c r="P48" s="3">
        <v>9584</v>
      </c>
      <c r="Q48" s="3">
        <v>9610</v>
      </c>
      <c r="R48" s="3">
        <v>10214</v>
      </c>
      <c r="S48" s="3">
        <v>10325</v>
      </c>
      <c r="T48" s="3">
        <v>10486</v>
      </c>
      <c r="U48" s="3">
        <v>10264</v>
      </c>
      <c r="V48" s="3">
        <v>10323</v>
      </c>
      <c r="W48" s="3">
        <v>11128</v>
      </c>
      <c r="X48" s="3">
        <v>11065</v>
      </c>
      <c r="Y48" s="3">
        <v>11444</v>
      </c>
      <c r="Z48" s="3">
        <v>11113</v>
      </c>
      <c r="AA48" s="3">
        <v>11051</v>
      </c>
      <c r="AB48" s="3">
        <v>11151</v>
      </c>
      <c r="AC48" s="3">
        <v>10943</v>
      </c>
      <c r="AD48" s="3">
        <v>11070</v>
      </c>
      <c r="AE48" s="3">
        <v>11227</v>
      </c>
      <c r="AF48" s="3">
        <v>11204</v>
      </c>
      <c r="AG48" s="3">
        <v>11201</v>
      </c>
      <c r="AH48" s="3">
        <v>11101</v>
      </c>
      <c r="AI48" s="3">
        <v>10580</v>
      </c>
      <c r="AJ48" s="3">
        <v>10715</v>
      </c>
      <c r="AK48" s="3">
        <v>10685</v>
      </c>
      <c r="AL48" s="3">
        <v>10096</v>
      </c>
      <c r="AM48" s="3">
        <v>10071</v>
      </c>
      <c r="AN48" s="3">
        <v>9764</v>
      </c>
      <c r="AO48" s="3">
        <v>9965</v>
      </c>
      <c r="AP48" s="3">
        <v>9466</v>
      </c>
      <c r="AQ48" s="3">
        <v>9134</v>
      </c>
      <c r="AR48" s="3">
        <v>9160</v>
      </c>
      <c r="AS48" s="3">
        <v>9493</v>
      </c>
      <c r="AT48" s="3">
        <v>9232</v>
      </c>
      <c r="AU48" s="3">
        <v>9088</v>
      </c>
      <c r="AV48" s="3">
        <v>8728</v>
      </c>
      <c r="AW48" s="3">
        <v>9473</v>
      </c>
      <c r="AX48" s="3">
        <v>8934</v>
      </c>
      <c r="AY48" s="3">
        <v>10004</v>
      </c>
      <c r="AZ48" s="3">
        <v>9031</v>
      </c>
      <c r="BA48" s="3">
        <v>8906</v>
      </c>
    </row>
    <row r="49" spans="1:76" x14ac:dyDescent="0.25">
      <c r="A49" s="2" t="s">
        <v>48</v>
      </c>
      <c r="B49" s="3">
        <v>9123</v>
      </c>
      <c r="C49" s="3">
        <v>9353</v>
      </c>
      <c r="D49" s="3">
        <v>9172</v>
      </c>
      <c r="E49" s="3">
        <v>8785</v>
      </c>
      <c r="F49" s="3">
        <v>8979</v>
      </c>
      <c r="G49" s="3">
        <v>8965</v>
      </c>
      <c r="H49" s="3">
        <v>8675</v>
      </c>
      <c r="I49" s="3">
        <v>9147</v>
      </c>
      <c r="J49" s="3">
        <v>9387</v>
      </c>
      <c r="K49" s="3">
        <v>9791</v>
      </c>
      <c r="L49" s="3">
        <v>10098</v>
      </c>
      <c r="M49" s="3">
        <v>10101</v>
      </c>
      <c r="N49" s="3">
        <v>10270</v>
      </c>
      <c r="O49" s="3">
        <v>10558</v>
      </c>
      <c r="P49" s="3">
        <v>10704</v>
      </c>
      <c r="Q49" s="3">
        <v>10499</v>
      </c>
      <c r="R49" s="3">
        <v>10666</v>
      </c>
      <c r="S49" s="3">
        <v>11257</v>
      </c>
      <c r="T49" s="3">
        <v>11288</v>
      </c>
      <c r="U49" s="3">
        <v>11447</v>
      </c>
      <c r="V49" s="3">
        <v>12071</v>
      </c>
      <c r="W49" s="3">
        <v>12993</v>
      </c>
      <c r="X49" s="3">
        <v>13501</v>
      </c>
      <c r="Y49" s="3">
        <v>12744</v>
      </c>
      <c r="Z49" s="3">
        <v>12350</v>
      </c>
      <c r="AA49" s="3">
        <v>12630</v>
      </c>
      <c r="AB49" s="3">
        <v>11702</v>
      </c>
      <c r="AC49" s="3">
        <v>11834</v>
      </c>
      <c r="AD49" s="3">
        <v>11175</v>
      </c>
      <c r="AE49" s="3">
        <v>10987</v>
      </c>
      <c r="AF49" s="3">
        <v>10674</v>
      </c>
      <c r="AG49" s="3">
        <v>9998</v>
      </c>
      <c r="AH49" s="3">
        <v>9972</v>
      </c>
      <c r="AI49" s="3">
        <v>10027</v>
      </c>
      <c r="AJ49" s="3">
        <v>9626</v>
      </c>
      <c r="AK49" s="3">
        <v>9693</v>
      </c>
      <c r="AL49" s="3">
        <v>9466</v>
      </c>
      <c r="AM49" s="3">
        <v>9773</v>
      </c>
      <c r="AN49" s="3">
        <v>9881</v>
      </c>
      <c r="AO49" s="3">
        <v>9966</v>
      </c>
      <c r="AP49" s="3">
        <v>9734</v>
      </c>
      <c r="AQ49" s="3">
        <v>9896</v>
      </c>
      <c r="AR49" s="3">
        <v>8977</v>
      </c>
      <c r="AS49" s="3">
        <v>8847</v>
      </c>
      <c r="AT49" s="3">
        <v>9114</v>
      </c>
      <c r="AU49" s="3">
        <v>9994</v>
      </c>
      <c r="AV49" s="3">
        <v>8902</v>
      </c>
      <c r="AW49" s="3">
        <v>9145</v>
      </c>
      <c r="AX49" s="3">
        <v>8848</v>
      </c>
      <c r="AY49" s="3">
        <v>8943</v>
      </c>
      <c r="AZ49" s="3">
        <v>8807</v>
      </c>
      <c r="BA49" s="3">
        <v>8919</v>
      </c>
    </row>
    <row r="50" spans="1:76" x14ac:dyDescent="0.25">
      <c r="A50" s="2" t="s">
        <v>49</v>
      </c>
      <c r="B50" s="3">
        <v>9073</v>
      </c>
      <c r="C50" s="3">
        <v>9282</v>
      </c>
      <c r="D50" s="3">
        <v>9148</v>
      </c>
      <c r="E50" s="3">
        <v>9064</v>
      </c>
      <c r="F50" s="3">
        <v>9156</v>
      </c>
      <c r="G50" s="3">
        <v>9200</v>
      </c>
      <c r="H50" s="3">
        <v>9558</v>
      </c>
      <c r="I50" s="3">
        <v>9837</v>
      </c>
      <c r="J50" s="3">
        <v>9778</v>
      </c>
      <c r="K50" s="3">
        <v>9964</v>
      </c>
      <c r="L50" s="3">
        <v>9978</v>
      </c>
      <c r="M50" s="3">
        <v>9809</v>
      </c>
      <c r="N50" s="3">
        <v>9977</v>
      </c>
      <c r="O50" s="3">
        <v>10031</v>
      </c>
      <c r="P50" s="3">
        <v>10372</v>
      </c>
      <c r="Q50" s="3">
        <v>10753</v>
      </c>
      <c r="R50" s="3">
        <v>10577</v>
      </c>
      <c r="S50" s="3">
        <v>11323</v>
      </c>
      <c r="T50" s="3">
        <v>11863</v>
      </c>
      <c r="U50" s="3">
        <v>12536</v>
      </c>
      <c r="V50" s="3">
        <v>12875</v>
      </c>
      <c r="W50" s="3">
        <v>14164</v>
      </c>
      <c r="X50" s="3">
        <v>13748</v>
      </c>
      <c r="Y50" s="3">
        <v>13715</v>
      </c>
      <c r="Z50" s="3">
        <v>13293</v>
      </c>
      <c r="AA50" s="3">
        <v>12679</v>
      </c>
      <c r="AB50" s="3">
        <v>12126</v>
      </c>
      <c r="AC50" s="3">
        <v>12308</v>
      </c>
      <c r="AD50" s="3">
        <v>12042</v>
      </c>
      <c r="AE50" s="3">
        <v>12342</v>
      </c>
      <c r="AF50" s="3">
        <v>12920</v>
      </c>
      <c r="AG50" s="3">
        <v>12206</v>
      </c>
      <c r="AH50" s="3">
        <v>11487</v>
      </c>
      <c r="AI50" s="3">
        <v>11191</v>
      </c>
      <c r="AJ50" s="3">
        <v>10719</v>
      </c>
      <c r="AK50" s="3">
        <v>10391</v>
      </c>
      <c r="AL50" s="3">
        <v>10169</v>
      </c>
      <c r="AM50" s="3">
        <v>9359</v>
      </c>
      <c r="AN50" s="3">
        <v>9578</v>
      </c>
      <c r="AO50" s="3">
        <v>9461</v>
      </c>
      <c r="AP50" s="3">
        <v>9334</v>
      </c>
      <c r="AQ50" s="3">
        <v>9202</v>
      </c>
      <c r="AR50" s="3">
        <v>9327</v>
      </c>
      <c r="AS50" s="3">
        <v>8938</v>
      </c>
      <c r="AT50" s="3">
        <v>9038</v>
      </c>
      <c r="AU50" s="3">
        <v>8922</v>
      </c>
      <c r="AV50" s="3">
        <v>9335</v>
      </c>
      <c r="AW50" s="3">
        <v>9332</v>
      </c>
      <c r="AX50" s="3">
        <v>9053</v>
      </c>
      <c r="AY50" s="3">
        <v>8981</v>
      </c>
      <c r="AZ50" s="3">
        <v>9432</v>
      </c>
      <c r="BA50" s="3">
        <v>8711</v>
      </c>
    </row>
    <row r="51" spans="1:76" x14ac:dyDescent="0.25">
      <c r="A51" s="1" t="s">
        <v>50</v>
      </c>
      <c r="B51" s="3">
        <v>8897</v>
      </c>
      <c r="C51" s="3">
        <v>8676</v>
      </c>
      <c r="D51" s="3">
        <v>8779</v>
      </c>
      <c r="E51" s="3">
        <v>8681</v>
      </c>
      <c r="F51" s="3">
        <v>8864</v>
      </c>
      <c r="G51" s="3">
        <v>9164</v>
      </c>
      <c r="H51" s="3">
        <v>9300</v>
      </c>
      <c r="I51" s="3">
        <v>9229</v>
      </c>
      <c r="J51" s="3">
        <v>9404</v>
      </c>
      <c r="K51" s="3">
        <v>9689</v>
      </c>
      <c r="L51" s="3">
        <v>9417</v>
      </c>
      <c r="M51" s="3">
        <v>9356</v>
      </c>
      <c r="N51" s="3">
        <v>9983</v>
      </c>
      <c r="O51" s="3">
        <v>10085</v>
      </c>
      <c r="P51" s="3">
        <v>9947</v>
      </c>
      <c r="Q51" s="3">
        <v>9758</v>
      </c>
      <c r="R51" s="3">
        <v>10048</v>
      </c>
      <c r="S51" s="3">
        <v>10517</v>
      </c>
      <c r="T51" s="3">
        <v>10186</v>
      </c>
      <c r="U51" s="3">
        <v>10789</v>
      </c>
      <c r="V51" s="3">
        <v>10829</v>
      </c>
      <c r="W51" s="3">
        <v>11042</v>
      </c>
      <c r="X51" s="3">
        <v>11575</v>
      </c>
      <c r="Y51" s="3">
        <v>11402</v>
      </c>
      <c r="Z51" s="3">
        <v>11430</v>
      </c>
      <c r="AA51" s="3">
        <v>11652</v>
      </c>
      <c r="AB51" s="3">
        <v>11670</v>
      </c>
      <c r="AC51" s="3">
        <v>11466</v>
      </c>
      <c r="AD51" s="3">
        <v>11121</v>
      </c>
      <c r="AE51" s="3">
        <v>10743</v>
      </c>
      <c r="AF51" s="3">
        <v>10490</v>
      </c>
      <c r="AG51" s="3">
        <v>10466</v>
      </c>
      <c r="AH51" s="3">
        <v>10077</v>
      </c>
      <c r="AI51" s="3">
        <v>9740</v>
      </c>
      <c r="AJ51" s="3">
        <v>10082</v>
      </c>
      <c r="AK51" s="3">
        <v>10213</v>
      </c>
      <c r="AL51" s="3">
        <v>10583</v>
      </c>
      <c r="AM51" s="3">
        <v>9981</v>
      </c>
      <c r="AN51" s="3">
        <v>9714</v>
      </c>
      <c r="AO51" s="3">
        <v>9576</v>
      </c>
      <c r="AP51" s="3">
        <v>9616</v>
      </c>
      <c r="AQ51" s="3">
        <v>9739</v>
      </c>
      <c r="AR51" s="3">
        <v>9222</v>
      </c>
      <c r="AS51" s="3">
        <v>9332</v>
      </c>
      <c r="AT51" s="3">
        <v>9331</v>
      </c>
      <c r="AU51" s="3">
        <v>9273</v>
      </c>
      <c r="AV51" s="3">
        <v>9188</v>
      </c>
      <c r="AW51" s="3">
        <v>9195</v>
      </c>
      <c r="AX51" s="3">
        <v>9082</v>
      </c>
      <c r="AY51" s="3">
        <v>8991</v>
      </c>
      <c r="AZ51" s="3">
        <v>9774</v>
      </c>
      <c r="BA51" s="3">
        <v>8618</v>
      </c>
    </row>
    <row r="52" spans="1:76" x14ac:dyDescent="0.25">
      <c r="A52" s="1" t="s">
        <v>51</v>
      </c>
      <c r="B52" s="3">
        <v>9016</v>
      </c>
      <c r="C52" s="6">
        <v>8612</v>
      </c>
      <c r="D52" s="6">
        <v>8900</v>
      </c>
      <c r="E52" s="6">
        <v>9375</v>
      </c>
      <c r="F52" s="6">
        <v>8944</v>
      </c>
      <c r="G52" s="6">
        <v>9254</v>
      </c>
      <c r="H52" s="6">
        <v>9220</v>
      </c>
      <c r="I52" s="6">
        <v>9597</v>
      </c>
      <c r="J52" s="6">
        <v>9444</v>
      </c>
      <c r="K52" s="6">
        <v>9981</v>
      </c>
      <c r="L52" s="6">
        <v>10148</v>
      </c>
      <c r="M52" s="6">
        <v>9955</v>
      </c>
      <c r="N52" s="6">
        <v>10263</v>
      </c>
      <c r="O52" s="6">
        <v>10447</v>
      </c>
      <c r="P52" s="6">
        <v>10529</v>
      </c>
      <c r="Q52" s="6">
        <v>10862</v>
      </c>
      <c r="R52" s="6">
        <v>10833</v>
      </c>
      <c r="S52" s="6">
        <v>10864</v>
      </c>
      <c r="T52" s="6">
        <v>11337</v>
      </c>
      <c r="U52" s="6">
        <v>11948</v>
      </c>
      <c r="V52" s="6">
        <v>11982</v>
      </c>
      <c r="W52" s="21">
        <v>12431</v>
      </c>
      <c r="X52" s="21">
        <v>12139</v>
      </c>
      <c r="Y52" s="21">
        <v>11746</v>
      </c>
      <c r="Z52" s="21">
        <v>10914</v>
      </c>
      <c r="AA52" s="21">
        <v>11094</v>
      </c>
      <c r="AB52" s="21">
        <v>10710</v>
      </c>
      <c r="AC52" s="21">
        <v>10877</v>
      </c>
      <c r="AD52" s="21">
        <v>10795</v>
      </c>
      <c r="AE52" s="21">
        <v>10647</v>
      </c>
      <c r="AF52" s="22">
        <v>10984</v>
      </c>
      <c r="AG52" s="22">
        <v>10834</v>
      </c>
      <c r="AH52" s="22">
        <v>11401</v>
      </c>
      <c r="AI52" s="22">
        <v>13787</v>
      </c>
      <c r="AJ52" s="22">
        <v>17897</v>
      </c>
      <c r="AK52" s="22">
        <v>22038</v>
      </c>
      <c r="AL52" s="22">
        <v>20922</v>
      </c>
      <c r="AM52" s="22">
        <v>18694</v>
      </c>
      <c r="AN52" s="22">
        <v>15825</v>
      </c>
      <c r="AO52" s="22">
        <v>13712</v>
      </c>
      <c r="AP52" s="22">
        <v>11948</v>
      </c>
      <c r="AQ52" s="22">
        <v>11354</v>
      </c>
      <c r="AR52" s="22">
        <v>10216</v>
      </c>
      <c r="AS52" s="22">
        <v>9968</v>
      </c>
      <c r="AT52" s="22">
        <v>9454</v>
      </c>
      <c r="AU52" s="22">
        <v>9213</v>
      </c>
      <c r="AV52" s="22">
        <v>9669</v>
      </c>
      <c r="AW52" s="22">
        <v>8745</v>
      </c>
      <c r="AX52" s="22">
        <v>8684</v>
      </c>
      <c r="AY52" s="22">
        <v>8911</v>
      </c>
      <c r="AZ52" s="22">
        <v>9092</v>
      </c>
      <c r="BA52" s="22">
        <v>8878</v>
      </c>
    </row>
    <row r="53" spans="1:76" x14ac:dyDescent="0.25">
      <c r="A53" s="2" t="s">
        <v>65</v>
      </c>
      <c r="B53" s="20">
        <v>9009</v>
      </c>
      <c r="C53" s="20">
        <v>10153</v>
      </c>
      <c r="D53" s="20">
        <v>8840</v>
      </c>
      <c r="E53" s="20">
        <v>8675</v>
      </c>
      <c r="F53" s="20">
        <v>9061</v>
      </c>
      <c r="G53" s="20">
        <v>9140</v>
      </c>
      <c r="H53" s="20">
        <v>9460</v>
      </c>
      <c r="I53" s="20">
        <v>9616</v>
      </c>
      <c r="J53" s="20">
        <v>9987</v>
      </c>
      <c r="K53" s="20">
        <v>10348</v>
      </c>
      <c r="L53" s="20">
        <v>10385</v>
      </c>
      <c r="M53" s="20">
        <v>11098</v>
      </c>
      <c r="N53" s="20">
        <v>11446</v>
      </c>
      <c r="O53" s="20">
        <v>11797</v>
      </c>
      <c r="P53" s="20">
        <v>12391</v>
      </c>
      <c r="Q53" s="20">
        <v>12391</v>
      </c>
      <c r="R53" s="20">
        <v>12471</v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spans="1:76" x14ac:dyDescent="0.25"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</row>
    <row r="55" spans="1:76" s="1" customFormat="1" x14ac:dyDescent="0.25">
      <c r="B55" s="12">
        <v>43686</v>
      </c>
      <c r="C55" s="12">
        <v>43693</v>
      </c>
      <c r="D55" s="12">
        <v>43700</v>
      </c>
      <c r="E55" s="12">
        <v>43707</v>
      </c>
      <c r="F55" s="12">
        <v>43714</v>
      </c>
      <c r="G55" s="12">
        <v>43721</v>
      </c>
      <c r="H55" s="12">
        <v>43728</v>
      </c>
      <c r="I55" s="12">
        <v>43735</v>
      </c>
      <c r="J55" s="12">
        <v>43742</v>
      </c>
      <c r="K55" s="12">
        <v>43749</v>
      </c>
      <c r="L55" s="12">
        <v>43756</v>
      </c>
      <c r="M55" s="12">
        <v>43763</v>
      </c>
      <c r="N55" s="12">
        <v>43770</v>
      </c>
      <c r="O55" s="12">
        <v>43777</v>
      </c>
      <c r="P55" s="12">
        <v>43784</v>
      </c>
      <c r="Q55" s="12">
        <v>43791</v>
      </c>
      <c r="R55" s="12">
        <v>43798</v>
      </c>
      <c r="S55" s="12">
        <v>43805</v>
      </c>
      <c r="T55" s="12">
        <v>43812</v>
      </c>
      <c r="U55" s="12">
        <v>43819</v>
      </c>
      <c r="V55" s="12">
        <v>43826</v>
      </c>
      <c r="W55" s="12">
        <v>43833</v>
      </c>
      <c r="X55" s="12">
        <v>43840</v>
      </c>
      <c r="Y55" s="12">
        <v>43847</v>
      </c>
      <c r="Z55" s="12">
        <v>43854</v>
      </c>
      <c r="AA55" s="12">
        <v>43861</v>
      </c>
      <c r="AB55" s="12">
        <v>43868</v>
      </c>
      <c r="AC55" s="12">
        <v>43875</v>
      </c>
      <c r="AD55" s="12">
        <v>43882</v>
      </c>
      <c r="AE55" s="12">
        <v>43889</v>
      </c>
      <c r="AF55" s="12">
        <v>43896</v>
      </c>
      <c r="AG55" s="12">
        <v>43903</v>
      </c>
      <c r="AH55" s="12">
        <v>43910</v>
      </c>
      <c r="AI55" s="12">
        <v>43917</v>
      </c>
      <c r="AJ55" s="12">
        <v>43924</v>
      </c>
      <c r="AK55" s="12">
        <v>43931</v>
      </c>
      <c r="AL55" s="12">
        <v>43938</v>
      </c>
      <c r="AM55" s="12">
        <v>43945</v>
      </c>
      <c r="AN55" s="12">
        <v>43952</v>
      </c>
      <c r="AO55" s="12">
        <v>43959</v>
      </c>
      <c r="AP55" s="12">
        <v>43966</v>
      </c>
      <c r="AQ55" s="12">
        <v>43973</v>
      </c>
      <c r="AR55" s="12">
        <v>43980</v>
      </c>
      <c r="AS55" s="12">
        <v>43987</v>
      </c>
      <c r="AT55" s="12">
        <v>43994</v>
      </c>
      <c r="AU55" s="12">
        <v>44001</v>
      </c>
      <c r="AV55" s="12">
        <v>44008</v>
      </c>
      <c r="AW55" s="12">
        <v>44015</v>
      </c>
      <c r="AX55" s="12">
        <v>44022</v>
      </c>
      <c r="AY55" s="12">
        <v>44029</v>
      </c>
      <c r="AZ55" s="12">
        <v>44036</v>
      </c>
      <c r="BA55" s="12">
        <v>44043</v>
      </c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</row>
    <row r="56" spans="1:76" x14ac:dyDescent="0.25"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B57" s="10" t="s">
        <v>52</v>
      </c>
      <c r="C57" s="10" t="s">
        <v>53</v>
      </c>
      <c r="D57" s="10" t="s">
        <v>54</v>
      </c>
      <c r="E57" s="10" t="s">
        <v>56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8" spans="1:76" x14ac:dyDescent="0.25">
      <c r="A58" s="1" t="s">
        <v>55</v>
      </c>
      <c r="B58" s="6">
        <f>SUM(B52:R52)</f>
        <v>165380</v>
      </c>
      <c r="C58" s="6">
        <f>SUM(S52:AI52)</f>
        <v>194490</v>
      </c>
      <c r="D58" s="6">
        <f>SUM(AJ52:AW52)+AVERAGE(AX52:AZ52)*3</f>
        <v>216342</v>
      </c>
      <c r="E58" s="6">
        <f>C58-(B58+D58)/2</f>
        <v>3629</v>
      </c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60" spans="1:76" ht="30" x14ac:dyDescent="0.25">
      <c r="A60" s="11" t="s">
        <v>57</v>
      </c>
      <c r="B60" s="3">
        <f>AVERAGE(B$47:B$51)</f>
        <v>8941.6</v>
      </c>
      <c r="C60" s="6">
        <f t="shared" ref="C60:BA60" si="0">AVERAGE(C$47:C$51)</f>
        <v>9000.7999999999993</v>
      </c>
      <c r="D60" s="6">
        <f t="shared" si="0"/>
        <v>8948</v>
      </c>
      <c r="E60" s="6">
        <f t="shared" si="0"/>
        <v>8898.2000000000007</v>
      </c>
      <c r="F60" s="6">
        <f t="shared" si="0"/>
        <v>8934.4</v>
      </c>
      <c r="G60" s="6">
        <f t="shared" si="0"/>
        <v>9031</v>
      </c>
      <c r="H60" s="6">
        <f t="shared" si="0"/>
        <v>9184.6</v>
      </c>
      <c r="I60" s="6">
        <f t="shared" si="0"/>
        <v>9282.2000000000007</v>
      </c>
      <c r="J60" s="6">
        <f t="shared" si="0"/>
        <v>9489</v>
      </c>
      <c r="K60" s="6">
        <f t="shared" si="0"/>
        <v>9635.2000000000007</v>
      </c>
      <c r="L60" s="6">
        <f t="shared" si="0"/>
        <v>9728.7999999999993</v>
      </c>
      <c r="M60" s="6">
        <f t="shared" si="0"/>
        <v>9765</v>
      </c>
      <c r="N60" s="6">
        <f t="shared" si="0"/>
        <v>9950.6</v>
      </c>
      <c r="O60" s="6">
        <f t="shared" si="0"/>
        <v>9999.4</v>
      </c>
      <c r="P60" s="6">
        <f t="shared" si="0"/>
        <v>10133.799999999999</v>
      </c>
      <c r="Q60" s="6">
        <f t="shared" si="0"/>
        <v>10072.200000000001</v>
      </c>
      <c r="R60" s="6">
        <f t="shared" si="0"/>
        <v>10275</v>
      </c>
      <c r="S60" s="6">
        <f t="shared" si="0"/>
        <v>10742.2</v>
      </c>
      <c r="T60" s="6">
        <f t="shared" si="0"/>
        <v>11004.2</v>
      </c>
      <c r="U60" s="6">
        <f t="shared" si="0"/>
        <v>11428.4</v>
      </c>
      <c r="V60" s="6">
        <f t="shared" si="0"/>
        <v>11730.2</v>
      </c>
      <c r="W60" s="6">
        <f t="shared" si="0"/>
        <v>12700.4</v>
      </c>
      <c r="X60" s="6">
        <f t="shared" si="0"/>
        <v>12895</v>
      </c>
      <c r="Y60" s="6">
        <f t="shared" si="0"/>
        <v>12618.6</v>
      </c>
      <c r="Z60" s="6">
        <f t="shared" si="0"/>
        <v>12173.4</v>
      </c>
      <c r="AA60" s="6">
        <f t="shared" si="0"/>
        <v>12079.6</v>
      </c>
      <c r="AB60" s="6">
        <f t="shared" si="0"/>
        <v>11670.8</v>
      </c>
      <c r="AC60" s="6">
        <f t="shared" si="0"/>
        <v>11660.6</v>
      </c>
      <c r="AD60" s="6">
        <f t="shared" si="0"/>
        <v>11402.4</v>
      </c>
      <c r="AE60" s="6">
        <f t="shared" si="0"/>
        <v>11323.2</v>
      </c>
      <c r="AF60" s="6">
        <f t="shared" si="0"/>
        <v>11252.8</v>
      </c>
      <c r="AG60" s="6">
        <f t="shared" si="0"/>
        <v>10910</v>
      </c>
      <c r="AH60" s="6">
        <f t="shared" si="0"/>
        <v>10607.2</v>
      </c>
      <c r="AI60" s="6">
        <f t="shared" si="0"/>
        <v>10448.799999999999</v>
      </c>
      <c r="AJ60" s="6">
        <f t="shared" si="0"/>
        <v>10360.4</v>
      </c>
      <c r="AK60" s="6">
        <f t="shared" si="0"/>
        <v>10263.4</v>
      </c>
      <c r="AL60" s="6">
        <f t="shared" si="0"/>
        <v>10084.799999999999</v>
      </c>
      <c r="AM60" s="6">
        <f t="shared" si="0"/>
        <v>9812.2000000000007</v>
      </c>
      <c r="AN60" s="6">
        <f t="shared" si="0"/>
        <v>9743.7999999999993</v>
      </c>
      <c r="AO60" s="6">
        <f t="shared" si="0"/>
        <v>9746</v>
      </c>
      <c r="AP60" s="6">
        <f t="shared" si="0"/>
        <v>9537</v>
      </c>
      <c r="AQ60" s="6">
        <f t="shared" si="0"/>
        <v>9500.2000000000007</v>
      </c>
      <c r="AR60" s="6">
        <f t="shared" si="0"/>
        <v>9197</v>
      </c>
      <c r="AS60" s="6">
        <f t="shared" si="0"/>
        <v>9223.4</v>
      </c>
      <c r="AT60" s="6">
        <f t="shared" si="0"/>
        <v>9205.6</v>
      </c>
      <c r="AU60" s="6">
        <f t="shared" si="0"/>
        <v>9275</v>
      </c>
      <c r="AV60" s="6">
        <f t="shared" si="0"/>
        <v>9051.6</v>
      </c>
      <c r="AW60" s="6">
        <f t="shared" si="0"/>
        <v>9271.6</v>
      </c>
      <c r="AX60" s="6">
        <f t="shared" si="0"/>
        <v>8903</v>
      </c>
      <c r="AY60" s="6">
        <f t="shared" si="0"/>
        <v>9113.4</v>
      </c>
      <c r="AZ60" s="6">
        <f t="shared" si="0"/>
        <v>9125.7999999999993</v>
      </c>
      <c r="BA60" s="6">
        <f t="shared" si="0"/>
        <v>8783.6</v>
      </c>
    </row>
    <row r="61" spans="1:76" x14ac:dyDescent="0.25">
      <c r="A61" s="1" t="s">
        <v>58</v>
      </c>
      <c r="B61" s="3">
        <f t="shared" ref="B61:AG61" si="1">B$52-B$60</f>
        <v>74.399999999999636</v>
      </c>
      <c r="C61" s="3">
        <f t="shared" si="1"/>
        <v>-388.79999999999927</v>
      </c>
      <c r="D61" s="3">
        <f t="shared" si="1"/>
        <v>-48</v>
      </c>
      <c r="E61" s="3">
        <f t="shared" si="1"/>
        <v>476.79999999999927</v>
      </c>
      <c r="F61" s="3">
        <f t="shared" si="1"/>
        <v>9.6000000000003638</v>
      </c>
      <c r="G61" s="3">
        <f t="shared" si="1"/>
        <v>223</v>
      </c>
      <c r="H61" s="3">
        <f t="shared" si="1"/>
        <v>35.399999999999636</v>
      </c>
      <c r="I61" s="3">
        <f t="shared" si="1"/>
        <v>314.79999999999927</v>
      </c>
      <c r="J61" s="3">
        <f t="shared" si="1"/>
        <v>-45</v>
      </c>
      <c r="K61" s="3">
        <f t="shared" si="1"/>
        <v>345.79999999999927</v>
      </c>
      <c r="L61" s="3">
        <f t="shared" si="1"/>
        <v>419.20000000000073</v>
      </c>
      <c r="M61" s="3">
        <f t="shared" si="1"/>
        <v>190</v>
      </c>
      <c r="N61" s="3">
        <f t="shared" si="1"/>
        <v>312.39999999999964</v>
      </c>
      <c r="O61" s="3">
        <f t="shared" si="1"/>
        <v>447.60000000000036</v>
      </c>
      <c r="P61" s="3">
        <f t="shared" si="1"/>
        <v>395.20000000000073</v>
      </c>
      <c r="Q61" s="3">
        <f t="shared" si="1"/>
        <v>789.79999999999927</v>
      </c>
      <c r="R61" s="3">
        <f t="shared" si="1"/>
        <v>558</v>
      </c>
      <c r="S61" s="3">
        <f t="shared" si="1"/>
        <v>121.79999999999927</v>
      </c>
      <c r="T61" s="3">
        <f t="shared" si="1"/>
        <v>332.79999999999927</v>
      </c>
      <c r="U61" s="3">
        <f t="shared" si="1"/>
        <v>519.60000000000036</v>
      </c>
      <c r="V61" s="3">
        <f t="shared" si="1"/>
        <v>251.79999999999927</v>
      </c>
      <c r="W61" s="3">
        <f t="shared" si="1"/>
        <v>-269.39999999999964</v>
      </c>
      <c r="X61" s="3">
        <f t="shared" si="1"/>
        <v>-756</v>
      </c>
      <c r="Y61" s="3">
        <f t="shared" si="1"/>
        <v>-872.60000000000036</v>
      </c>
      <c r="Z61" s="3">
        <f t="shared" si="1"/>
        <v>-1259.3999999999996</v>
      </c>
      <c r="AA61" s="3">
        <f t="shared" si="1"/>
        <v>-985.60000000000036</v>
      </c>
      <c r="AB61" s="3">
        <f t="shared" si="1"/>
        <v>-960.79999999999927</v>
      </c>
      <c r="AC61" s="3">
        <f t="shared" si="1"/>
        <v>-783.60000000000036</v>
      </c>
      <c r="AD61" s="3">
        <f t="shared" si="1"/>
        <v>-607.39999999999964</v>
      </c>
      <c r="AE61" s="3">
        <f t="shared" si="1"/>
        <v>-676.20000000000073</v>
      </c>
      <c r="AF61" s="3">
        <f t="shared" si="1"/>
        <v>-268.79999999999927</v>
      </c>
      <c r="AG61" s="6">
        <f t="shared" si="1"/>
        <v>-76</v>
      </c>
      <c r="AH61" s="4">
        <f t="shared" ref="AH61:BA61" si="2">AH$52-AH$60</f>
        <v>793.79999999999927</v>
      </c>
      <c r="AI61" s="4">
        <f t="shared" si="2"/>
        <v>3338.2000000000007</v>
      </c>
      <c r="AJ61" s="4">
        <f t="shared" si="2"/>
        <v>7536.6</v>
      </c>
      <c r="AK61" s="4">
        <f t="shared" si="2"/>
        <v>11774.6</v>
      </c>
      <c r="AL61" s="4">
        <f t="shared" si="2"/>
        <v>10837.2</v>
      </c>
      <c r="AM61" s="4">
        <f t="shared" si="2"/>
        <v>8881.7999999999993</v>
      </c>
      <c r="AN61" s="4">
        <f t="shared" si="2"/>
        <v>6081.2000000000007</v>
      </c>
      <c r="AO61" s="4">
        <f t="shared" si="2"/>
        <v>3966</v>
      </c>
      <c r="AP61" s="4">
        <f t="shared" si="2"/>
        <v>2411</v>
      </c>
      <c r="AQ61" s="4">
        <f t="shared" si="2"/>
        <v>1853.7999999999993</v>
      </c>
      <c r="AR61" s="4">
        <f t="shared" si="2"/>
        <v>1019</v>
      </c>
      <c r="AS61" s="4">
        <f t="shared" si="2"/>
        <v>744.60000000000036</v>
      </c>
      <c r="AT61" s="4">
        <f t="shared" si="2"/>
        <v>248.39999999999964</v>
      </c>
      <c r="AU61" s="6">
        <f t="shared" si="2"/>
        <v>-62</v>
      </c>
      <c r="AV61" s="6">
        <f t="shared" si="2"/>
        <v>617.39999999999964</v>
      </c>
      <c r="AW61" s="6">
        <f t="shared" si="2"/>
        <v>-526.60000000000036</v>
      </c>
      <c r="AX61" s="6">
        <f t="shared" si="2"/>
        <v>-219</v>
      </c>
      <c r="AY61" s="6">
        <f t="shared" si="2"/>
        <v>-202.39999999999964</v>
      </c>
      <c r="AZ61" s="6">
        <f t="shared" si="2"/>
        <v>-33.799999999999272</v>
      </c>
      <c r="BA61" s="6">
        <f t="shared" si="2"/>
        <v>94.399999999999636</v>
      </c>
    </row>
    <row r="62" spans="1:76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6"/>
      <c r="AV62" s="6"/>
      <c r="AW62" s="6"/>
      <c r="AX62" s="6"/>
      <c r="AY62" s="6"/>
      <c r="AZ62" s="6"/>
      <c r="BA62" s="6"/>
    </row>
    <row r="63" spans="1:76" x14ac:dyDescent="0.25">
      <c r="A63" s="11" t="s">
        <v>66</v>
      </c>
      <c r="B63" s="6">
        <f>STDEV(B$47:B$51)</f>
        <v>278.6445764769162</v>
      </c>
      <c r="C63" s="6">
        <f t="shared" ref="C63:BA63" si="3">STDEV(C$47:C$51)</f>
        <v>365.93401044450627</v>
      </c>
      <c r="D63" s="6">
        <f t="shared" si="3"/>
        <v>198.23597049980611</v>
      </c>
      <c r="E63" s="6">
        <f t="shared" si="3"/>
        <v>207.87424082843933</v>
      </c>
      <c r="F63" s="6">
        <f t="shared" si="3"/>
        <v>181.66259934284767</v>
      </c>
      <c r="G63" s="6">
        <f t="shared" si="3"/>
        <v>183.18842758209374</v>
      </c>
      <c r="H63" s="6">
        <f t="shared" si="3"/>
        <v>325.20039975375187</v>
      </c>
      <c r="I63" s="6">
        <f t="shared" si="3"/>
        <v>397.28289668698295</v>
      </c>
      <c r="J63" s="6">
        <f t="shared" si="3"/>
        <v>215.84253519637875</v>
      </c>
      <c r="K63" s="6">
        <f t="shared" si="3"/>
        <v>325.93588326540544</v>
      </c>
      <c r="L63" s="6">
        <f t="shared" si="3"/>
        <v>292.67849254771011</v>
      </c>
      <c r="M63" s="6">
        <f t="shared" si="3"/>
        <v>277.8281843154146</v>
      </c>
      <c r="N63" s="6">
        <f t="shared" si="3"/>
        <v>236.78323420377549</v>
      </c>
      <c r="O63" s="6">
        <f t="shared" si="3"/>
        <v>391.29183482408627</v>
      </c>
      <c r="P63" s="6">
        <f t="shared" si="3"/>
        <v>425.49876615567291</v>
      </c>
      <c r="Q63" s="6">
        <f t="shared" si="3"/>
        <v>516.64562322737231</v>
      </c>
      <c r="R63" s="6">
        <f t="shared" si="3"/>
        <v>340.35275817892239</v>
      </c>
      <c r="S63" s="6">
        <f t="shared" si="3"/>
        <v>508.0622009163838</v>
      </c>
      <c r="T63" s="6">
        <f t="shared" si="3"/>
        <v>669.63064446006354</v>
      </c>
      <c r="U63" s="6">
        <f t="shared" si="3"/>
        <v>928.83330043662841</v>
      </c>
      <c r="V63" s="6">
        <f t="shared" si="3"/>
        <v>1106.3549159288805</v>
      </c>
      <c r="W63" s="6">
        <f t="shared" si="3"/>
        <v>1551.2025335203691</v>
      </c>
      <c r="X63" s="6">
        <f t="shared" si="3"/>
        <v>1503.7973600189621</v>
      </c>
      <c r="Y63" s="6">
        <f t="shared" si="3"/>
        <v>1166.7385311199762</v>
      </c>
      <c r="Z63" s="6">
        <f t="shared" si="3"/>
        <v>897.14006710212209</v>
      </c>
      <c r="AA63" s="6">
        <f t="shared" si="3"/>
        <v>706.56938795846509</v>
      </c>
      <c r="AB63" s="6">
        <f t="shared" si="3"/>
        <v>346.24514437028574</v>
      </c>
      <c r="AC63" s="6">
        <f t="shared" si="3"/>
        <v>502.58511716922141</v>
      </c>
      <c r="AD63" s="6">
        <f t="shared" si="3"/>
        <v>415.66729484047693</v>
      </c>
      <c r="AE63" s="6">
        <f t="shared" si="3"/>
        <v>611.74112171734862</v>
      </c>
      <c r="AF63" s="6">
        <f t="shared" si="3"/>
        <v>971.52313405291591</v>
      </c>
      <c r="AG63" s="6">
        <f t="shared" si="3"/>
        <v>843.58431706617216</v>
      </c>
      <c r="AH63" s="6">
        <f t="shared" si="3"/>
        <v>660.64831794230736</v>
      </c>
      <c r="AI63" s="6">
        <f t="shared" si="3"/>
        <v>573.26669186339439</v>
      </c>
      <c r="AJ63" s="6">
        <f t="shared" si="3"/>
        <v>490.13906189978371</v>
      </c>
      <c r="AK63" s="6">
        <f t="shared" si="3"/>
        <v>362.99145995463857</v>
      </c>
      <c r="AL63" s="6">
        <f t="shared" si="3"/>
        <v>399.67699458437681</v>
      </c>
      <c r="AM63" s="6">
        <f t="shared" si="3"/>
        <v>276.85591920708504</v>
      </c>
      <c r="AN63" s="6">
        <f t="shared" si="3"/>
        <v>110.75739252979912</v>
      </c>
      <c r="AO63" s="6">
        <f t="shared" si="3"/>
        <v>227.34445231850282</v>
      </c>
      <c r="AP63" s="6">
        <f t="shared" si="3"/>
        <v>151.08275877809487</v>
      </c>
      <c r="AQ63" s="6">
        <f t="shared" si="3"/>
        <v>330.75549882050336</v>
      </c>
      <c r="AR63" s="6">
        <f t="shared" si="3"/>
        <v>139.37180489611234</v>
      </c>
      <c r="AS63" s="6">
        <f t="shared" si="3"/>
        <v>311.46315994030499</v>
      </c>
      <c r="AT63" s="6">
        <f t="shared" si="3"/>
        <v>126.92241724770294</v>
      </c>
      <c r="AU63" s="6">
        <f t="shared" si="3"/>
        <v>420.67564702511601</v>
      </c>
      <c r="AV63" s="6">
        <f t="shared" si="3"/>
        <v>239.20137959468377</v>
      </c>
      <c r="AW63" s="6">
        <f t="shared" si="3"/>
        <v>131.85143154323353</v>
      </c>
      <c r="AX63" s="6">
        <f t="shared" si="3"/>
        <v>194.64840096954302</v>
      </c>
      <c r="AY63" s="6">
        <f t="shared" si="3"/>
        <v>517.52130390931734</v>
      </c>
      <c r="AZ63" s="6">
        <f t="shared" si="3"/>
        <v>478.80236006101723</v>
      </c>
      <c r="BA63" s="6">
        <f t="shared" si="3"/>
        <v>128.83438981886783</v>
      </c>
    </row>
    <row r="64" spans="1:76" x14ac:dyDescent="0.25">
      <c r="A64" s="11" t="s">
        <v>67</v>
      </c>
      <c r="B64" s="6">
        <f>B63*3</f>
        <v>835.9337294307486</v>
      </c>
      <c r="C64" s="6">
        <f t="shared" ref="C64:BA64" si="4">C63*3</f>
        <v>1097.8020313335187</v>
      </c>
      <c r="D64" s="6">
        <f t="shared" si="4"/>
        <v>594.70791149941829</v>
      </c>
      <c r="E64" s="6">
        <f t="shared" si="4"/>
        <v>623.62272248531804</v>
      </c>
      <c r="F64" s="6">
        <f t="shared" si="4"/>
        <v>544.98779802854301</v>
      </c>
      <c r="G64" s="6">
        <f t="shared" si="4"/>
        <v>549.56528274628124</v>
      </c>
      <c r="H64" s="6">
        <f t="shared" si="4"/>
        <v>975.6011992612556</v>
      </c>
      <c r="I64" s="6">
        <f t="shared" si="4"/>
        <v>1191.8486900609489</v>
      </c>
      <c r="J64" s="6">
        <f t="shared" si="4"/>
        <v>647.52760558913621</v>
      </c>
      <c r="K64" s="6">
        <f t="shared" si="4"/>
        <v>977.80764979621631</v>
      </c>
      <c r="L64" s="6">
        <f t="shared" si="4"/>
        <v>878.03547764313032</v>
      </c>
      <c r="M64" s="6">
        <f t="shared" si="4"/>
        <v>833.48455294624387</v>
      </c>
      <c r="N64" s="6">
        <f t="shared" si="4"/>
        <v>710.34970261132651</v>
      </c>
      <c r="O64" s="6">
        <f t="shared" si="4"/>
        <v>1173.8755044722589</v>
      </c>
      <c r="P64" s="6">
        <f t="shared" si="4"/>
        <v>1276.4962984670187</v>
      </c>
      <c r="Q64" s="6">
        <f t="shared" si="4"/>
        <v>1549.936869682117</v>
      </c>
      <c r="R64" s="6">
        <f t="shared" si="4"/>
        <v>1021.0582745367672</v>
      </c>
      <c r="S64" s="6">
        <f t="shared" si="4"/>
        <v>1524.1866027491515</v>
      </c>
      <c r="T64" s="6">
        <f t="shared" si="4"/>
        <v>2008.8919333801905</v>
      </c>
      <c r="U64" s="6">
        <f t="shared" si="4"/>
        <v>2786.499901309885</v>
      </c>
      <c r="V64" s="6">
        <f t="shared" si="4"/>
        <v>3319.0647477866414</v>
      </c>
      <c r="W64" s="6">
        <f t="shared" si="4"/>
        <v>4653.6076005611076</v>
      </c>
      <c r="X64" s="6">
        <f t="shared" si="4"/>
        <v>4511.3920800568867</v>
      </c>
      <c r="Y64" s="6">
        <f t="shared" si="4"/>
        <v>3500.2155933599288</v>
      </c>
      <c r="Z64" s="6">
        <f t="shared" si="4"/>
        <v>2691.4202013063664</v>
      </c>
      <c r="AA64" s="6">
        <f t="shared" si="4"/>
        <v>2119.7081638753953</v>
      </c>
      <c r="AB64" s="6">
        <f t="shared" si="4"/>
        <v>1038.7354331108572</v>
      </c>
      <c r="AC64" s="6">
        <f t="shared" si="4"/>
        <v>1507.7553515076643</v>
      </c>
      <c r="AD64" s="6">
        <f t="shared" si="4"/>
        <v>1247.0018845214308</v>
      </c>
      <c r="AE64" s="6">
        <f t="shared" si="4"/>
        <v>1835.223365152046</v>
      </c>
      <c r="AF64" s="6">
        <f t="shared" si="4"/>
        <v>2914.5694021587478</v>
      </c>
      <c r="AG64" s="6">
        <f t="shared" si="4"/>
        <v>2530.7529511985167</v>
      </c>
      <c r="AH64" s="6">
        <f t="shared" si="4"/>
        <v>1981.9449538269221</v>
      </c>
      <c r="AI64" s="6">
        <f t="shared" si="4"/>
        <v>1719.800075590183</v>
      </c>
      <c r="AJ64" s="6">
        <f t="shared" si="4"/>
        <v>1470.4171856993512</v>
      </c>
      <c r="AK64" s="6">
        <f t="shared" si="4"/>
        <v>1088.9743798639156</v>
      </c>
      <c r="AL64" s="6">
        <f t="shared" si="4"/>
        <v>1199.0309837531304</v>
      </c>
      <c r="AM64" s="6">
        <f t="shared" si="4"/>
        <v>830.56775762125517</v>
      </c>
      <c r="AN64" s="6">
        <f t="shared" si="4"/>
        <v>332.27217758939736</v>
      </c>
      <c r="AO64" s="6">
        <f t="shared" si="4"/>
        <v>682.03335695550845</v>
      </c>
      <c r="AP64" s="6">
        <f t="shared" si="4"/>
        <v>453.24827633428458</v>
      </c>
      <c r="AQ64" s="6">
        <f t="shared" si="4"/>
        <v>992.26649646151009</v>
      </c>
      <c r="AR64" s="6">
        <f t="shared" si="4"/>
        <v>418.11541468833701</v>
      </c>
      <c r="AS64" s="6">
        <f t="shared" si="4"/>
        <v>934.38947982091497</v>
      </c>
      <c r="AT64" s="6">
        <f t="shared" si="4"/>
        <v>380.76725174310883</v>
      </c>
      <c r="AU64" s="6">
        <f t="shared" si="4"/>
        <v>1262.0269410753481</v>
      </c>
      <c r="AV64" s="6">
        <f t="shared" si="4"/>
        <v>717.60413878405132</v>
      </c>
      <c r="AW64" s="6">
        <f t="shared" si="4"/>
        <v>395.55429462970062</v>
      </c>
      <c r="AX64" s="6">
        <f t="shared" si="4"/>
        <v>583.94520290862908</v>
      </c>
      <c r="AY64" s="6">
        <f t="shared" si="4"/>
        <v>1552.563911727952</v>
      </c>
      <c r="AZ64" s="6">
        <f t="shared" si="4"/>
        <v>1436.4070801830517</v>
      </c>
      <c r="BA64" s="6">
        <f t="shared" si="4"/>
        <v>386.50316945660347</v>
      </c>
    </row>
    <row r="65" spans="1:53" x14ac:dyDescent="0.25">
      <c r="A65" s="11" t="s">
        <v>68</v>
      </c>
      <c r="B65" s="6">
        <f>B60-B64</f>
        <v>8105.6662705692515</v>
      </c>
      <c r="C65" s="6">
        <f t="shared" ref="C65:BA65" si="5">C60-C64</f>
        <v>7902.997968666481</v>
      </c>
      <c r="D65" s="6">
        <f t="shared" si="5"/>
        <v>8353.2920885005824</v>
      </c>
      <c r="E65" s="6">
        <f t="shared" si="5"/>
        <v>8274.5772775146834</v>
      </c>
      <c r="F65" s="6">
        <f t="shared" si="5"/>
        <v>8389.4122019714559</v>
      </c>
      <c r="G65" s="6">
        <f t="shared" si="5"/>
        <v>8481.4347172537182</v>
      </c>
      <c r="H65" s="6">
        <f t="shared" si="5"/>
        <v>8208.9988007387456</v>
      </c>
      <c r="I65" s="6">
        <f t="shared" si="5"/>
        <v>8090.351309939052</v>
      </c>
      <c r="J65" s="6">
        <f t="shared" si="5"/>
        <v>8841.4723944108646</v>
      </c>
      <c r="K65" s="6">
        <f t="shared" si="5"/>
        <v>8657.3923502037851</v>
      </c>
      <c r="L65" s="6">
        <f t="shared" si="5"/>
        <v>8850.7645223568688</v>
      </c>
      <c r="M65" s="6">
        <f t="shared" si="5"/>
        <v>8931.5154470537564</v>
      </c>
      <c r="N65" s="6">
        <f t="shared" si="5"/>
        <v>9240.2502973886731</v>
      </c>
      <c r="O65" s="6">
        <f t="shared" si="5"/>
        <v>8825.5244955277412</v>
      </c>
      <c r="P65" s="6">
        <f t="shared" si="5"/>
        <v>8857.303701532981</v>
      </c>
      <c r="Q65" s="6">
        <f t="shared" si="5"/>
        <v>8522.2631303178841</v>
      </c>
      <c r="R65" s="6">
        <f t="shared" si="5"/>
        <v>9253.9417254632335</v>
      </c>
      <c r="S65" s="6">
        <f t="shared" si="5"/>
        <v>9218.0133972508484</v>
      </c>
      <c r="T65" s="6">
        <f t="shared" si="5"/>
        <v>8995.3080666198111</v>
      </c>
      <c r="U65" s="6">
        <f t="shared" si="5"/>
        <v>8641.9000986901156</v>
      </c>
      <c r="V65" s="6">
        <f t="shared" si="5"/>
        <v>8411.1352522133602</v>
      </c>
      <c r="W65" s="6">
        <f t="shared" si="5"/>
        <v>8046.7923994388921</v>
      </c>
      <c r="X65" s="6">
        <f t="shared" si="5"/>
        <v>8383.6079199431133</v>
      </c>
      <c r="Y65" s="6">
        <f t="shared" si="5"/>
        <v>9118.3844066400707</v>
      </c>
      <c r="Z65" s="6">
        <f t="shared" si="5"/>
        <v>9481.9797986936337</v>
      </c>
      <c r="AA65" s="6">
        <f t="shared" si="5"/>
        <v>9959.8918361246051</v>
      </c>
      <c r="AB65" s="6">
        <f t="shared" si="5"/>
        <v>10632.064566889141</v>
      </c>
      <c r="AC65" s="6">
        <f t="shared" si="5"/>
        <v>10152.844648492337</v>
      </c>
      <c r="AD65" s="6">
        <f t="shared" si="5"/>
        <v>10155.398115478569</v>
      </c>
      <c r="AE65" s="6">
        <f t="shared" si="5"/>
        <v>9487.9766348479552</v>
      </c>
      <c r="AF65" s="6">
        <f t="shared" si="5"/>
        <v>8338.2305978412514</v>
      </c>
      <c r="AG65" s="6">
        <f t="shared" si="5"/>
        <v>8379.2470488014842</v>
      </c>
      <c r="AH65" s="6">
        <f t="shared" si="5"/>
        <v>8625.2550461730789</v>
      </c>
      <c r="AI65" s="6">
        <f t="shared" si="5"/>
        <v>8728.9999244098162</v>
      </c>
      <c r="AJ65" s="6">
        <f t="shared" si="5"/>
        <v>8889.9828143006489</v>
      </c>
      <c r="AK65" s="6">
        <f t="shared" si="5"/>
        <v>9174.425620136084</v>
      </c>
      <c r="AL65" s="6">
        <f t="shared" si="5"/>
        <v>8885.769016246868</v>
      </c>
      <c r="AM65" s="6">
        <f t="shared" si="5"/>
        <v>8981.632242378746</v>
      </c>
      <c r="AN65" s="6">
        <f t="shared" si="5"/>
        <v>9411.5278224106023</v>
      </c>
      <c r="AO65" s="6">
        <f t="shared" si="5"/>
        <v>9063.9666430444922</v>
      </c>
      <c r="AP65" s="6">
        <f t="shared" si="5"/>
        <v>9083.751723665715</v>
      </c>
      <c r="AQ65" s="6">
        <f t="shared" si="5"/>
        <v>8507.9335035384902</v>
      </c>
      <c r="AR65" s="6">
        <f t="shared" si="5"/>
        <v>8778.8845853116636</v>
      </c>
      <c r="AS65" s="6">
        <f t="shared" si="5"/>
        <v>8289.0105201790848</v>
      </c>
      <c r="AT65" s="6">
        <f t="shared" si="5"/>
        <v>8824.8327482568911</v>
      </c>
      <c r="AU65" s="6">
        <f t="shared" si="5"/>
        <v>8012.9730589246519</v>
      </c>
      <c r="AV65" s="6">
        <f t="shared" si="5"/>
        <v>8333.9958612159498</v>
      </c>
      <c r="AW65" s="6">
        <f t="shared" si="5"/>
        <v>8876.0457053702994</v>
      </c>
      <c r="AX65" s="6">
        <f t="shared" si="5"/>
        <v>8319.0547970913703</v>
      </c>
      <c r="AY65" s="6">
        <f t="shared" si="5"/>
        <v>7560.8360882720481</v>
      </c>
      <c r="AZ65" s="6">
        <f t="shared" si="5"/>
        <v>7689.3929198169481</v>
      </c>
      <c r="BA65" s="6">
        <f t="shared" si="5"/>
        <v>8397.0968305433962</v>
      </c>
    </row>
    <row r="66" spans="1:53" x14ac:dyDescent="0.25">
      <c r="A66" s="11" t="s">
        <v>69</v>
      </c>
      <c r="B66" s="6">
        <f>B60+B64</f>
        <v>9777.5337294307483</v>
      </c>
      <c r="C66" s="6">
        <f t="shared" ref="C66:BA66" si="6">C60+C64</f>
        <v>10098.602031333518</v>
      </c>
      <c r="D66" s="6">
        <f t="shared" si="6"/>
        <v>9542.7079114994176</v>
      </c>
      <c r="E66" s="6">
        <f t="shared" si="6"/>
        <v>9521.8227224853181</v>
      </c>
      <c r="F66" s="6">
        <f t="shared" si="6"/>
        <v>9479.3877980285433</v>
      </c>
      <c r="G66" s="6">
        <f t="shared" si="6"/>
        <v>9580.5652827462818</v>
      </c>
      <c r="H66" s="6">
        <f t="shared" si="6"/>
        <v>10160.201199261255</v>
      </c>
      <c r="I66" s="6">
        <f t="shared" si="6"/>
        <v>10474.04869006095</v>
      </c>
      <c r="J66" s="6">
        <f t="shared" si="6"/>
        <v>10136.527605589135</v>
      </c>
      <c r="K66" s="6">
        <f t="shared" si="6"/>
        <v>10613.007649796216</v>
      </c>
      <c r="L66" s="6">
        <f t="shared" si="6"/>
        <v>10606.83547764313</v>
      </c>
      <c r="M66" s="6">
        <f t="shared" si="6"/>
        <v>10598.484552946244</v>
      </c>
      <c r="N66" s="6">
        <f t="shared" si="6"/>
        <v>10660.949702611328</v>
      </c>
      <c r="O66" s="6">
        <f t="shared" si="6"/>
        <v>11173.275504472258</v>
      </c>
      <c r="P66" s="6">
        <f t="shared" si="6"/>
        <v>11410.296298467018</v>
      </c>
      <c r="Q66" s="6">
        <f t="shared" si="6"/>
        <v>11622.136869682117</v>
      </c>
      <c r="R66" s="6">
        <f t="shared" si="6"/>
        <v>11296.058274536766</v>
      </c>
      <c r="S66" s="6">
        <f t="shared" si="6"/>
        <v>12266.386602749153</v>
      </c>
      <c r="T66" s="6">
        <f t="shared" si="6"/>
        <v>13013.09193338019</v>
      </c>
      <c r="U66" s="6">
        <f t="shared" si="6"/>
        <v>14214.899901309884</v>
      </c>
      <c r="V66" s="6">
        <f t="shared" si="6"/>
        <v>15049.264747786641</v>
      </c>
      <c r="W66" s="6">
        <f t="shared" si="6"/>
        <v>17354.007600561108</v>
      </c>
      <c r="X66" s="6">
        <f t="shared" si="6"/>
        <v>17406.392080056889</v>
      </c>
      <c r="Y66" s="6">
        <f t="shared" si="6"/>
        <v>16118.81559335993</v>
      </c>
      <c r="Z66" s="6">
        <f t="shared" si="6"/>
        <v>14864.820201306366</v>
      </c>
      <c r="AA66" s="6">
        <f t="shared" si="6"/>
        <v>14199.308163875396</v>
      </c>
      <c r="AB66" s="6">
        <f t="shared" si="6"/>
        <v>12709.535433110857</v>
      </c>
      <c r="AC66" s="6">
        <f t="shared" si="6"/>
        <v>13168.355351507664</v>
      </c>
      <c r="AD66" s="6">
        <f t="shared" si="6"/>
        <v>12649.40188452143</v>
      </c>
      <c r="AE66" s="6">
        <f t="shared" si="6"/>
        <v>13158.423365152046</v>
      </c>
      <c r="AF66" s="6">
        <f t="shared" si="6"/>
        <v>14167.369402158747</v>
      </c>
      <c r="AG66" s="6">
        <f t="shared" si="6"/>
        <v>13440.752951198516</v>
      </c>
      <c r="AH66" s="6">
        <f t="shared" si="6"/>
        <v>12589.144953826923</v>
      </c>
      <c r="AI66" s="6">
        <f t="shared" si="6"/>
        <v>12168.600075590182</v>
      </c>
      <c r="AJ66" s="6">
        <f t="shared" si="6"/>
        <v>11830.81718569935</v>
      </c>
      <c r="AK66" s="6">
        <f t="shared" si="6"/>
        <v>11352.374379863915</v>
      </c>
      <c r="AL66" s="6">
        <f t="shared" si="6"/>
        <v>11283.830983753131</v>
      </c>
      <c r="AM66" s="6">
        <f t="shared" si="6"/>
        <v>10642.767757621255</v>
      </c>
      <c r="AN66" s="6">
        <f t="shared" si="6"/>
        <v>10076.072177589396</v>
      </c>
      <c r="AO66" s="6">
        <f t="shared" si="6"/>
        <v>10428.033356955508</v>
      </c>
      <c r="AP66" s="6">
        <f t="shared" si="6"/>
        <v>9990.248276334285</v>
      </c>
      <c r="AQ66" s="6">
        <f t="shared" si="6"/>
        <v>10492.466496461511</v>
      </c>
      <c r="AR66" s="6">
        <f t="shared" si="6"/>
        <v>9615.1154146883364</v>
      </c>
      <c r="AS66" s="6">
        <f t="shared" si="6"/>
        <v>10157.789479820914</v>
      </c>
      <c r="AT66" s="6">
        <f t="shared" si="6"/>
        <v>9586.3672517431096</v>
      </c>
      <c r="AU66" s="6">
        <f t="shared" si="6"/>
        <v>10537.026941075348</v>
      </c>
      <c r="AV66" s="6">
        <f t="shared" si="6"/>
        <v>9769.2041387840509</v>
      </c>
      <c r="AW66" s="6">
        <f t="shared" si="6"/>
        <v>9667.1542946297013</v>
      </c>
      <c r="AX66" s="6">
        <f t="shared" si="6"/>
        <v>9486.9452029086297</v>
      </c>
      <c r="AY66" s="6">
        <f t="shared" si="6"/>
        <v>10665.963911727951</v>
      </c>
      <c r="AZ66" s="6">
        <f t="shared" si="6"/>
        <v>10562.20708018305</v>
      </c>
      <c r="BA66" s="6">
        <f t="shared" si="6"/>
        <v>9170.1031694566045</v>
      </c>
    </row>
    <row r="68" spans="1:53" x14ac:dyDescent="0.25">
      <c r="A68" s="1" t="s">
        <v>59</v>
      </c>
    </row>
    <row r="69" spans="1:53" x14ac:dyDescent="0.25">
      <c r="A69" s="1" t="s">
        <v>46</v>
      </c>
      <c r="B69">
        <v>8755</v>
      </c>
      <c r="C69">
        <v>8792</v>
      </c>
      <c r="D69">
        <v>8769</v>
      </c>
      <c r="E69">
        <v>8027</v>
      </c>
      <c r="F69">
        <v>9671</v>
      </c>
      <c r="G69">
        <v>9284</v>
      </c>
      <c r="H69">
        <v>9107</v>
      </c>
      <c r="I69">
        <v>9048</v>
      </c>
      <c r="J69">
        <v>9271</v>
      </c>
      <c r="K69">
        <v>9173</v>
      </c>
      <c r="L69">
        <v>9464</v>
      </c>
      <c r="M69">
        <v>9603</v>
      </c>
      <c r="N69">
        <v>9586</v>
      </c>
      <c r="O69">
        <v>9753</v>
      </c>
      <c r="P69">
        <v>10036</v>
      </c>
      <c r="Q69">
        <v>9472</v>
      </c>
      <c r="R69">
        <v>9928</v>
      </c>
      <c r="S69">
        <v>10267</v>
      </c>
      <c r="T69">
        <v>10550</v>
      </c>
      <c r="U69">
        <v>11681</v>
      </c>
      <c r="V69">
        <v>7837</v>
      </c>
      <c r="W69">
        <v>12286</v>
      </c>
      <c r="X69">
        <v>16237</v>
      </c>
      <c r="Y69">
        <v>14866</v>
      </c>
      <c r="Z69">
        <v>13934</v>
      </c>
      <c r="AA69">
        <v>12900</v>
      </c>
      <c r="AB69">
        <v>12039</v>
      </c>
      <c r="AC69">
        <v>11822</v>
      </c>
      <c r="AD69">
        <v>11434</v>
      </c>
      <c r="AE69">
        <v>11472</v>
      </c>
      <c r="AF69">
        <v>11469</v>
      </c>
      <c r="AG69">
        <v>10951</v>
      </c>
      <c r="AH69">
        <v>10568</v>
      </c>
      <c r="AI69">
        <v>10493</v>
      </c>
      <c r="AJ69">
        <v>9062</v>
      </c>
      <c r="AK69">
        <v>10089</v>
      </c>
      <c r="AL69">
        <v>11639</v>
      </c>
      <c r="AM69">
        <v>10599</v>
      </c>
      <c r="AN69">
        <v>10134</v>
      </c>
      <c r="AO69">
        <v>8862</v>
      </c>
      <c r="AP69">
        <v>10290</v>
      </c>
      <c r="AQ69">
        <v>10005</v>
      </c>
      <c r="AR69">
        <v>8213</v>
      </c>
      <c r="AS69">
        <v>10157</v>
      </c>
      <c r="AT69">
        <v>9548</v>
      </c>
      <c r="AU69">
        <v>9312</v>
      </c>
      <c r="AV69">
        <v>9190</v>
      </c>
      <c r="AW69">
        <v>9205</v>
      </c>
      <c r="AX69">
        <v>9015</v>
      </c>
      <c r="AY69">
        <v>8802</v>
      </c>
      <c r="AZ69">
        <v>8791</v>
      </c>
      <c r="BA69">
        <v>8617</v>
      </c>
    </row>
    <row r="70" spans="1:53" x14ac:dyDescent="0.25">
      <c r="A70" s="1" t="s">
        <v>47</v>
      </c>
      <c r="B70">
        <v>8862</v>
      </c>
      <c r="C70">
        <v>9148</v>
      </c>
      <c r="D70">
        <v>9121</v>
      </c>
      <c r="E70">
        <v>9026</v>
      </c>
      <c r="F70">
        <v>7878</v>
      </c>
      <c r="G70">
        <v>9258</v>
      </c>
      <c r="H70">
        <v>9097</v>
      </c>
      <c r="I70">
        <v>9529</v>
      </c>
      <c r="J70">
        <v>9410</v>
      </c>
      <c r="K70">
        <v>9776</v>
      </c>
      <c r="L70">
        <v>9511</v>
      </c>
      <c r="M70">
        <v>9711</v>
      </c>
      <c r="N70">
        <v>9618</v>
      </c>
      <c r="O70">
        <v>9994</v>
      </c>
      <c r="P70">
        <v>9938</v>
      </c>
      <c r="Q70">
        <v>9830</v>
      </c>
      <c r="R70">
        <v>9822</v>
      </c>
      <c r="S70">
        <v>10365</v>
      </c>
      <c r="T70">
        <v>10269</v>
      </c>
      <c r="U70">
        <v>10689</v>
      </c>
      <c r="V70">
        <v>8630</v>
      </c>
      <c r="W70">
        <v>13045</v>
      </c>
      <c r="X70">
        <v>11501</v>
      </c>
      <c r="Y70">
        <v>11473</v>
      </c>
      <c r="Z70">
        <v>11317</v>
      </c>
      <c r="AA70">
        <v>11052</v>
      </c>
      <c r="AB70">
        <v>11170</v>
      </c>
      <c r="AC70">
        <v>10590</v>
      </c>
      <c r="AD70">
        <v>11056</v>
      </c>
      <c r="AE70">
        <v>11285</v>
      </c>
      <c r="AF70">
        <v>11010</v>
      </c>
      <c r="AG70">
        <v>11022</v>
      </c>
      <c r="AH70">
        <v>9635</v>
      </c>
      <c r="AI70">
        <v>10286</v>
      </c>
      <c r="AJ70">
        <v>11599</v>
      </c>
      <c r="AK70">
        <v>11417</v>
      </c>
      <c r="AL70">
        <v>10925</v>
      </c>
      <c r="AM70">
        <v>10413</v>
      </c>
      <c r="AN70">
        <v>9137</v>
      </c>
      <c r="AO70">
        <v>10637</v>
      </c>
      <c r="AP70">
        <v>9953</v>
      </c>
      <c r="AQ70">
        <v>9739</v>
      </c>
      <c r="AR70">
        <v>7909</v>
      </c>
      <c r="AS70">
        <v>9873</v>
      </c>
      <c r="AT70">
        <v>9386</v>
      </c>
      <c r="AU70">
        <v>9365</v>
      </c>
      <c r="AV70">
        <v>9228</v>
      </c>
      <c r="AW70">
        <v>9138</v>
      </c>
      <c r="AX70">
        <v>9388</v>
      </c>
      <c r="AY70">
        <v>9350</v>
      </c>
      <c r="AZ70">
        <v>9335</v>
      </c>
      <c r="BA70">
        <v>9182</v>
      </c>
    </row>
    <row r="71" spans="1:53" x14ac:dyDescent="0.25">
      <c r="A71" s="1" t="s">
        <v>48</v>
      </c>
      <c r="B71">
        <v>9172</v>
      </c>
      <c r="C71">
        <v>9070</v>
      </c>
      <c r="D71">
        <v>9319</v>
      </c>
      <c r="E71">
        <v>7923</v>
      </c>
      <c r="F71">
        <v>9399</v>
      </c>
      <c r="G71">
        <v>9124</v>
      </c>
      <c r="H71">
        <v>8945</v>
      </c>
      <c r="I71">
        <v>8994</v>
      </c>
      <c r="J71">
        <v>9291</v>
      </c>
      <c r="K71">
        <v>9719</v>
      </c>
      <c r="L71">
        <v>9768</v>
      </c>
      <c r="M71">
        <v>9724</v>
      </c>
      <c r="N71">
        <v>10152</v>
      </c>
      <c r="O71">
        <v>10470</v>
      </c>
      <c r="P71">
        <v>10694</v>
      </c>
      <c r="Q71">
        <v>10603</v>
      </c>
      <c r="R71">
        <v>10439</v>
      </c>
      <c r="S71">
        <v>11223</v>
      </c>
      <c r="T71">
        <v>10533</v>
      </c>
      <c r="U71">
        <v>11493</v>
      </c>
      <c r="V71">
        <v>8003</v>
      </c>
      <c r="W71">
        <v>11991</v>
      </c>
      <c r="X71">
        <v>13715</v>
      </c>
      <c r="Y71">
        <v>13610</v>
      </c>
      <c r="Z71">
        <v>12877</v>
      </c>
      <c r="AA71">
        <v>12485</v>
      </c>
      <c r="AB71">
        <v>12269</v>
      </c>
      <c r="AC71">
        <v>11644</v>
      </c>
      <c r="AD71">
        <v>11794</v>
      </c>
      <c r="AE71">
        <v>11248</v>
      </c>
      <c r="AF71">
        <v>11077</v>
      </c>
      <c r="AG71">
        <v>10697</v>
      </c>
      <c r="AH71">
        <v>10325</v>
      </c>
      <c r="AI71">
        <v>10027</v>
      </c>
      <c r="AJ71">
        <v>9939</v>
      </c>
      <c r="AK71">
        <v>8493</v>
      </c>
      <c r="AL71">
        <v>9644</v>
      </c>
      <c r="AM71">
        <v>10908</v>
      </c>
      <c r="AN71">
        <v>9064</v>
      </c>
      <c r="AO71">
        <v>10693</v>
      </c>
      <c r="AP71">
        <v>10288</v>
      </c>
      <c r="AQ71">
        <v>10040</v>
      </c>
      <c r="AR71">
        <v>8332</v>
      </c>
      <c r="AS71">
        <v>9766</v>
      </c>
      <c r="AT71">
        <v>9367</v>
      </c>
      <c r="AU71">
        <v>9627</v>
      </c>
      <c r="AV71">
        <v>9334</v>
      </c>
      <c r="AW71">
        <v>9263</v>
      </c>
      <c r="AX71">
        <v>9376</v>
      </c>
      <c r="AY71">
        <v>9113</v>
      </c>
      <c r="AZ71">
        <v>8882</v>
      </c>
      <c r="BA71">
        <v>8941</v>
      </c>
    </row>
    <row r="72" spans="1:53" x14ac:dyDescent="0.25">
      <c r="A72" s="1" t="s">
        <v>49</v>
      </c>
      <c r="B72">
        <v>9038</v>
      </c>
      <c r="C72">
        <v>9299</v>
      </c>
      <c r="D72">
        <v>9382</v>
      </c>
      <c r="E72">
        <v>8149</v>
      </c>
      <c r="F72">
        <v>9497</v>
      </c>
      <c r="G72">
        <v>9454</v>
      </c>
      <c r="H72">
        <v>9534</v>
      </c>
      <c r="I72">
        <v>9689</v>
      </c>
      <c r="J72">
        <v>9778</v>
      </c>
      <c r="K72">
        <v>9940</v>
      </c>
      <c r="L72">
        <v>10031</v>
      </c>
      <c r="M72">
        <v>9739</v>
      </c>
      <c r="N72">
        <v>9984</v>
      </c>
      <c r="O72">
        <v>10346</v>
      </c>
      <c r="P72">
        <v>10275</v>
      </c>
      <c r="Q72">
        <v>10621</v>
      </c>
      <c r="R72">
        <v>10538</v>
      </c>
      <c r="S72">
        <v>10781</v>
      </c>
      <c r="T72">
        <v>11217</v>
      </c>
      <c r="U72">
        <v>12517</v>
      </c>
      <c r="V72">
        <v>8487</v>
      </c>
      <c r="W72">
        <v>12723</v>
      </c>
      <c r="X72">
        <v>15050</v>
      </c>
      <c r="Y72">
        <v>14256</v>
      </c>
      <c r="Z72">
        <v>13935</v>
      </c>
      <c r="AA72">
        <v>13285</v>
      </c>
      <c r="AB72">
        <v>12495</v>
      </c>
      <c r="AC72">
        <v>12246</v>
      </c>
      <c r="AD72">
        <v>12142</v>
      </c>
      <c r="AE72">
        <v>10854</v>
      </c>
      <c r="AF72">
        <v>12997</v>
      </c>
      <c r="AG72">
        <v>12788</v>
      </c>
      <c r="AH72">
        <v>11913</v>
      </c>
      <c r="AI72">
        <v>9941</v>
      </c>
      <c r="AJ72">
        <v>10794</v>
      </c>
      <c r="AK72">
        <v>12301</v>
      </c>
      <c r="AL72">
        <v>11223</v>
      </c>
      <c r="AM72">
        <v>10306</v>
      </c>
      <c r="AN72">
        <v>10153</v>
      </c>
      <c r="AO72">
        <v>8624</v>
      </c>
      <c r="AP72">
        <v>10141</v>
      </c>
      <c r="AQ72">
        <v>9636</v>
      </c>
      <c r="AR72">
        <v>8147</v>
      </c>
      <c r="AS72">
        <v>9950</v>
      </c>
      <c r="AT72">
        <v>9343</v>
      </c>
      <c r="AU72">
        <v>9256</v>
      </c>
      <c r="AV72">
        <v>9212</v>
      </c>
      <c r="AW72">
        <v>9258</v>
      </c>
      <c r="AX72">
        <v>9293</v>
      </c>
      <c r="AY72">
        <v>9127</v>
      </c>
      <c r="AZ72">
        <v>9141</v>
      </c>
      <c r="BA72">
        <v>9161</v>
      </c>
    </row>
    <row r="73" spans="1:53" x14ac:dyDescent="0.25">
      <c r="A73" s="1" t="s">
        <v>50</v>
      </c>
      <c r="B73">
        <v>9319</v>
      </c>
      <c r="C73">
        <v>8830</v>
      </c>
      <c r="D73">
        <v>8978</v>
      </c>
      <c r="E73">
        <v>7865</v>
      </c>
      <c r="F73">
        <v>9445</v>
      </c>
      <c r="G73">
        <v>9191</v>
      </c>
      <c r="H73">
        <v>9305</v>
      </c>
      <c r="I73">
        <v>9150</v>
      </c>
      <c r="J73">
        <v>9503</v>
      </c>
      <c r="K73">
        <v>9649</v>
      </c>
      <c r="L73">
        <v>9864</v>
      </c>
      <c r="M73">
        <v>9603</v>
      </c>
      <c r="N73">
        <v>9529</v>
      </c>
      <c r="O73">
        <v>10151</v>
      </c>
      <c r="P73">
        <v>10193</v>
      </c>
      <c r="Q73">
        <v>9957</v>
      </c>
      <c r="R73">
        <v>10033</v>
      </c>
      <c r="S73">
        <v>10287</v>
      </c>
      <c r="T73">
        <v>10550</v>
      </c>
      <c r="U73">
        <v>11116</v>
      </c>
      <c r="V73">
        <v>7131</v>
      </c>
      <c r="W73">
        <v>10955</v>
      </c>
      <c r="X73">
        <v>12609</v>
      </c>
      <c r="Y73">
        <v>11860</v>
      </c>
      <c r="Z73">
        <v>11740</v>
      </c>
      <c r="AA73">
        <v>11297</v>
      </c>
      <c r="AB73">
        <v>11660</v>
      </c>
      <c r="AC73">
        <v>11824</v>
      </c>
      <c r="AD73">
        <v>11295</v>
      </c>
      <c r="AE73">
        <v>11044</v>
      </c>
      <c r="AF73">
        <v>10898</v>
      </c>
      <c r="AG73">
        <v>10567</v>
      </c>
      <c r="AH73">
        <v>10402</v>
      </c>
      <c r="AI73">
        <v>9867</v>
      </c>
      <c r="AJ73">
        <v>10126</v>
      </c>
      <c r="AK73">
        <v>10291</v>
      </c>
      <c r="AL73">
        <v>9025</v>
      </c>
      <c r="AM73">
        <v>10059</v>
      </c>
      <c r="AN73">
        <v>11207</v>
      </c>
      <c r="AO73">
        <v>9055</v>
      </c>
      <c r="AP73">
        <v>10272</v>
      </c>
      <c r="AQ73">
        <v>10284</v>
      </c>
      <c r="AR73">
        <v>8260</v>
      </c>
      <c r="AS73">
        <v>10140</v>
      </c>
      <c r="AT73">
        <v>9445</v>
      </c>
      <c r="AU73">
        <v>9458</v>
      </c>
      <c r="AV73">
        <v>9511</v>
      </c>
      <c r="AW73">
        <v>9062</v>
      </c>
      <c r="AX73">
        <v>9179</v>
      </c>
      <c r="AY73">
        <v>9080</v>
      </c>
      <c r="AZ73">
        <v>9112</v>
      </c>
      <c r="BA73">
        <v>9271</v>
      </c>
    </row>
    <row r="74" spans="1:53" x14ac:dyDescent="0.25">
      <c r="A74" s="1" t="s">
        <v>51</v>
      </c>
      <c r="B74">
        <v>9122</v>
      </c>
      <c r="C74">
        <v>9093</v>
      </c>
      <c r="D74">
        <v>8994</v>
      </c>
      <c r="E74">
        <v>8242</v>
      </c>
      <c r="F74">
        <v>9695</v>
      </c>
      <c r="G74">
        <v>9513</v>
      </c>
      <c r="H74">
        <v>9440</v>
      </c>
      <c r="I74">
        <v>9517</v>
      </c>
      <c r="J74">
        <v>9799</v>
      </c>
      <c r="K74">
        <v>9973</v>
      </c>
      <c r="L74">
        <v>10156</v>
      </c>
      <c r="M74">
        <v>10021</v>
      </c>
      <c r="N74">
        <v>10164</v>
      </c>
      <c r="O74">
        <v>10697</v>
      </c>
      <c r="P74">
        <v>10650</v>
      </c>
      <c r="Q74">
        <v>10882</v>
      </c>
      <c r="R74">
        <v>10958</v>
      </c>
      <c r="S74">
        <v>10816</v>
      </c>
      <c r="T74">
        <v>11188</v>
      </c>
      <c r="U74">
        <v>11926</v>
      </c>
      <c r="V74">
        <v>7533</v>
      </c>
      <c r="W74">
        <v>12254</v>
      </c>
      <c r="X74">
        <v>14058</v>
      </c>
      <c r="Y74">
        <v>12990</v>
      </c>
      <c r="Z74">
        <v>11856</v>
      </c>
      <c r="AA74">
        <v>11612</v>
      </c>
      <c r="AB74">
        <v>10986</v>
      </c>
      <c r="AC74">
        <v>10944</v>
      </c>
      <c r="AD74">
        <v>10841</v>
      </c>
      <c r="AE74">
        <v>10816</v>
      </c>
      <c r="AF74">
        <v>10895</v>
      </c>
      <c r="AG74">
        <v>11019</v>
      </c>
      <c r="AH74">
        <v>10645</v>
      </c>
      <c r="AI74">
        <v>11141</v>
      </c>
      <c r="AJ74">
        <v>16387</v>
      </c>
      <c r="AK74">
        <v>18516</v>
      </c>
      <c r="AL74">
        <v>22351</v>
      </c>
      <c r="AM74">
        <v>21997</v>
      </c>
      <c r="AN74">
        <v>17953</v>
      </c>
      <c r="AO74">
        <v>12657</v>
      </c>
      <c r="AP74">
        <v>14573</v>
      </c>
      <c r="AQ74">
        <v>12288</v>
      </c>
      <c r="AR74">
        <v>9824</v>
      </c>
      <c r="AS74">
        <v>10709</v>
      </c>
      <c r="AT74">
        <v>9976</v>
      </c>
      <c r="AU74">
        <v>9339</v>
      </c>
      <c r="AV74">
        <v>8979</v>
      </c>
      <c r="AW74">
        <v>9140</v>
      </c>
      <c r="AX74">
        <v>8690</v>
      </c>
      <c r="AY74">
        <v>8823</v>
      </c>
      <c r="AZ74">
        <v>8891</v>
      </c>
      <c r="BA74">
        <v>8946</v>
      </c>
    </row>
    <row r="76" spans="1:53" x14ac:dyDescent="0.25">
      <c r="A76" s="1" t="s">
        <v>60</v>
      </c>
    </row>
    <row r="77" spans="1:53" x14ac:dyDescent="0.25">
      <c r="A77" s="1" t="s">
        <v>46</v>
      </c>
      <c r="B77" s="14">
        <f>params!$B$2*B69+params!$B$3*data!C69</f>
        <v>8774.61</v>
      </c>
      <c r="C77" s="14">
        <f>params!$B$2*C69+params!$B$3*data!D69</f>
        <v>8779.8100000000013</v>
      </c>
      <c r="D77" s="14">
        <f>params!$B$2*D69+params!$B$3*data!E69</f>
        <v>8375.74</v>
      </c>
      <c r="E77" s="14">
        <f>params!$B$2*E69+params!$B$3*data!F69</f>
        <v>8898.32</v>
      </c>
      <c r="F77" s="14">
        <f>params!$B$2*F69+params!$B$3*data!G69</f>
        <v>9465.89</v>
      </c>
      <c r="G77" s="14">
        <f>params!$B$2*G69+params!$B$3*data!H69</f>
        <v>9190.1899999999987</v>
      </c>
      <c r="H77" s="14">
        <f>params!$B$2*H69+params!$B$3*data!I69</f>
        <v>9075.73</v>
      </c>
      <c r="I77" s="14">
        <f>params!$B$2*I69+params!$B$3*data!J69</f>
        <v>9166.1899999999987</v>
      </c>
      <c r="J77" s="14">
        <f>params!$B$2*J69+params!$B$3*data!K69</f>
        <v>9219.0600000000013</v>
      </c>
      <c r="K77" s="14">
        <f>params!$B$2*K69+params!$B$3*data!L69</f>
        <v>9327.23</v>
      </c>
      <c r="L77" s="14">
        <f>params!$B$2*L69+params!$B$3*data!M69</f>
        <v>9537.67</v>
      </c>
      <c r="M77" s="14">
        <f>params!$B$2*M69+params!$B$3*data!N69</f>
        <v>9593.99</v>
      </c>
      <c r="N77" s="14">
        <f>params!$B$2*N69+params!$B$3*data!O69</f>
        <v>9674.51</v>
      </c>
      <c r="O77" s="14">
        <f>params!$B$2*O69+params!$B$3*data!P69</f>
        <v>9902.99</v>
      </c>
      <c r="P77" s="14">
        <f>params!$B$2*P69+params!$B$3*data!Q69</f>
        <v>9737.08</v>
      </c>
      <c r="Q77" s="14">
        <f>params!$B$2*Q69+params!$B$3*data!R69</f>
        <v>9713.68</v>
      </c>
      <c r="R77" s="14">
        <f>params!$B$2*R69+params!$B$3*data!S69</f>
        <v>10107.67</v>
      </c>
      <c r="S77" s="14">
        <f>params!$B$2*S69+params!$B$3*data!T69</f>
        <v>10416.99</v>
      </c>
      <c r="T77" s="14">
        <f>params!$B$2*T69+params!$B$3*data!U69</f>
        <v>11149.43</v>
      </c>
      <c r="U77" s="14">
        <f>params!$B$2*U69+params!$B$3*data!V69</f>
        <v>9643.68</v>
      </c>
      <c r="V77" s="14">
        <f>params!$B$2*V69+params!$B$3*data!W69</f>
        <v>10194.969999999999</v>
      </c>
      <c r="W77" s="14">
        <f>params!$B$2*W69+params!$B$3*data!X69</f>
        <v>14380.03</v>
      </c>
      <c r="X77" s="14">
        <f>params!$B$2*X69+params!$B$3*data!Y69</f>
        <v>15510.369999999999</v>
      </c>
      <c r="Y77" s="14">
        <f>params!$B$2*Y69+params!$B$3*data!Z69</f>
        <v>14372.04</v>
      </c>
      <c r="Z77" s="14">
        <f>params!$B$2*Z69+params!$B$3*data!AA69</f>
        <v>13385.98</v>
      </c>
      <c r="AA77" s="14">
        <f>params!$B$2*AA69+params!$B$3*data!AB69</f>
        <v>12443.67</v>
      </c>
      <c r="AB77" s="14">
        <f>params!$B$2*AB69+params!$B$3*data!AC69</f>
        <v>11923.990000000002</v>
      </c>
      <c r="AC77" s="14">
        <f>params!$B$2*AC69+params!$B$3*data!AD69</f>
        <v>11616.36</v>
      </c>
      <c r="AD77" s="14">
        <f>params!$B$2*AD69+params!$B$3*data!AE69</f>
        <v>11454.14</v>
      </c>
      <c r="AE77" s="14">
        <f>params!$B$2*AE69+params!$B$3*data!AF69</f>
        <v>11470.41</v>
      </c>
      <c r="AF77" s="14">
        <f>params!$B$2*AF69+params!$B$3*data!AG69</f>
        <v>11194.46</v>
      </c>
      <c r="AG77" s="14">
        <f>params!$B$2*AG69+params!$B$3*data!AH69</f>
        <v>10748.009999999998</v>
      </c>
      <c r="AH77" s="14">
        <f>params!$B$2*AH69+params!$B$3*data!AI69</f>
        <v>10528.25</v>
      </c>
      <c r="AI77" s="14">
        <f>params!$B$2*AI69+params!$B$3*data!AJ69</f>
        <v>9734.57</v>
      </c>
      <c r="AJ77" s="14">
        <f>params!$B$2*AJ69+params!$B$3*data!AK69</f>
        <v>9606.31</v>
      </c>
      <c r="AK77" s="14">
        <f>params!$B$2*AK69+params!$B$3*data!AL69</f>
        <v>10910.5</v>
      </c>
      <c r="AL77" s="14">
        <f>params!$B$2*AL69+params!$B$3*data!AM69</f>
        <v>11087.8</v>
      </c>
      <c r="AM77" s="14">
        <f>params!$B$2*AM69+params!$B$3*data!AN69</f>
        <v>10352.549999999999</v>
      </c>
      <c r="AN77" s="14">
        <f>params!$B$2*AN69+params!$B$3*data!AO69</f>
        <v>9459.84</v>
      </c>
      <c r="AO77" s="14">
        <f>params!$B$2*AO69+params!$B$3*data!AP69</f>
        <v>9618.84</v>
      </c>
      <c r="AP77" s="14">
        <f>params!$B$2*AP69+params!$B$3*data!AQ69</f>
        <v>10138.950000000001</v>
      </c>
      <c r="AQ77" s="14">
        <f>params!$B$2*AQ69+params!$B$3*data!AR69</f>
        <v>9055.24</v>
      </c>
      <c r="AR77" s="14">
        <f>params!$B$2*AR69+params!$B$3*data!AS69</f>
        <v>9243.32</v>
      </c>
      <c r="AS77" s="14">
        <f>params!$B$2*AS69+params!$B$3*data!AT69</f>
        <v>9834.23</v>
      </c>
      <c r="AT77" s="14">
        <f>params!$B$2*AT69+params!$B$3*data!AU69</f>
        <v>9422.92</v>
      </c>
      <c r="AU77" s="14">
        <f>params!$B$2*AU69+params!$B$3*data!AV69</f>
        <v>9247.34</v>
      </c>
      <c r="AV77" s="14">
        <f>params!$B$2*AV69+params!$B$3*data!AW69</f>
        <v>9197.9500000000007</v>
      </c>
      <c r="AW77" s="14">
        <f>params!$B$2*AW69+params!$B$3*data!AX69</f>
        <v>9104.2999999999993</v>
      </c>
      <c r="AX77" s="14">
        <f>params!$B$2*AX69+params!$B$3*data!AY69</f>
        <v>8902.11</v>
      </c>
      <c r="AY77" s="14">
        <f>params!$B$2*AY69+params!$B$3*data!AZ69</f>
        <v>8796.17</v>
      </c>
      <c r="AZ77" s="14">
        <f>params!$B$2*AZ69+params!$B$3*data!BA69</f>
        <v>8698.7799999999988</v>
      </c>
      <c r="BA77" s="14">
        <f>params!$B$2*BA69+params!$B$3*data!B70</f>
        <v>8746.85</v>
      </c>
    </row>
    <row r="78" spans="1:53" x14ac:dyDescent="0.25">
      <c r="A78" s="1" t="s">
        <v>47</v>
      </c>
      <c r="B78" s="14">
        <f>params!$B$2*B70+params!$B$3*data!C70</f>
        <v>9013.58</v>
      </c>
      <c r="C78" s="14">
        <f>params!$B$2*C70+params!$B$3*data!D70</f>
        <v>9133.6899999999987</v>
      </c>
      <c r="D78" s="14">
        <f>params!$B$2*D70+params!$B$3*data!E70</f>
        <v>9070.6500000000015</v>
      </c>
      <c r="E78" s="14">
        <f>params!$B$2*E70+params!$B$3*data!F70</f>
        <v>8417.56</v>
      </c>
      <c r="F78" s="14">
        <f>params!$B$2*F70+params!$B$3*data!G70</f>
        <v>8609.4000000000015</v>
      </c>
      <c r="G78" s="14">
        <f>params!$B$2*G70+params!$B$3*data!H70</f>
        <v>9172.6699999999983</v>
      </c>
      <c r="H78" s="14">
        <f>params!$B$2*H70+params!$B$3*data!I70</f>
        <v>9325.9599999999991</v>
      </c>
      <c r="I78" s="14">
        <f>params!$B$2*I70+params!$B$3*data!J70</f>
        <v>9465.93</v>
      </c>
      <c r="J78" s="14">
        <f>params!$B$2*J70+params!$B$3*data!K70</f>
        <v>9603.98</v>
      </c>
      <c r="K78" s="14">
        <f>params!$B$2*K70+params!$B$3*data!L70</f>
        <v>9635.5499999999993</v>
      </c>
      <c r="L78" s="14">
        <f>params!$B$2*L70+params!$B$3*data!M70</f>
        <v>9617</v>
      </c>
      <c r="M78" s="14">
        <f>params!$B$2*M70+params!$B$3*data!N70</f>
        <v>9661.7099999999991</v>
      </c>
      <c r="N78" s="14">
        <f>params!$B$2*N70+params!$B$3*data!O70</f>
        <v>9817.2800000000007</v>
      </c>
      <c r="O78" s="14">
        <f>params!$B$2*O70+params!$B$3*data!P70</f>
        <v>9964.32</v>
      </c>
      <c r="P78" s="14">
        <f>params!$B$2*P70+params!$B$3*data!Q70</f>
        <v>9880.76</v>
      </c>
      <c r="Q78" s="14">
        <f>params!$B$2*Q70+params!$B$3*data!R70</f>
        <v>9825.7599999999984</v>
      </c>
      <c r="R78" s="14">
        <f>params!$B$2*R70+params!$B$3*data!S70</f>
        <v>10109.790000000001</v>
      </c>
      <c r="S78" s="14">
        <f>params!$B$2*S70+params!$B$3*data!T70</f>
        <v>10314.119999999999</v>
      </c>
      <c r="T78" s="14">
        <f>params!$B$2*T70+params!$B$3*data!U70</f>
        <v>10491.599999999999</v>
      </c>
      <c r="U78" s="14">
        <f>params!$B$2*U70+params!$B$3*data!V70</f>
        <v>9597.73</v>
      </c>
      <c r="V78" s="14">
        <f>params!$B$2*V70+params!$B$3*data!W70</f>
        <v>10969.95</v>
      </c>
      <c r="W78" s="14">
        <f>params!$B$2*W70+params!$B$3*data!X70</f>
        <v>12226.68</v>
      </c>
      <c r="X78" s="14">
        <f>params!$B$2*X70+params!$B$3*data!Y70</f>
        <v>11486.16</v>
      </c>
      <c r="Y78" s="14">
        <f>params!$B$2*Y70+params!$B$3*data!Z70</f>
        <v>11390.32</v>
      </c>
      <c r="Z78" s="14">
        <f>params!$B$2*Z70+params!$B$3*data!AA70</f>
        <v>11176.55</v>
      </c>
      <c r="AA78" s="14">
        <f>params!$B$2*AA70+params!$B$3*data!AB70</f>
        <v>11114.54</v>
      </c>
      <c r="AB78" s="14">
        <f>params!$B$2*AB70+params!$B$3*data!AC70</f>
        <v>10862.6</v>
      </c>
      <c r="AC78" s="14">
        <f>params!$B$2*AC70+params!$B$3*data!AD70</f>
        <v>10836.98</v>
      </c>
      <c r="AD78" s="14">
        <f>params!$B$2*AD70+params!$B$3*data!AE70</f>
        <v>11177.369999999999</v>
      </c>
      <c r="AE78" s="14">
        <f>params!$B$2*AE70+params!$B$3*data!AF70</f>
        <v>11139.25</v>
      </c>
      <c r="AF78" s="14">
        <f>params!$B$2*AF70+params!$B$3*data!AG70</f>
        <v>11016.36</v>
      </c>
      <c r="AG78" s="14">
        <f>params!$B$2*AG70+params!$B$3*data!AH70</f>
        <v>10286.89</v>
      </c>
      <c r="AH78" s="14">
        <f>params!$B$2*AH70+params!$B$3*data!AI70</f>
        <v>9980.0299999999988</v>
      </c>
      <c r="AI78" s="14">
        <f>params!$B$2*AI70+params!$B$3*data!AJ70</f>
        <v>10981.89</v>
      </c>
      <c r="AJ78" s="14">
        <f>params!$B$2*AJ70+params!$B$3*data!AK70</f>
        <v>11502.54</v>
      </c>
      <c r="AK78" s="14">
        <f>params!$B$2*AK70+params!$B$3*data!AL70</f>
        <v>11156.24</v>
      </c>
      <c r="AL78" s="14">
        <f>params!$B$2*AL70+params!$B$3*data!AM70</f>
        <v>10653.64</v>
      </c>
      <c r="AM78" s="14">
        <f>params!$B$2*AM70+params!$B$3*data!AN70</f>
        <v>9736.7200000000012</v>
      </c>
      <c r="AN78" s="14">
        <f>params!$B$2*AN70+params!$B$3*data!AO70</f>
        <v>9932</v>
      </c>
      <c r="AO78" s="14">
        <f>params!$B$2*AO70+params!$B$3*data!AP70</f>
        <v>10274.48</v>
      </c>
      <c r="AP78" s="14">
        <f>params!$B$2*AP70+params!$B$3*data!AQ70</f>
        <v>9839.58</v>
      </c>
      <c r="AQ78" s="14">
        <f>params!$B$2*AQ70+params!$B$3*data!AR70</f>
        <v>8769.1</v>
      </c>
      <c r="AR78" s="14">
        <f>params!$B$2*AR70+params!$B$3*data!AS70</f>
        <v>8949.92</v>
      </c>
      <c r="AS78" s="14">
        <f>params!$B$2*AS70+params!$B$3*data!AT70</f>
        <v>9614.89</v>
      </c>
      <c r="AT78" s="14">
        <f>params!$B$2*AT70+params!$B$3*data!AU70</f>
        <v>9374.869999999999</v>
      </c>
      <c r="AU78" s="14">
        <f>params!$B$2*AU70+params!$B$3*data!AV70</f>
        <v>9292.39</v>
      </c>
      <c r="AV78" s="14">
        <f>params!$B$2*AV70+params!$B$3*data!AW70</f>
        <v>9180.2999999999993</v>
      </c>
      <c r="AW78" s="14">
        <f>params!$B$2*AW70+params!$B$3*data!AX70</f>
        <v>9270.5</v>
      </c>
      <c r="AX78" s="14">
        <f>params!$B$2*AX70+params!$B$3*data!AY70</f>
        <v>9367.86</v>
      </c>
      <c r="AY78" s="14">
        <f>params!$B$2*AY70+params!$B$3*data!AZ70</f>
        <v>9342.0499999999993</v>
      </c>
      <c r="AZ78" s="14">
        <f>params!$B$2*AZ70+params!$B$3*data!BA70</f>
        <v>9253.91</v>
      </c>
      <c r="BA78" s="14">
        <f>params!$B$2*BA70+params!$B$3*data!B71</f>
        <v>9176.7000000000007</v>
      </c>
    </row>
    <row r="79" spans="1:53" x14ac:dyDescent="0.25">
      <c r="A79" s="1" t="s">
        <v>48</v>
      </c>
      <c r="B79" s="14">
        <f>params!$B$2*B71+params!$B$3*data!C71</f>
        <v>9117.94</v>
      </c>
      <c r="C79" s="14">
        <f>params!$B$2*C71+params!$B$3*data!D71</f>
        <v>9201.9700000000012</v>
      </c>
      <c r="D79" s="14">
        <f>params!$B$2*D71+params!$B$3*data!E71</f>
        <v>8579.119999999999</v>
      </c>
      <c r="E79" s="14">
        <f>params!$B$2*E71+params!$B$3*data!F71</f>
        <v>8705.2800000000007</v>
      </c>
      <c r="F79" s="14">
        <f>params!$B$2*F71+params!$B$3*data!G71</f>
        <v>9253.25</v>
      </c>
      <c r="G79" s="14">
        <f>params!$B$2*G71+params!$B$3*data!H71</f>
        <v>9029.130000000001</v>
      </c>
      <c r="H79" s="14">
        <f>params!$B$2*H71+params!$B$3*data!I71</f>
        <v>8970.9700000000012</v>
      </c>
      <c r="I79" s="14">
        <f>params!$B$2*I71+params!$B$3*data!J71</f>
        <v>9151.41</v>
      </c>
      <c r="J79" s="14">
        <f>params!$B$2*J71+params!$B$3*data!K71</f>
        <v>9517.84</v>
      </c>
      <c r="K79" s="14">
        <f>params!$B$2*K71+params!$B$3*data!L71</f>
        <v>9744.9699999999993</v>
      </c>
      <c r="L79" s="14">
        <f>params!$B$2*L71+params!$B$3*data!M71</f>
        <v>9744.68</v>
      </c>
      <c r="M79" s="14">
        <f>params!$B$2*M71+params!$B$3*data!N71</f>
        <v>9950.84</v>
      </c>
      <c r="N79" s="14">
        <f>params!$B$2*N71+params!$B$3*data!O71</f>
        <v>10320.540000000001</v>
      </c>
      <c r="O79" s="14">
        <f>params!$B$2*O71+params!$B$3*data!P71</f>
        <v>10588.720000000001</v>
      </c>
      <c r="P79" s="14">
        <f>params!$B$2*P71+params!$B$3*data!Q71</f>
        <v>10645.77</v>
      </c>
      <c r="Q79" s="14">
        <f>params!$B$2*Q71+params!$B$3*data!R71</f>
        <v>10516.08</v>
      </c>
      <c r="R79" s="14">
        <f>params!$B$2*R71+params!$B$3*data!S71</f>
        <v>10854.52</v>
      </c>
      <c r="S79" s="14">
        <f>params!$B$2*S71+params!$B$3*data!T71</f>
        <v>10857.3</v>
      </c>
      <c r="T79" s="14">
        <f>params!$B$2*T71+params!$B$3*data!U71</f>
        <v>11041.8</v>
      </c>
      <c r="U79" s="14">
        <f>params!$B$2*U71+params!$B$3*data!V71</f>
        <v>9643.2999999999993</v>
      </c>
      <c r="V79" s="14">
        <f>params!$B$2*V71+params!$B$3*data!W71</f>
        <v>10116.64</v>
      </c>
      <c r="W79" s="14">
        <f>params!$B$2*W71+params!$B$3*data!X71</f>
        <v>12904.720000000001</v>
      </c>
      <c r="X79" s="14">
        <f>params!$B$2*X71+params!$B$3*data!Y71</f>
        <v>13659.349999999999</v>
      </c>
      <c r="Y79" s="14">
        <f>params!$B$2*Y71+params!$B$3*data!Z71</f>
        <v>13221.51</v>
      </c>
      <c r="Z79" s="14">
        <f>params!$B$2*Z71+params!$B$3*data!AA71</f>
        <v>12669.24</v>
      </c>
      <c r="AA79" s="14">
        <f>params!$B$2*AA71+params!$B$3*data!AB71</f>
        <v>12370.52</v>
      </c>
      <c r="AB79" s="14">
        <f>params!$B$2*AB71+params!$B$3*data!AC71</f>
        <v>11937.75</v>
      </c>
      <c r="AC79" s="14">
        <f>params!$B$2*AC71+params!$B$3*data!AD71</f>
        <v>11723.5</v>
      </c>
      <c r="AD79" s="14">
        <f>params!$B$2*AD71+params!$B$3*data!AE71</f>
        <v>11504.619999999999</v>
      </c>
      <c r="AE79" s="14">
        <f>params!$B$2*AE71+params!$B$3*data!AF71</f>
        <v>11157.369999999999</v>
      </c>
      <c r="AF79" s="14">
        <f>params!$B$2*AF71+params!$B$3*data!AG71</f>
        <v>10875.599999999999</v>
      </c>
      <c r="AG79" s="14">
        <f>params!$B$2*AG71+params!$B$3*data!AH71</f>
        <v>10499.84</v>
      </c>
      <c r="AH79" s="14">
        <f>params!$B$2*AH71+params!$B$3*data!AI71</f>
        <v>10167.060000000001</v>
      </c>
      <c r="AI79" s="14">
        <f>params!$B$2*AI71+params!$B$3*data!AJ71</f>
        <v>9980.36</v>
      </c>
      <c r="AJ79" s="14">
        <f>params!$B$2*AJ71+params!$B$3*data!AK71</f>
        <v>9172.619999999999</v>
      </c>
      <c r="AK79" s="14">
        <f>params!$B$2*AK71+params!$B$3*data!AL71</f>
        <v>9103.0300000000007</v>
      </c>
      <c r="AL79" s="14">
        <f>params!$B$2*AL71+params!$B$3*data!AM71</f>
        <v>10313.92</v>
      </c>
      <c r="AM79" s="14">
        <f>params!$B$2*AM71+params!$B$3*data!AN71</f>
        <v>9930.68</v>
      </c>
      <c r="AN79" s="14">
        <f>params!$B$2*AN71+params!$B$3*data!AO71</f>
        <v>9927.369999999999</v>
      </c>
      <c r="AO79" s="14">
        <f>params!$B$2*AO71+params!$B$3*data!AP71</f>
        <v>10478.35</v>
      </c>
      <c r="AP79" s="14">
        <f>params!$B$2*AP71+params!$B$3*data!AQ71</f>
        <v>10156.56</v>
      </c>
      <c r="AQ79" s="14">
        <f>params!$B$2*AQ71+params!$B$3*data!AR71</f>
        <v>9134.76</v>
      </c>
      <c r="AR79" s="14">
        <f>params!$B$2*AR71+params!$B$3*data!AS71</f>
        <v>9092.02</v>
      </c>
      <c r="AS79" s="14">
        <f>params!$B$2*AS71+params!$B$3*data!AT71</f>
        <v>9554.5299999999988</v>
      </c>
      <c r="AT79" s="14">
        <f>params!$B$2*AT71+params!$B$3*data!AU71</f>
        <v>9504.7999999999993</v>
      </c>
      <c r="AU79" s="14">
        <f>params!$B$2*AU71+params!$B$3*data!AV71</f>
        <v>9471.7099999999991</v>
      </c>
      <c r="AV79" s="14">
        <f>params!$B$2*AV71+params!$B$3*data!AW71</f>
        <v>9296.369999999999</v>
      </c>
      <c r="AW79" s="14">
        <f>params!$B$2*AW71+params!$B$3*data!AX71</f>
        <v>9322.89</v>
      </c>
      <c r="AX79" s="14">
        <f>params!$B$2*AX71+params!$B$3*data!AY71</f>
        <v>9236.61</v>
      </c>
      <c r="AY79" s="14">
        <f>params!$B$2*AY71+params!$B$3*data!AZ71</f>
        <v>8990.57</v>
      </c>
      <c r="AZ79" s="14">
        <f>params!$B$2*AZ71+params!$B$3*data!BA71</f>
        <v>8913.27</v>
      </c>
      <c r="BA79" s="14">
        <f>params!$B$2*BA71+params!$B$3*data!B72</f>
        <v>8992.41</v>
      </c>
    </row>
    <row r="80" spans="1:53" x14ac:dyDescent="0.25">
      <c r="A80" s="1" t="s">
        <v>49</v>
      </c>
      <c r="B80" s="14">
        <f>params!$B$2*B72+params!$B$3*data!C72</f>
        <v>9176.33</v>
      </c>
      <c r="C80" s="14">
        <f>params!$B$2*C72+params!$B$3*data!D72</f>
        <v>9342.99</v>
      </c>
      <c r="D80" s="14">
        <f>params!$B$2*D72+params!$B$3*data!E72</f>
        <v>8728.51</v>
      </c>
      <c r="E80" s="14">
        <f>params!$B$2*E72+params!$B$3*data!F72</f>
        <v>8863.4399999999987</v>
      </c>
      <c r="F80" s="14">
        <f>params!$B$2*F72+params!$B$3*data!G72</f>
        <v>9474.2099999999991</v>
      </c>
      <c r="G80" s="14">
        <f>params!$B$2*G72+params!$B$3*data!H72</f>
        <v>9496.4000000000015</v>
      </c>
      <c r="H80" s="14">
        <f>params!$B$2*H72+params!$B$3*data!I72</f>
        <v>9616.15</v>
      </c>
      <c r="I80" s="14">
        <f>params!$B$2*I72+params!$B$3*data!J72</f>
        <v>9736.17</v>
      </c>
      <c r="J80" s="14">
        <f>params!$B$2*J72+params!$B$3*data!K72</f>
        <v>9863.86</v>
      </c>
      <c r="K80" s="14">
        <f>params!$B$2*K72+params!$B$3*data!L72</f>
        <v>9988.23</v>
      </c>
      <c r="L80" s="14">
        <f>params!$B$2*L72+params!$B$3*data!M72</f>
        <v>9876.24</v>
      </c>
      <c r="M80" s="14">
        <f>params!$B$2*M72+params!$B$3*data!N72</f>
        <v>9868.85</v>
      </c>
      <c r="N80" s="14">
        <f>params!$B$2*N72+params!$B$3*data!O72</f>
        <v>10175.86</v>
      </c>
      <c r="O80" s="14">
        <f>params!$B$2*O72+params!$B$3*data!P72</f>
        <v>10308.369999999999</v>
      </c>
      <c r="P80" s="14">
        <f>params!$B$2*P72+params!$B$3*data!Q72</f>
        <v>10458.380000000001</v>
      </c>
      <c r="Q80" s="14">
        <f>params!$B$2*Q72+params!$B$3*data!R72</f>
        <v>10577.01</v>
      </c>
      <c r="R80" s="14">
        <f>params!$B$2*R72+params!$B$3*data!S72</f>
        <v>10666.79</v>
      </c>
      <c r="S80" s="14">
        <f>params!$B$2*S72+params!$B$3*data!T72</f>
        <v>11012.08</v>
      </c>
      <c r="T80" s="14">
        <f>params!$B$2*T72+params!$B$3*data!U72</f>
        <v>11906</v>
      </c>
      <c r="U80" s="14">
        <f>params!$B$2*U72+params!$B$3*data!V72</f>
        <v>10381.1</v>
      </c>
      <c r="V80" s="14">
        <f>params!$B$2*V72+params!$B$3*data!W72</f>
        <v>10732.08</v>
      </c>
      <c r="W80" s="14">
        <f>params!$B$2*W72+params!$B$3*data!X72</f>
        <v>13956.31</v>
      </c>
      <c r="X80" s="14">
        <f>params!$B$2*X72+params!$B$3*data!Y72</f>
        <v>14629.18</v>
      </c>
      <c r="Y80" s="14">
        <f>params!$B$2*Y72+params!$B$3*data!Z72</f>
        <v>14085.869999999999</v>
      </c>
      <c r="Z80" s="14">
        <f>params!$B$2*Z72+params!$B$3*data!AA72</f>
        <v>13590.5</v>
      </c>
      <c r="AA80" s="14">
        <f>params!$B$2*AA72+params!$B$3*data!AB72</f>
        <v>12866.3</v>
      </c>
      <c r="AB80" s="14">
        <f>params!$B$2*AB72+params!$B$3*data!AC72</f>
        <v>12363.029999999999</v>
      </c>
      <c r="AC80" s="14">
        <f>params!$B$2*AC72+params!$B$3*data!AD72</f>
        <v>12190.880000000001</v>
      </c>
      <c r="AD80" s="14">
        <f>params!$B$2*AD72+params!$B$3*data!AE72</f>
        <v>11459.36</v>
      </c>
      <c r="AE80" s="14">
        <f>params!$B$2*AE72+params!$B$3*data!AF72</f>
        <v>11989.79</v>
      </c>
      <c r="AF80" s="14">
        <f>params!$B$2*AF72+params!$B$3*data!AG72</f>
        <v>12886.23</v>
      </c>
      <c r="AG80" s="14">
        <f>params!$B$2*AG72+params!$B$3*data!AH72</f>
        <v>12324.25</v>
      </c>
      <c r="AH80" s="14">
        <f>params!$B$2*AH72+params!$B$3*data!AI72</f>
        <v>10867.84</v>
      </c>
      <c r="AI80" s="14">
        <f>params!$B$2*AI72+params!$B$3*data!AJ72</f>
        <v>10393.09</v>
      </c>
      <c r="AJ80" s="14">
        <f>params!$B$2*AJ72+params!$B$3*data!AK72</f>
        <v>11592.71</v>
      </c>
      <c r="AK80" s="14">
        <f>params!$B$2*AK72+params!$B$3*data!AL72</f>
        <v>11729.66</v>
      </c>
      <c r="AL80" s="14">
        <f>params!$B$2*AL72+params!$B$3*data!AM72</f>
        <v>10736.99</v>
      </c>
      <c r="AM80" s="14">
        <f>params!$B$2*AM72+params!$B$3*data!AN72</f>
        <v>10224.91</v>
      </c>
      <c r="AN80" s="14">
        <f>params!$B$2*AN72+params!$B$3*data!AO72</f>
        <v>9342.630000000001</v>
      </c>
      <c r="AO80" s="14">
        <f>params!$B$2*AO72+params!$B$3*data!AP72</f>
        <v>9428.01</v>
      </c>
      <c r="AP80" s="14">
        <f>params!$B$2*AP72+params!$B$3*data!AQ72</f>
        <v>9873.3499999999985</v>
      </c>
      <c r="AQ80" s="14">
        <f>params!$B$2*AQ72+params!$B$3*data!AR72</f>
        <v>8846.83</v>
      </c>
      <c r="AR80" s="14">
        <f>params!$B$2*AR72+params!$B$3*data!AS72</f>
        <v>9102.59</v>
      </c>
      <c r="AS80" s="14">
        <f>params!$B$2*AS72+params!$B$3*data!AT72</f>
        <v>9628.2900000000009</v>
      </c>
      <c r="AT80" s="14">
        <f>params!$B$2*AT72+params!$B$3*data!AU72</f>
        <v>9296.89</v>
      </c>
      <c r="AU80" s="14">
        <f>params!$B$2*AU72+params!$B$3*data!AV72</f>
        <v>9232.68</v>
      </c>
      <c r="AV80" s="14">
        <f>params!$B$2*AV72+params!$B$3*data!AW72</f>
        <v>9236.380000000001</v>
      </c>
      <c r="AW80" s="14">
        <f>params!$B$2*AW72+params!$B$3*data!AX72</f>
        <v>9276.5499999999993</v>
      </c>
      <c r="AX80" s="14">
        <f>params!$B$2*AX72+params!$B$3*data!AY72</f>
        <v>9205.02</v>
      </c>
      <c r="AY80" s="14">
        <f>params!$B$2*AY72+params!$B$3*data!AZ72</f>
        <v>9134.42</v>
      </c>
      <c r="AZ80" s="14">
        <f>params!$B$2*AZ72+params!$B$3*data!BA72</f>
        <v>9151.5999999999985</v>
      </c>
      <c r="BA80" s="14">
        <f>params!$B$2*BA72+params!$B$3*data!B73</f>
        <v>9244.7400000000016</v>
      </c>
    </row>
    <row r="81" spans="1:53" x14ac:dyDescent="0.25">
      <c r="A81" s="1" t="s">
        <v>50</v>
      </c>
      <c r="B81" s="14">
        <f>params!$B$2*B73+params!$B$3*data!C73</f>
        <v>9059.83</v>
      </c>
      <c r="C81" s="14">
        <f>params!$B$2*C73+params!$B$3*data!D73</f>
        <v>8908.4399999999987</v>
      </c>
      <c r="D81" s="14">
        <f>params!$B$2*D73+params!$B$3*data!E73</f>
        <v>8388.11</v>
      </c>
      <c r="E81" s="14">
        <f>params!$B$2*E73+params!$B$3*data!F73</f>
        <v>8702.4</v>
      </c>
      <c r="F81" s="14">
        <f>params!$B$2*F73+params!$B$3*data!G73</f>
        <v>9310.380000000001</v>
      </c>
      <c r="G81" s="14">
        <f>params!$B$2*G73+params!$B$3*data!H73</f>
        <v>9251.42</v>
      </c>
      <c r="H81" s="14">
        <f>params!$B$2*H73+params!$B$3*data!I73</f>
        <v>9222.8499999999985</v>
      </c>
      <c r="I81" s="14">
        <f>params!$B$2*I73+params!$B$3*data!J73</f>
        <v>9337.09</v>
      </c>
      <c r="J81" s="14">
        <f>params!$B$2*J73+params!$B$3*data!K73</f>
        <v>9580.380000000001</v>
      </c>
      <c r="K81" s="14">
        <f>params!$B$2*K73+params!$B$3*data!L73</f>
        <v>9762.9500000000007</v>
      </c>
      <c r="L81" s="14">
        <f>params!$B$2*L73+params!$B$3*data!M73</f>
        <v>9725.67</v>
      </c>
      <c r="M81" s="14">
        <f>params!$B$2*M73+params!$B$3*data!N73</f>
        <v>9563.7799999999988</v>
      </c>
      <c r="N81" s="14">
        <f>params!$B$2*N73+params!$B$3*data!O73</f>
        <v>9858.66</v>
      </c>
      <c r="O81" s="14">
        <f>params!$B$2*O73+params!$B$3*data!P73</f>
        <v>10173.259999999998</v>
      </c>
      <c r="P81" s="14">
        <f>params!$B$2*P73+params!$B$3*data!Q73</f>
        <v>10067.92</v>
      </c>
      <c r="Q81" s="14">
        <f>params!$B$2*Q73+params!$B$3*data!R73</f>
        <v>9997.2800000000007</v>
      </c>
      <c r="R81" s="14">
        <f>params!$B$2*R73+params!$B$3*data!S73</f>
        <v>10167.619999999999</v>
      </c>
      <c r="S81" s="14">
        <f>params!$B$2*S73+params!$B$3*data!T73</f>
        <v>10426.39</v>
      </c>
      <c r="T81" s="14">
        <f>params!$B$2*T73+params!$B$3*data!U73</f>
        <v>10849.98</v>
      </c>
      <c r="U81" s="14">
        <f>params!$B$2*U73+params!$B$3*data!V73</f>
        <v>9003.9500000000007</v>
      </c>
      <c r="V81" s="14">
        <f>params!$B$2*V73+params!$B$3*data!W73</f>
        <v>9157.7200000000012</v>
      </c>
      <c r="W81" s="14">
        <f>params!$B$2*W73+params!$B$3*data!X73</f>
        <v>11831.619999999999</v>
      </c>
      <c r="X81" s="14">
        <f>params!$B$2*X73+params!$B$3*data!Y73</f>
        <v>12212.029999999999</v>
      </c>
      <c r="Y81" s="14">
        <f>params!$B$2*Y73+params!$B$3*data!Z73</f>
        <v>11796.400000000001</v>
      </c>
      <c r="Z81" s="14">
        <f>params!$B$2*Z73+params!$B$3*data!AA73</f>
        <v>11505.21</v>
      </c>
      <c r="AA81" s="14">
        <f>params!$B$2*AA73+params!$B$3*data!AB73</f>
        <v>11489.39</v>
      </c>
      <c r="AB81" s="14">
        <f>params!$B$2*AB73+params!$B$3*data!AC73</f>
        <v>11746.92</v>
      </c>
      <c r="AC81" s="14">
        <f>params!$B$2*AC73+params!$B$3*data!AD73</f>
        <v>11543.630000000001</v>
      </c>
      <c r="AD81" s="14">
        <f>params!$B$2*AD73+params!$B$3*data!AE73</f>
        <v>11161.970000000001</v>
      </c>
      <c r="AE81" s="14">
        <f>params!$B$2*AE73+params!$B$3*data!AF73</f>
        <v>10966.619999999999</v>
      </c>
      <c r="AF81" s="14">
        <f>params!$B$2*AF73+params!$B$3*data!AG73</f>
        <v>10722.57</v>
      </c>
      <c r="AG81" s="14">
        <f>params!$B$2*AG73+params!$B$3*data!AH73</f>
        <v>10479.549999999999</v>
      </c>
      <c r="AH81" s="14">
        <f>params!$B$2*AH73+params!$B$3*data!AI73</f>
        <v>10118.450000000001</v>
      </c>
      <c r="AI81" s="14">
        <f>params!$B$2*AI73+params!$B$3*data!AJ73</f>
        <v>10004.27</v>
      </c>
      <c r="AJ81" s="14">
        <f>params!$B$2*AJ73+params!$B$3*data!AK73</f>
        <v>10213.450000000001</v>
      </c>
      <c r="AK81" s="14">
        <f>params!$B$2*AK73+params!$B$3*data!AL73</f>
        <v>9620.02</v>
      </c>
      <c r="AL81" s="14">
        <f>params!$B$2*AL73+params!$B$3*data!AM73</f>
        <v>9573.02</v>
      </c>
      <c r="AM81" s="14">
        <f>params!$B$2*AM73+params!$B$3*data!AN73</f>
        <v>10667.439999999999</v>
      </c>
      <c r="AN81" s="14">
        <f>params!$B$2*AN73+params!$B$3*data!AO73</f>
        <v>10066.44</v>
      </c>
      <c r="AO81" s="14">
        <f>params!$B$2*AO73+params!$B$3*data!AP73</f>
        <v>9700.0099999999984</v>
      </c>
      <c r="AP81" s="14">
        <f>params!$B$2*AP73+params!$B$3*data!AQ73</f>
        <v>10278.36</v>
      </c>
      <c r="AQ81" s="14">
        <f>params!$B$2*AQ73+params!$B$3*data!AR73</f>
        <v>9211.2799999999988</v>
      </c>
      <c r="AR81" s="14">
        <f>params!$B$2*AR73+params!$B$3*data!AS73</f>
        <v>9256.4</v>
      </c>
      <c r="AS81" s="14">
        <f>params!$B$2*AS73+params!$B$3*data!AT73</f>
        <v>9771.6500000000015</v>
      </c>
      <c r="AT81" s="14">
        <f>params!$B$2*AT73+params!$B$3*data!AU73</f>
        <v>9451.89</v>
      </c>
      <c r="AU81" s="14">
        <f>params!$B$2*AU73+params!$B$3*data!AV73</f>
        <v>9486.09</v>
      </c>
      <c r="AV81" s="14">
        <f>params!$B$2*AV73+params!$B$3*data!AW73</f>
        <v>9273.0300000000007</v>
      </c>
      <c r="AW81" s="14">
        <f>params!$B$2*AW73+params!$B$3*data!AX73</f>
        <v>9124.0099999999984</v>
      </c>
      <c r="AX81" s="14">
        <f>params!$B$2*AX73+params!$B$3*data!AY73</f>
        <v>9126.5300000000007</v>
      </c>
      <c r="AY81" s="14">
        <f>params!$B$2*AY73+params!$B$3*data!AZ73</f>
        <v>9096.9599999999991</v>
      </c>
      <c r="AZ81" s="14">
        <f>params!$B$2*AZ73+params!$B$3*data!BA73</f>
        <v>9196.27</v>
      </c>
      <c r="BA81" s="14">
        <f>params!$B$2*BA73+params!$B$3*data!B74</f>
        <v>9192.0299999999988</v>
      </c>
    </row>
    <row r="82" spans="1:53" x14ac:dyDescent="0.25">
      <c r="A82" s="1" t="s">
        <v>51</v>
      </c>
      <c r="B82" s="14">
        <f>params!$B$2*B74+params!$B$3*data!C74</f>
        <v>9106.630000000001</v>
      </c>
      <c r="C82" s="14">
        <f>params!$B$2*C74+params!$B$3*data!D74</f>
        <v>9040.5300000000007</v>
      </c>
      <c r="D82" s="14">
        <f>params!$B$2*D74+params!$B$3*data!E74</f>
        <v>8595.4399999999987</v>
      </c>
      <c r="E82" s="14">
        <f>params!$B$2*E74+params!$B$3*data!F74</f>
        <v>9012.09</v>
      </c>
      <c r="F82" s="14">
        <f>params!$B$2*F74+params!$B$3*data!G74</f>
        <v>9598.5400000000009</v>
      </c>
      <c r="G82" s="14">
        <f>params!$B$2*G74+params!$B$3*data!H74</f>
        <v>9474.31</v>
      </c>
      <c r="H82" s="14">
        <f>params!$B$2*H74+params!$B$3*data!I74</f>
        <v>9480.8100000000013</v>
      </c>
      <c r="I82" s="14">
        <f>params!$B$2*I74+params!$B$3*data!J74</f>
        <v>9666.4599999999991</v>
      </c>
      <c r="J82" s="14">
        <f>params!$B$2*J74+params!$B$3*data!K74</f>
        <v>9891.2200000000012</v>
      </c>
      <c r="K82" s="14">
        <f>params!$B$2*K74+params!$B$3*data!L74</f>
        <v>10069.99</v>
      </c>
      <c r="L82" s="14">
        <f>params!$B$2*L74+params!$B$3*data!M74</f>
        <v>10084.450000000001</v>
      </c>
      <c r="M82" s="14">
        <f>params!$B$2*M74+params!$B$3*data!N74</f>
        <v>10096.790000000001</v>
      </c>
      <c r="N82" s="14">
        <f>params!$B$2*N74+params!$B$3*data!O74</f>
        <v>10446.49</v>
      </c>
      <c r="O82" s="14">
        <f>params!$B$2*O74+params!$B$3*data!P74</f>
        <v>10672.09</v>
      </c>
      <c r="P82" s="14">
        <f>params!$B$2*P74+params!$B$3*data!Q74</f>
        <v>10772.96</v>
      </c>
      <c r="Q82" s="14">
        <f>params!$B$2*Q74+params!$B$3*data!R74</f>
        <v>10922.28</v>
      </c>
      <c r="R82" s="14">
        <f>params!$B$2*R74+params!$B$3*data!S74</f>
        <v>10882.74</v>
      </c>
      <c r="S82" s="14">
        <f>params!$B$2*S74+params!$B$3*data!T74</f>
        <v>11013.16</v>
      </c>
      <c r="T82" s="14">
        <f>params!$B$2*T74+params!$B$3*data!U74</f>
        <v>11579.14</v>
      </c>
      <c r="U82" s="14">
        <f>params!$B$2*U74+params!$B$3*data!V74</f>
        <v>9597.7099999999991</v>
      </c>
      <c r="V82" s="14">
        <f>params!$B$2*V74+params!$B$3*data!W74</f>
        <v>10035.129999999999</v>
      </c>
      <c r="W82" s="14">
        <f>params!$B$2*W74+params!$B$3*data!X74</f>
        <v>13210.12</v>
      </c>
      <c r="X82" s="14">
        <f>params!$B$2*X74+params!$B$3*data!Y74</f>
        <v>13491.96</v>
      </c>
      <c r="Y82" s="14">
        <f>params!$B$2*Y74+params!$B$3*data!Z74</f>
        <v>12388.98</v>
      </c>
      <c r="Z82" s="14">
        <f>params!$B$2*Z74+params!$B$3*data!AA74</f>
        <v>11726.68</v>
      </c>
      <c r="AA82" s="14">
        <f>params!$B$2*AA74+params!$B$3*data!AB74</f>
        <v>11280.22</v>
      </c>
      <c r="AB82" s="14">
        <f>params!$B$2*AB74+params!$B$3*data!AC74</f>
        <v>10963.740000000002</v>
      </c>
      <c r="AC82" s="14">
        <f>params!$B$2*AC74+params!$B$3*data!AD74</f>
        <v>10889.41</v>
      </c>
      <c r="AD82" s="14">
        <f>params!$B$2*AD74+params!$B$3*data!AE74</f>
        <v>10827.75</v>
      </c>
      <c r="AE82" s="14">
        <f>params!$B$2*AE74+params!$B$3*data!AF74</f>
        <v>10857.869999999999</v>
      </c>
      <c r="AF82" s="14">
        <f>params!$B$2*AF74+params!$B$3*data!AG74</f>
        <v>10960.720000000001</v>
      </c>
      <c r="AG82" s="14">
        <f>params!$B$2*AG74+params!$B$3*data!AH74</f>
        <v>10820.779999999999</v>
      </c>
      <c r="AH82" s="14">
        <f>params!$B$2*AH74+params!$B$3*data!AI74</f>
        <v>10907.880000000001</v>
      </c>
      <c r="AI82" s="14">
        <f>params!$B$2*AI74+params!$B$3*data!AJ74</f>
        <v>13921.380000000001</v>
      </c>
      <c r="AJ82" s="14">
        <f>params!$B$2*AJ74+params!$B$3*data!AK74</f>
        <v>17515.370000000003</v>
      </c>
      <c r="AK82" s="14">
        <f>params!$B$2*AK74+params!$B$3*data!AL74</f>
        <v>20548.55</v>
      </c>
      <c r="AL82" s="14">
        <f>params!$B$2*AL74+params!$B$3*data!AM74</f>
        <v>22163.379999999997</v>
      </c>
      <c r="AM82" s="14">
        <f>params!$B$2*AM74+params!$B$3*data!AN74</f>
        <v>19853.68</v>
      </c>
      <c r="AN82" s="14">
        <f>params!$B$2*AN74+params!$B$3*data!AO74</f>
        <v>15146.119999999999</v>
      </c>
      <c r="AO82" s="14">
        <f>params!$B$2*AO74+params!$B$3*data!AP74</f>
        <v>13672.48</v>
      </c>
      <c r="AP82" s="14">
        <f>params!$B$2*AP74+params!$B$3*data!AQ74</f>
        <v>13361.95</v>
      </c>
      <c r="AQ82" s="14">
        <f>params!$B$2*AQ74+params!$B$3*data!AR74</f>
        <v>10982.08</v>
      </c>
      <c r="AR82" s="14">
        <f>params!$B$2*AR74+params!$B$3*data!AS74</f>
        <v>10293.049999999999</v>
      </c>
      <c r="AS82" s="14">
        <f>params!$B$2*AS74+params!$B$3*data!AT74</f>
        <v>10320.51</v>
      </c>
      <c r="AT82" s="14">
        <f>params!$B$2*AT74+params!$B$3*data!AU74</f>
        <v>9638.39</v>
      </c>
      <c r="AU82" s="14">
        <f>params!$B$2*AU74+params!$B$3*data!AV74</f>
        <v>9148.2000000000007</v>
      </c>
      <c r="AV82" s="14">
        <f>params!$B$2*AV74+params!$B$3*data!AW74</f>
        <v>9064.33</v>
      </c>
      <c r="AW82" s="14">
        <f>params!$B$2*AW74+params!$B$3*data!AX74</f>
        <v>8901.5</v>
      </c>
      <c r="AX82" s="14">
        <f>params!$B$2*AX74+params!$B$3*data!AY74</f>
        <v>8760.49</v>
      </c>
      <c r="AY82" s="14">
        <f>params!$B$2*AY74+params!$B$3*data!AZ74</f>
        <v>8859.0400000000009</v>
      </c>
      <c r="AZ82" s="14">
        <f>params!$B$2*AZ74+params!$B$3*data!BA74</f>
        <v>8920.15</v>
      </c>
      <c r="BA82" s="1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BDF3-0DB6-4C0E-87C8-DBCAA8133D63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workbookViewId="0">
      <selection activeCell="T38" sqref="T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workbookViewId="0">
      <selection activeCell="L38" sqref="L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workbookViewId="0">
      <selection activeCell="V2" sqref="V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F899-3AAE-4DE7-9FDA-C70DECDC1CF0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90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8" t="s">
        <v>51</v>
      </c>
      <c r="B52" s="17">
        <f>data!B52</f>
        <v>9016</v>
      </c>
      <c r="C52" s="17">
        <f>data!C52</f>
        <v>8612</v>
      </c>
      <c r="D52" s="17">
        <f>data!D52</f>
        <v>8900</v>
      </c>
      <c r="E52" s="17">
        <f>data!E52</f>
        <v>9375</v>
      </c>
      <c r="F52" s="17">
        <f>data!F52</f>
        <v>8944</v>
      </c>
      <c r="G52" s="17">
        <f>data!G52</f>
        <v>9254</v>
      </c>
      <c r="H52" s="17">
        <f>data!H52</f>
        <v>9220</v>
      </c>
      <c r="I52" s="17">
        <f>data!I52</f>
        <v>9597</v>
      </c>
      <c r="J52" s="17">
        <f>data!J52</f>
        <v>9444</v>
      </c>
      <c r="K52" s="17">
        <f>data!K52</f>
        <v>9981</v>
      </c>
      <c r="L52" s="17">
        <f>data!L52</f>
        <v>10148</v>
      </c>
      <c r="M52" s="17">
        <f>data!M52</f>
        <v>9955</v>
      </c>
      <c r="N52" s="17">
        <f>data!N52</f>
        <v>10263</v>
      </c>
      <c r="O52" s="17">
        <f>data!O52</f>
        <v>10447</v>
      </c>
      <c r="P52" s="17">
        <f>data!P52</f>
        <v>10529</v>
      </c>
      <c r="Q52" s="17">
        <f>data!Q52</f>
        <v>10862</v>
      </c>
      <c r="R52" s="17">
        <f>data!R52</f>
        <v>10833</v>
      </c>
      <c r="S52" s="17">
        <f>data!S52</f>
        <v>10864</v>
      </c>
      <c r="T52" s="17">
        <f>data!T52</f>
        <v>11337</v>
      </c>
      <c r="U52" s="17">
        <f>data!U52</f>
        <v>11948</v>
      </c>
      <c r="V52" s="17">
        <f>data!V52</f>
        <v>11982</v>
      </c>
      <c r="W52" s="17">
        <f>data!W52</f>
        <v>12431</v>
      </c>
      <c r="X52" s="17">
        <f>data!X52</f>
        <v>12139</v>
      </c>
      <c r="Y52" s="17">
        <f>data!Y52</f>
        <v>11746</v>
      </c>
      <c r="Z52" s="17">
        <f>data!Z52</f>
        <v>10914</v>
      </c>
      <c r="AA52" s="17">
        <f>data!AA52</f>
        <v>11094</v>
      </c>
      <c r="AB52" s="17">
        <f>data!AB52</f>
        <v>10710</v>
      </c>
      <c r="AC52" s="17">
        <f>data!AC52</f>
        <v>10877</v>
      </c>
      <c r="AD52" s="17">
        <f>data!AD52</f>
        <v>10795</v>
      </c>
      <c r="AE52" s="17">
        <f>data!AE52</f>
        <v>10647</v>
      </c>
      <c r="AF52" s="17">
        <f>data!AF52</f>
        <v>10984</v>
      </c>
      <c r="AG52" s="17">
        <f>data!AG52</f>
        <v>10834</v>
      </c>
      <c r="AH52" s="17">
        <f>data!AH52</f>
        <v>11401</v>
      </c>
      <c r="AI52" s="17">
        <f>data!AI52</f>
        <v>13787</v>
      </c>
      <c r="AJ52" s="17">
        <f>data!AJ52</f>
        <v>17897</v>
      </c>
      <c r="AK52" s="17">
        <f>data!AK52</f>
        <v>22038</v>
      </c>
      <c r="AL52" s="17">
        <f>data!AL52</f>
        <v>20922</v>
      </c>
      <c r="AM52" s="17">
        <f>data!AM52</f>
        <v>18694</v>
      </c>
      <c r="AN52" s="17">
        <f>data!AN52</f>
        <v>15825</v>
      </c>
      <c r="AO52" s="17">
        <f>data!AO52</f>
        <v>13712</v>
      </c>
      <c r="AP52" s="17">
        <f>data!AP52</f>
        <v>11948</v>
      </c>
      <c r="AQ52" s="17">
        <f>data!AQ52</f>
        <v>11354</v>
      </c>
      <c r="AR52" s="17">
        <f>data!AR52</f>
        <v>10216</v>
      </c>
      <c r="AS52" s="17">
        <f>data!AS52</f>
        <v>9968</v>
      </c>
      <c r="AT52" s="17">
        <f>data!AT52</f>
        <v>9454</v>
      </c>
      <c r="AU52" s="17">
        <f>data!AU52</f>
        <v>9213</v>
      </c>
      <c r="AV52" s="17">
        <f>data!AV52</f>
        <v>9669</v>
      </c>
      <c r="AW52" s="17">
        <f>data!AW52</f>
        <v>8745</v>
      </c>
      <c r="AX52" s="17">
        <f>data!AX52</f>
        <v>8684</v>
      </c>
      <c r="AY52" s="13"/>
      <c r="AZ52" s="13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CE91-97AA-4AB5-8F3C-D86869D4D578}">
  <dimension ref="A1:BX82"/>
  <sheetViews>
    <sheetView zoomScaleNormal="100" workbookViewId="0">
      <pane xSplit="1" ySplit="1" topLeftCell="AK40" activePane="bottomRight" state="frozen"/>
      <selection pane="topRight" activeCell="B1" sqref="B1"/>
      <selection pane="bottomLeft" activeCell="A2" sqref="A2"/>
      <selection pane="bottomRight" activeCell="B77" sqref="B77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>
        <v>16811</v>
      </c>
      <c r="Z2" s="6">
        <v>13940</v>
      </c>
      <c r="AA2" s="6">
        <v>12207</v>
      </c>
      <c r="AB2" s="6">
        <v>11790</v>
      </c>
      <c r="AC2" s="6">
        <v>12017</v>
      </c>
      <c r="AD2" s="6">
        <v>12121</v>
      </c>
      <c r="AE2" s="6">
        <v>12134</v>
      </c>
      <c r="AF2" s="6">
        <v>12022</v>
      </c>
      <c r="AG2" s="6">
        <v>12050</v>
      </c>
      <c r="AH2" s="6">
        <v>11839</v>
      </c>
      <c r="AI2" s="6">
        <v>11638</v>
      </c>
      <c r="AJ2" s="6">
        <v>11516</v>
      </c>
      <c r="AK2" s="6">
        <v>11673</v>
      </c>
      <c r="AL2" s="6">
        <v>11395</v>
      </c>
      <c r="AM2" s="6">
        <v>11053</v>
      </c>
      <c r="AN2" s="6">
        <v>10746</v>
      </c>
      <c r="AO2" s="6">
        <v>10566</v>
      </c>
      <c r="AP2" s="6">
        <v>10385</v>
      </c>
      <c r="AQ2" s="6">
        <v>10120</v>
      </c>
      <c r="AR2" s="6">
        <v>10002</v>
      </c>
      <c r="AS2" s="6">
        <v>10231</v>
      </c>
      <c r="AT2" s="6">
        <v>10037</v>
      </c>
      <c r="AU2" s="6">
        <v>9912</v>
      </c>
      <c r="AV2" s="6">
        <v>9396</v>
      </c>
      <c r="AW2" s="6">
        <v>9617</v>
      </c>
      <c r="AX2" s="6">
        <v>9491</v>
      </c>
      <c r="AY2" s="6">
        <v>9497</v>
      </c>
      <c r="AZ2" s="6">
        <v>9264</v>
      </c>
      <c r="BA2" s="6">
        <v>9413</v>
      </c>
    </row>
    <row r="3" spans="1:53" x14ac:dyDescent="0.25">
      <c r="A3" s="2" t="s">
        <v>2</v>
      </c>
      <c r="B3" s="6">
        <v>9334</v>
      </c>
      <c r="C3" s="6">
        <v>9201</v>
      </c>
      <c r="D3" s="6">
        <v>9148</v>
      </c>
      <c r="E3" s="6">
        <v>9263</v>
      </c>
      <c r="F3" s="6">
        <v>9410</v>
      </c>
      <c r="G3" s="6">
        <v>9493</v>
      </c>
      <c r="H3" s="6">
        <v>9575</v>
      </c>
      <c r="I3" s="6">
        <v>9580</v>
      </c>
      <c r="J3" s="6">
        <v>9605</v>
      </c>
      <c r="K3" s="6">
        <v>9756</v>
      </c>
      <c r="L3" s="6">
        <v>9963</v>
      </c>
      <c r="M3" s="6">
        <v>10262</v>
      </c>
      <c r="N3" s="6">
        <v>10219</v>
      </c>
      <c r="O3" s="6">
        <v>10387</v>
      </c>
      <c r="P3" s="6">
        <v>10496</v>
      </c>
      <c r="Q3" s="6">
        <v>10889</v>
      </c>
      <c r="R3" s="6">
        <v>10946</v>
      </c>
      <c r="S3" s="6">
        <v>10998</v>
      </c>
      <c r="T3" s="6">
        <v>11239</v>
      </c>
      <c r="U3" s="6">
        <v>11583</v>
      </c>
      <c r="V3" s="6">
        <v>12399</v>
      </c>
      <c r="W3" s="6">
        <v>13885</v>
      </c>
      <c r="X3" s="6">
        <v>13570</v>
      </c>
      <c r="Y3" s="6">
        <v>12691</v>
      </c>
      <c r="Z3" s="6">
        <v>12066</v>
      </c>
      <c r="AA3" s="6">
        <v>11772</v>
      </c>
      <c r="AB3" s="6">
        <v>11702</v>
      </c>
      <c r="AC3" s="6">
        <v>11807</v>
      </c>
      <c r="AD3" s="6">
        <v>11788</v>
      </c>
      <c r="AE3" s="6">
        <v>12007</v>
      </c>
      <c r="AF3" s="6">
        <v>12149</v>
      </c>
      <c r="AG3" s="6">
        <v>12149</v>
      </c>
      <c r="AH3" s="6">
        <v>11865</v>
      </c>
      <c r="AI3" s="6">
        <v>11567</v>
      </c>
      <c r="AJ3" s="6">
        <v>11503</v>
      </c>
      <c r="AK3" s="6">
        <v>11426</v>
      </c>
      <c r="AL3" s="6">
        <v>11186</v>
      </c>
      <c r="AM3" s="6">
        <v>11029</v>
      </c>
      <c r="AN3" s="6">
        <v>10697</v>
      </c>
      <c r="AO3" s="6">
        <v>10479</v>
      </c>
      <c r="AP3" s="6">
        <v>10202</v>
      </c>
      <c r="AQ3" s="6">
        <v>10087</v>
      </c>
      <c r="AR3" s="6">
        <v>10079</v>
      </c>
      <c r="AS3" s="6">
        <v>10066</v>
      </c>
      <c r="AT3" s="6">
        <v>10192</v>
      </c>
      <c r="AU3" s="6">
        <v>10215</v>
      </c>
      <c r="AV3" s="6">
        <v>10157</v>
      </c>
      <c r="AW3" s="6">
        <v>9855</v>
      </c>
      <c r="AX3" s="6">
        <v>9611</v>
      </c>
      <c r="AY3" s="6">
        <v>9406</v>
      </c>
      <c r="AZ3" s="6">
        <v>9314</v>
      </c>
      <c r="BA3" s="6">
        <v>9251</v>
      </c>
    </row>
    <row r="4" spans="1:53" x14ac:dyDescent="0.25">
      <c r="A4" s="2" t="s">
        <v>3</v>
      </c>
      <c r="B4" s="6">
        <v>9263</v>
      </c>
      <c r="C4" s="6">
        <v>9349</v>
      </c>
      <c r="D4" s="6">
        <v>9379</v>
      </c>
      <c r="E4" s="6">
        <v>9351</v>
      </c>
      <c r="F4" s="6">
        <v>9350</v>
      </c>
      <c r="G4" s="6">
        <v>9509</v>
      </c>
      <c r="H4" s="6">
        <v>9764</v>
      </c>
      <c r="I4" s="6">
        <v>9882</v>
      </c>
      <c r="J4" s="6">
        <v>9969</v>
      </c>
      <c r="K4" s="6">
        <v>10145</v>
      </c>
      <c r="L4" s="6">
        <v>10302</v>
      </c>
      <c r="M4" s="6">
        <v>10475</v>
      </c>
      <c r="N4" s="6">
        <v>10511</v>
      </c>
      <c r="O4" s="6">
        <v>10765</v>
      </c>
      <c r="P4" s="6">
        <v>11231</v>
      </c>
      <c r="Q4" s="6">
        <v>11535</v>
      </c>
      <c r="R4" s="6">
        <v>11882</v>
      </c>
      <c r="S4" s="6">
        <v>11752</v>
      </c>
      <c r="T4" s="6">
        <v>11868</v>
      </c>
      <c r="U4" s="6">
        <v>11936</v>
      </c>
      <c r="V4" s="6">
        <v>12715</v>
      </c>
      <c r="W4" s="6">
        <v>13464</v>
      </c>
      <c r="X4" s="6">
        <v>13844</v>
      </c>
      <c r="Y4" s="6">
        <v>13614</v>
      </c>
      <c r="Z4" s="6">
        <v>13660</v>
      </c>
      <c r="AA4" s="6">
        <v>13947</v>
      </c>
      <c r="AB4" s="6">
        <v>14059</v>
      </c>
      <c r="AC4" s="6">
        <v>13691</v>
      </c>
      <c r="AD4" s="6">
        <v>13293</v>
      </c>
      <c r="AE4" s="6">
        <v>13009</v>
      </c>
      <c r="AF4" s="6">
        <v>12671</v>
      </c>
      <c r="AG4" s="6">
        <v>12252</v>
      </c>
      <c r="AH4" s="6">
        <v>11878</v>
      </c>
      <c r="AI4" s="6">
        <v>11499</v>
      </c>
      <c r="AJ4" s="6">
        <v>11244</v>
      </c>
      <c r="AK4" s="6">
        <v>10950</v>
      </c>
      <c r="AL4" s="6">
        <v>10816</v>
      </c>
      <c r="AM4" s="6">
        <v>10799</v>
      </c>
      <c r="AN4" s="6">
        <v>10691</v>
      </c>
      <c r="AO4" s="6">
        <v>10646</v>
      </c>
      <c r="AP4" s="6">
        <v>10514</v>
      </c>
      <c r="AQ4" s="6">
        <v>10470</v>
      </c>
      <c r="AR4" s="6">
        <v>10450</v>
      </c>
      <c r="AS4" s="6">
        <v>10328</v>
      </c>
      <c r="AT4" s="6">
        <v>10325</v>
      </c>
      <c r="AU4" s="6">
        <v>10182</v>
      </c>
      <c r="AV4" s="6">
        <v>10075</v>
      </c>
      <c r="AW4" s="6">
        <v>9986</v>
      </c>
      <c r="AX4" s="6">
        <v>9995</v>
      </c>
      <c r="AY4" s="6">
        <v>9872</v>
      </c>
      <c r="AZ4" s="6">
        <v>9733</v>
      </c>
      <c r="BA4" s="6">
        <v>9631</v>
      </c>
    </row>
    <row r="5" spans="1:53" x14ac:dyDescent="0.25">
      <c r="A5" s="2" t="s">
        <v>4</v>
      </c>
      <c r="B5" s="6">
        <v>9708</v>
      </c>
      <c r="C5" s="6">
        <v>9768</v>
      </c>
      <c r="D5" s="6">
        <v>9678</v>
      </c>
      <c r="E5" s="6">
        <v>9619</v>
      </c>
      <c r="F5" s="6">
        <v>9728</v>
      </c>
      <c r="G5" s="6">
        <v>10030</v>
      </c>
      <c r="H5" s="6">
        <v>10298</v>
      </c>
      <c r="I5" s="6">
        <v>10454</v>
      </c>
      <c r="J5" s="6">
        <v>10551</v>
      </c>
      <c r="K5" s="6">
        <v>10494</v>
      </c>
      <c r="L5" s="6">
        <v>10605</v>
      </c>
      <c r="M5" s="6">
        <v>10549</v>
      </c>
      <c r="N5" s="6">
        <v>10636</v>
      </c>
      <c r="O5" s="6">
        <v>10758</v>
      </c>
      <c r="P5" s="6">
        <v>11198</v>
      </c>
      <c r="Q5" s="6">
        <v>11921</v>
      </c>
      <c r="R5" s="6">
        <v>12473</v>
      </c>
      <c r="S5" s="6">
        <v>13000</v>
      </c>
      <c r="T5" s="6">
        <v>13388</v>
      </c>
      <c r="U5" s="6">
        <v>14555</v>
      </c>
      <c r="V5" s="6">
        <v>15805</v>
      </c>
      <c r="W5" s="6">
        <v>16130</v>
      </c>
      <c r="X5" s="6">
        <v>15400</v>
      </c>
      <c r="Y5" s="6">
        <v>14222</v>
      </c>
      <c r="Z5" s="6">
        <v>13420</v>
      </c>
      <c r="AA5" s="6">
        <v>12695</v>
      </c>
      <c r="AB5" s="6">
        <v>12157</v>
      </c>
      <c r="AC5" s="6">
        <v>12101</v>
      </c>
      <c r="AD5" s="6">
        <v>12183</v>
      </c>
      <c r="AE5" s="6">
        <v>12228</v>
      </c>
      <c r="AF5" s="6">
        <v>12065</v>
      </c>
      <c r="AG5" s="6">
        <v>11917</v>
      </c>
      <c r="AH5" s="6">
        <v>11640</v>
      </c>
      <c r="AI5" s="6">
        <v>11478</v>
      </c>
      <c r="AJ5" s="6">
        <v>11250</v>
      </c>
      <c r="AK5" s="6">
        <v>11230</v>
      </c>
      <c r="AL5" s="6">
        <v>11128</v>
      </c>
      <c r="AM5" s="6">
        <v>11117</v>
      </c>
      <c r="AN5" s="6">
        <v>10958</v>
      </c>
      <c r="AO5" s="6">
        <v>10861</v>
      </c>
      <c r="AP5" s="6">
        <v>10659</v>
      </c>
      <c r="AQ5" s="6">
        <v>10468</v>
      </c>
      <c r="AR5" s="6">
        <v>10332</v>
      </c>
      <c r="AS5" s="6">
        <v>10123</v>
      </c>
      <c r="AT5" s="6">
        <v>10100</v>
      </c>
      <c r="AU5" s="6">
        <v>9953</v>
      </c>
      <c r="AV5" s="6">
        <v>10041</v>
      </c>
      <c r="AW5" s="6">
        <v>9785</v>
      </c>
      <c r="AX5" s="6">
        <v>9626</v>
      </c>
      <c r="AY5" s="6">
        <v>9456</v>
      </c>
      <c r="AZ5" s="6">
        <v>9744</v>
      </c>
      <c r="BA5" s="6">
        <v>9874</v>
      </c>
    </row>
    <row r="6" spans="1:53" x14ac:dyDescent="0.25">
      <c r="A6" s="2" t="s">
        <v>5</v>
      </c>
      <c r="B6" s="6">
        <v>10173</v>
      </c>
      <c r="C6" s="6">
        <v>9916</v>
      </c>
      <c r="D6" s="6">
        <v>9833</v>
      </c>
      <c r="E6" s="6">
        <v>9650</v>
      </c>
      <c r="F6" s="6">
        <v>9641</v>
      </c>
      <c r="G6" s="6">
        <v>9705</v>
      </c>
      <c r="H6" s="6">
        <v>9731</v>
      </c>
      <c r="I6" s="6">
        <v>10225</v>
      </c>
      <c r="J6" s="6">
        <v>10510</v>
      </c>
      <c r="K6" s="6">
        <v>10826</v>
      </c>
      <c r="L6" s="6">
        <v>10880</v>
      </c>
      <c r="M6" s="6">
        <v>11058</v>
      </c>
      <c r="N6" s="6">
        <v>11086</v>
      </c>
      <c r="O6" s="6">
        <v>10906</v>
      </c>
      <c r="P6" s="6">
        <v>10958</v>
      </c>
      <c r="Q6" s="6">
        <v>11106</v>
      </c>
      <c r="R6" s="6">
        <v>11763</v>
      </c>
      <c r="S6" s="6">
        <v>12064</v>
      </c>
      <c r="T6" s="6">
        <v>12499</v>
      </c>
      <c r="U6" s="6">
        <v>12597</v>
      </c>
      <c r="V6" s="6">
        <v>12797</v>
      </c>
      <c r="W6" s="6">
        <v>12930</v>
      </c>
      <c r="X6" s="6">
        <v>12886</v>
      </c>
      <c r="Y6" s="6">
        <v>12585</v>
      </c>
      <c r="Z6" s="6">
        <v>12125</v>
      </c>
      <c r="AA6" s="6">
        <v>11939</v>
      </c>
      <c r="AB6" s="6">
        <v>12188</v>
      </c>
      <c r="AC6" s="6">
        <v>12326</v>
      </c>
      <c r="AD6" s="6">
        <v>12379</v>
      </c>
      <c r="AE6" s="6">
        <v>12484</v>
      </c>
      <c r="AF6" s="6">
        <v>12862</v>
      </c>
      <c r="AG6" s="6">
        <v>13320</v>
      </c>
      <c r="AH6" s="6">
        <v>13262</v>
      </c>
      <c r="AI6" s="6">
        <v>12890</v>
      </c>
      <c r="AJ6" s="6">
        <v>12364</v>
      </c>
      <c r="AK6" s="6">
        <v>11855</v>
      </c>
      <c r="AL6" s="6">
        <v>11555</v>
      </c>
      <c r="AM6" s="6">
        <v>11410</v>
      </c>
      <c r="AN6" s="6">
        <v>11404</v>
      </c>
      <c r="AO6" s="6">
        <v>11310</v>
      </c>
      <c r="AP6" s="6">
        <v>10899</v>
      </c>
      <c r="AQ6" s="6">
        <v>10618</v>
      </c>
      <c r="AR6" s="6">
        <v>10286</v>
      </c>
      <c r="AS6" s="6">
        <v>10224</v>
      </c>
      <c r="AT6" s="6">
        <v>10222</v>
      </c>
      <c r="AU6" s="6">
        <v>10082</v>
      </c>
      <c r="AV6" s="6">
        <v>9987</v>
      </c>
      <c r="AW6" s="6">
        <v>9823</v>
      </c>
      <c r="AX6" s="6">
        <v>9946</v>
      </c>
      <c r="AY6" s="6">
        <v>9880</v>
      </c>
      <c r="AZ6" s="6">
        <v>9812</v>
      </c>
      <c r="BA6" s="6">
        <v>9691</v>
      </c>
    </row>
    <row r="7" spans="1:53" x14ac:dyDescent="0.25">
      <c r="A7" s="2" t="s">
        <v>6</v>
      </c>
      <c r="B7" s="6">
        <v>9636</v>
      </c>
      <c r="C7" s="6">
        <v>9648</v>
      </c>
      <c r="D7" s="6">
        <v>9689</v>
      </c>
      <c r="E7" s="6">
        <v>9745</v>
      </c>
      <c r="F7" s="6">
        <v>9965</v>
      </c>
      <c r="G7" s="6">
        <v>10065</v>
      </c>
      <c r="H7" s="6">
        <v>10290</v>
      </c>
      <c r="I7" s="6">
        <v>10470</v>
      </c>
      <c r="J7" s="6">
        <v>10857</v>
      </c>
      <c r="K7" s="6">
        <v>11133</v>
      </c>
      <c r="L7" s="6">
        <v>11178</v>
      </c>
      <c r="M7" s="6">
        <v>11237</v>
      </c>
      <c r="N7" s="6">
        <v>11300</v>
      </c>
      <c r="O7" s="6">
        <v>11340</v>
      </c>
      <c r="P7" s="6">
        <v>11330</v>
      </c>
      <c r="Q7" s="6">
        <v>11270</v>
      </c>
      <c r="R7" s="6">
        <v>11419</v>
      </c>
      <c r="S7" s="6">
        <v>11424</v>
      </c>
      <c r="T7" s="6">
        <v>11704</v>
      </c>
      <c r="U7" s="6">
        <v>11884</v>
      </c>
      <c r="V7" s="6">
        <v>12350</v>
      </c>
      <c r="W7" s="6">
        <v>12449</v>
      </c>
      <c r="X7" s="6">
        <v>12485</v>
      </c>
      <c r="Y7" s="6">
        <v>12242</v>
      </c>
      <c r="Z7" s="6">
        <v>12312</v>
      </c>
      <c r="AA7" s="6">
        <v>12396</v>
      </c>
      <c r="AB7" s="6">
        <v>12897</v>
      </c>
      <c r="AC7" s="6">
        <v>13095</v>
      </c>
      <c r="AD7" s="6">
        <v>13400</v>
      </c>
      <c r="AE7" s="6">
        <v>13375</v>
      </c>
      <c r="AF7" s="6">
        <v>13116</v>
      </c>
      <c r="AG7" s="6">
        <v>12840</v>
      </c>
      <c r="AH7" s="6">
        <v>12611</v>
      </c>
      <c r="AI7" s="6">
        <v>12678</v>
      </c>
      <c r="AJ7" s="6">
        <v>12708</v>
      </c>
      <c r="AK7" s="6">
        <v>12471</v>
      </c>
      <c r="AL7" s="6">
        <v>11938</v>
      </c>
      <c r="AM7" s="6">
        <v>11165</v>
      </c>
      <c r="AN7" s="6">
        <v>10636</v>
      </c>
      <c r="AO7" s="6">
        <v>10507</v>
      </c>
      <c r="AP7" s="6">
        <v>10626</v>
      </c>
      <c r="AQ7" s="6">
        <v>10631</v>
      </c>
      <c r="AR7" s="6">
        <v>10746</v>
      </c>
      <c r="AS7" s="6">
        <v>10791</v>
      </c>
      <c r="AT7" s="6">
        <v>10680</v>
      </c>
      <c r="AU7" s="6">
        <v>10351</v>
      </c>
      <c r="AV7" s="6">
        <v>10017</v>
      </c>
      <c r="AW7" s="6">
        <v>9886</v>
      </c>
      <c r="AX7" s="6">
        <v>9784</v>
      </c>
      <c r="AY7" s="6">
        <v>9591</v>
      </c>
      <c r="AZ7" s="6">
        <v>9753</v>
      </c>
      <c r="BA7" s="6">
        <v>10260</v>
      </c>
    </row>
    <row r="8" spans="1:53" x14ac:dyDescent="0.25">
      <c r="A8" s="2" t="s">
        <v>7</v>
      </c>
      <c r="B8" s="6">
        <v>10486</v>
      </c>
      <c r="C8" s="6">
        <v>10039</v>
      </c>
      <c r="D8" s="6">
        <v>9496</v>
      </c>
      <c r="E8" s="6">
        <v>9223</v>
      </c>
      <c r="F8" s="6">
        <v>9351</v>
      </c>
      <c r="G8" s="6">
        <v>9516</v>
      </c>
      <c r="H8" s="6">
        <v>9842</v>
      </c>
      <c r="I8" s="6">
        <v>10100</v>
      </c>
      <c r="J8" s="6">
        <v>10155</v>
      </c>
      <c r="K8" s="6">
        <v>10296</v>
      </c>
      <c r="L8" s="6">
        <v>10442</v>
      </c>
      <c r="M8" s="6">
        <v>10570</v>
      </c>
      <c r="N8" s="6">
        <v>10530</v>
      </c>
      <c r="O8" s="6">
        <v>10547</v>
      </c>
      <c r="P8" s="6">
        <v>10777</v>
      </c>
      <c r="Q8" s="6">
        <v>11157</v>
      </c>
      <c r="R8" s="6">
        <v>11515</v>
      </c>
      <c r="S8" s="6">
        <v>11556</v>
      </c>
      <c r="T8" s="6">
        <v>11832</v>
      </c>
      <c r="U8" s="6">
        <v>12098</v>
      </c>
      <c r="V8" s="6">
        <v>12704</v>
      </c>
      <c r="W8" s="6">
        <v>12933</v>
      </c>
      <c r="X8" s="6">
        <v>12755</v>
      </c>
      <c r="Y8" s="6">
        <v>12263</v>
      </c>
      <c r="Z8" s="6">
        <v>12039</v>
      </c>
      <c r="AA8" s="6">
        <v>12979</v>
      </c>
      <c r="AB8" s="6">
        <v>14348</v>
      </c>
      <c r="AC8" s="6">
        <v>15776</v>
      </c>
      <c r="AD8" s="6">
        <v>16502</v>
      </c>
      <c r="AE8" s="6">
        <v>16348</v>
      </c>
      <c r="AF8" s="6">
        <v>15710</v>
      </c>
      <c r="AG8" s="6">
        <v>14774</v>
      </c>
      <c r="AH8" s="6">
        <v>14144</v>
      </c>
      <c r="AI8" s="6">
        <v>13495</v>
      </c>
      <c r="AJ8" s="6">
        <v>12756</v>
      </c>
      <c r="AK8" s="6">
        <v>12083</v>
      </c>
      <c r="AL8" s="6">
        <v>11403</v>
      </c>
      <c r="AM8" s="6">
        <v>10974</v>
      </c>
      <c r="AN8" s="6">
        <v>10791</v>
      </c>
      <c r="AO8" s="6">
        <v>10644</v>
      </c>
      <c r="AP8" s="6">
        <v>10420</v>
      </c>
      <c r="AQ8" s="6">
        <v>10094</v>
      </c>
      <c r="AR8" s="6">
        <v>9982</v>
      </c>
      <c r="AS8" s="6">
        <v>10085</v>
      </c>
      <c r="AT8" s="6">
        <v>10001</v>
      </c>
      <c r="AU8" s="6">
        <v>10026</v>
      </c>
      <c r="AV8" s="6">
        <v>10571</v>
      </c>
      <c r="AW8" s="6">
        <v>11083</v>
      </c>
      <c r="AX8" s="6">
        <v>10899</v>
      </c>
      <c r="AY8" s="6">
        <v>9834</v>
      </c>
      <c r="AZ8" s="6">
        <v>9081</v>
      </c>
      <c r="BA8" s="6">
        <v>9011</v>
      </c>
    </row>
    <row r="9" spans="1:53" x14ac:dyDescent="0.25">
      <c r="A9" s="2" t="s">
        <v>8</v>
      </c>
      <c r="B9" s="6">
        <v>9287</v>
      </c>
      <c r="C9" s="6">
        <v>9378</v>
      </c>
      <c r="D9" s="6">
        <v>9423</v>
      </c>
      <c r="E9" s="6">
        <v>9117</v>
      </c>
      <c r="F9" s="6">
        <v>9084</v>
      </c>
      <c r="G9" s="6">
        <v>9261</v>
      </c>
      <c r="H9" s="6">
        <v>9823</v>
      </c>
      <c r="I9" s="6">
        <v>10007</v>
      </c>
      <c r="J9" s="6">
        <v>9972</v>
      </c>
      <c r="K9" s="6">
        <v>9924</v>
      </c>
      <c r="L9" s="6">
        <v>10081</v>
      </c>
      <c r="M9" s="6">
        <v>10349</v>
      </c>
      <c r="N9" s="6">
        <v>10507</v>
      </c>
      <c r="O9" s="6">
        <v>10826</v>
      </c>
      <c r="P9" s="6">
        <v>11016</v>
      </c>
      <c r="Q9" s="6">
        <v>11216</v>
      </c>
      <c r="R9" s="6">
        <v>11339</v>
      </c>
      <c r="S9" s="6">
        <v>11808</v>
      </c>
      <c r="T9" s="6">
        <v>12356</v>
      </c>
      <c r="U9" s="6">
        <v>12888</v>
      </c>
      <c r="V9" s="6">
        <v>13083</v>
      </c>
      <c r="W9" s="6">
        <v>13461</v>
      </c>
      <c r="X9" s="6">
        <v>13491</v>
      </c>
      <c r="Y9" s="6">
        <v>13175</v>
      </c>
      <c r="Z9" s="6">
        <v>12749</v>
      </c>
      <c r="AA9" s="6">
        <v>12378</v>
      </c>
      <c r="AB9" s="6">
        <v>12107</v>
      </c>
      <c r="AC9" s="6">
        <v>12003</v>
      </c>
      <c r="AD9" s="6">
        <v>12018</v>
      </c>
      <c r="AE9" s="6">
        <v>12018</v>
      </c>
      <c r="AF9" s="6">
        <v>12010</v>
      </c>
      <c r="AG9" s="6">
        <v>11853</v>
      </c>
      <c r="AH9" s="6">
        <v>11887</v>
      </c>
      <c r="AI9" s="6">
        <v>12073</v>
      </c>
      <c r="AJ9" s="6">
        <v>12482</v>
      </c>
      <c r="AK9" s="6">
        <v>12602</v>
      </c>
      <c r="AL9" s="6">
        <v>12393</v>
      </c>
      <c r="AM9" s="6">
        <v>11854</v>
      </c>
      <c r="AN9" s="6">
        <v>11427</v>
      </c>
      <c r="AO9" s="6">
        <v>11073</v>
      </c>
      <c r="AP9" s="6">
        <v>10836</v>
      </c>
      <c r="AQ9" s="6">
        <v>10508</v>
      </c>
      <c r="AR9" s="6">
        <v>10331</v>
      </c>
      <c r="AS9" s="6">
        <v>10164</v>
      </c>
      <c r="AT9" s="6">
        <v>10217</v>
      </c>
      <c r="AU9" s="6">
        <v>10186</v>
      </c>
      <c r="AV9" s="6">
        <v>10221</v>
      </c>
      <c r="AW9" s="6">
        <v>9889</v>
      </c>
      <c r="AX9" s="6">
        <v>9751</v>
      </c>
      <c r="AY9" s="6">
        <v>9498</v>
      </c>
      <c r="AZ9" s="6">
        <v>9662</v>
      </c>
      <c r="BA9" s="6">
        <v>9594</v>
      </c>
    </row>
    <row r="10" spans="1:53" x14ac:dyDescent="0.25">
      <c r="A10" s="2" t="s">
        <v>9</v>
      </c>
      <c r="B10" s="6">
        <v>9584</v>
      </c>
      <c r="C10" s="6">
        <v>9527</v>
      </c>
      <c r="D10" s="6">
        <v>9557</v>
      </c>
      <c r="E10" s="6">
        <v>9541</v>
      </c>
      <c r="F10" s="6">
        <v>9592</v>
      </c>
      <c r="G10" s="6">
        <v>9676</v>
      </c>
      <c r="H10" s="6">
        <v>9927</v>
      </c>
      <c r="I10" s="6">
        <v>10072</v>
      </c>
      <c r="J10" s="6">
        <v>10219</v>
      </c>
      <c r="K10" s="6">
        <v>10277</v>
      </c>
      <c r="L10" s="6">
        <v>10182</v>
      </c>
      <c r="M10" s="6">
        <v>10156</v>
      </c>
      <c r="N10" s="6">
        <v>10204</v>
      </c>
      <c r="O10" s="6">
        <v>10466</v>
      </c>
      <c r="P10" s="6">
        <v>10897</v>
      </c>
      <c r="Q10" s="6">
        <v>11416</v>
      </c>
      <c r="R10" s="6">
        <v>12018</v>
      </c>
      <c r="S10" s="6">
        <v>12119</v>
      </c>
      <c r="T10" s="6">
        <v>12067</v>
      </c>
      <c r="U10" s="6">
        <v>11922</v>
      </c>
      <c r="V10" s="6">
        <v>12085</v>
      </c>
      <c r="W10" s="6">
        <v>12297</v>
      </c>
      <c r="X10" s="6">
        <v>12650</v>
      </c>
      <c r="Y10" s="6">
        <v>12907</v>
      </c>
      <c r="Z10" s="6">
        <v>13106</v>
      </c>
      <c r="AA10" s="6">
        <v>13045</v>
      </c>
      <c r="AB10" s="6">
        <v>13572</v>
      </c>
      <c r="AC10" s="6">
        <v>14297</v>
      </c>
      <c r="AD10" s="6">
        <v>14753</v>
      </c>
      <c r="AE10" s="6">
        <v>14267</v>
      </c>
      <c r="AF10" s="6">
        <v>13239</v>
      </c>
      <c r="AG10" s="6">
        <v>12468</v>
      </c>
      <c r="AH10" s="6">
        <v>12026</v>
      </c>
      <c r="AI10" s="6">
        <v>11838</v>
      </c>
      <c r="AJ10" s="6">
        <v>11673</v>
      </c>
      <c r="AK10" s="6">
        <v>11596</v>
      </c>
      <c r="AL10" s="6">
        <v>11450</v>
      </c>
      <c r="AM10" s="6">
        <v>11445</v>
      </c>
      <c r="AN10" s="6">
        <v>11206</v>
      </c>
      <c r="AO10" s="6">
        <v>10982</v>
      </c>
      <c r="AP10" s="6">
        <v>10735</v>
      </c>
      <c r="AQ10" s="6">
        <v>10761</v>
      </c>
      <c r="AR10" s="6">
        <v>10654</v>
      </c>
      <c r="AS10" s="6">
        <v>10453</v>
      </c>
      <c r="AT10" s="6">
        <v>10153</v>
      </c>
      <c r="AU10" s="6">
        <v>10142</v>
      </c>
      <c r="AV10" s="6">
        <v>10082</v>
      </c>
      <c r="AW10" s="6">
        <v>10145</v>
      </c>
      <c r="AX10" s="6">
        <v>10042</v>
      </c>
      <c r="AY10" s="6">
        <v>10101</v>
      </c>
      <c r="AZ10" s="6">
        <v>9918</v>
      </c>
      <c r="BA10" s="6">
        <v>9824</v>
      </c>
    </row>
    <row r="11" spans="1:53" x14ac:dyDescent="0.25">
      <c r="A11" s="2" t="s">
        <v>10</v>
      </c>
      <c r="B11" s="6">
        <v>9724</v>
      </c>
      <c r="C11" s="6">
        <v>9652</v>
      </c>
      <c r="D11" s="6">
        <v>9625</v>
      </c>
      <c r="E11" s="6">
        <v>9668</v>
      </c>
      <c r="F11" s="6">
        <v>9769</v>
      </c>
      <c r="G11" s="6">
        <v>9950</v>
      </c>
      <c r="H11" s="6">
        <v>9944</v>
      </c>
      <c r="I11" s="6">
        <v>10173</v>
      </c>
      <c r="J11" s="6">
        <v>10335</v>
      </c>
      <c r="K11" s="6">
        <v>10393</v>
      </c>
      <c r="L11" s="6">
        <v>10351</v>
      </c>
      <c r="M11" s="6">
        <v>10247</v>
      </c>
      <c r="N11" s="6">
        <v>10283</v>
      </c>
      <c r="O11" s="6">
        <v>10316</v>
      </c>
      <c r="P11" s="6">
        <v>10356</v>
      </c>
      <c r="Q11" s="6">
        <v>10811</v>
      </c>
      <c r="R11" s="6">
        <v>11520</v>
      </c>
      <c r="S11" s="6">
        <v>12238</v>
      </c>
      <c r="T11" s="6">
        <v>12554</v>
      </c>
      <c r="U11" s="6">
        <v>12949</v>
      </c>
      <c r="V11" s="6">
        <v>13515</v>
      </c>
      <c r="W11" s="6">
        <v>14246</v>
      </c>
      <c r="X11" s="6">
        <v>14160</v>
      </c>
      <c r="Y11" s="6">
        <v>14001</v>
      </c>
      <c r="Z11" s="6">
        <v>13606</v>
      </c>
      <c r="AA11" s="6">
        <v>13440</v>
      </c>
      <c r="AB11" s="6">
        <v>13426</v>
      </c>
      <c r="AC11" s="6">
        <v>13578</v>
      </c>
      <c r="AD11" s="6">
        <v>13655</v>
      </c>
      <c r="AE11" s="6">
        <v>13460</v>
      </c>
      <c r="AF11" s="6">
        <v>12956</v>
      </c>
      <c r="AG11" s="6">
        <v>12825</v>
      </c>
      <c r="AH11" s="6">
        <v>12631</v>
      </c>
      <c r="AI11" s="6">
        <v>12546</v>
      </c>
      <c r="AJ11" s="6">
        <v>12297</v>
      </c>
      <c r="AK11" s="6">
        <v>11966</v>
      </c>
      <c r="AL11" s="6">
        <v>11643</v>
      </c>
      <c r="AM11" s="6">
        <v>11326</v>
      </c>
      <c r="AN11" s="6">
        <v>11176</v>
      </c>
      <c r="AO11" s="6">
        <v>11102</v>
      </c>
      <c r="AP11" s="6">
        <v>10939</v>
      </c>
      <c r="AQ11" s="6">
        <v>10736</v>
      </c>
      <c r="AR11" s="6">
        <v>10393</v>
      </c>
      <c r="AS11" s="6">
        <v>10232</v>
      </c>
      <c r="AT11" s="6">
        <v>10224</v>
      </c>
      <c r="AU11" s="6">
        <v>10206</v>
      </c>
      <c r="AV11" s="6">
        <v>10192</v>
      </c>
      <c r="AW11" s="6">
        <v>10026</v>
      </c>
      <c r="AX11" s="6">
        <v>9987</v>
      </c>
      <c r="AY11" s="6">
        <v>9957</v>
      </c>
      <c r="AZ11" s="6">
        <v>9941</v>
      </c>
      <c r="BA11" s="6">
        <v>9788</v>
      </c>
    </row>
    <row r="12" spans="1:53" x14ac:dyDescent="0.25">
      <c r="A12" s="2" t="s">
        <v>11</v>
      </c>
      <c r="B12" s="6">
        <v>9643</v>
      </c>
      <c r="C12" s="6">
        <v>9568</v>
      </c>
      <c r="D12" s="6">
        <v>9747</v>
      </c>
      <c r="E12" s="6">
        <v>9877</v>
      </c>
      <c r="F12" s="6">
        <v>9869</v>
      </c>
      <c r="G12" s="6">
        <v>9828</v>
      </c>
      <c r="H12" s="6">
        <v>9875</v>
      </c>
      <c r="I12" s="6">
        <v>10141</v>
      </c>
      <c r="J12" s="6">
        <v>10315</v>
      </c>
      <c r="K12" s="6">
        <v>10262</v>
      </c>
      <c r="L12" s="6">
        <v>10226</v>
      </c>
      <c r="M12" s="6">
        <v>10388</v>
      </c>
      <c r="N12" s="6">
        <v>10681</v>
      </c>
      <c r="O12" s="6">
        <v>11054</v>
      </c>
      <c r="P12" s="6">
        <v>11293</v>
      </c>
      <c r="Q12" s="6">
        <v>11438</v>
      </c>
      <c r="R12" s="6">
        <v>11322</v>
      </c>
      <c r="S12" s="6">
        <v>11098</v>
      </c>
      <c r="T12" s="6">
        <v>11318</v>
      </c>
      <c r="U12" s="6">
        <v>11841</v>
      </c>
      <c r="V12" s="6">
        <v>12616</v>
      </c>
      <c r="W12" s="6">
        <v>12943</v>
      </c>
      <c r="X12" s="6">
        <v>13182</v>
      </c>
      <c r="Y12" s="6">
        <v>13187</v>
      </c>
      <c r="Z12" s="6">
        <v>13119</v>
      </c>
      <c r="AA12" s="6">
        <v>12802</v>
      </c>
      <c r="AB12" s="6">
        <v>12337</v>
      </c>
      <c r="AC12" s="6">
        <v>11883</v>
      </c>
      <c r="AD12" s="6">
        <v>11556</v>
      </c>
      <c r="AE12" s="6">
        <v>11444</v>
      </c>
      <c r="AF12" s="6">
        <v>11539</v>
      </c>
      <c r="AG12" s="6">
        <v>11751</v>
      </c>
      <c r="AH12" s="6">
        <v>12225</v>
      </c>
      <c r="AI12" s="6">
        <v>12355</v>
      </c>
      <c r="AJ12" s="6">
        <v>12306</v>
      </c>
      <c r="AK12" s="6">
        <v>11932</v>
      </c>
      <c r="AL12" s="6">
        <v>11695</v>
      </c>
      <c r="AM12" s="6">
        <v>11325</v>
      </c>
      <c r="AN12" s="6">
        <v>11055</v>
      </c>
      <c r="AO12" s="6">
        <v>10943</v>
      </c>
      <c r="AP12" s="6">
        <v>10866</v>
      </c>
      <c r="AQ12" s="6">
        <v>10675</v>
      </c>
      <c r="AR12" s="6">
        <v>10583</v>
      </c>
      <c r="AS12" s="6">
        <v>10361</v>
      </c>
      <c r="AT12" s="6">
        <v>10143</v>
      </c>
      <c r="AU12" s="6">
        <v>9908</v>
      </c>
      <c r="AV12" s="6">
        <v>9945</v>
      </c>
      <c r="AW12" s="6">
        <v>10081</v>
      </c>
      <c r="AX12" s="6">
        <v>10119</v>
      </c>
      <c r="AY12" s="6">
        <v>10187</v>
      </c>
      <c r="AZ12" s="6">
        <v>10148</v>
      </c>
      <c r="BA12" s="6">
        <v>10052</v>
      </c>
    </row>
    <row r="13" spans="1:53" x14ac:dyDescent="0.25">
      <c r="A13" s="2" t="s">
        <v>12</v>
      </c>
      <c r="B13" s="6">
        <v>9805</v>
      </c>
      <c r="C13" s="6">
        <v>9557</v>
      </c>
      <c r="D13" s="6">
        <v>9554</v>
      </c>
      <c r="E13" s="6">
        <v>9607</v>
      </c>
      <c r="F13" s="6">
        <v>9690</v>
      </c>
      <c r="G13" s="6">
        <v>9662</v>
      </c>
      <c r="H13" s="6">
        <v>9658</v>
      </c>
      <c r="I13" s="6">
        <v>9738</v>
      </c>
      <c r="J13" s="6">
        <v>10012</v>
      </c>
      <c r="K13" s="6">
        <v>10473</v>
      </c>
      <c r="L13" s="6">
        <v>10905</v>
      </c>
      <c r="M13" s="6">
        <v>10971</v>
      </c>
      <c r="N13" s="6">
        <v>11021</v>
      </c>
      <c r="O13" s="6">
        <v>11212</v>
      </c>
      <c r="P13" s="6">
        <v>11342</v>
      </c>
      <c r="Q13" s="6">
        <v>11262</v>
      </c>
      <c r="R13" s="6">
        <v>11175</v>
      </c>
      <c r="S13" s="6">
        <v>11400</v>
      </c>
      <c r="T13" s="6">
        <v>11826</v>
      </c>
      <c r="U13" s="6">
        <v>12210</v>
      </c>
      <c r="V13" s="6">
        <v>12617</v>
      </c>
      <c r="W13" s="6">
        <v>12890</v>
      </c>
      <c r="X13" s="6">
        <v>13026</v>
      </c>
      <c r="Y13" s="6">
        <v>13026</v>
      </c>
      <c r="Z13" s="6">
        <v>12614</v>
      </c>
      <c r="AA13" s="6">
        <v>12338</v>
      </c>
      <c r="AB13" s="6">
        <v>11946</v>
      </c>
      <c r="AC13" s="6">
        <v>12145</v>
      </c>
      <c r="AD13" s="6">
        <v>12443</v>
      </c>
      <c r="AE13" s="6">
        <v>12957</v>
      </c>
      <c r="AF13" s="6">
        <v>13009</v>
      </c>
      <c r="AG13" s="6">
        <v>12592</v>
      </c>
      <c r="AH13" s="6">
        <v>11986</v>
      </c>
      <c r="AI13" s="6">
        <v>11427</v>
      </c>
      <c r="AJ13" s="6">
        <v>11142</v>
      </c>
      <c r="AK13" s="6">
        <v>10884</v>
      </c>
      <c r="AL13" s="6">
        <v>10891</v>
      </c>
      <c r="AM13" s="6">
        <v>11066</v>
      </c>
      <c r="AN13" s="6">
        <v>11171</v>
      </c>
      <c r="AO13" s="6">
        <v>11144</v>
      </c>
      <c r="AP13" s="6">
        <v>10830</v>
      </c>
      <c r="AQ13" s="6">
        <v>10541</v>
      </c>
      <c r="AR13" s="6">
        <v>10296</v>
      </c>
      <c r="AS13" s="6">
        <v>10117</v>
      </c>
      <c r="AT13" s="6">
        <v>10039</v>
      </c>
      <c r="AU13" s="6">
        <v>9997</v>
      </c>
      <c r="AV13" s="6">
        <v>10116</v>
      </c>
      <c r="AW13" s="6">
        <v>10239</v>
      </c>
      <c r="AX13" s="6">
        <v>10152</v>
      </c>
      <c r="AY13" s="6">
        <v>9976</v>
      </c>
      <c r="AZ13" s="6">
        <v>9868</v>
      </c>
      <c r="BA13" s="6">
        <v>9976</v>
      </c>
    </row>
    <row r="14" spans="1:53" x14ac:dyDescent="0.25">
      <c r="A14" s="2" t="s">
        <v>13</v>
      </c>
      <c r="B14" s="6">
        <v>9978</v>
      </c>
      <c r="C14" s="6">
        <v>9796</v>
      </c>
      <c r="D14" s="6">
        <v>9687</v>
      </c>
      <c r="E14" s="6">
        <v>9502</v>
      </c>
      <c r="F14" s="6">
        <v>9552</v>
      </c>
      <c r="G14" s="6">
        <v>9506</v>
      </c>
      <c r="H14" s="6">
        <v>9706</v>
      </c>
      <c r="I14" s="6">
        <v>9848</v>
      </c>
      <c r="J14" s="6">
        <v>10147</v>
      </c>
      <c r="K14" s="6">
        <v>10444</v>
      </c>
      <c r="L14" s="6">
        <v>10717</v>
      </c>
      <c r="M14" s="6">
        <v>10953</v>
      </c>
      <c r="N14" s="6">
        <v>10958</v>
      </c>
      <c r="O14" s="6">
        <v>10955</v>
      </c>
      <c r="P14" s="6">
        <v>10808</v>
      </c>
      <c r="Q14" s="6">
        <v>10800</v>
      </c>
      <c r="R14" s="6">
        <v>10805</v>
      </c>
      <c r="S14" s="6">
        <v>11176</v>
      </c>
      <c r="T14" s="6">
        <v>12061</v>
      </c>
      <c r="U14" s="6">
        <v>13204</v>
      </c>
      <c r="V14" s="6">
        <v>14224</v>
      </c>
      <c r="W14" s="6">
        <v>14483</v>
      </c>
      <c r="X14" s="6">
        <v>14217</v>
      </c>
      <c r="Y14" s="6">
        <v>13869</v>
      </c>
      <c r="Z14" s="6">
        <v>13081</v>
      </c>
      <c r="AA14" s="6">
        <v>12361</v>
      </c>
      <c r="AB14" s="6">
        <v>12073</v>
      </c>
      <c r="AC14" s="6">
        <v>12142</v>
      </c>
      <c r="AD14" s="6">
        <v>12489</v>
      </c>
      <c r="AE14" s="6">
        <v>12669</v>
      </c>
      <c r="AF14" s="6">
        <v>12652</v>
      </c>
      <c r="AG14" s="6">
        <v>12320</v>
      </c>
      <c r="AH14" s="6">
        <v>12208</v>
      </c>
      <c r="AI14" s="6">
        <v>12023</v>
      </c>
      <c r="AJ14" s="6">
        <v>11990</v>
      </c>
      <c r="AK14" s="6">
        <v>11813</v>
      </c>
      <c r="AL14" s="6">
        <v>11544</v>
      </c>
      <c r="AM14" s="6">
        <v>11273</v>
      </c>
      <c r="AN14" s="6">
        <v>11090</v>
      </c>
      <c r="AO14" s="6">
        <v>10954</v>
      </c>
      <c r="AP14" s="6">
        <v>10700</v>
      </c>
      <c r="AQ14" s="6">
        <v>10509</v>
      </c>
      <c r="AR14" s="6">
        <v>10294</v>
      </c>
      <c r="AS14" s="6">
        <v>10105</v>
      </c>
      <c r="AT14" s="6">
        <v>9918</v>
      </c>
      <c r="AU14" s="6">
        <v>9822</v>
      </c>
      <c r="AV14" s="6">
        <v>10013</v>
      </c>
      <c r="AW14" s="6">
        <v>9936</v>
      </c>
      <c r="AX14" s="6">
        <v>9857</v>
      </c>
      <c r="AY14" s="6">
        <v>9601</v>
      </c>
      <c r="AZ14" s="6">
        <v>9687</v>
      </c>
      <c r="BA14" s="6">
        <v>9614</v>
      </c>
    </row>
    <row r="15" spans="1:53" x14ac:dyDescent="0.25">
      <c r="A15" s="2" t="s">
        <v>14</v>
      </c>
      <c r="B15" s="6">
        <v>9520</v>
      </c>
      <c r="C15" s="6">
        <v>9483</v>
      </c>
      <c r="D15" s="6">
        <v>9528</v>
      </c>
      <c r="E15" s="6">
        <v>9660</v>
      </c>
      <c r="F15" s="6">
        <v>9578</v>
      </c>
      <c r="G15" s="6">
        <v>9647</v>
      </c>
      <c r="H15" s="6">
        <v>9712</v>
      </c>
      <c r="I15" s="6">
        <v>9879</v>
      </c>
      <c r="J15" s="6">
        <v>10128</v>
      </c>
      <c r="K15" s="6">
        <v>10388</v>
      </c>
      <c r="L15" s="6">
        <v>10585</v>
      </c>
      <c r="M15" s="6">
        <v>10540</v>
      </c>
      <c r="N15" s="6">
        <v>10494</v>
      </c>
      <c r="O15" s="6">
        <v>10516</v>
      </c>
      <c r="P15" s="6">
        <v>10706</v>
      </c>
      <c r="Q15" s="6">
        <v>11018</v>
      </c>
      <c r="R15" s="6">
        <v>11415</v>
      </c>
      <c r="S15" s="6">
        <v>11948</v>
      </c>
      <c r="T15" s="6">
        <v>12567</v>
      </c>
      <c r="U15" s="6">
        <v>13270</v>
      </c>
      <c r="V15" s="6">
        <v>13895</v>
      </c>
      <c r="W15" s="6">
        <v>13939</v>
      </c>
      <c r="X15" s="6">
        <v>13520</v>
      </c>
      <c r="Y15" s="6">
        <v>12877</v>
      </c>
      <c r="Z15" s="6">
        <v>12577</v>
      </c>
      <c r="AA15" s="6">
        <v>12693</v>
      </c>
      <c r="AB15" s="6">
        <v>13075</v>
      </c>
      <c r="AC15" s="6">
        <v>13550</v>
      </c>
      <c r="AD15" s="6">
        <v>13809</v>
      </c>
      <c r="AE15" s="6">
        <v>13593</v>
      </c>
      <c r="AF15" s="6">
        <v>12911</v>
      </c>
      <c r="AG15" s="6">
        <v>12089</v>
      </c>
      <c r="AH15" s="6">
        <v>11573</v>
      </c>
      <c r="AI15" s="6">
        <v>11359</v>
      </c>
      <c r="AJ15" s="6">
        <v>11294</v>
      </c>
      <c r="AK15" s="6">
        <v>11261</v>
      </c>
      <c r="AL15" s="6">
        <v>11077</v>
      </c>
      <c r="AM15" s="6">
        <v>10960</v>
      </c>
      <c r="AN15" s="6">
        <v>10679</v>
      </c>
      <c r="AO15" s="6">
        <v>10599</v>
      </c>
      <c r="AP15" s="6">
        <v>10455</v>
      </c>
      <c r="AQ15" s="6">
        <v>10510</v>
      </c>
      <c r="AR15" s="6">
        <v>10489</v>
      </c>
      <c r="AS15" s="6">
        <v>10265</v>
      </c>
      <c r="AT15" s="6">
        <v>10175</v>
      </c>
      <c r="AU15" s="6">
        <v>10080</v>
      </c>
      <c r="AV15" s="6">
        <v>10320</v>
      </c>
      <c r="AW15" s="6">
        <v>10529</v>
      </c>
      <c r="AX15" s="6">
        <v>10571</v>
      </c>
      <c r="AY15" s="6">
        <v>10340</v>
      </c>
      <c r="AZ15" s="6">
        <v>9871</v>
      </c>
      <c r="BA15" s="6">
        <v>9586</v>
      </c>
    </row>
    <row r="16" spans="1:53" x14ac:dyDescent="0.25">
      <c r="A16" s="2" t="s">
        <v>15</v>
      </c>
      <c r="B16" s="6">
        <v>9499</v>
      </c>
      <c r="C16" s="6">
        <v>9438</v>
      </c>
      <c r="D16" s="6">
        <v>9370</v>
      </c>
      <c r="E16" s="6">
        <v>9383</v>
      </c>
      <c r="F16" s="6">
        <v>9683</v>
      </c>
      <c r="G16" s="6">
        <v>9994</v>
      </c>
      <c r="H16" s="6">
        <v>10184</v>
      </c>
      <c r="I16" s="6">
        <v>10111</v>
      </c>
      <c r="J16" s="6">
        <v>10137</v>
      </c>
      <c r="K16" s="6">
        <v>10203</v>
      </c>
      <c r="L16" s="6">
        <v>10458</v>
      </c>
      <c r="M16" s="6">
        <v>10713</v>
      </c>
      <c r="N16" s="6">
        <v>10754</v>
      </c>
      <c r="O16" s="6">
        <v>10729</v>
      </c>
      <c r="P16" s="6">
        <v>10856</v>
      </c>
      <c r="Q16" s="6">
        <v>11074</v>
      </c>
      <c r="R16" s="6">
        <v>11326</v>
      </c>
      <c r="S16" s="6">
        <v>11590</v>
      </c>
      <c r="T16" s="6">
        <v>12053</v>
      </c>
      <c r="U16" s="6">
        <v>12272</v>
      </c>
      <c r="V16" s="6">
        <v>12268</v>
      </c>
      <c r="W16" s="6">
        <v>12097</v>
      </c>
      <c r="X16" s="6">
        <v>12148</v>
      </c>
      <c r="Y16" s="6">
        <v>12253</v>
      </c>
      <c r="Z16" s="6">
        <v>12324</v>
      </c>
      <c r="AA16" s="6">
        <v>12169</v>
      </c>
      <c r="AB16" s="6">
        <v>11833</v>
      </c>
      <c r="AC16" s="6">
        <v>11770</v>
      </c>
      <c r="AD16" s="6">
        <v>11988</v>
      </c>
      <c r="AE16" s="6">
        <v>12188</v>
      </c>
      <c r="AF16" s="6">
        <v>12159</v>
      </c>
      <c r="AG16" s="6">
        <v>12049</v>
      </c>
      <c r="AH16" s="6">
        <v>12149</v>
      </c>
      <c r="AI16" s="6">
        <v>12236</v>
      </c>
      <c r="AJ16" s="6">
        <v>12263</v>
      </c>
      <c r="AK16" s="6">
        <v>12115</v>
      </c>
      <c r="AL16" s="6">
        <v>11812</v>
      </c>
      <c r="AM16" s="6">
        <v>11527</v>
      </c>
      <c r="AN16" s="6">
        <v>11198</v>
      </c>
      <c r="AO16" s="6">
        <v>11021</v>
      </c>
      <c r="AP16" s="6">
        <v>10802</v>
      </c>
      <c r="AQ16" s="6">
        <v>10579</v>
      </c>
      <c r="AR16" s="6">
        <v>10444</v>
      </c>
      <c r="AS16" s="6">
        <v>10257</v>
      </c>
      <c r="AT16" s="6">
        <v>10125</v>
      </c>
      <c r="AU16" s="6">
        <v>9875</v>
      </c>
      <c r="AV16" s="6">
        <v>9781</v>
      </c>
      <c r="AW16" s="6">
        <v>9772</v>
      </c>
      <c r="AX16" s="6">
        <v>9697</v>
      </c>
      <c r="AY16" s="6">
        <v>9513</v>
      </c>
      <c r="AZ16" s="6">
        <v>9404</v>
      </c>
      <c r="BA16" s="6">
        <v>9298</v>
      </c>
    </row>
    <row r="17" spans="1:53" x14ac:dyDescent="0.25">
      <c r="A17" s="2" t="s">
        <v>16</v>
      </c>
      <c r="B17" s="6">
        <v>9293</v>
      </c>
      <c r="C17" s="6">
        <v>9296</v>
      </c>
      <c r="D17" s="6">
        <v>9308</v>
      </c>
      <c r="E17" s="6">
        <v>9277</v>
      </c>
      <c r="F17" s="6">
        <v>9380</v>
      </c>
      <c r="G17" s="6">
        <v>9576</v>
      </c>
      <c r="H17" s="6">
        <v>9865</v>
      </c>
      <c r="I17" s="6">
        <v>10093</v>
      </c>
      <c r="J17" s="6">
        <v>10296</v>
      </c>
      <c r="K17" s="6">
        <v>10375</v>
      </c>
      <c r="L17" s="6">
        <v>10333</v>
      </c>
      <c r="M17" s="6">
        <v>10312</v>
      </c>
      <c r="N17" s="6">
        <v>10423</v>
      </c>
      <c r="O17" s="6">
        <v>10459</v>
      </c>
      <c r="P17" s="6">
        <v>10723</v>
      </c>
      <c r="Q17" s="6">
        <v>10797</v>
      </c>
      <c r="R17" s="6">
        <v>10900</v>
      </c>
      <c r="S17" s="6">
        <v>10934</v>
      </c>
      <c r="T17" s="6">
        <v>11194</v>
      </c>
      <c r="U17" s="6">
        <v>11668</v>
      </c>
      <c r="V17" s="6">
        <v>12277</v>
      </c>
      <c r="W17" s="6">
        <v>12957</v>
      </c>
      <c r="X17" s="6">
        <v>13601</v>
      </c>
      <c r="Y17" s="6">
        <v>14086</v>
      </c>
      <c r="Z17" s="6">
        <v>13994</v>
      </c>
      <c r="AA17" s="6">
        <v>13438</v>
      </c>
      <c r="AB17" s="6">
        <v>13063</v>
      </c>
      <c r="AC17" s="6">
        <v>13289</v>
      </c>
      <c r="AD17" s="6">
        <v>13931</v>
      </c>
      <c r="AE17" s="6">
        <v>14119</v>
      </c>
      <c r="AF17" s="6">
        <v>13806</v>
      </c>
      <c r="AG17" s="6">
        <v>13520</v>
      </c>
      <c r="AH17" s="6">
        <v>13287</v>
      </c>
      <c r="AI17" s="6">
        <v>13200</v>
      </c>
      <c r="AJ17" s="6">
        <v>12615</v>
      </c>
      <c r="AK17" s="6">
        <v>12103</v>
      </c>
      <c r="AL17" s="6">
        <v>11444</v>
      </c>
      <c r="AM17" s="6">
        <v>11128</v>
      </c>
      <c r="AN17" s="6">
        <v>10835</v>
      </c>
      <c r="AO17" s="6">
        <v>10711</v>
      </c>
      <c r="AP17" s="6">
        <v>10505</v>
      </c>
      <c r="AQ17" s="6">
        <v>10351</v>
      </c>
      <c r="AR17" s="6">
        <v>10190</v>
      </c>
      <c r="AS17" s="6">
        <v>10193</v>
      </c>
      <c r="AT17" s="6">
        <v>10143</v>
      </c>
      <c r="AU17" s="6">
        <v>10189</v>
      </c>
      <c r="AV17" s="6">
        <v>10258</v>
      </c>
      <c r="AW17" s="6">
        <v>10074</v>
      </c>
      <c r="AX17" s="6">
        <v>9829</v>
      </c>
      <c r="AY17" s="6">
        <v>9616</v>
      </c>
      <c r="AZ17" s="6">
        <v>9596</v>
      </c>
      <c r="BA17" s="6">
        <v>9626</v>
      </c>
    </row>
    <row r="18" spans="1:53" x14ac:dyDescent="0.25">
      <c r="A18" s="2" t="s">
        <v>17</v>
      </c>
      <c r="B18" s="6">
        <v>9681</v>
      </c>
      <c r="C18" s="6">
        <v>9730</v>
      </c>
      <c r="D18" s="6">
        <v>9741</v>
      </c>
      <c r="E18" s="6">
        <v>9621</v>
      </c>
      <c r="F18" s="6">
        <v>9686</v>
      </c>
      <c r="G18" s="6">
        <v>9783</v>
      </c>
      <c r="H18" s="6">
        <v>9884</v>
      </c>
      <c r="I18" s="6">
        <v>9895</v>
      </c>
      <c r="J18" s="6">
        <v>9876</v>
      </c>
      <c r="K18" s="6">
        <v>9891</v>
      </c>
      <c r="L18" s="6">
        <v>9979</v>
      </c>
      <c r="M18" s="6">
        <v>10325</v>
      </c>
      <c r="N18" s="6">
        <v>10888</v>
      </c>
      <c r="O18" s="6">
        <v>11329</v>
      </c>
      <c r="P18" s="6">
        <v>11558</v>
      </c>
      <c r="Q18" s="6">
        <v>11705</v>
      </c>
      <c r="R18" s="6">
        <v>11847</v>
      </c>
      <c r="S18" s="6">
        <v>11861</v>
      </c>
      <c r="T18" s="6">
        <v>11632</v>
      </c>
      <c r="U18" s="6">
        <v>11639</v>
      </c>
      <c r="V18" s="6">
        <v>12266</v>
      </c>
      <c r="W18" s="6">
        <v>13167</v>
      </c>
      <c r="X18" s="6">
        <v>13700</v>
      </c>
      <c r="Y18" s="6">
        <v>13653</v>
      </c>
      <c r="Z18" s="6">
        <v>13314</v>
      </c>
      <c r="AA18" s="6">
        <v>13208</v>
      </c>
      <c r="AB18" s="6">
        <v>13392</v>
      </c>
      <c r="AC18" s="6">
        <v>14010</v>
      </c>
      <c r="AD18" s="6">
        <v>14634</v>
      </c>
      <c r="AE18" s="6">
        <v>15155</v>
      </c>
      <c r="AF18" s="6">
        <v>14725</v>
      </c>
      <c r="AG18" s="6">
        <v>13907</v>
      </c>
      <c r="AH18" s="6">
        <v>12764</v>
      </c>
      <c r="AI18" s="6">
        <v>12007</v>
      </c>
      <c r="AJ18" s="6">
        <v>11508</v>
      </c>
      <c r="AK18" s="6">
        <v>11267</v>
      </c>
      <c r="AL18" s="6">
        <v>11111</v>
      </c>
      <c r="AM18" s="6">
        <v>10919</v>
      </c>
      <c r="AN18" s="6">
        <v>10626</v>
      </c>
      <c r="AO18" s="6">
        <v>10394</v>
      </c>
      <c r="AP18" s="6">
        <v>10246</v>
      </c>
      <c r="AQ18" s="6">
        <v>10068</v>
      </c>
      <c r="AR18" s="6">
        <v>10002</v>
      </c>
      <c r="AS18" s="6">
        <v>10050</v>
      </c>
      <c r="AT18" s="6">
        <v>10143</v>
      </c>
      <c r="AU18" s="6">
        <v>10127</v>
      </c>
      <c r="AV18" s="6">
        <v>9993</v>
      </c>
      <c r="AW18" s="6">
        <v>9773</v>
      </c>
      <c r="AX18" s="6">
        <v>9635</v>
      </c>
      <c r="AY18" s="6">
        <v>9489</v>
      </c>
      <c r="AZ18" s="6">
        <v>9547</v>
      </c>
      <c r="BA18" s="6">
        <v>9625</v>
      </c>
    </row>
    <row r="19" spans="1:53" x14ac:dyDescent="0.25">
      <c r="A19" s="2" t="s">
        <v>18</v>
      </c>
      <c r="B19" s="6">
        <v>9682</v>
      </c>
      <c r="C19" s="6">
        <v>9647</v>
      </c>
      <c r="D19" s="6">
        <v>9654</v>
      </c>
      <c r="E19" s="6">
        <v>9784</v>
      </c>
      <c r="F19" s="6">
        <v>9927</v>
      </c>
      <c r="G19" s="6">
        <v>10071</v>
      </c>
      <c r="H19" s="6">
        <v>10236</v>
      </c>
      <c r="I19" s="6">
        <v>10286</v>
      </c>
      <c r="J19" s="6">
        <v>10151</v>
      </c>
      <c r="K19" s="6">
        <v>9909</v>
      </c>
      <c r="L19" s="6">
        <v>9914</v>
      </c>
      <c r="M19" s="6">
        <v>10127</v>
      </c>
      <c r="N19" s="6">
        <v>10399</v>
      </c>
      <c r="O19" s="6">
        <v>10546</v>
      </c>
      <c r="P19" s="6">
        <v>10585</v>
      </c>
      <c r="Q19" s="6">
        <v>10569</v>
      </c>
      <c r="R19" s="6">
        <v>10610</v>
      </c>
      <c r="S19" s="6">
        <v>10655</v>
      </c>
      <c r="T19" s="6">
        <v>10939</v>
      </c>
      <c r="U19" s="6">
        <v>11350</v>
      </c>
      <c r="V19" s="6">
        <v>11943</v>
      </c>
      <c r="W19" s="6">
        <v>12239</v>
      </c>
      <c r="X19" s="6">
        <v>12706</v>
      </c>
      <c r="Y19" s="6">
        <v>12949</v>
      </c>
      <c r="Z19" s="6">
        <v>12935</v>
      </c>
      <c r="AA19" s="6">
        <v>12482</v>
      </c>
      <c r="AB19" s="6">
        <v>11927</v>
      </c>
      <c r="AC19" s="6">
        <v>11687</v>
      </c>
      <c r="AD19" s="6">
        <v>11561</v>
      </c>
      <c r="AE19" s="6">
        <v>11493</v>
      </c>
      <c r="AF19" s="6">
        <v>11461</v>
      </c>
      <c r="AG19" s="6">
        <v>11440</v>
      </c>
      <c r="AH19" s="6">
        <v>11472</v>
      </c>
      <c r="AI19" s="6">
        <v>11336</v>
      </c>
      <c r="AJ19" s="6">
        <v>11186</v>
      </c>
      <c r="AK19" s="6">
        <v>10942</v>
      </c>
      <c r="AL19" s="6">
        <v>10748</v>
      </c>
      <c r="AM19" s="6">
        <v>10469</v>
      </c>
      <c r="AN19" s="6">
        <v>10243</v>
      </c>
      <c r="AO19" s="6">
        <v>10209</v>
      </c>
      <c r="AP19" s="6">
        <v>10207</v>
      </c>
      <c r="AQ19" s="6">
        <v>10355</v>
      </c>
      <c r="AR19" s="6">
        <v>10322</v>
      </c>
      <c r="AS19" s="6">
        <v>10323</v>
      </c>
      <c r="AT19" s="6">
        <v>10282</v>
      </c>
      <c r="AU19" s="6">
        <v>10197</v>
      </c>
      <c r="AV19" s="6">
        <v>10170</v>
      </c>
      <c r="AW19" s="6">
        <v>10139</v>
      </c>
      <c r="AX19" s="6">
        <v>10082</v>
      </c>
      <c r="AY19" s="6">
        <v>9910</v>
      </c>
      <c r="AZ19" s="6">
        <v>9804</v>
      </c>
      <c r="BA19" s="6">
        <v>9769</v>
      </c>
    </row>
    <row r="20" spans="1:53" x14ac:dyDescent="0.25">
      <c r="A20" s="2" t="s">
        <v>19</v>
      </c>
      <c r="B20" s="6">
        <v>9828</v>
      </c>
      <c r="C20" s="6">
        <v>9815</v>
      </c>
      <c r="D20" s="6">
        <v>9764</v>
      </c>
      <c r="E20" s="6">
        <v>9629</v>
      </c>
      <c r="F20" s="6">
        <v>9495</v>
      </c>
      <c r="G20" s="6">
        <v>9573</v>
      </c>
      <c r="H20" s="6">
        <v>9727</v>
      </c>
      <c r="I20" s="6">
        <v>10029</v>
      </c>
      <c r="J20" s="6">
        <v>10375</v>
      </c>
      <c r="K20" s="6">
        <v>10698</v>
      </c>
      <c r="L20" s="6">
        <v>10822</v>
      </c>
      <c r="M20" s="6">
        <v>10848</v>
      </c>
      <c r="N20" s="6">
        <v>10770</v>
      </c>
      <c r="O20" s="6">
        <v>10914</v>
      </c>
      <c r="P20" s="6">
        <v>10949</v>
      </c>
      <c r="Q20" s="6">
        <v>11046</v>
      </c>
      <c r="R20" s="6">
        <v>11198</v>
      </c>
      <c r="S20" s="6">
        <v>11544</v>
      </c>
      <c r="T20" s="6">
        <v>12092</v>
      </c>
      <c r="U20" s="6">
        <v>12350</v>
      </c>
      <c r="V20" s="6">
        <v>12550</v>
      </c>
      <c r="W20" s="6">
        <v>12392</v>
      </c>
      <c r="X20" s="6">
        <v>12236</v>
      </c>
      <c r="Y20" s="6">
        <v>12034</v>
      </c>
      <c r="Z20" s="6">
        <v>11981</v>
      </c>
      <c r="AA20" s="6">
        <v>11936</v>
      </c>
      <c r="AB20" s="6">
        <v>12060</v>
      </c>
      <c r="AC20" s="6">
        <v>12079</v>
      </c>
      <c r="AD20" s="6">
        <v>12227</v>
      </c>
      <c r="AE20" s="6">
        <v>12343</v>
      </c>
      <c r="AF20" s="6">
        <v>12533</v>
      </c>
      <c r="AG20" s="6">
        <v>12437</v>
      </c>
      <c r="AH20" s="6">
        <v>12100</v>
      </c>
      <c r="AI20" s="6">
        <v>11753</v>
      </c>
      <c r="AJ20" s="6">
        <v>11486</v>
      </c>
      <c r="AK20" s="6">
        <v>11235</v>
      </c>
      <c r="AL20" s="6">
        <v>10938</v>
      </c>
      <c r="AM20" s="6">
        <v>10720</v>
      </c>
      <c r="AN20" s="6">
        <v>10495</v>
      </c>
      <c r="AO20" s="6">
        <v>10356</v>
      </c>
      <c r="AP20" s="6">
        <v>10165</v>
      </c>
      <c r="AQ20" s="6">
        <v>10200</v>
      </c>
      <c r="AR20" s="6">
        <v>10225</v>
      </c>
      <c r="AS20" s="6">
        <v>10212</v>
      </c>
      <c r="AT20" s="6">
        <v>10082</v>
      </c>
      <c r="AU20" s="6">
        <v>9953</v>
      </c>
      <c r="AV20" s="6">
        <v>9790</v>
      </c>
      <c r="AW20" s="6">
        <v>9696</v>
      </c>
      <c r="AX20" s="6">
        <v>9760</v>
      </c>
      <c r="AY20" s="6">
        <v>9822</v>
      </c>
      <c r="AZ20" s="6">
        <v>9955</v>
      </c>
      <c r="BA20" s="6">
        <v>9934</v>
      </c>
    </row>
    <row r="21" spans="1:53" x14ac:dyDescent="0.25">
      <c r="A21" s="2" t="s">
        <v>20</v>
      </c>
      <c r="B21" s="6">
        <v>9994</v>
      </c>
      <c r="C21" s="6">
        <v>9860</v>
      </c>
      <c r="D21" s="6">
        <v>9841</v>
      </c>
      <c r="E21" s="6">
        <v>9778</v>
      </c>
      <c r="F21" s="6">
        <v>9787</v>
      </c>
      <c r="G21" s="6">
        <v>9760</v>
      </c>
      <c r="H21" s="6">
        <v>9902</v>
      </c>
      <c r="I21" s="6">
        <v>10258</v>
      </c>
      <c r="J21" s="6">
        <v>10486</v>
      </c>
      <c r="K21" s="6">
        <v>10613</v>
      </c>
      <c r="L21" s="6">
        <v>10410</v>
      </c>
      <c r="M21" s="6">
        <v>10357</v>
      </c>
      <c r="N21" s="6">
        <v>10583</v>
      </c>
      <c r="O21" s="6">
        <v>10861</v>
      </c>
      <c r="P21" s="6">
        <v>11219</v>
      </c>
      <c r="Q21" s="6">
        <v>11478</v>
      </c>
      <c r="R21" s="6">
        <v>11800</v>
      </c>
      <c r="S21" s="6">
        <v>12019</v>
      </c>
      <c r="T21" s="6">
        <v>12169</v>
      </c>
      <c r="U21" s="6">
        <v>12488</v>
      </c>
      <c r="V21" s="6">
        <v>12728</v>
      </c>
      <c r="W21" s="6">
        <v>12700</v>
      </c>
      <c r="X21" s="6">
        <v>12295</v>
      </c>
      <c r="Y21" s="6">
        <v>11855</v>
      </c>
      <c r="Z21" s="6">
        <v>11442</v>
      </c>
      <c r="AA21" s="6">
        <v>11281</v>
      </c>
      <c r="AB21" s="6">
        <v>11168</v>
      </c>
      <c r="AC21" s="6">
        <v>11169</v>
      </c>
      <c r="AD21" s="6">
        <v>11351</v>
      </c>
      <c r="AE21" s="6">
        <v>11277</v>
      </c>
      <c r="AF21" s="6">
        <v>11222</v>
      </c>
      <c r="AG21" s="6">
        <v>11058</v>
      </c>
      <c r="AH21" s="6">
        <v>10997</v>
      </c>
      <c r="AI21" s="6">
        <v>10968</v>
      </c>
      <c r="AJ21" s="6">
        <v>10991</v>
      </c>
      <c r="AK21" s="6">
        <v>10951</v>
      </c>
      <c r="AL21" s="6">
        <v>10882</v>
      </c>
      <c r="AM21" s="6">
        <v>10661</v>
      </c>
      <c r="AN21" s="6">
        <v>10534</v>
      </c>
      <c r="AO21" s="6">
        <v>10440</v>
      </c>
      <c r="AP21" s="6">
        <v>10350</v>
      </c>
      <c r="AQ21" s="6">
        <v>10275</v>
      </c>
      <c r="AR21" s="6">
        <v>10251</v>
      </c>
      <c r="AS21" s="6">
        <v>10380</v>
      </c>
      <c r="AT21" s="6">
        <v>10426</v>
      </c>
      <c r="AU21" s="6">
        <v>10210</v>
      </c>
      <c r="AV21" s="6">
        <v>9946</v>
      </c>
      <c r="AW21" s="6">
        <v>9743</v>
      </c>
      <c r="AX21" s="6">
        <v>9773</v>
      </c>
      <c r="AY21" s="6">
        <v>9927</v>
      </c>
      <c r="AZ21" s="6">
        <v>9784</v>
      </c>
      <c r="BA21" s="6">
        <v>9726</v>
      </c>
    </row>
    <row r="22" spans="1:53" x14ac:dyDescent="0.25">
      <c r="A22" s="2" t="s">
        <v>21</v>
      </c>
      <c r="B22" s="6">
        <v>9427</v>
      </c>
      <c r="C22" s="6">
        <v>9542</v>
      </c>
      <c r="D22" s="6">
        <v>9476</v>
      </c>
      <c r="E22" s="6">
        <v>9558</v>
      </c>
      <c r="F22" s="6">
        <v>9625</v>
      </c>
      <c r="G22" s="6">
        <v>9784</v>
      </c>
      <c r="H22" s="6">
        <v>9788</v>
      </c>
      <c r="I22" s="6">
        <v>9955</v>
      </c>
      <c r="J22" s="6">
        <v>10123</v>
      </c>
      <c r="K22" s="6">
        <v>10434</v>
      </c>
      <c r="L22" s="6">
        <v>10470</v>
      </c>
      <c r="M22" s="6">
        <v>10603</v>
      </c>
      <c r="N22" s="6">
        <v>10772</v>
      </c>
      <c r="O22" s="6">
        <v>10970</v>
      </c>
      <c r="P22" s="6">
        <v>11106</v>
      </c>
      <c r="Q22" s="6">
        <v>11661</v>
      </c>
      <c r="R22" s="6">
        <v>13031</v>
      </c>
      <c r="S22" s="6">
        <v>15370</v>
      </c>
      <c r="T22" s="6">
        <v>17358</v>
      </c>
      <c r="U22" s="6">
        <v>17956</v>
      </c>
      <c r="V22" s="6">
        <v>16935</v>
      </c>
      <c r="W22" s="6">
        <v>15109</v>
      </c>
      <c r="X22" s="6">
        <v>13594</v>
      </c>
      <c r="Y22" s="6">
        <v>12531</v>
      </c>
      <c r="Z22" s="6">
        <v>12112</v>
      </c>
      <c r="AA22" s="6">
        <v>11900</v>
      </c>
      <c r="AB22" s="6">
        <v>11812</v>
      </c>
      <c r="AC22" s="6">
        <v>11589</v>
      </c>
      <c r="AD22" s="6">
        <v>11406</v>
      </c>
      <c r="AE22" s="6">
        <v>11197</v>
      </c>
      <c r="AF22" s="6">
        <v>11025</v>
      </c>
      <c r="AG22" s="6">
        <v>10871</v>
      </c>
      <c r="AH22" s="6">
        <v>10713</v>
      </c>
      <c r="AI22" s="6">
        <v>10681</v>
      </c>
      <c r="AJ22" s="6">
        <v>10769</v>
      </c>
      <c r="AK22" s="6">
        <v>10835</v>
      </c>
      <c r="AL22" s="6">
        <v>10869</v>
      </c>
      <c r="AM22" s="6">
        <v>10843</v>
      </c>
      <c r="AN22" s="6">
        <v>10684</v>
      </c>
      <c r="AO22" s="6">
        <v>10467</v>
      </c>
      <c r="AP22" s="6">
        <v>10211</v>
      </c>
      <c r="AQ22" s="6">
        <v>10150</v>
      </c>
      <c r="AR22" s="6">
        <v>10131</v>
      </c>
      <c r="AS22" s="6">
        <v>10144</v>
      </c>
      <c r="AT22" s="6">
        <v>10132</v>
      </c>
      <c r="AU22" s="6">
        <v>10109</v>
      </c>
      <c r="AV22" s="6">
        <v>10020</v>
      </c>
      <c r="AW22" s="6">
        <v>9937</v>
      </c>
      <c r="AX22" s="6">
        <v>9948</v>
      </c>
      <c r="AY22" s="6">
        <v>9986</v>
      </c>
      <c r="AZ22" s="6">
        <v>10137</v>
      </c>
      <c r="BA22" s="6">
        <v>9989</v>
      </c>
    </row>
    <row r="23" spans="1:53" x14ac:dyDescent="0.25">
      <c r="A23" s="2" t="s">
        <v>22</v>
      </c>
      <c r="B23" s="6">
        <v>9764</v>
      </c>
      <c r="C23" s="6">
        <v>9502</v>
      </c>
      <c r="D23" s="6">
        <v>9291</v>
      </c>
      <c r="E23" s="6">
        <v>9327</v>
      </c>
      <c r="F23" s="6">
        <v>9327</v>
      </c>
      <c r="G23" s="6">
        <v>9573</v>
      </c>
      <c r="H23" s="6">
        <v>9882</v>
      </c>
      <c r="I23" s="6">
        <v>10229</v>
      </c>
      <c r="J23" s="6">
        <v>10395</v>
      </c>
      <c r="K23" s="6">
        <v>10326</v>
      </c>
      <c r="L23" s="6">
        <v>10151</v>
      </c>
      <c r="M23" s="6">
        <v>10247</v>
      </c>
      <c r="N23" s="6">
        <v>10382</v>
      </c>
      <c r="O23" s="6">
        <v>10586</v>
      </c>
      <c r="P23" s="6">
        <v>10640</v>
      </c>
      <c r="Q23" s="6">
        <v>10830</v>
      </c>
      <c r="R23" s="6">
        <v>10996</v>
      </c>
      <c r="S23" s="6">
        <v>11406</v>
      </c>
      <c r="T23" s="6">
        <v>11960</v>
      </c>
      <c r="U23" s="6">
        <v>12585</v>
      </c>
      <c r="V23" s="6">
        <v>13077</v>
      </c>
      <c r="W23" s="6">
        <v>13355</v>
      </c>
      <c r="X23" s="6">
        <v>13324</v>
      </c>
      <c r="Y23" s="6">
        <v>12922</v>
      </c>
      <c r="Z23" s="6">
        <v>12547</v>
      </c>
      <c r="AA23" s="6">
        <v>12601</v>
      </c>
      <c r="AB23" s="6">
        <v>13224</v>
      </c>
      <c r="AC23" s="6">
        <v>13617</v>
      </c>
      <c r="AD23" s="6">
        <v>13440</v>
      </c>
      <c r="AE23" s="6">
        <v>12810</v>
      </c>
      <c r="AF23" s="6">
        <v>12017</v>
      </c>
      <c r="AG23" s="6">
        <v>11372</v>
      </c>
      <c r="AH23" s="6">
        <v>10883</v>
      </c>
      <c r="AI23" s="6">
        <v>10716</v>
      </c>
      <c r="AJ23" s="6">
        <v>10765</v>
      </c>
      <c r="AK23" s="6">
        <v>10670</v>
      </c>
      <c r="AL23" s="6">
        <v>10688</v>
      </c>
      <c r="AM23" s="6">
        <v>10564</v>
      </c>
      <c r="AN23" s="6">
        <v>10624</v>
      </c>
      <c r="AO23" s="6">
        <v>10480</v>
      </c>
      <c r="AP23" s="6">
        <v>10510</v>
      </c>
      <c r="AQ23" s="6">
        <v>10184</v>
      </c>
      <c r="AR23" s="6">
        <v>10136</v>
      </c>
      <c r="AS23" s="6">
        <v>10060</v>
      </c>
      <c r="AT23" s="6">
        <v>10238</v>
      </c>
      <c r="AU23" s="6">
        <v>10206</v>
      </c>
      <c r="AV23" s="6">
        <v>10108</v>
      </c>
      <c r="AW23" s="6">
        <v>9955</v>
      </c>
      <c r="AX23" s="6">
        <v>9697</v>
      </c>
      <c r="AY23" s="6">
        <v>9516</v>
      </c>
      <c r="AZ23" s="6">
        <v>9488</v>
      </c>
      <c r="BA23" s="6">
        <v>9458</v>
      </c>
    </row>
    <row r="24" spans="1:53" x14ac:dyDescent="0.25">
      <c r="A24" s="2" t="s">
        <v>23</v>
      </c>
      <c r="B24" s="6">
        <v>9409</v>
      </c>
      <c r="C24" s="6">
        <v>9379</v>
      </c>
      <c r="D24" s="6">
        <v>9410</v>
      </c>
      <c r="E24" s="6">
        <v>9398</v>
      </c>
      <c r="F24" s="6">
        <v>9314</v>
      </c>
      <c r="G24" s="6">
        <v>9326</v>
      </c>
      <c r="H24" s="6">
        <v>9523</v>
      </c>
      <c r="I24" s="6">
        <v>9829</v>
      </c>
      <c r="J24" s="6">
        <v>10123</v>
      </c>
      <c r="K24" s="6">
        <v>10315</v>
      </c>
      <c r="L24" s="6">
        <v>10431</v>
      </c>
      <c r="M24" s="6">
        <v>10661</v>
      </c>
      <c r="N24" s="6">
        <v>10792</v>
      </c>
      <c r="O24" s="6">
        <v>10965</v>
      </c>
      <c r="P24" s="6">
        <v>11047</v>
      </c>
      <c r="Q24" s="6">
        <v>11179</v>
      </c>
      <c r="R24" s="6">
        <v>11112</v>
      </c>
      <c r="S24" s="6">
        <v>11314</v>
      </c>
      <c r="T24" s="6">
        <v>11839</v>
      </c>
      <c r="U24" s="6">
        <v>12557</v>
      </c>
      <c r="V24" s="6">
        <v>13242</v>
      </c>
      <c r="W24" s="6">
        <v>13469</v>
      </c>
      <c r="X24" s="6">
        <v>13446</v>
      </c>
      <c r="Y24" s="6">
        <v>12929</v>
      </c>
      <c r="Z24" s="6">
        <v>12658</v>
      </c>
      <c r="AA24" s="6">
        <v>12635</v>
      </c>
      <c r="AB24" s="6">
        <v>12666</v>
      </c>
      <c r="AC24" s="6">
        <v>12347</v>
      </c>
      <c r="AD24" s="6">
        <v>11846</v>
      </c>
      <c r="AE24" s="6">
        <v>11431</v>
      </c>
      <c r="AF24" s="6">
        <v>11110</v>
      </c>
      <c r="AG24" s="6">
        <v>10845</v>
      </c>
      <c r="AH24" s="6">
        <v>10658</v>
      </c>
      <c r="AI24" s="6">
        <v>10778</v>
      </c>
      <c r="AJ24" s="6">
        <v>10802</v>
      </c>
      <c r="AK24" s="6">
        <v>10851</v>
      </c>
      <c r="AL24" s="6">
        <v>10650</v>
      </c>
      <c r="AM24" s="6">
        <v>10538</v>
      </c>
      <c r="AN24" s="6">
        <v>10338</v>
      </c>
      <c r="AO24" s="6">
        <v>10175</v>
      </c>
      <c r="AP24" s="6">
        <v>10078</v>
      </c>
      <c r="AQ24" s="6">
        <v>9990</v>
      </c>
      <c r="AR24" s="6">
        <v>9867</v>
      </c>
      <c r="AS24" s="6">
        <v>9726</v>
      </c>
      <c r="AT24" s="6">
        <v>9637</v>
      </c>
      <c r="AU24" s="6">
        <v>9695</v>
      </c>
      <c r="AV24" s="6">
        <v>9810</v>
      </c>
      <c r="AW24" s="6">
        <v>9782</v>
      </c>
      <c r="AX24" s="6">
        <v>9720</v>
      </c>
      <c r="AY24" s="6">
        <v>9546</v>
      </c>
      <c r="AZ24" s="6">
        <v>9566</v>
      </c>
      <c r="BA24" s="6">
        <v>9457</v>
      </c>
    </row>
    <row r="25" spans="1:53" x14ac:dyDescent="0.25">
      <c r="A25" s="2" t="s">
        <v>24</v>
      </c>
      <c r="B25" s="6">
        <v>9446</v>
      </c>
      <c r="C25" s="6">
        <v>9432</v>
      </c>
      <c r="D25" s="6">
        <v>9462</v>
      </c>
      <c r="E25" s="6">
        <v>9508</v>
      </c>
      <c r="F25" s="6">
        <v>9607</v>
      </c>
      <c r="G25" s="6">
        <v>9752</v>
      </c>
      <c r="H25" s="6">
        <v>9777</v>
      </c>
      <c r="I25" s="6">
        <v>9712</v>
      </c>
      <c r="J25" s="6">
        <v>9813</v>
      </c>
      <c r="K25" s="6">
        <v>10079</v>
      </c>
      <c r="L25" s="6">
        <v>10437</v>
      </c>
      <c r="M25" s="6">
        <v>10753</v>
      </c>
      <c r="N25" s="6">
        <v>10898</v>
      </c>
      <c r="O25" s="6">
        <v>10873</v>
      </c>
      <c r="P25" s="6">
        <v>10866</v>
      </c>
      <c r="Q25" s="6">
        <v>10830</v>
      </c>
      <c r="R25" s="6">
        <v>10904</v>
      </c>
      <c r="S25" s="6">
        <v>10911</v>
      </c>
      <c r="T25" s="6">
        <v>11089</v>
      </c>
      <c r="U25" s="6">
        <v>11370</v>
      </c>
      <c r="V25" s="6">
        <v>11961</v>
      </c>
      <c r="W25" s="6">
        <v>13038</v>
      </c>
      <c r="X25" s="6">
        <v>12745</v>
      </c>
      <c r="Y25" s="6">
        <v>12100</v>
      </c>
      <c r="Z25" s="6">
        <v>11571</v>
      </c>
      <c r="AA25" s="6">
        <v>11305</v>
      </c>
      <c r="AB25" s="6">
        <v>11231</v>
      </c>
      <c r="AC25" s="6">
        <v>11295</v>
      </c>
      <c r="AD25" s="6">
        <v>11487</v>
      </c>
      <c r="AE25" s="6">
        <v>11675</v>
      </c>
      <c r="AF25" s="6">
        <v>11765</v>
      </c>
      <c r="AG25" s="6">
        <v>11601</v>
      </c>
      <c r="AH25" s="6">
        <v>11523</v>
      </c>
      <c r="AI25" s="6">
        <v>11484</v>
      </c>
      <c r="AJ25" s="6">
        <v>11537</v>
      </c>
      <c r="AK25" s="6">
        <v>11316</v>
      </c>
      <c r="AL25" s="6">
        <v>11037</v>
      </c>
      <c r="AM25" s="6">
        <v>10620</v>
      </c>
      <c r="AN25" s="6">
        <v>10434</v>
      </c>
      <c r="AO25" s="6">
        <v>10233</v>
      </c>
      <c r="AP25" s="6">
        <v>10235</v>
      </c>
      <c r="AQ25" s="6">
        <v>10096</v>
      </c>
      <c r="AR25" s="6">
        <v>10143</v>
      </c>
      <c r="AS25" s="6">
        <v>9946</v>
      </c>
      <c r="AT25" s="6">
        <v>9835</v>
      </c>
      <c r="AU25" s="6">
        <v>9694</v>
      </c>
      <c r="AV25" s="6">
        <v>9677</v>
      </c>
      <c r="AW25" s="6">
        <v>9731</v>
      </c>
      <c r="AX25" s="6">
        <v>9650</v>
      </c>
      <c r="AY25" s="6">
        <v>9662</v>
      </c>
      <c r="AZ25" s="6">
        <v>9629</v>
      </c>
      <c r="BA25" s="6">
        <v>9641</v>
      </c>
    </row>
    <row r="26" spans="1:53" x14ac:dyDescent="0.25">
      <c r="A26" s="2" t="s">
        <v>25</v>
      </c>
      <c r="B26" s="6">
        <v>9745</v>
      </c>
      <c r="C26" s="6">
        <v>9705</v>
      </c>
      <c r="D26" s="6">
        <v>9798</v>
      </c>
      <c r="E26" s="6">
        <v>9831</v>
      </c>
      <c r="F26" s="6">
        <v>9909</v>
      </c>
      <c r="G26" s="6">
        <v>9957</v>
      </c>
      <c r="H26" s="6">
        <v>10036</v>
      </c>
      <c r="I26" s="6">
        <v>10306</v>
      </c>
      <c r="J26" s="6">
        <v>10502</v>
      </c>
      <c r="K26" s="6">
        <v>10762</v>
      </c>
      <c r="L26" s="6">
        <v>11106</v>
      </c>
      <c r="M26" s="6">
        <v>11660</v>
      </c>
      <c r="N26" s="6">
        <v>12157</v>
      </c>
      <c r="O26" s="6">
        <v>12389</v>
      </c>
      <c r="P26" s="6">
        <v>12780</v>
      </c>
      <c r="Q26" s="6">
        <v>13292</v>
      </c>
      <c r="R26" s="6">
        <v>13629</v>
      </c>
      <c r="S26" s="6">
        <v>13557</v>
      </c>
      <c r="T26" s="6">
        <v>13147</v>
      </c>
      <c r="U26" s="6">
        <v>13108</v>
      </c>
      <c r="V26" s="6">
        <v>13143</v>
      </c>
      <c r="W26" s="6">
        <v>13163</v>
      </c>
      <c r="X26" s="6">
        <v>12897</v>
      </c>
      <c r="Y26" s="6">
        <v>12374</v>
      </c>
      <c r="Z26" s="6">
        <v>11999</v>
      </c>
      <c r="AA26" s="6">
        <v>11605</v>
      </c>
      <c r="AB26" s="6">
        <v>11538</v>
      </c>
      <c r="AC26" s="6">
        <v>11517</v>
      </c>
      <c r="AD26" s="6">
        <v>11651</v>
      </c>
      <c r="AE26" s="6">
        <v>11403</v>
      </c>
      <c r="AF26" s="6">
        <v>11143</v>
      </c>
      <c r="AG26" s="6">
        <v>10813</v>
      </c>
      <c r="AH26" s="6">
        <v>10685</v>
      </c>
      <c r="AI26" s="6">
        <v>10499</v>
      </c>
      <c r="AJ26" s="6">
        <v>10433</v>
      </c>
      <c r="AK26" s="6">
        <v>10495</v>
      </c>
      <c r="AL26" s="6">
        <v>10533</v>
      </c>
      <c r="AM26" s="6">
        <v>10411</v>
      </c>
      <c r="AN26" s="6">
        <v>10196</v>
      </c>
      <c r="AO26" s="6">
        <v>10082</v>
      </c>
      <c r="AP26" s="6">
        <v>10089</v>
      </c>
      <c r="AQ26" s="6">
        <v>10155</v>
      </c>
      <c r="AR26" s="6">
        <v>10169</v>
      </c>
      <c r="AS26" s="6">
        <v>10140</v>
      </c>
      <c r="AT26" s="6">
        <v>10112</v>
      </c>
      <c r="AU26" s="6">
        <v>9992</v>
      </c>
      <c r="AV26" s="6">
        <v>9875</v>
      </c>
      <c r="AW26" s="6">
        <v>9754</v>
      </c>
      <c r="AX26" s="6">
        <v>9707</v>
      </c>
      <c r="AY26" s="6">
        <v>9694</v>
      </c>
      <c r="AZ26" s="6">
        <v>9579</v>
      </c>
      <c r="BA26" s="6">
        <v>9411</v>
      </c>
    </row>
    <row r="27" spans="1:53" x14ac:dyDescent="0.25">
      <c r="A27" s="2" t="s">
        <v>26</v>
      </c>
      <c r="B27" s="6">
        <v>9399</v>
      </c>
      <c r="C27" s="6">
        <v>9465</v>
      </c>
      <c r="D27" s="6">
        <v>9548</v>
      </c>
      <c r="E27" s="6">
        <v>9549</v>
      </c>
      <c r="F27" s="6">
        <v>9627</v>
      </c>
      <c r="G27" s="6">
        <v>9904</v>
      </c>
      <c r="H27" s="6">
        <v>10061</v>
      </c>
      <c r="I27" s="6">
        <v>10142</v>
      </c>
      <c r="J27" s="6">
        <v>10204</v>
      </c>
      <c r="K27" s="6">
        <v>10410</v>
      </c>
      <c r="L27" s="6">
        <v>10652</v>
      </c>
      <c r="M27" s="6">
        <v>10758</v>
      </c>
      <c r="N27" s="6">
        <v>10669</v>
      </c>
      <c r="O27" s="6">
        <v>10491</v>
      </c>
      <c r="P27" s="6">
        <v>10330</v>
      </c>
      <c r="Q27" s="6">
        <v>10231</v>
      </c>
      <c r="R27" s="6">
        <v>10538</v>
      </c>
      <c r="S27" s="6">
        <v>10872</v>
      </c>
      <c r="T27" s="6">
        <v>11452</v>
      </c>
      <c r="U27" s="6">
        <v>12137</v>
      </c>
      <c r="V27" s="6">
        <v>12756</v>
      </c>
      <c r="W27" s="6">
        <v>12947</v>
      </c>
      <c r="X27" s="6">
        <v>12666</v>
      </c>
      <c r="Y27" s="6">
        <v>12449</v>
      </c>
      <c r="Z27" s="6">
        <v>12289</v>
      </c>
      <c r="AA27" s="6">
        <v>12014</v>
      </c>
      <c r="AB27" s="6">
        <v>11670</v>
      </c>
      <c r="AC27" s="6">
        <v>11460</v>
      </c>
      <c r="AD27" s="6">
        <v>11404</v>
      </c>
      <c r="AE27" s="6">
        <v>11474</v>
      </c>
      <c r="AF27" s="6">
        <v>11506</v>
      </c>
      <c r="AG27" s="6">
        <v>11426</v>
      </c>
      <c r="AH27" s="6">
        <v>11226</v>
      </c>
      <c r="AI27" s="6">
        <v>11070</v>
      </c>
      <c r="AJ27" s="6">
        <v>10818</v>
      </c>
      <c r="AK27" s="6">
        <v>10702</v>
      </c>
      <c r="AL27" s="6">
        <v>10603</v>
      </c>
      <c r="AM27" s="6">
        <v>10743</v>
      </c>
      <c r="AN27" s="6">
        <v>10653</v>
      </c>
      <c r="AO27" s="6">
        <v>10571</v>
      </c>
      <c r="AP27" s="6">
        <v>10399</v>
      </c>
      <c r="AQ27" s="6">
        <v>10202</v>
      </c>
      <c r="AR27" s="6">
        <v>10072</v>
      </c>
      <c r="AS27" s="6">
        <v>9938</v>
      </c>
      <c r="AT27" s="6">
        <v>10083</v>
      </c>
      <c r="AU27" s="6">
        <v>10143</v>
      </c>
      <c r="AV27" s="6">
        <v>10088</v>
      </c>
      <c r="AW27" s="6">
        <v>9975</v>
      </c>
      <c r="AX27" s="6">
        <v>9799</v>
      </c>
      <c r="AY27" s="6">
        <v>9739</v>
      </c>
      <c r="AZ27" s="6">
        <v>9938</v>
      </c>
      <c r="BA27" s="6">
        <v>9913</v>
      </c>
    </row>
    <row r="28" spans="1:53" x14ac:dyDescent="0.25">
      <c r="A28" s="2" t="s">
        <v>27</v>
      </c>
      <c r="B28" s="6">
        <v>9968</v>
      </c>
      <c r="C28" s="6">
        <v>9605</v>
      </c>
      <c r="D28" s="6">
        <v>9404</v>
      </c>
      <c r="E28" s="6">
        <v>9357</v>
      </c>
      <c r="F28" s="6">
        <v>9417</v>
      </c>
      <c r="G28" s="6">
        <v>9650</v>
      </c>
      <c r="H28" s="6">
        <v>9743</v>
      </c>
      <c r="I28" s="6">
        <v>10035</v>
      </c>
      <c r="J28" s="6">
        <v>10213</v>
      </c>
      <c r="K28" s="6">
        <v>10297</v>
      </c>
      <c r="L28" s="6">
        <v>10297</v>
      </c>
      <c r="M28" s="6">
        <v>10365</v>
      </c>
      <c r="N28" s="6">
        <v>10691</v>
      </c>
      <c r="O28" s="6">
        <v>10937</v>
      </c>
      <c r="P28" s="6">
        <v>11361</v>
      </c>
      <c r="Q28" s="6">
        <v>11691</v>
      </c>
      <c r="R28" s="6">
        <v>12073</v>
      </c>
      <c r="S28" s="6">
        <v>12544</v>
      </c>
      <c r="T28" s="6">
        <v>13298</v>
      </c>
      <c r="U28" s="6">
        <v>14139</v>
      </c>
      <c r="V28" s="6">
        <v>15020</v>
      </c>
      <c r="W28" s="6">
        <v>15067</v>
      </c>
      <c r="X28" s="6">
        <v>14340</v>
      </c>
      <c r="Y28" s="6">
        <v>13088</v>
      </c>
      <c r="Z28" s="6">
        <v>12344</v>
      </c>
      <c r="AA28" s="6">
        <v>12193</v>
      </c>
      <c r="AB28" s="6">
        <v>12091</v>
      </c>
      <c r="AC28" s="6">
        <v>11889</v>
      </c>
      <c r="AD28" s="6">
        <v>11515</v>
      </c>
      <c r="AE28" s="6">
        <v>11186</v>
      </c>
      <c r="AF28" s="6">
        <v>10913</v>
      </c>
      <c r="AG28" s="6">
        <v>10873</v>
      </c>
      <c r="AH28" s="6">
        <v>10836</v>
      </c>
      <c r="AI28" s="6">
        <v>10737</v>
      </c>
      <c r="AJ28" s="6">
        <v>10651</v>
      </c>
      <c r="AK28" s="6">
        <v>10605</v>
      </c>
      <c r="AL28" s="6">
        <v>10518</v>
      </c>
      <c r="AM28" s="6">
        <v>10272</v>
      </c>
      <c r="AN28" s="6">
        <v>10092</v>
      </c>
      <c r="AO28" s="6">
        <v>10003</v>
      </c>
      <c r="AP28" s="6">
        <v>10102</v>
      </c>
      <c r="AQ28" s="6">
        <v>10151</v>
      </c>
      <c r="AR28" s="6">
        <v>10152</v>
      </c>
      <c r="AS28" s="6">
        <v>9922</v>
      </c>
      <c r="AT28" s="6">
        <v>9811</v>
      </c>
      <c r="AU28" s="6">
        <v>9722</v>
      </c>
      <c r="AV28" s="6">
        <v>9701</v>
      </c>
      <c r="AW28" s="6">
        <v>9650</v>
      </c>
      <c r="AX28" s="6">
        <v>9561</v>
      </c>
      <c r="AY28" s="6">
        <v>9699</v>
      </c>
      <c r="AZ28" s="6">
        <v>9623</v>
      </c>
      <c r="BA28" s="6">
        <v>9565</v>
      </c>
    </row>
    <row r="29" spans="1:53" x14ac:dyDescent="0.25">
      <c r="A29" s="2" t="s">
        <v>28</v>
      </c>
      <c r="B29" s="6">
        <v>9335</v>
      </c>
      <c r="C29" s="6">
        <v>9435</v>
      </c>
      <c r="D29" s="6">
        <v>9381</v>
      </c>
      <c r="E29" s="6">
        <v>9396</v>
      </c>
      <c r="F29" s="6">
        <v>9292</v>
      </c>
      <c r="G29" s="6">
        <v>9526</v>
      </c>
      <c r="H29" s="6">
        <v>9806</v>
      </c>
      <c r="I29" s="6">
        <v>9981</v>
      </c>
      <c r="J29" s="6">
        <v>10002</v>
      </c>
      <c r="K29" s="6">
        <v>10036</v>
      </c>
      <c r="L29" s="6">
        <v>10103</v>
      </c>
      <c r="M29" s="6">
        <v>10159</v>
      </c>
      <c r="N29" s="6">
        <v>10131</v>
      </c>
      <c r="O29" s="6">
        <v>10197</v>
      </c>
      <c r="P29" s="6">
        <v>10446</v>
      </c>
      <c r="Q29" s="6">
        <v>10715</v>
      </c>
      <c r="R29" s="6">
        <v>11015</v>
      </c>
      <c r="S29" s="6">
        <v>11273</v>
      </c>
      <c r="T29" s="6">
        <v>11907</v>
      </c>
      <c r="U29" s="6">
        <v>12871</v>
      </c>
      <c r="V29" s="6">
        <v>14693</v>
      </c>
      <c r="W29" s="6">
        <v>16314</v>
      </c>
      <c r="X29" s="6">
        <v>17031</v>
      </c>
      <c r="Y29" s="6">
        <v>16103</v>
      </c>
      <c r="Z29" s="6">
        <v>14449</v>
      </c>
      <c r="AA29" s="6">
        <v>13167</v>
      </c>
      <c r="AB29" s="6">
        <v>12461</v>
      </c>
      <c r="AC29" s="6">
        <v>12056</v>
      </c>
      <c r="AD29" s="6">
        <v>11642</v>
      </c>
      <c r="AE29" s="6">
        <v>11195</v>
      </c>
      <c r="AF29" s="6">
        <v>10758</v>
      </c>
      <c r="AG29" s="6">
        <v>10416</v>
      </c>
      <c r="AH29" s="6">
        <v>10246</v>
      </c>
      <c r="AI29" s="6">
        <v>10196</v>
      </c>
      <c r="AJ29" s="6">
        <v>10210</v>
      </c>
      <c r="AK29" s="6">
        <v>10115</v>
      </c>
      <c r="AL29" s="6">
        <v>10201</v>
      </c>
      <c r="AM29" s="6">
        <v>10213</v>
      </c>
      <c r="AN29" s="6">
        <v>10252</v>
      </c>
      <c r="AO29" s="6">
        <v>10053</v>
      </c>
      <c r="AP29" s="6">
        <v>9858</v>
      </c>
      <c r="AQ29" s="6">
        <v>9686</v>
      </c>
      <c r="AR29" s="6">
        <v>9724</v>
      </c>
      <c r="AS29" s="6">
        <v>9727</v>
      </c>
      <c r="AT29" s="6">
        <v>9650</v>
      </c>
      <c r="AU29" s="6">
        <v>9553</v>
      </c>
      <c r="AV29" s="6">
        <v>9653</v>
      </c>
      <c r="AW29" s="6">
        <v>9865</v>
      </c>
      <c r="AX29" s="6">
        <v>9738</v>
      </c>
      <c r="AY29" s="6">
        <v>9516</v>
      </c>
      <c r="AZ29" s="6">
        <v>9173</v>
      </c>
      <c r="BA29" s="6">
        <v>9174</v>
      </c>
    </row>
    <row r="30" spans="1:53" x14ac:dyDescent="0.25">
      <c r="A30" s="2" t="s">
        <v>29</v>
      </c>
      <c r="B30" s="6">
        <v>9351</v>
      </c>
      <c r="C30" s="6">
        <v>9561</v>
      </c>
      <c r="D30" s="6">
        <v>9463</v>
      </c>
      <c r="E30" s="6">
        <v>9238</v>
      </c>
      <c r="F30" s="6">
        <v>9187</v>
      </c>
      <c r="G30" s="6">
        <v>9443</v>
      </c>
      <c r="H30" s="6">
        <v>9590</v>
      </c>
      <c r="I30" s="6">
        <v>9752</v>
      </c>
      <c r="J30" s="6">
        <v>9790</v>
      </c>
      <c r="K30" s="6">
        <v>10015</v>
      </c>
      <c r="L30" s="6">
        <v>10002</v>
      </c>
      <c r="M30" s="6">
        <v>10216</v>
      </c>
      <c r="N30" s="6">
        <v>10475</v>
      </c>
      <c r="O30" s="6">
        <v>10688</v>
      </c>
      <c r="P30" s="6">
        <v>10720</v>
      </c>
      <c r="Q30" s="6">
        <v>10555</v>
      </c>
      <c r="R30" s="6">
        <v>10605</v>
      </c>
      <c r="S30" s="6">
        <v>10815</v>
      </c>
      <c r="T30" s="6">
        <v>11088</v>
      </c>
      <c r="U30" s="6">
        <v>11435</v>
      </c>
      <c r="V30" s="6">
        <v>11756</v>
      </c>
      <c r="W30" s="6">
        <v>12028</v>
      </c>
      <c r="X30" s="6">
        <v>11942</v>
      </c>
      <c r="Y30" s="6">
        <v>11592</v>
      </c>
      <c r="Z30" s="6">
        <v>11293</v>
      </c>
      <c r="AA30" s="6">
        <v>11334</v>
      </c>
      <c r="AB30" s="6">
        <v>11483</v>
      </c>
      <c r="AC30" s="6">
        <v>11498</v>
      </c>
      <c r="AD30" s="6">
        <v>11353</v>
      </c>
      <c r="AE30" s="6">
        <v>11306</v>
      </c>
      <c r="AF30" s="6">
        <v>11237</v>
      </c>
      <c r="AG30" s="6">
        <v>11233</v>
      </c>
      <c r="AH30" s="6">
        <v>11218</v>
      </c>
      <c r="AI30" s="6">
        <v>11270</v>
      </c>
      <c r="AJ30" s="6">
        <v>11286</v>
      </c>
      <c r="AK30" s="6">
        <v>11144</v>
      </c>
      <c r="AL30" s="6">
        <v>11089</v>
      </c>
      <c r="AM30" s="6">
        <v>10957</v>
      </c>
      <c r="AN30" s="6">
        <v>10795</v>
      </c>
      <c r="AO30" s="6">
        <v>10488</v>
      </c>
      <c r="AP30" s="6">
        <v>10088</v>
      </c>
      <c r="AQ30" s="6">
        <v>9819</v>
      </c>
      <c r="AR30" s="6">
        <v>9692</v>
      </c>
      <c r="AS30" s="6">
        <v>9767</v>
      </c>
      <c r="AT30" s="6">
        <v>9828</v>
      </c>
      <c r="AU30" s="6">
        <v>9832</v>
      </c>
      <c r="AV30" s="6">
        <v>9733</v>
      </c>
      <c r="AW30" s="6">
        <v>9709</v>
      </c>
      <c r="AX30" s="6">
        <v>9617</v>
      </c>
      <c r="AY30" s="6">
        <v>9629</v>
      </c>
      <c r="AZ30" s="6">
        <v>9581</v>
      </c>
      <c r="BA30" s="6">
        <v>9588</v>
      </c>
    </row>
    <row r="31" spans="1:53" x14ac:dyDescent="0.25">
      <c r="A31" s="2" t="s">
        <v>30</v>
      </c>
      <c r="B31" s="6">
        <v>9603</v>
      </c>
      <c r="C31" s="6">
        <v>9439</v>
      </c>
      <c r="D31" s="6">
        <v>9419</v>
      </c>
      <c r="E31" s="6">
        <v>9416</v>
      </c>
      <c r="F31" s="6">
        <v>9485</v>
      </c>
      <c r="G31" s="6">
        <v>9607</v>
      </c>
      <c r="H31" s="6">
        <v>9649</v>
      </c>
      <c r="I31" s="6">
        <v>9841</v>
      </c>
      <c r="J31" s="6">
        <v>9893</v>
      </c>
      <c r="K31" s="6">
        <v>10053</v>
      </c>
      <c r="L31" s="6">
        <v>10221</v>
      </c>
      <c r="M31" s="6">
        <v>10385</v>
      </c>
      <c r="N31" s="6">
        <v>10462</v>
      </c>
      <c r="O31" s="6">
        <v>10524</v>
      </c>
      <c r="P31" s="6">
        <v>10530</v>
      </c>
      <c r="Q31" s="6">
        <v>10668</v>
      </c>
      <c r="R31" s="6">
        <v>10819</v>
      </c>
      <c r="S31" s="6">
        <v>11256</v>
      </c>
      <c r="T31" s="6">
        <v>11700</v>
      </c>
      <c r="U31" s="6">
        <v>12578</v>
      </c>
      <c r="V31" s="6">
        <v>14257</v>
      </c>
      <c r="W31" s="6">
        <v>16390</v>
      </c>
      <c r="X31" s="6">
        <v>15347</v>
      </c>
      <c r="Y31" s="6">
        <v>13938</v>
      </c>
      <c r="Z31" s="6">
        <v>12729</v>
      </c>
      <c r="AA31" s="6">
        <v>12041</v>
      </c>
      <c r="AB31" s="6">
        <v>11759</v>
      </c>
      <c r="AC31" s="6">
        <v>11686</v>
      </c>
      <c r="AD31" s="6">
        <v>11590</v>
      </c>
      <c r="AE31" s="6">
        <v>11347</v>
      </c>
      <c r="AF31" s="6">
        <v>11065</v>
      </c>
      <c r="AG31" s="6">
        <v>10738</v>
      </c>
      <c r="AH31" s="6">
        <v>10498</v>
      </c>
      <c r="AI31" s="6">
        <v>10205</v>
      </c>
      <c r="AJ31" s="6">
        <v>10093</v>
      </c>
      <c r="AK31" s="6">
        <v>9999</v>
      </c>
      <c r="AL31" s="6">
        <v>9924</v>
      </c>
      <c r="AM31" s="6">
        <v>9760</v>
      </c>
      <c r="AN31" s="6">
        <v>9560</v>
      </c>
      <c r="AO31" s="6">
        <v>9573</v>
      </c>
      <c r="AP31" s="6">
        <v>9625</v>
      </c>
      <c r="AQ31" s="6">
        <v>9586</v>
      </c>
      <c r="AR31" s="6">
        <v>9509</v>
      </c>
      <c r="AS31" s="6">
        <v>9493</v>
      </c>
      <c r="AT31" s="6">
        <v>9556</v>
      </c>
      <c r="AU31" s="6">
        <v>9536</v>
      </c>
      <c r="AV31" s="6">
        <v>9473</v>
      </c>
      <c r="AW31" s="6">
        <v>9388</v>
      </c>
      <c r="AX31" s="6">
        <v>9288</v>
      </c>
      <c r="AY31" s="6">
        <v>9180</v>
      </c>
      <c r="AZ31" s="6">
        <v>9278</v>
      </c>
      <c r="BA31" s="6">
        <v>9308</v>
      </c>
    </row>
    <row r="32" spans="1:53" x14ac:dyDescent="0.25">
      <c r="A32" s="2" t="s">
        <v>31</v>
      </c>
      <c r="B32" s="6">
        <v>9338</v>
      </c>
      <c r="C32" s="6">
        <v>9250</v>
      </c>
      <c r="D32" s="6">
        <v>9361</v>
      </c>
      <c r="E32" s="6">
        <v>9393</v>
      </c>
      <c r="F32" s="6">
        <v>9362</v>
      </c>
      <c r="G32" s="6">
        <v>9281</v>
      </c>
      <c r="H32" s="6">
        <v>9363</v>
      </c>
      <c r="I32" s="6">
        <v>9564</v>
      </c>
      <c r="J32" s="6">
        <v>9827</v>
      </c>
      <c r="K32" s="6">
        <v>10006</v>
      </c>
      <c r="L32" s="6">
        <v>10092</v>
      </c>
      <c r="M32" s="6">
        <v>10094</v>
      </c>
      <c r="N32" s="6">
        <v>9993</v>
      </c>
      <c r="O32" s="6">
        <v>10105</v>
      </c>
      <c r="P32" s="6">
        <v>10287</v>
      </c>
      <c r="Q32" s="6">
        <v>10567</v>
      </c>
      <c r="R32" s="6">
        <v>10974</v>
      </c>
      <c r="S32" s="6">
        <v>11564</v>
      </c>
      <c r="T32" s="6">
        <v>12873</v>
      </c>
      <c r="U32" s="6">
        <v>14980</v>
      </c>
      <c r="V32" s="6">
        <v>17099</v>
      </c>
      <c r="W32" s="6">
        <v>17646</v>
      </c>
      <c r="X32" s="6">
        <v>16279</v>
      </c>
      <c r="Y32" s="6">
        <v>14227</v>
      </c>
      <c r="Z32" s="6">
        <v>12712</v>
      </c>
      <c r="AA32" s="6">
        <v>11707</v>
      </c>
      <c r="AB32" s="6">
        <v>11110</v>
      </c>
      <c r="AC32" s="6">
        <v>10633</v>
      </c>
      <c r="AD32" s="6">
        <v>10577</v>
      </c>
      <c r="AE32" s="6">
        <v>10368</v>
      </c>
      <c r="AF32" s="6">
        <v>10234</v>
      </c>
      <c r="AG32" s="6">
        <v>9947</v>
      </c>
      <c r="AH32" s="6">
        <v>9845</v>
      </c>
      <c r="AI32" s="6">
        <v>9852</v>
      </c>
      <c r="AJ32" s="6">
        <v>9980</v>
      </c>
      <c r="AK32" s="6">
        <v>10111</v>
      </c>
      <c r="AL32" s="6">
        <v>10114</v>
      </c>
      <c r="AM32" s="6">
        <v>9910</v>
      </c>
      <c r="AN32" s="6">
        <v>9672</v>
      </c>
      <c r="AO32" s="6">
        <v>9483</v>
      </c>
      <c r="AP32" s="6">
        <v>9410</v>
      </c>
      <c r="AQ32" s="6">
        <v>9373</v>
      </c>
      <c r="AR32" s="6">
        <v>9414</v>
      </c>
      <c r="AS32" s="6">
        <v>9463</v>
      </c>
      <c r="AT32" s="6">
        <v>9587</v>
      </c>
      <c r="AU32" s="6">
        <v>9496</v>
      </c>
      <c r="AV32" s="6">
        <v>9383</v>
      </c>
      <c r="AW32" s="6">
        <v>9249</v>
      </c>
      <c r="AX32" s="6">
        <v>9331</v>
      </c>
      <c r="AY32" s="6">
        <v>9350</v>
      </c>
      <c r="AZ32" s="6">
        <v>9256</v>
      </c>
      <c r="BA32" s="6">
        <v>9103</v>
      </c>
    </row>
    <row r="33" spans="1:53" x14ac:dyDescent="0.25">
      <c r="A33" s="2" t="s">
        <v>32</v>
      </c>
      <c r="B33" s="6">
        <v>9016</v>
      </c>
      <c r="C33" s="6">
        <v>9012</v>
      </c>
      <c r="D33" s="6">
        <v>8992</v>
      </c>
      <c r="E33" s="6">
        <v>9038</v>
      </c>
      <c r="F33" s="6">
        <v>9038</v>
      </c>
      <c r="G33" s="6">
        <v>9124</v>
      </c>
      <c r="H33" s="6">
        <v>9171</v>
      </c>
      <c r="I33" s="6">
        <v>9190</v>
      </c>
      <c r="J33" s="6">
        <v>9470</v>
      </c>
      <c r="K33" s="6">
        <v>9639</v>
      </c>
      <c r="L33" s="6">
        <v>9815</v>
      </c>
      <c r="M33" s="6">
        <v>9957</v>
      </c>
      <c r="N33" s="6">
        <v>10205</v>
      </c>
      <c r="O33" s="6">
        <v>10374</v>
      </c>
      <c r="P33" s="6">
        <v>10396</v>
      </c>
      <c r="Q33" s="6">
        <v>10344</v>
      </c>
      <c r="R33" s="6">
        <v>10402</v>
      </c>
      <c r="S33" s="6">
        <v>10325</v>
      </c>
      <c r="T33" s="6">
        <v>10494</v>
      </c>
      <c r="U33" s="6">
        <v>10929</v>
      </c>
      <c r="V33" s="6">
        <v>11630</v>
      </c>
      <c r="W33" s="6">
        <v>11959</v>
      </c>
      <c r="X33" s="6">
        <v>11909</v>
      </c>
      <c r="Y33" s="6">
        <v>11700</v>
      </c>
      <c r="Z33" s="6">
        <v>11541</v>
      </c>
      <c r="AA33" s="6">
        <v>11424</v>
      </c>
      <c r="AB33" s="6">
        <v>11149</v>
      </c>
      <c r="AC33" s="6">
        <v>11015</v>
      </c>
      <c r="AD33" s="6">
        <v>11100</v>
      </c>
      <c r="AE33" s="6">
        <v>11342</v>
      </c>
      <c r="AF33" s="6">
        <v>11379</v>
      </c>
      <c r="AG33" s="6">
        <v>11153</v>
      </c>
      <c r="AH33" s="6">
        <v>10710</v>
      </c>
      <c r="AI33" s="6">
        <v>10497</v>
      </c>
      <c r="AJ33" s="6">
        <v>10317</v>
      </c>
      <c r="AK33" s="6">
        <v>10263</v>
      </c>
      <c r="AL33" s="6">
        <v>10244</v>
      </c>
      <c r="AM33" s="6">
        <v>10241</v>
      </c>
      <c r="AN33" s="6">
        <v>10188</v>
      </c>
      <c r="AO33" s="6">
        <v>10038</v>
      </c>
      <c r="AP33" s="6">
        <v>9872</v>
      </c>
      <c r="AQ33" s="6">
        <v>9686</v>
      </c>
      <c r="AR33" s="6">
        <v>9495</v>
      </c>
      <c r="AS33" s="6">
        <v>9518</v>
      </c>
      <c r="AT33" s="6">
        <v>9492</v>
      </c>
      <c r="AU33" s="6">
        <v>9625</v>
      </c>
      <c r="AV33" s="6">
        <v>9609</v>
      </c>
      <c r="AW33" s="6">
        <v>9487</v>
      </c>
      <c r="AX33" s="6">
        <v>9280</v>
      </c>
      <c r="AY33" s="6">
        <v>9196</v>
      </c>
      <c r="AZ33" s="6">
        <v>9361</v>
      </c>
      <c r="BA33" s="6">
        <v>9302</v>
      </c>
    </row>
    <row r="34" spans="1:53" x14ac:dyDescent="0.25">
      <c r="A34" s="2" t="s">
        <v>33</v>
      </c>
      <c r="B34" s="6">
        <v>9236</v>
      </c>
      <c r="C34" s="6">
        <v>9112</v>
      </c>
      <c r="D34" s="6">
        <v>9138</v>
      </c>
      <c r="E34" s="6">
        <v>9060</v>
      </c>
      <c r="F34" s="6">
        <v>9102</v>
      </c>
      <c r="G34" s="6">
        <v>9333</v>
      </c>
      <c r="H34" s="6">
        <v>9638</v>
      </c>
      <c r="I34" s="6">
        <v>9746</v>
      </c>
      <c r="J34" s="6">
        <v>9749</v>
      </c>
      <c r="K34" s="6">
        <v>9572</v>
      </c>
      <c r="L34" s="6">
        <v>9540</v>
      </c>
      <c r="M34" s="6">
        <v>9512</v>
      </c>
      <c r="N34" s="6">
        <v>9656</v>
      </c>
      <c r="O34" s="6">
        <v>9861</v>
      </c>
      <c r="P34" s="6">
        <v>10092</v>
      </c>
      <c r="Q34" s="6">
        <v>10339</v>
      </c>
      <c r="R34" s="6">
        <v>10436</v>
      </c>
      <c r="S34" s="6">
        <v>10463</v>
      </c>
      <c r="T34" s="6">
        <v>10646</v>
      </c>
      <c r="U34" s="6">
        <v>11276</v>
      </c>
      <c r="V34" s="6">
        <v>12128</v>
      </c>
      <c r="W34" s="6">
        <v>12781</v>
      </c>
      <c r="X34" s="6">
        <v>12928</v>
      </c>
      <c r="Y34" s="6">
        <v>12624</v>
      </c>
      <c r="Z34" s="6">
        <v>12108</v>
      </c>
      <c r="AA34" s="6">
        <v>11621</v>
      </c>
      <c r="AB34" s="6">
        <v>11179</v>
      </c>
      <c r="AC34" s="6">
        <v>10958</v>
      </c>
      <c r="AD34" s="6">
        <v>10796</v>
      </c>
      <c r="AE34" s="6">
        <v>10850</v>
      </c>
      <c r="AF34" s="6">
        <v>10801</v>
      </c>
      <c r="AG34" s="6">
        <v>10785</v>
      </c>
      <c r="AH34" s="6">
        <v>10484</v>
      </c>
      <c r="AI34" s="6">
        <v>10306</v>
      </c>
      <c r="AJ34" s="6">
        <v>10119</v>
      </c>
      <c r="AK34" s="6">
        <v>10197</v>
      </c>
      <c r="AL34" s="6">
        <v>10116</v>
      </c>
      <c r="AM34" s="6">
        <v>10028</v>
      </c>
      <c r="AN34" s="6">
        <v>9852</v>
      </c>
      <c r="AO34" s="6">
        <v>9773</v>
      </c>
      <c r="AP34" s="6">
        <v>9643</v>
      </c>
      <c r="AQ34" s="6">
        <v>9619</v>
      </c>
      <c r="AR34" s="6">
        <v>9606</v>
      </c>
      <c r="AS34" s="6">
        <v>9615</v>
      </c>
      <c r="AT34" s="6">
        <v>9615</v>
      </c>
      <c r="AU34" s="6">
        <v>9519</v>
      </c>
      <c r="AV34" s="6">
        <v>9560</v>
      </c>
      <c r="AW34" s="6">
        <v>9506</v>
      </c>
      <c r="AX34" s="6">
        <v>9522</v>
      </c>
      <c r="AY34" s="6">
        <v>9401</v>
      </c>
      <c r="AZ34" s="6">
        <v>9523</v>
      </c>
      <c r="BA34" s="6">
        <v>9443</v>
      </c>
    </row>
    <row r="35" spans="1:53" x14ac:dyDescent="0.25">
      <c r="A35" s="2" t="s">
        <v>34</v>
      </c>
      <c r="B35" s="6">
        <v>9455</v>
      </c>
      <c r="C35" s="6">
        <v>9221</v>
      </c>
      <c r="D35" s="6">
        <v>9166</v>
      </c>
      <c r="E35" s="6">
        <v>9105</v>
      </c>
      <c r="F35" s="6">
        <v>9185</v>
      </c>
      <c r="G35" s="6">
        <v>9270</v>
      </c>
      <c r="H35" s="6">
        <v>9421</v>
      </c>
      <c r="I35" s="6">
        <v>9567</v>
      </c>
      <c r="J35" s="6">
        <v>9666</v>
      </c>
      <c r="K35" s="6">
        <v>9852</v>
      </c>
      <c r="L35" s="6">
        <v>10112</v>
      </c>
      <c r="M35" s="6">
        <v>10397</v>
      </c>
      <c r="N35" s="6">
        <v>10381</v>
      </c>
      <c r="O35" s="6">
        <v>10304</v>
      </c>
      <c r="P35" s="6">
        <v>10179</v>
      </c>
      <c r="Q35" s="6">
        <v>10192</v>
      </c>
      <c r="R35" s="6">
        <v>10230</v>
      </c>
      <c r="S35" s="6">
        <v>10523</v>
      </c>
      <c r="T35" s="6">
        <v>10960</v>
      </c>
      <c r="U35" s="6">
        <v>11545</v>
      </c>
      <c r="V35" s="6">
        <v>11916</v>
      </c>
      <c r="W35" s="6">
        <v>12086</v>
      </c>
      <c r="X35" s="6">
        <v>11984</v>
      </c>
      <c r="Y35" s="6">
        <v>11755</v>
      </c>
      <c r="Z35" s="6">
        <v>11419</v>
      </c>
      <c r="AA35" s="6">
        <v>11184</v>
      </c>
      <c r="AB35" s="6">
        <v>11039</v>
      </c>
      <c r="AC35" s="6">
        <v>11112</v>
      </c>
      <c r="AD35" s="6">
        <v>11098</v>
      </c>
      <c r="AE35" s="6">
        <v>11146</v>
      </c>
      <c r="AF35" s="6">
        <v>10960</v>
      </c>
      <c r="AG35" s="6">
        <v>10741</v>
      </c>
      <c r="AH35" s="6">
        <v>10567</v>
      </c>
      <c r="AI35" s="6">
        <v>10502</v>
      </c>
      <c r="AJ35" s="6">
        <v>10514</v>
      </c>
      <c r="AK35" s="6">
        <v>10589</v>
      </c>
      <c r="AL35" s="6">
        <v>10529</v>
      </c>
      <c r="AM35" s="6">
        <v>10408</v>
      </c>
      <c r="AN35" s="6">
        <v>10109</v>
      </c>
      <c r="AO35" s="6">
        <v>9989</v>
      </c>
      <c r="AP35" s="6">
        <v>9856</v>
      </c>
      <c r="AQ35" s="6">
        <v>9801</v>
      </c>
      <c r="AR35" s="6">
        <v>9698</v>
      </c>
      <c r="AS35" s="6">
        <v>9571</v>
      </c>
      <c r="AT35" s="6">
        <v>9412</v>
      </c>
      <c r="AU35" s="6">
        <v>9318</v>
      </c>
      <c r="AV35" s="6">
        <v>9208</v>
      </c>
      <c r="AW35" s="6">
        <v>9277</v>
      </c>
      <c r="AX35" s="6">
        <v>9420</v>
      </c>
      <c r="AY35" s="6">
        <v>9416</v>
      </c>
      <c r="AZ35" s="6">
        <v>9320</v>
      </c>
      <c r="BA35" s="6">
        <v>9417</v>
      </c>
    </row>
    <row r="36" spans="1:53" x14ac:dyDescent="0.25">
      <c r="A36" s="2" t="s">
        <v>35</v>
      </c>
      <c r="B36" s="6">
        <v>9900</v>
      </c>
      <c r="C36" s="6">
        <v>9968</v>
      </c>
      <c r="D36" s="6">
        <v>9610</v>
      </c>
      <c r="E36" s="6">
        <v>9215</v>
      </c>
      <c r="F36" s="6">
        <v>9167</v>
      </c>
      <c r="G36" s="6">
        <v>9369</v>
      </c>
      <c r="H36" s="6">
        <v>9421</v>
      </c>
      <c r="I36" s="6">
        <v>9558</v>
      </c>
      <c r="J36" s="6">
        <v>9662</v>
      </c>
      <c r="K36" s="6">
        <v>9760</v>
      </c>
      <c r="L36" s="6">
        <v>9892</v>
      </c>
      <c r="M36" s="6">
        <v>10254</v>
      </c>
      <c r="N36" s="6">
        <v>10784</v>
      </c>
      <c r="O36" s="6">
        <v>11174</v>
      </c>
      <c r="P36" s="6">
        <v>11125</v>
      </c>
      <c r="Q36" s="6">
        <v>11000</v>
      </c>
      <c r="R36" s="6">
        <v>10917</v>
      </c>
      <c r="S36" s="6">
        <v>11110</v>
      </c>
      <c r="T36" s="6">
        <v>11329</v>
      </c>
      <c r="U36" s="6">
        <v>11722</v>
      </c>
      <c r="V36" s="6">
        <v>12056</v>
      </c>
      <c r="W36" s="6">
        <v>12393</v>
      </c>
      <c r="X36" s="6">
        <v>12386</v>
      </c>
      <c r="Y36" s="6">
        <v>12033</v>
      </c>
      <c r="Z36" s="6">
        <v>11480</v>
      </c>
      <c r="AA36" s="6">
        <v>11095</v>
      </c>
      <c r="AB36" s="6">
        <v>10784</v>
      </c>
      <c r="AC36" s="6">
        <v>10420</v>
      </c>
      <c r="AD36" s="6">
        <v>10300</v>
      </c>
      <c r="AE36" s="6">
        <v>10349</v>
      </c>
      <c r="AF36" s="6">
        <v>10433</v>
      </c>
      <c r="AG36" s="6">
        <v>10376</v>
      </c>
      <c r="AH36" s="6">
        <v>10224</v>
      </c>
      <c r="AI36" s="6">
        <v>10153</v>
      </c>
      <c r="AJ36" s="6">
        <v>9971</v>
      </c>
      <c r="AK36" s="6">
        <v>9819</v>
      </c>
      <c r="AL36" s="6">
        <v>9726</v>
      </c>
      <c r="AM36" s="6">
        <v>9594</v>
      </c>
      <c r="AN36" s="6">
        <v>9527</v>
      </c>
      <c r="AO36" s="6">
        <v>9416</v>
      </c>
      <c r="AP36" s="6">
        <v>9376</v>
      </c>
      <c r="AQ36" s="6">
        <v>9345</v>
      </c>
      <c r="AR36" s="6">
        <v>9312</v>
      </c>
      <c r="AS36" s="6">
        <v>9332</v>
      </c>
      <c r="AT36" s="6">
        <v>9225</v>
      </c>
      <c r="AU36" s="6">
        <v>9213</v>
      </c>
      <c r="AV36" s="6">
        <v>9115</v>
      </c>
      <c r="AW36" s="6">
        <v>9153</v>
      </c>
      <c r="AX36" s="6">
        <v>9133</v>
      </c>
      <c r="AY36" s="6">
        <v>9118</v>
      </c>
      <c r="AZ36" s="6">
        <v>9063</v>
      </c>
      <c r="BA36" s="6">
        <v>9121</v>
      </c>
    </row>
    <row r="37" spans="1:53" x14ac:dyDescent="0.25">
      <c r="A37" s="2" t="s">
        <v>36</v>
      </c>
      <c r="B37" s="6">
        <v>9197</v>
      </c>
      <c r="C37" s="6">
        <v>9119</v>
      </c>
      <c r="D37" s="6">
        <v>8970</v>
      </c>
      <c r="E37" s="6">
        <v>8882</v>
      </c>
      <c r="F37" s="6">
        <v>9025</v>
      </c>
      <c r="G37" s="6">
        <v>8995</v>
      </c>
      <c r="H37" s="6">
        <v>9006</v>
      </c>
      <c r="I37" s="6">
        <v>9039</v>
      </c>
      <c r="J37" s="6">
        <v>9190</v>
      </c>
      <c r="K37" s="6">
        <v>9430</v>
      </c>
      <c r="L37" s="6">
        <v>9569</v>
      </c>
      <c r="M37" s="6">
        <v>9707</v>
      </c>
      <c r="N37" s="6">
        <v>9601</v>
      </c>
      <c r="O37" s="6">
        <v>9514</v>
      </c>
      <c r="P37" s="6">
        <v>9551</v>
      </c>
      <c r="Q37" s="6">
        <v>9706</v>
      </c>
      <c r="R37" s="6">
        <v>9896</v>
      </c>
      <c r="S37" s="6">
        <v>10001</v>
      </c>
      <c r="T37" s="6">
        <v>10251</v>
      </c>
      <c r="U37" s="6">
        <v>10686</v>
      </c>
      <c r="V37" s="6">
        <v>11365</v>
      </c>
      <c r="W37" s="6">
        <v>12300</v>
      </c>
      <c r="X37" s="6">
        <v>12056</v>
      </c>
      <c r="Y37" s="6">
        <v>11641</v>
      </c>
      <c r="Z37" s="6">
        <v>11268</v>
      </c>
      <c r="AA37" s="6">
        <v>11125</v>
      </c>
      <c r="AB37" s="6">
        <v>11012</v>
      </c>
      <c r="AC37" s="6">
        <v>11080</v>
      </c>
      <c r="AD37" s="6">
        <v>11300</v>
      </c>
      <c r="AE37" s="6">
        <v>11473</v>
      </c>
      <c r="AF37" s="6">
        <v>11482</v>
      </c>
      <c r="AG37" s="6">
        <v>11238</v>
      </c>
      <c r="AH37" s="6">
        <v>10807</v>
      </c>
      <c r="AI37" s="6">
        <v>10404</v>
      </c>
      <c r="AJ37" s="6">
        <v>10133</v>
      </c>
      <c r="AK37" s="6">
        <v>9991</v>
      </c>
      <c r="AL37" s="6">
        <v>9904</v>
      </c>
      <c r="AM37" s="6">
        <v>9760</v>
      </c>
      <c r="AN37" s="6">
        <v>9682</v>
      </c>
      <c r="AO37" s="6">
        <v>9656</v>
      </c>
      <c r="AP37" s="6">
        <v>9657</v>
      </c>
      <c r="AQ37" s="6">
        <v>9516</v>
      </c>
      <c r="AR37" s="6">
        <v>9225</v>
      </c>
      <c r="AS37" s="6">
        <v>9032</v>
      </c>
      <c r="AT37" s="6">
        <v>9166</v>
      </c>
      <c r="AU37" s="6">
        <v>9187</v>
      </c>
      <c r="AV37" s="6">
        <v>9092</v>
      </c>
      <c r="AW37" s="6">
        <v>8959</v>
      </c>
      <c r="AX37" s="6">
        <v>8855</v>
      </c>
      <c r="AY37" s="6">
        <v>8852</v>
      </c>
      <c r="AZ37" s="6">
        <v>8673</v>
      </c>
      <c r="BA37" s="6">
        <v>8749</v>
      </c>
    </row>
    <row r="38" spans="1:53" x14ac:dyDescent="0.25">
      <c r="A38" s="2" t="s">
        <v>37</v>
      </c>
      <c r="B38" s="6">
        <v>8780</v>
      </c>
      <c r="C38" s="6">
        <v>8750</v>
      </c>
      <c r="D38" s="6">
        <v>8763</v>
      </c>
      <c r="E38" s="6">
        <v>8720</v>
      </c>
      <c r="F38" s="6">
        <v>8707</v>
      </c>
      <c r="G38" s="6">
        <v>8704</v>
      </c>
      <c r="H38" s="6">
        <v>8730</v>
      </c>
      <c r="I38" s="6">
        <v>8922</v>
      </c>
      <c r="J38" s="6">
        <v>8981</v>
      </c>
      <c r="K38" s="6">
        <v>9094</v>
      </c>
      <c r="L38" s="6">
        <v>9183</v>
      </c>
      <c r="M38" s="6">
        <v>9252</v>
      </c>
      <c r="N38" s="6">
        <v>9317</v>
      </c>
      <c r="O38" s="6">
        <v>9379</v>
      </c>
      <c r="P38" s="6">
        <v>9636</v>
      </c>
      <c r="Q38" s="6">
        <v>10016</v>
      </c>
      <c r="R38" s="6">
        <v>10258</v>
      </c>
      <c r="S38" s="6">
        <v>10449</v>
      </c>
      <c r="T38" s="6">
        <v>10540</v>
      </c>
      <c r="U38" s="6">
        <v>10803</v>
      </c>
      <c r="V38" s="6">
        <v>10977</v>
      </c>
      <c r="W38" s="6">
        <v>11102</v>
      </c>
      <c r="X38" s="6">
        <v>11044</v>
      </c>
      <c r="Y38" s="6">
        <v>10724</v>
      </c>
      <c r="Z38" s="6">
        <v>10534</v>
      </c>
      <c r="AA38" s="6">
        <v>10460</v>
      </c>
      <c r="AB38" s="6">
        <v>10708</v>
      </c>
      <c r="AC38" s="6">
        <v>10784</v>
      </c>
      <c r="AD38" s="6">
        <v>10844</v>
      </c>
      <c r="AE38" s="6">
        <v>10888</v>
      </c>
      <c r="AF38" s="6">
        <v>10811</v>
      </c>
      <c r="AG38" s="6">
        <v>10842</v>
      </c>
      <c r="AH38" s="6">
        <v>10746</v>
      </c>
      <c r="AI38" s="6">
        <v>10649</v>
      </c>
      <c r="AJ38" s="6">
        <v>10443</v>
      </c>
      <c r="AK38" s="6">
        <v>10190</v>
      </c>
      <c r="AL38" s="6">
        <v>9990</v>
      </c>
      <c r="AM38" s="6">
        <v>9724</v>
      </c>
      <c r="AN38" s="6">
        <v>9515</v>
      </c>
      <c r="AO38" s="6">
        <v>9343</v>
      </c>
      <c r="AP38" s="6">
        <v>9232</v>
      </c>
      <c r="AQ38" s="6">
        <v>9119</v>
      </c>
      <c r="AR38" s="6">
        <v>9240</v>
      </c>
      <c r="AS38" s="6">
        <v>9295</v>
      </c>
      <c r="AT38" s="6">
        <v>9267</v>
      </c>
      <c r="AU38" s="6">
        <v>9086</v>
      </c>
      <c r="AV38" s="6">
        <v>9092</v>
      </c>
      <c r="AW38" s="6">
        <v>8884</v>
      </c>
      <c r="AX38" s="6">
        <v>9128</v>
      </c>
      <c r="AY38" s="6">
        <v>9137</v>
      </c>
      <c r="AZ38" s="6">
        <v>9211</v>
      </c>
      <c r="BA38" s="6">
        <v>8868</v>
      </c>
    </row>
    <row r="39" spans="1:53" x14ac:dyDescent="0.25">
      <c r="A39" s="2" t="s">
        <v>38</v>
      </c>
      <c r="B39" s="6">
        <v>8596</v>
      </c>
      <c r="C39" s="6">
        <v>8608</v>
      </c>
      <c r="D39" s="6">
        <v>8622</v>
      </c>
      <c r="E39" s="6">
        <v>8641</v>
      </c>
      <c r="F39" s="6">
        <v>8705</v>
      </c>
      <c r="G39" s="6">
        <v>8708</v>
      </c>
      <c r="H39" s="6">
        <v>8657</v>
      </c>
      <c r="I39" s="6">
        <v>8641</v>
      </c>
      <c r="J39" s="6">
        <v>8753</v>
      </c>
      <c r="K39" s="6">
        <v>8970</v>
      </c>
      <c r="L39" s="6">
        <v>9218</v>
      </c>
      <c r="M39" s="6">
        <v>9374</v>
      </c>
      <c r="N39" s="6">
        <v>9542</v>
      </c>
      <c r="O39" s="6">
        <v>9665</v>
      </c>
      <c r="P39" s="6">
        <v>9775</v>
      </c>
      <c r="Q39" s="6">
        <v>9790</v>
      </c>
      <c r="R39" s="6">
        <v>9759</v>
      </c>
      <c r="S39" s="6">
        <v>9745</v>
      </c>
      <c r="T39" s="6">
        <v>9826</v>
      </c>
      <c r="U39" s="6">
        <v>10101</v>
      </c>
      <c r="V39" s="6">
        <v>10503</v>
      </c>
      <c r="W39" s="6">
        <v>10832</v>
      </c>
      <c r="X39" s="6">
        <v>10868</v>
      </c>
      <c r="Y39" s="6">
        <v>10676</v>
      </c>
      <c r="Z39" s="6">
        <v>10637</v>
      </c>
      <c r="AA39" s="6">
        <v>10775</v>
      </c>
      <c r="AB39" s="6">
        <v>11172</v>
      </c>
      <c r="AC39" s="6">
        <v>11365</v>
      </c>
      <c r="AD39" s="6">
        <v>11339</v>
      </c>
      <c r="AE39" s="6">
        <v>10925</v>
      </c>
      <c r="AF39" s="6">
        <v>10494</v>
      </c>
      <c r="AG39" s="6">
        <v>10180</v>
      </c>
      <c r="AH39" s="6">
        <v>10026</v>
      </c>
      <c r="AI39" s="6">
        <v>10038</v>
      </c>
      <c r="AJ39" s="6">
        <v>9995</v>
      </c>
      <c r="AK39" s="6">
        <v>9910</v>
      </c>
      <c r="AL39" s="6">
        <v>9694</v>
      </c>
      <c r="AM39" s="6">
        <v>9434</v>
      </c>
      <c r="AN39" s="6">
        <v>9307</v>
      </c>
      <c r="AO39" s="6">
        <v>9209</v>
      </c>
      <c r="AP39" s="6">
        <v>9257</v>
      </c>
      <c r="AQ39" s="6">
        <v>9171</v>
      </c>
      <c r="AR39" s="6">
        <v>9125</v>
      </c>
      <c r="AS39" s="6">
        <v>9107</v>
      </c>
      <c r="AT39" s="6">
        <v>9002</v>
      </c>
      <c r="AU39" s="6">
        <v>8962</v>
      </c>
      <c r="AV39" s="6">
        <v>8805</v>
      </c>
      <c r="AW39" s="6">
        <v>8878</v>
      </c>
      <c r="AX39" s="6">
        <v>8866</v>
      </c>
      <c r="AY39" s="6">
        <v>8873</v>
      </c>
      <c r="AZ39" s="6">
        <v>8819</v>
      </c>
      <c r="BA39" s="6">
        <v>8750</v>
      </c>
    </row>
    <row r="40" spans="1:53" x14ac:dyDescent="0.25">
      <c r="A40" s="2" t="s">
        <v>39</v>
      </c>
      <c r="B40" s="6">
        <v>8725</v>
      </c>
      <c r="C40" s="6">
        <v>8717</v>
      </c>
      <c r="D40" s="6">
        <v>8705</v>
      </c>
      <c r="E40" s="6">
        <v>8685</v>
      </c>
      <c r="F40" s="6">
        <v>8598</v>
      </c>
      <c r="G40" s="6">
        <v>8690</v>
      </c>
      <c r="H40" s="6">
        <v>8799</v>
      </c>
      <c r="I40" s="6">
        <v>8985</v>
      </c>
      <c r="J40" s="6">
        <v>9061</v>
      </c>
      <c r="K40" s="6">
        <v>9109</v>
      </c>
      <c r="L40" s="6">
        <v>9279</v>
      </c>
      <c r="M40" s="6">
        <v>9428</v>
      </c>
      <c r="N40" s="6">
        <v>9542</v>
      </c>
      <c r="O40" s="6">
        <v>9587</v>
      </c>
      <c r="P40" s="6">
        <v>9769</v>
      </c>
      <c r="Q40" s="6">
        <v>10063</v>
      </c>
      <c r="R40" s="6">
        <v>10374</v>
      </c>
      <c r="S40" s="6">
        <v>10429</v>
      </c>
      <c r="T40" s="6">
        <v>10545</v>
      </c>
      <c r="U40" s="6">
        <v>10893</v>
      </c>
      <c r="V40" s="6">
        <v>11451</v>
      </c>
      <c r="W40" s="6">
        <v>11833</v>
      </c>
      <c r="X40" s="6">
        <v>11702</v>
      </c>
      <c r="Y40" s="6">
        <v>11146</v>
      </c>
      <c r="Z40" s="6">
        <v>10555</v>
      </c>
      <c r="AA40" s="6">
        <v>10226</v>
      </c>
      <c r="AB40" s="6">
        <v>10023</v>
      </c>
      <c r="AC40" s="6">
        <v>10160</v>
      </c>
      <c r="AD40" s="6">
        <v>10189</v>
      </c>
      <c r="AE40" s="6">
        <v>10333</v>
      </c>
      <c r="AF40" s="6">
        <v>10198</v>
      </c>
      <c r="AG40" s="6">
        <v>10062</v>
      </c>
      <c r="AH40" s="6">
        <v>10101</v>
      </c>
      <c r="AI40" s="6">
        <v>10227</v>
      </c>
      <c r="AJ40" s="6">
        <v>10365</v>
      </c>
      <c r="AK40" s="6">
        <v>10289</v>
      </c>
      <c r="AL40" s="6">
        <v>10157</v>
      </c>
      <c r="AM40" s="6">
        <v>9927</v>
      </c>
      <c r="AN40" s="6">
        <v>9656</v>
      </c>
      <c r="AO40" s="6">
        <v>9337</v>
      </c>
      <c r="AP40" s="6">
        <v>9154</v>
      </c>
      <c r="AQ40" s="6">
        <v>9064</v>
      </c>
      <c r="AR40" s="6">
        <v>8946</v>
      </c>
      <c r="AS40" s="6">
        <v>8823</v>
      </c>
      <c r="AT40" s="6">
        <v>8787</v>
      </c>
      <c r="AU40" s="6">
        <v>8788</v>
      </c>
      <c r="AV40" s="6">
        <v>8786</v>
      </c>
      <c r="AW40" s="6">
        <v>8667</v>
      </c>
      <c r="AX40" s="6">
        <v>8635</v>
      </c>
      <c r="AY40" s="6">
        <v>8611</v>
      </c>
      <c r="AZ40" s="6">
        <v>8748</v>
      </c>
      <c r="BA40" s="6">
        <v>8645</v>
      </c>
    </row>
    <row r="41" spans="1:53" x14ac:dyDescent="0.25">
      <c r="A41" s="2" t="s">
        <v>40</v>
      </c>
      <c r="B41" s="6">
        <v>8521</v>
      </c>
      <c r="C41" s="6">
        <v>8371</v>
      </c>
      <c r="D41" s="6">
        <v>8431</v>
      </c>
      <c r="E41" s="6">
        <v>8454</v>
      </c>
      <c r="F41" s="6">
        <v>8502</v>
      </c>
      <c r="G41" s="6">
        <v>8530</v>
      </c>
      <c r="H41" s="6">
        <v>8650</v>
      </c>
      <c r="I41" s="6">
        <v>8857</v>
      </c>
      <c r="J41" s="6">
        <v>9137</v>
      </c>
      <c r="K41" s="6">
        <v>9326</v>
      </c>
      <c r="L41" s="6">
        <v>9310</v>
      </c>
      <c r="M41" s="6">
        <v>9339</v>
      </c>
      <c r="N41" s="6">
        <v>9581</v>
      </c>
      <c r="O41" s="6">
        <v>9779</v>
      </c>
      <c r="P41" s="6">
        <v>9803</v>
      </c>
      <c r="Q41" s="6">
        <v>9821</v>
      </c>
      <c r="R41" s="6">
        <v>10224</v>
      </c>
      <c r="S41" s="6">
        <v>10872</v>
      </c>
      <c r="T41" s="6">
        <v>11707</v>
      </c>
      <c r="U41" s="6">
        <v>12320</v>
      </c>
      <c r="V41" s="6">
        <v>13000</v>
      </c>
      <c r="W41" s="6">
        <v>13254</v>
      </c>
      <c r="X41" s="6">
        <v>13150</v>
      </c>
      <c r="Y41" s="6">
        <v>12543</v>
      </c>
      <c r="Z41" s="6">
        <v>11702</v>
      </c>
      <c r="AA41" s="6">
        <v>11138</v>
      </c>
      <c r="AB41" s="6">
        <v>10748</v>
      </c>
      <c r="AC41" s="6">
        <v>10524</v>
      </c>
      <c r="AD41" s="6">
        <v>10126</v>
      </c>
      <c r="AE41" s="6">
        <v>9826</v>
      </c>
      <c r="AF41" s="6">
        <v>9642</v>
      </c>
      <c r="AG41" s="6">
        <v>9493</v>
      </c>
      <c r="AH41" s="6">
        <v>9417</v>
      </c>
      <c r="AI41" s="6">
        <v>9353</v>
      </c>
      <c r="AJ41" s="6">
        <v>9467</v>
      </c>
      <c r="AK41" s="6">
        <v>9393</v>
      </c>
      <c r="AL41" s="6">
        <v>9214</v>
      </c>
      <c r="AM41" s="6">
        <v>8996</v>
      </c>
      <c r="AN41" s="6">
        <v>8827</v>
      </c>
      <c r="AO41" s="6">
        <v>8799</v>
      </c>
      <c r="AP41" s="6">
        <v>8782</v>
      </c>
      <c r="AQ41" s="6">
        <v>8852</v>
      </c>
      <c r="AR41" s="6">
        <v>8787</v>
      </c>
      <c r="AS41" s="6">
        <v>8726</v>
      </c>
      <c r="AT41" s="6">
        <v>8597</v>
      </c>
      <c r="AU41" s="6">
        <v>8538</v>
      </c>
      <c r="AV41" s="6">
        <v>8599</v>
      </c>
      <c r="AW41" s="6">
        <v>8450</v>
      </c>
      <c r="AX41" s="6">
        <v>8442</v>
      </c>
      <c r="AY41" s="6">
        <v>8274</v>
      </c>
      <c r="AZ41" s="6">
        <v>8323</v>
      </c>
      <c r="BA41" s="6">
        <v>8345</v>
      </c>
    </row>
    <row r="42" spans="1:53" x14ac:dyDescent="0.25">
      <c r="A42" s="2" t="s">
        <v>41</v>
      </c>
      <c r="B42" s="6">
        <v>8363</v>
      </c>
      <c r="C42" s="6">
        <v>8304</v>
      </c>
      <c r="D42" s="6">
        <v>8204</v>
      </c>
      <c r="E42" s="6">
        <v>8189</v>
      </c>
      <c r="F42" s="6">
        <v>8336</v>
      </c>
      <c r="G42" s="6">
        <v>8438</v>
      </c>
      <c r="H42" s="6">
        <v>8531</v>
      </c>
      <c r="I42" s="6">
        <v>8592</v>
      </c>
      <c r="J42" s="6">
        <v>8782</v>
      </c>
      <c r="K42" s="6">
        <v>8953</v>
      </c>
      <c r="L42" s="6">
        <v>9231</v>
      </c>
      <c r="M42" s="6">
        <v>9367</v>
      </c>
      <c r="N42" s="6">
        <v>9495</v>
      </c>
      <c r="O42" s="6">
        <v>9465</v>
      </c>
      <c r="P42" s="6">
        <v>9463</v>
      </c>
      <c r="Q42" s="6">
        <v>9440</v>
      </c>
      <c r="R42" s="6">
        <v>9576</v>
      </c>
      <c r="S42" s="6">
        <v>9739</v>
      </c>
      <c r="T42" s="6">
        <v>9944</v>
      </c>
      <c r="U42" s="6">
        <v>10385</v>
      </c>
      <c r="V42" s="6">
        <v>10932</v>
      </c>
      <c r="W42" s="6">
        <v>11731</v>
      </c>
      <c r="X42" s="6">
        <v>11546</v>
      </c>
      <c r="Y42" s="6">
        <v>11178</v>
      </c>
      <c r="Z42" s="6">
        <v>10722</v>
      </c>
      <c r="AA42" s="6">
        <v>10397</v>
      </c>
      <c r="AB42" s="6">
        <v>10246</v>
      </c>
      <c r="AC42" s="6">
        <v>10140</v>
      </c>
      <c r="AD42" s="6">
        <v>10008</v>
      </c>
      <c r="AE42" s="6">
        <v>9847</v>
      </c>
      <c r="AF42" s="6">
        <v>9690</v>
      </c>
      <c r="AG42" s="6">
        <v>9644</v>
      </c>
      <c r="AH42" s="6">
        <v>9533</v>
      </c>
      <c r="AI42" s="6">
        <v>9417</v>
      </c>
      <c r="AJ42" s="6">
        <v>9296</v>
      </c>
      <c r="AK42" s="6">
        <v>9279</v>
      </c>
      <c r="AL42" s="6">
        <v>9236</v>
      </c>
      <c r="AM42" s="6">
        <v>9140</v>
      </c>
      <c r="AN42" s="6">
        <v>9056</v>
      </c>
      <c r="AO42" s="6">
        <v>9079</v>
      </c>
      <c r="AP42" s="6">
        <v>9088</v>
      </c>
      <c r="AQ42" s="6">
        <v>9039</v>
      </c>
      <c r="AR42" s="6">
        <v>8786</v>
      </c>
      <c r="AS42" s="6">
        <v>8602</v>
      </c>
      <c r="AT42" s="6">
        <v>8535</v>
      </c>
      <c r="AU42" s="6">
        <v>8696</v>
      </c>
      <c r="AV42" s="6">
        <v>8720</v>
      </c>
      <c r="AW42" s="6">
        <v>8576</v>
      </c>
      <c r="AX42" s="6">
        <v>8298</v>
      </c>
      <c r="AY42" s="6">
        <v>8262</v>
      </c>
      <c r="AZ42" s="6">
        <v>8225</v>
      </c>
      <c r="BA42" s="6">
        <v>8302</v>
      </c>
    </row>
    <row r="43" spans="1:53" x14ac:dyDescent="0.25">
      <c r="A43" s="2" t="s">
        <v>42</v>
      </c>
      <c r="B43" s="6">
        <v>8393</v>
      </c>
      <c r="C43" s="6">
        <v>8473</v>
      </c>
      <c r="D43" s="6">
        <v>8497</v>
      </c>
      <c r="E43" s="6">
        <v>8510</v>
      </c>
      <c r="F43" s="6">
        <v>8538</v>
      </c>
      <c r="G43" s="6">
        <v>8714</v>
      </c>
      <c r="H43" s="6">
        <v>8799</v>
      </c>
      <c r="I43" s="6">
        <v>8998</v>
      </c>
      <c r="J43" s="6">
        <v>9033</v>
      </c>
      <c r="K43" s="6">
        <v>9232</v>
      </c>
      <c r="L43" s="6">
        <v>9329</v>
      </c>
      <c r="M43" s="6">
        <v>9443</v>
      </c>
      <c r="N43" s="6">
        <v>9440</v>
      </c>
      <c r="O43" s="6">
        <v>9398</v>
      </c>
      <c r="P43" s="6">
        <v>9455</v>
      </c>
      <c r="Q43" s="6">
        <v>9752</v>
      </c>
      <c r="R43" s="6">
        <v>10290</v>
      </c>
      <c r="S43" s="6">
        <v>10764</v>
      </c>
      <c r="T43" s="6">
        <v>11257</v>
      </c>
      <c r="U43" s="6">
        <v>11807</v>
      </c>
      <c r="V43" s="6">
        <v>12346</v>
      </c>
      <c r="W43" s="6">
        <v>12324</v>
      </c>
      <c r="X43" s="6">
        <v>11637</v>
      </c>
      <c r="Y43" s="6">
        <v>10777</v>
      </c>
      <c r="Z43" s="6">
        <v>10213</v>
      </c>
      <c r="AA43" s="6">
        <v>10014</v>
      </c>
      <c r="AB43" s="6">
        <v>9849</v>
      </c>
      <c r="AC43" s="6">
        <v>9644</v>
      </c>
      <c r="AD43" s="6">
        <v>9443</v>
      </c>
      <c r="AE43" s="6">
        <v>9541</v>
      </c>
      <c r="AF43" s="6">
        <v>9643</v>
      </c>
      <c r="AG43" s="6">
        <v>9739</v>
      </c>
      <c r="AH43" s="6">
        <v>9555</v>
      </c>
      <c r="AI43" s="6">
        <v>9428</v>
      </c>
      <c r="AJ43" s="6">
        <v>9322</v>
      </c>
      <c r="AK43" s="6">
        <v>9364</v>
      </c>
      <c r="AL43" s="6">
        <v>9265</v>
      </c>
      <c r="AM43" s="6">
        <v>9211</v>
      </c>
      <c r="AN43" s="6">
        <v>9016</v>
      </c>
      <c r="AO43" s="6">
        <v>8957</v>
      </c>
      <c r="AP43" s="6">
        <v>8837</v>
      </c>
      <c r="AQ43" s="6">
        <v>8825</v>
      </c>
      <c r="AR43" s="6">
        <v>8767</v>
      </c>
      <c r="AS43" s="6">
        <v>8742</v>
      </c>
      <c r="AT43" s="6">
        <v>8645</v>
      </c>
      <c r="AU43" s="6">
        <v>8632</v>
      </c>
      <c r="AV43" s="6">
        <v>8646</v>
      </c>
      <c r="AW43" s="6">
        <v>8562</v>
      </c>
      <c r="AX43" s="6">
        <v>8510</v>
      </c>
      <c r="AY43" s="6">
        <v>8460</v>
      </c>
      <c r="AZ43" s="6">
        <v>8587</v>
      </c>
      <c r="BA43" s="6">
        <v>8567</v>
      </c>
    </row>
    <row r="44" spans="1:53" x14ac:dyDescent="0.25">
      <c r="A44" s="2" t="s">
        <v>43</v>
      </c>
      <c r="B44" s="6">
        <v>8418</v>
      </c>
      <c r="C44" s="6">
        <v>8341</v>
      </c>
      <c r="D44" s="6">
        <v>8341</v>
      </c>
      <c r="E44" s="6">
        <v>8467</v>
      </c>
      <c r="F44" s="6">
        <v>8469</v>
      </c>
      <c r="G44" s="6">
        <v>8534</v>
      </c>
      <c r="H44" s="6">
        <v>8662</v>
      </c>
      <c r="I44" s="6">
        <v>8694</v>
      </c>
      <c r="J44" s="6">
        <v>8668</v>
      </c>
      <c r="K44" s="6">
        <v>8653</v>
      </c>
      <c r="L44" s="6">
        <v>8905</v>
      </c>
      <c r="M44" s="6">
        <v>9242</v>
      </c>
      <c r="N44" s="6">
        <v>9308</v>
      </c>
      <c r="O44" s="6">
        <v>9248</v>
      </c>
      <c r="P44" s="6">
        <v>9151</v>
      </c>
      <c r="Q44" s="6">
        <v>9311</v>
      </c>
      <c r="R44" s="6">
        <v>9561</v>
      </c>
      <c r="S44" s="6">
        <v>9999</v>
      </c>
      <c r="T44" s="6">
        <v>10445</v>
      </c>
      <c r="U44" s="6">
        <v>10704</v>
      </c>
      <c r="V44" s="6">
        <v>10780</v>
      </c>
      <c r="W44" s="6">
        <v>10602</v>
      </c>
      <c r="X44" s="6">
        <v>10471</v>
      </c>
      <c r="Y44" s="6">
        <v>10191</v>
      </c>
      <c r="Z44" s="6">
        <v>10137</v>
      </c>
      <c r="AA44" s="6">
        <v>10256</v>
      </c>
      <c r="AB44" s="6">
        <v>10616</v>
      </c>
      <c r="AC44" s="6">
        <v>10874</v>
      </c>
      <c r="AD44" s="6">
        <v>10903</v>
      </c>
      <c r="AE44" s="6">
        <v>10598</v>
      </c>
      <c r="AF44" s="6">
        <v>10278</v>
      </c>
      <c r="AG44" s="6">
        <v>10003</v>
      </c>
      <c r="AH44" s="6">
        <v>9890</v>
      </c>
      <c r="AI44" s="6">
        <v>9805</v>
      </c>
      <c r="AJ44" s="6">
        <v>9806</v>
      </c>
      <c r="AK44" s="6">
        <v>9852</v>
      </c>
      <c r="AL44" s="6">
        <v>9956</v>
      </c>
      <c r="AM44" s="6">
        <v>9806</v>
      </c>
      <c r="AN44" s="6">
        <v>9672</v>
      </c>
      <c r="AO44" s="6">
        <v>9385</v>
      </c>
      <c r="AP44" s="6">
        <v>9454</v>
      </c>
      <c r="AQ44" s="6">
        <v>9277</v>
      </c>
      <c r="AR44" s="6">
        <v>9172</v>
      </c>
      <c r="AS44" s="6">
        <v>8929</v>
      </c>
      <c r="AT44" s="6">
        <v>8850</v>
      </c>
      <c r="AU44" s="6">
        <v>8888</v>
      </c>
      <c r="AV44" s="6">
        <v>8798</v>
      </c>
      <c r="AW44" s="6">
        <v>8757</v>
      </c>
      <c r="AX44" s="6">
        <v>8644</v>
      </c>
      <c r="AY44" s="6">
        <v>8830</v>
      </c>
      <c r="AZ44" s="6">
        <v>8877</v>
      </c>
      <c r="BA44" s="6">
        <v>8953</v>
      </c>
    </row>
    <row r="45" spans="1:53" x14ac:dyDescent="0.25">
      <c r="A45" s="2" t="s">
        <v>44</v>
      </c>
      <c r="B45" s="6">
        <v>8796</v>
      </c>
      <c r="C45" s="6">
        <v>8721</v>
      </c>
      <c r="D45" s="6">
        <v>8559</v>
      </c>
      <c r="E45" s="6">
        <v>8545</v>
      </c>
      <c r="F45" s="6">
        <v>8575</v>
      </c>
      <c r="G45" s="6">
        <v>8716</v>
      </c>
      <c r="H45" s="6">
        <v>8832</v>
      </c>
      <c r="I45" s="6">
        <v>9047</v>
      </c>
      <c r="J45" s="6">
        <v>9246</v>
      </c>
      <c r="K45" s="6">
        <v>9369</v>
      </c>
      <c r="L45" s="6">
        <v>9336</v>
      </c>
      <c r="M45" s="6">
        <v>9387</v>
      </c>
      <c r="N45" s="6">
        <v>9503</v>
      </c>
      <c r="O45" s="6">
        <v>9612</v>
      </c>
      <c r="P45" s="6">
        <v>9644</v>
      </c>
      <c r="Q45" s="6">
        <v>9594</v>
      </c>
      <c r="R45" s="6">
        <v>9776</v>
      </c>
      <c r="S45" s="6">
        <v>10134</v>
      </c>
      <c r="T45" s="6">
        <v>10724</v>
      </c>
      <c r="U45" s="6">
        <v>11138</v>
      </c>
      <c r="V45" s="6">
        <v>11480</v>
      </c>
      <c r="W45" s="6">
        <v>11398</v>
      </c>
      <c r="X45" s="6">
        <v>11300</v>
      </c>
      <c r="Y45" s="6">
        <v>11083</v>
      </c>
      <c r="Z45" s="6">
        <v>11159</v>
      </c>
      <c r="AA45" s="6">
        <v>11120</v>
      </c>
      <c r="AB45" s="6">
        <v>11095</v>
      </c>
      <c r="AC45" s="6">
        <v>10903</v>
      </c>
      <c r="AD45" s="6">
        <v>10987</v>
      </c>
      <c r="AE45" s="6">
        <v>11130</v>
      </c>
      <c r="AF45" s="6">
        <v>11211</v>
      </c>
      <c r="AG45" s="6">
        <v>11178</v>
      </c>
      <c r="AH45" s="6">
        <v>11028</v>
      </c>
      <c r="AI45" s="6">
        <v>11089</v>
      </c>
      <c r="AJ45" s="6">
        <v>11205</v>
      </c>
      <c r="AK45" s="6">
        <v>11072</v>
      </c>
      <c r="AL45" s="6">
        <v>10662</v>
      </c>
      <c r="AM45" s="6">
        <v>10071</v>
      </c>
      <c r="AN45" s="6">
        <v>9657</v>
      </c>
      <c r="AO45" s="6">
        <v>9457</v>
      </c>
      <c r="AP45" s="6">
        <v>9305</v>
      </c>
      <c r="AQ45" s="6">
        <v>9208</v>
      </c>
      <c r="AR45" s="6">
        <v>9003</v>
      </c>
      <c r="AS45" s="6">
        <v>8881</v>
      </c>
      <c r="AT45" s="6">
        <v>8798</v>
      </c>
      <c r="AU45" s="6">
        <v>8673</v>
      </c>
      <c r="AV45" s="6">
        <v>8598</v>
      </c>
      <c r="AW45" s="6">
        <v>8524</v>
      </c>
      <c r="AX45" s="6">
        <v>8699</v>
      </c>
      <c r="AY45" s="6">
        <v>8559</v>
      </c>
      <c r="AZ45" s="6">
        <v>8474</v>
      </c>
      <c r="BA45" s="6">
        <v>8194</v>
      </c>
    </row>
    <row r="46" spans="1:53" x14ac:dyDescent="0.25">
      <c r="A46" s="2" t="s">
        <v>45</v>
      </c>
      <c r="B46" s="6">
        <v>8257</v>
      </c>
      <c r="C46" s="6">
        <v>8260</v>
      </c>
      <c r="D46" s="6">
        <v>8404</v>
      </c>
      <c r="E46" s="6">
        <v>8368</v>
      </c>
      <c r="F46" s="6">
        <v>8409</v>
      </c>
      <c r="G46" s="6">
        <v>8497</v>
      </c>
      <c r="H46" s="6">
        <v>8730</v>
      </c>
      <c r="I46" s="6">
        <v>8962</v>
      </c>
      <c r="J46" s="6">
        <v>8980</v>
      </c>
      <c r="K46" s="6">
        <v>9027</v>
      </c>
      <c r="L46" s="6">
        <v>9049</v>
      </c>
      <c r="M46" s="6">
        <v>9157</v>
      </c>
      <c r="N46" s="6">
        <v>9175</v>
      </c>
      <c r="O46" s="6">
        <v>9225</v>
      </c>
      <c r="P46" s="6">
        <v>9361</v>
      </c>
      <c r="Q46" s="6">
        <v>9540</v>
      </c>
      <c r="R46" s="6">
        <v>9628</v>
      </c>
      <c r="S46" s="6">
        <v>9780</v>
      </c>
      <c r="T46" s="6">
        <v>9867</v>
      </c>
      <c r="U46" s="6">
        <v>10152</v>
      </c>
      <c r="V46" s="6">
        <v>10392</v>
      </c>
      <c r="W46" s="6">
        <v>10583</v>
      </c>
      <c r="X46" s="6">
        <v>10505</v>
      </c>
      <c r="Y46" s="6">
        <v>10221</v>
      </c>
      <c r="Z46" s="6">
        <v>10029</v>
      </c>
      <c r="AA46" s="6">
        <v>10003</v>
      </c>
      <c r="AB46" s="6">
        <v>10156</v>
      </c>
      <c r="AC46" s="6">
        <v>10305</v>
      </c>
      <c r="AD46" s="6">
        <v>10195</v>
      </c>
      <c r="AE46" s="6">
        <v>10029</v>
      </c>
      <c r="AF46" s="6">
        <v>9766</v>
      </c>
      <c r="AG46" s="6">
        <v>9666</v>
      </c>
      <c r="AH46" s="6">
        <v>9557</v>
      </c>
      <c r="AI46" s="6">
        <v>9608</v>
      </c>
      <c r="AJ46" s="6">
        <v>9510</v>
      </c>
      <c r="AK46" s="6">
        <v>9427</v>
      </c>
      <c r="AL46" s="6">
        <v>9312</v>
      </c>
      <c r="AM46" s="6">
        <v>9333</v>
      </c>
      <c r="AN46" s="6">
        <v>9308</v>
      </c>
      <c r="AO46" s="6">
        <v>9113</v>
      </c>
      <c r="AP46" s="6">
        <v>9008</v>
      </c>
      <c r="AQ46" s="6">
        <v>8867</v>
      </c>
      <c r="AR46" s="6">
        <v>8872</v>
      </c>
      <c r="AS46" s="6">
        <v>8923</v>
      </c>
      <c r="AT46" s="6">
        <v>8891</v>
      </c>
      <c r="AU46" s="6">
        <v>8861</v>
      </c>
      <c r="AV46" s="6">
        <v>8749</v>
      </c>
      <c r="AW46" s="6">
        <v>8758</v>
      </c>
      <c r="AX46" s="6">
        <v>8837</v>
      </c>
      <c r="AY46" s="6">
        <v>8900</v>
      </c>
      <c r="AZ46" s="6">
        <v>8883</v>
      </c>
      <c r="BA46" s="6">
        <v>8707</v>
      </c>
    </row>
    <row r="47" spans="1:53" x14ac:dyDescent="0.25">
      <c r="A47" s="2" t="s">
        <v>46</v>
      </c>
      <c r="B47" s="6">
        <v>8555</v>
      </c>
      <c r="C47" s="6">
        <v>8596</v>
      </c>
      <c r="D47" s="6">
        <v>8828</v>
      </c>
      <c r="E47" s="6">
        <v>8980</v>
      </c>
      <c r="F47" s="6">
        <v>8974</v>
      </c>
      <c r="G47" s="6">
        <v>8958</v>
      </c>
      <c r="H47" s="6">
        <v>8875</v>
      </c>
      <c r="I47" s="6">
        <v>9039</v>
      </c>
      <c r="J47" s="6">
        <v>9030</v>
      </c>
      <c r="K47" s="6">
        <v>9303</v>
      </c>
      <c r="L47" s="6">
        <v>9445</v>
      </c>
      <c r="M47" s="6">
        <v>9614</v>
      </c>
      <c r="N47" s="6">
        <v>9584</v>
      </c>
      <c r="O47" s="6">
        <v>9717</v>
      </c>
      <c r="P47" s="6">
        <v>9762</v>
      </c>
      <c r="Q47" s="6">
        <v>9891</v>
      </c>
      <c r="R47" s="6">
        <v>9967</v>
      </c>
      <c r="S47" s="6">
        <v>10452</v>
      </c>
      <c r="T47" s="6">
        <v>11198</v>
      </c>
      <c r="U47" s="6">
        <v>11952</v>
      </c>
      <c r="V47" s="6">
        <v>12945</v>
      </c>
      <c r="W47" s="6">
        <v>13771</v>
      </c>
      <c r="X47" s="6">
        <v>14183</v>
      </c>
      <c r="Y47" s="6">
        <v>13685</v>
      </c>
      <c r="Z47" s="6">
        <v>12952</v>
      </c>
      <c r="AA47" s="6">
        <v>12257</v>
      </c>
      <c r="AB47" s="6">
        <v>11948</v>
      </c>
      <c r="AC47" s="6">
        <v>11687</v>
      </c>
      <c r="AD47" s="6">
        <v>11558</v>
      </c>
      <c r="AE47" s="6">
        <v>11299</v>
      </c>
      <c r="AF47" s="6">
        <v>10991</v>
      </c>
      <c r="AG47" s="6">
        <v>10685</v>
      </c>
      <c r="AH47" s="6">
        <v>10595</v>
      </c>
      <c r="AI47" s="6">
        <v>10588</v>
      </c>
      <c r="AJ47" s="6">
        <v>10567</v>
      </c>
      <c r="AK47" s="6">
        <v>10368</v>
      </c>
      <c r="AL47" s="6">
        <v>10107</v>
      </c>
      <c r="AM47" s="6">
        <v>9923</v>
      </c>
      <c r="AN47" s="6">
        <v>9807</v>
      </c>
      <c r="AO47" s="6">
        <v>9693</v>
      </c>
      <c r="AP47" s="6">
        <v>9609</v>
      </c>
      <c r="AQ47" s="6">
        <v>9455</v>
      </c>
      <c r="AR47" s="6">
        <v>9445</v>
      </c>
      <c r="AS47" s="6">
        <v>9373</v>
      </c>
      <c r="AT47" s="6">
        <v>9306</v>
      </c>
      <c r="AU47" s="6">
        <v>9172</v>
      </c>
      <c r="AV47" s="6">
        <v>9139</v>
      </c>
      <c r="AW47" s="6">
        <v>8972</v>
      </c>
      <c r="AX47" s="6">
        <v>8820</v>
      </c>
      <c r="AY47" s="6">
        <v>8610</v>
      </c>
      <c r="AZ47" s="6">
        <v>8666</v>
      </c>
      <c r="BA47" s="6">
        <v>8830</v>
      </c>
    </row>
    <row r="48" spans="1:53" x14ac:dyDescent="0.25">
      <c r="A48" s="2" t="s">
        <v>47</v>
      </c>
      <c r="B48" s="6">
        <v>9017</v>
      </c>
      <c r="C48" s="6">
        <v>9054</v>
      </c>
      <c r="D48" s="6">
        <v>8937</v>
      </c>
      <c r="E48" s="6">
        <v>8778</v>
      </c>
      <c r="F48" s="6">
        <v>8846</v>
      </c>
      <c r="G48" s="6">
        <v>9005</v>
      </c>
      <c r="H48" s="6">
        <v>9263</v>
      </c>
      <c r="I48" s="6">
        <v>9449</v>
      </c>
      <c r="J48" s="6">
        <v>9572</v>
      </c>
      <c r="K48" s="6">
        <v>9617</v>
      </c>
      <c r="L48" s="6">
        <v>9702</v>
      </c>
      <c r="M48" s="6">
        <v>9797</v>
      </c>
      <c r="N48" s="6">
        <v>9884</v>
      </c>
      <c r="O48" s="6">
        <v>9781</v>
      </c>
      <c r="P48" s="6">
        <v>9678</v>
      </c>
      <c r="Q48" s="6">
        <v>9803</v>
      </c>
      <c r="R48" s="6">
        <v>10050</v>
      </c>
      <c r="S48" s="6">
        <v>10342</v>
      </c>
      <c r="T48" s="6">
        <v>10358</v>
      </c>
      <c r="U48" s="6">
        <v>10358</v>
      </c>
      <c r="V48" s="6">
        <v>10400</v>
      </c>
      <c r="W48" s="6">
        <v>10935</v>
      </c>
      <c r="X48" s="6">
        <v>11212</v>
      </c>
      <c r="Y48" s="6">
        <v>11207</v>
      </c>
      <c r="Z48" s="6">
        <v>11203</v>
      </c>
      <c r="AA48" s="6">
        <v>11105</v>
      </c>
      <c r="AB48" s="6">
        <v>11048</v>
      </c>
      <c r="AC48" s="6">
        <v>11055</v>
      </c>
      <c r="AD48" s="6">
        <v>11080</v>
      </c>
      <c r="AE48" s="6">
        <v>11167</v>
      </c>
      <c r="AF48" s="6">
        <v>11211</v>
      </c>
      <c r="AG48" s="6">
        <v>11169</v>
      </c>
      <c r="AH48" s="6">
        <v>10961</v>
      </c>
      <c r="AI48" s="6">
        <v>10799</v>
      </c>
      <c r="AJ48" s="6">
        <v>10660</v>
      </c>
      <c r="AK48" s="6">
        <v>10499</v>
      </c>
      <c r="AL48" s="6">
        <v>10284</v>
      </c>
      <c r="AM48" s="6">
        <v>9977</v>
      </c>
      <c r="AN48" s="6">
        <v>9933</v>
      </c>
      <c r="AO48" s="6">
        <v>9732</v>
      </c>
      <c r="AP48" s="6">
        <v>9522</v>
      </c>
      <c r="AQ48" s="6">
        <v>9253</v>
      </c>
      <c r="AR48" s="6">
        <v>9262</v>
      </c>
      <c r="AS48" s="6">
        <v>9295</v>
      </c>
      <c r="AT48" s="6">
        <v>9271</v>
      </c>
      <c r="AU48" s="6">
        <v>9016</v>
      </c>
      <c r="AV48" s="6">
        <v>9096</v>
      </c>
      <c r="AW48" s="6">
        <v>9045</v>
      </c>
      <c r="AX48" s="6">
        <v>9470</v>
      </c>
      <c r="AY48" s="6">
        <v>9323</v>
      </c>
      <c r="AZ48" s="6">
        <v>9314</v>
      </c>
      <c r="BA48" s="6">
        <v>9020</v>
      </c>
    </row>
    <row r="49" spans="1:76" x14ac:dyDescent="0.25">
      <c r="A49" s="2" t="s">
        <v>48</v>
      </c>
      <c r="B49" s="6">
        <v>9127</v>
      </c>
      <c r="C49" s="6">
        <v>9216</v>
      </c>
      <c r="D49" s="6">
        <v>9103</v>
      </c>
      <c r="E49" s="6">
        <v>8979</v>
      </c>
      <c r="F49" s="6">
        <v>8910</v>
      </c>
      <c r="G49" s="6">
        <v>8873</v>
      </c>
      <c r="H49" s="6">
        <v>8929</v>
      </c>
      <c r="I49" s="6">
        <v>9070</v>
      </c>
      <c r="J49" s="6">
        <v>9442</v>
      </c>
      <c r="K49" s="6">
        <v>9759</v>
      </c>
      <c r="L49" s="6">
        <v>9997</v>
      </c>
      <c r="M49" s="6">
        <v>10156</v>
      </c>
      <c r="N49" s="6">
        <v>10310</v>
      </c>
      <c r="O49" s="6">
        <v>10511</v>
      </c>
      <c r="P49" s="6">
        <v>10587</v>
      </c>
      <c r="Q49" s="6">
        <v>10623</v>
      </c>
      <c r="R49" s="6">
        <v>10807</v>
      </c>
      <c r="S49" s="6">
        <v>11070</v>
      </c>
      <c r="T49" s="6">
        <v>11331</v>
      </c>
      <c r="U49" s="6">
        <v>11602</v>
      </c>
      <c r="V49" s="6">
        <v>12170</v>
      </c>
      <c r="W49" s="6">
        <v>12855</v>
      </c>
      <c r="X49" s="6">
        <v>13079</v>
      </c>
      <c r="Y49" s="6">
        <v>12865</v>
      </c>
      <c r="Z49" s="6">
        <v>12575</v>
      </c>
      <c r="AA49" s="6">
        <v>12227</v>
      </c>
      <c r="AB49" s="6">
        <v>12055</v>
      </c>
      <c r="AC49" s="6">
        <v>11570</v>
      </c>
      <c r="AD49" s="6">
        <v>11332</v>
      </c>
      <c r="AE49" s="6">
        <v>10945</v>
      </c>
      <c r="AF49" s="6">
        <v>10553</v>
      </c>
      <c r="AG49" s="6">
        <v>10215</v>
      </c>
      <c r="AH49" s="6">
        <v>9999</v>
      </c>
      <c r="AI49" s="6">
        <v>9875</v>
      </c>
      <c r="AJ49" s="6">
        <v>9782</v>
      </c>
      <c r="AK49" s="6">
        <v>9595</v>
      </c>
      <c r="AL49" s="6">
        <v>9644</v>
      </c>
      <c r="AM49" s="6">
        <v>9707</v>
      </c>
      <c r="AN49" s="6">
        <v>9873</v>
      </c>
      <c r="AO49" s="6">
        <v>9860</v>
      </c>
      <c r="AP49" s="6">
        <v>9865</v>
      </c>
      <c r="AQ49" s="6">
        <v>9536</v>
      </c>
      <c r="AR49" s="6">
        <v>9240</v>
      </c>
      <c r="AS49" s="6">
        <v>8979</v>
      </c>
      <c r="AT49" s="6">
        <v>9318</v>
      </c>
      <c r="AU49" s="6">
        <v>9337</v>
      </c>
      <c r="AV49" s="6">
        <v>9347</v>
      </c>
      <c r="AW49" s="6">
        <v>8965</v>
      </c>
      <c r="AX49" s="6">
        <v>8979</v>
      </c>
      <c r="AY49" s="6">
        <v>8866</v>
      </c>
      <c r="AZ49" s="6">
        <v>8890</v>
      </c>
      <c r="BA49" s="6">
        <v>8933</v>
      </c>
    </row>
    <row r="50" spans="1:76" x14ac:dyDescent="0.25">
      <c r="A50" s="2" t="s">
        <v>49</v>
      </c>
      <c r="B50" s="6">
        <v>9091</v>
      </c>
      <c r="C50" s="6">
        <v>9168</v>
      </c>
      <c r="D50" s="6">
        <v>9165</v>
      </c>
      <c r="E50" s="6">
        <v>9123</v>
      </c>
      <c r="F50" s="6">
        <v>9140</v>
      </c>
      <c r="G50" s="6">
        <v>9305</v>
      </c>
      <c r="H50" s="6">
        <v>9532</v>
      </c>
      <c r="I50" s="6">
        <v>9724</v>
      </c>
      <c r="J50" s="6">
        <v>9860</v>
      </c>
      <c r="K50" s="6">
        <v>9907</v>
      </c>
      <c r="L50" s="6">
        <v>9917</v>
      </c>
      <c r="M50" s="6">
        <v>9921</v>
      </c>
      <c r="N50" s="6">
        <v>9939</v>
      </c>
      <c r="O50" s="6">
        <v>10127</v>
      </c>
      <c r="P50" s="6">
        <v>10385</v>
      </c>
      <c r="Q50" s="6">
        <v>10567</v>
      </c>
      <c r="R50" s="6">
        <v>10884</v>
      </c>
      <c r="S50" s="6">
        <v>11254</v>
      </c>
      <c r="T50" s="6">
        <v>11907</v>
      </c>
      <c r="U50" s="6">
        <v>12425</v>
      </c>
      <c r="V50" s="6">
        <v>13192</v>
      </c>
      <c r="W50" s="6">
        <v>13596</v>
      </c>
      <c r="X50" s="6">
        <v>13876</v>
      </c>
      <c r="Y50" s="6">
        <v>13585</v>
      </c>
      <c r="Z50" s="6">
        <v>13229</v>
      </c>
      <c r="AA50" s="6">
        <v>12699</v>
      </c>
      <c r="AB50" s="6">
        <v>12371</v>
      </c>
      <c r="AC50" s="6">
        <v>12159</v>
      </c>
      <c r="AD50" s="6">
        <v>12231</v>
      </c>
      <c r="AE50" s="6">
        <v>12435</v>
      </c>
      <c r="AF50" s="6">
        <v>12489</v>
      </c>
      <c r="AG50" s="6">
        <v>12204</v>
      </c>
      <c r="AH50" s="6">
        <v>11628</v>
      </c>
      <c r="AI50" s="6">
        <v>11132</v>
      </c>
      <c r="AJ50" s="6">
        <v>10767</v>
      </c>
      <c r="AK50" s="6">
        <v>10426</v>
      </c>
      <c r="AL50" s="6">
        <v>9973</v>
      </c>
      <c r="AM50" s="6">
        <v>9702</v>
      </c>
      <c r="AN50" s="6">
        <v>9466</v>
      </c>
      <c r="AO50" s="6">
        <v>9458</v>
      </c>
      <c r="AP50" s="6">
        <v>9332</v>
      </c>
      <c r="AQ50" s="6">
        <v>9288</v>
      </c>
      <c r="AR50" s="6">
        <v>9156</v>
      </c>
      <c r="AS50" s="6">
        <v>9101</v>
      </c>
      <c r="AT50" s="6">
        <v>8966</v>
      </c>
      <c r="AU50" s="6">
        <v>9098</v>
      </c>
      <c r="AV50" s="6">
        <v>9196</v>
      </c>
      <c r="AW50" s="6">
        <v>9240</v>
      </c>
      <c r="AX50" s="6">
        <v>9122</v>
      </c>
      <c r="AY50" s="6">
        <v>9155</v>
      </c>
      <c r="AZ50" s="6">
        <v>9041</v>
      </c>
      <c r="BA50" s="6">
        <v>9013</v>
      </c>
    </row>
    <row r="51" spans="1:76" x14ac:dyDescent="0.25">
      <c r="A51" s="1" t="s">
        <v>50</v>
      </c>
      <c r="B51" s="6">
        <v>8761</v>
      </c>
      <c r="C51" s="6">
        <v>8784</v>
      </c>
      <c r="D51" s="6">
        <v>8712</v>
      </c>
      <c r="E51" s="6">
        <v>8775</v>
      </c>
      <c r="F51" s="6">
        <v>8903</v>
      </c>
      <c r="G51" s="6">
        <v>9109</v>
      </c>
      <c r="H51" s="6">
        <v>9231</v>
      </c>
      <c r="I51" s="6">
        <v>9311</v>
      </c>
      <c r="J51" s="6">
        <v>9441</v>
      </c>
      <c r="K51" s="6">
        <v>9503</v>
      </c>
      <c r="L51" s="6">
        <v>9487</v>
      </c>
      <c r="M51" s="6">
        <v>9585</v>
      </c>
      <c r="N51" s="6">
        <v>9808</v>
      </c>
      <c r="O51" s="6">
        <v>10005</v>
      </c>
      <c r="P51" s="6">
        <v>9930</v>
      </c>
      <c r="Q51" s="6">
        <v>9918</v>
      </c>
      <c r="R51" s="6">
        <v>10108</v>
      </c>
      <c r="S51" s="6">
        <v>10250</v>
      </c>
      <c r="T51" s="6">
        <v>10497</v>
      </c>
      <c r="U51" s="6">
        <v>10601</v>
      </c>
      <c r="V51" s="6">
        <v>10887</v>
      </c>
      <c r="W51" s="6">
        <v>11149</v>
      </c>
      <c r="X51" s="6">
        <v>11340</v>
      </c>
      <c r="Y51" s="6">
        <v>11469</v>
      </c>
      <c r="Z51" s="6">
        <v>11495</v>
      </c>
      <c r="AA51" s="6">
        <v>11584</v>
      </c>
      <c r="AB51" s="6">
        <v>11596</v>
      </c>
      <c r="AC51" s="6">
        <v>11419</v>
      </c>
      <c r="AD51" s="6">
        <v>11110</v>
      </c>
      <c r="AE51" s="6">
        <v>10785</v>
      </c>
      <c r="AF51" s="6">
        <v>10566</v>
      </c>
      <c r="AG51" s="6">
        <v>10344</v>
      </c>
      <c r="AH51" s="6">
        <v>10094</v>
      </c>
      <c r="AI51" s="6">
        <v>9966</v>
      </c>
      <c r="AJ51" s="6">
        <v>10012</v>
      </c>
      <c r="AK51" s="6">
        <v>10293</v>
      </c>
      <c r="AL51" s="6">
        <v>10259</v>
      </c>
      <c r="AM51" s="6">
        <v>10093</v>
      </c>
      <c r="AN51" s="6">
        <v>9757</v>
      </c>
      <c r="AO51" s="6">
        <v>9635</v>
      </c>
      <c r="AP51" s="6">
        <v>9644</v>
      </c>
      <c r="AQ51" s="6">
        <v>9526</v>
      </c>
      <c r="AR51" s="6">
        <v>9431</v>
      </c>
      <c r="AS51" s="6">
        <v>9295</v>
      </c>
      <c r="AT51" s="6">
        <v>9312</v>
      </c>
      <c r="AU51" s="6">
        <v>9264</v>
      </c>
      <c r="AV51" s="6">
        <v>9219</v>
      </c>
      <c r="AW51" s="6">
        <v>9155</v>
      </c>
      <c r="AX51" s="6">
        <v>9089</v>
      </c>
      <c r="AY51" s="6">
        <v>9282</v>
      </c>
      <c r="AZ51" s="6">
        <v>9112</v>
      </c>
      <c r="BA51" s="6">
        <v>9271</v>
      </c>
    </row>
    <row r="52" spans="1:76" x14ac:dyDescent="0.25">
      <c r="A52" s="1" t="s">
        <v>51</v>
      </c>
      <c r="B52" s="6">
        <f>B82</f>
        <v>9106.630000000001</v>
      </c>
      <c r="C52" s="6">
        <f>C82</f>
        <v>9040.5300000000007</v>
      </c>
      <c r="D52" s="16">
        <v>8970</v>
      </c>
      <c r="E52" s="15">
        <v>8900</v>
      </c>
      <c r="F52" s="9">
        <v>9200</v>
      </c>
      <c r="G52" s="6">
        <f t="shared" ref="G52:S52" si="0">G82</f>
        <v>9474.31</v>
      </c>
      <c r="H52" s="6">
        <f t="shared" si="0"/>
        <v>9480.8100000000013</v>
      </c>
      <c r="I52" s="6">
        <f t="shared" si="0"/>
        <v>9666.4599999999991</v>
      </c>
      <c r="J52" s="6">
        <f t="shared" si="0"/>
        <v>9891.2200000000012</v>
      </c>
      <c r="K52" s="6">
        <f t="shared" si="0"/>
        <v>10069.99</v>
      </c>
      <c r="L52" s="6">
        <f t="shared" si="0"/>
        <v>10084.450000000001</v>
      </c>
      <c r="M52" s="6">
        <f t="shared" si="0"/>
        <v>10096.790000000001</v>
      </c>
      <c r="N52" s="6">
        <f t="shared" si="0"/>
        <v>10446.49</v>
      </c>
      <c r="O52" s="6">
        <f t="shared" si="0"/>
        <v>10672.09</v>
      </c>
      <c r="P52" s="6">
        <f t="shared" si="0"/>
        <v>10772.96</v>
      </c>
      <c r="Q52" s="6">
        <f t="shared" si="0"/>
        <v>10922.28</v>
      </c>
      <c r="R52" s="6">
        <f t="shared" si="0"/>
        <v>10882.74</v>
      </c>
      <c r="S52" s="6">
        <f t="shared" si="0"/>
        <v>11013.16</v>
      </c>
      <c r="T52" s="16">
        <v>11700</v>
      </c>
      <c r="U52" s="16">
        <v>12350</v>
      </c>
      <c r="V52" s="15">
        <v>12750</v>
      </c>
      <c r="W52" s="9">
        <v>12650</v>
      </c>
      <c r="X52" s="9">
        <v>12200</v>
      </c>
      <c r="Y52" s="9">
        <v>11900</v>
      </c>
      <c r="Z52" s="9">
        <v>11500</v>
      </c>
      <c r="AA52" s="6">
        <f t="shared" ref="AA52:AE52" si="1">AA82</f>
        <v>11280.22</v>
      </c>
      <c r="AB52" s="6">
        <f t="shared" si="1"/>
        <v>10963.740000000002</v>
      </c>
      <c r="AC52" s="6">
        <f t="shared" si="1"/>
        <v>10889.41</v>
      </c>
      <c r="AD52" s="6">
        <f t="shared" si="1"/>
        <v>10827.75</v>
      </c>
      <c r="AE52" s="6">
        <f t="shared" si="1"/>
        <v>10857.869999999999</v>
      </c>
      <c r="AF52" s="19">
        <v>10964.07</v>
      </c>
      <c r="AG52" s="19">
        <v>10807.84</v>
      </c>
      <c r="AH52" s="19">
        <v>10975.8</v>
      </c>
      <c r="AI52" s="19">
        <v>13700.3</v>
      </c>
      <c r="AJ52" s="19">
        <v>18498.184999999998</v>
      </c>
      <c r="AK52" s="19">
        <v>21943.755000000001</v>
      </c>
      <c r="AL52" s="19">
        <v>21509.690000000002</v>
      </c>
      <c r="AM52" s="19">
        <v>18953.895</v>
      </c>
      <c r="AN52" s="19">
        <v>16100.861666666668</v>
      </c>
      <c r="AO52" s="19">
        <v>13981.352222222224</v>
      </c>
      <c r="AP52" s="19">
        <v>12199.336666666666</v>
      </c>
      <c r="AQ52" s="19">
        <v>11173.744444444445</v>
      </c>
      <c r="AR52" s="19">
        <v>10450.203333333333</v>
      </c>
      <c r="AS52" s="19">
        <v>9944.77</v>
      </c>
      <c r="AT52" s="19">
        <v>9532.5266666666666</v>
      </c>
      <c r="AU52" s="19">
        <v>9133.01</v>
      </c>
      <c r="AV52" s="19">
        <v>9081.5499999999993</v>
      </c>
      <c r="AW52" s="19">
        <v>8881.48</v>
      </c>
      <c r="AX52" s="19">
        <v>8763.119999999999</v>
      </c>
      <c r="AY52" s="19">
        <v>8829.380000000001</v>
      </c>
      <c r="AZ52" s="19">
        <v>8904.869999999999</v>
      </c>
      <c r="BA52" s="19">
        <v>8934.2000000000007</v>
      </c>
    </row>
    <row r="53" spans="1:76" x14ac:dyDescent="0.25">
      <c r="A53" s="2" t="s">
        <v>65</v>
      </c>
      <c r="B53" s="20">
        <v>9009</v>
      </c>
      <c r="C53" s="20">
        <v>10153</v>
      </c>
      <c r="D53" s="20">
        <v>8840</v>
      </c>
      <c r="E53" s="20">
        <v>8675</v>
      </c>
      <c r="F53" s="20">
        <v>9061</v>
      </c>
      <c r="G53" s="20">
        <v>9140</v>
      </c>
      <c r="H53" s="20">
        <v>9460</v>
      </c>
      <c r="I53" s="20">
        <v>9605</v>
      </c>
      <c r="J53" s="20">
        <v>9990</v>
      </c>
      <c r="K53" s="20">
        <v>10351</v>
      </c>
      <c r="L53" s="20">
        <v>10386</v>
      </c>
      <c r="M53" s="20">
        <v>11092</v>
      </c>
      <c r="N53" s="20">
        <v>11442</v>
      </c>
      <c r="O53" s="20">
        <v>11781</v>
      </c>
      <c r="P53" s="20">
        <v>12446</v>
      </c>
      <c r="Q53" s="20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spans="1:76" x14ac:dyDescent="0.25"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</row>
    <row r="55" spans="1:76" s="1" customFormat="1" x14ac:dyDescent="0.25">
      <c r="B55" s="12">
        <v>43686</v>
      </c>
      <c r="C55" s="12">
        <v>43693</v>
      </c>
      <c r="D55" s="12">
        <v>43700</v>
      </c>
      <c r="E55" s="12">
        <v>43707</v>
      </c>
      <c r="F55" s="12">
        <v>43714</v>
      </c>
      <c r="G55" s="12">
        <v>43721</v>
      </c>
      <c r="H55" s="12">
        <v>43728</v>
      </c>
      <c r="I55" s="12">
        <v>43735</v>
      </c>
      <c r="J55" s="12">
        <v>43742</v>
      </c>
      <c r="K55" s="12">
        <v>43749</v>
      </c>
      <c r="L55" s="12">
        <v>43756</v>
      </c>
      <c r="M55" s="12">
        <v>43763</v>
      </c>
      <c r="N55" s="12">
        <v>43770</v>
      </c>
      <c r="O55" s="12">
        <v>43777</v>
      </c>
      <c r="P55" s="12">
        <v>43784</v>
      </c>
      <c r="Q55" s="12">
        <v>43791</v>
      </c>
      <c r="R55" s="12">
        <v>43798</v>
      </c>
      <c r="S55" s="12">
        <v>43805</v>
      </c>
      <c r="T55" s="12">
        <v>43812</v>
      </c>
      <c r="U55" s="12">
        <v>43819</v>
      </c>
      <c r="V55" s="12">
        <v>43826</v>
      </c>
      <c r="W55" s="12">
        <v>43833</v>
      </c>
      <c r="X55" s="12">
        <v>43840</v>
      </c>
      <c r="Y55" s="12">
        <v>43847</v>
      </c>
      <c r="Z55" s="12">
        <v>43854</v>
      </c>
      <c r="AA55" s="12">
        <v>43861</v>
      </c>
      <c r="AB55" s="12">
        <v>43868</v>
      </c>
      <c r="AC55" s="12">
        <v>43875</v>
      </c>
      <c r="AD55" s="12">
        <v>43882</v>
      </c>
      <c r="AE55" s="12">
        <v>43889</v>
      </c>
      <c r="AF55" s="12">
        <v>43896</v>
      </c>
      <c r="AG55" s="12">
        <v>43903</v>
      </c>
      <c r="AH55" s="12">
        <v>43910</v>
      </c>
      <c r="AI55" s="12">
        <v>43917</v>
      </c>
      <c r="AJ55" s="12">
        <v>43924</v>
      </c>
      <c r="AK55" s="12">
        <v>43931</v>
      </c>
      <c r="AL55" s="12">
        <v>43938</v>
      </c>
      <c r="AM55" s="12">
        <v>43945</v>
      </c>
      <c r="AN55" s="12">
        <v>43952</v>
      </c>
      <c r="AO55" s="12">
        <v>43959</v>
      </c>
      <c r="AP55" s="12">
        <v>43966</v>
      </c>
      <c r="AQ55" s="12">
        <v>43973</v>
      </c>
      <c r="AR55" s="12">
        <v>43980</v>
      </c>
      <c r="AS55" s="12">
        <v>43987</v>
      </c>
      <c r="AT55" s="12">
        <v>43994</v>
      </c>
      <c r="AU55" s="12">
        <v>44001</v>
      </c>
      <c r="AV55" s="12">
        <v>44008</v>
      </c>
      <c r="AW55" s="12">
        <v>44015</v>
      </c>
      <c r="AX55" s="12">
        <v>44022</v>
      </c>
      <c r="AY55" s="12">
        <v>44029</v>
      </c>
      <c r="AZ55" s="12">
        <v>44036</v>
      </c>
      <c r="BA55" s="12">
        <v>44043</v>
      </c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</row>
    <row r="56" spans="1:76" x14ac:dyDescent="0.25"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B57" s="10" t="s">
        <v>52</v>
      </c>
      <c r="C57" s="10" t="s">
        <v>53</v>
      </c>
      <c r="D57" s="10" t="s">
        <v>54</v>
      </c>
      <c r="E57" s="10" t="s">
        <v>56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8" spans="1:76" x14ac:dyDescent="0.25">
      <c r="A58" s="1" t="s">
        <v>55</v>
      </c>
      <c r="B58" s="6">
        <f>SUM(B52:R52)</f>
        <v>167677.75</v>
      </c>
      <c r="C58" s="6">
        <f>SUM(S52:AI52)</f>
        <v>197330.16</v>
      </c>
      <c r="D58" s="6">
        <f>SUM(AJ52:AW52)+AVERAGE(AX52:AZ52)*3</f>
        <v>217881.73</v>
      </c>
      <c r="E58" s="6">
        <f>C58-(B58+D58)/2</f>
        <v>4550.4200000000128</v>
      </c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60" spans="1:76" ht="30" x14ac:dyDescent="0.25">
      <c r="A60" s="11" t="s">
        <v>57</v>
      </c>
      <c r="B60" s="6">
        <f>AVERAGE(B$47:B$51)</f>
        <v>8910.2000000000007</v>
      </c>
      <c r="C60" s="6">
        <f t="shared" ref="C60:BA60" si="2">AVERAGE(C$47:C$51)</f>
        <v>8963.6</v>
      </c>
      <c r="D60" s="6">
        <f t="shared" si="2"/>
        <v>8949</v>
      </c>
      <c r="E60" s="6">
        <f t="shared" si="2"/>
        <v>8927</v>
      </c>
      <c r="F60" s="6">
        <f t="shared" si="2"/>
        <v>8954.6</v>
      </c>
      <c r="G60" s="6">
        <f t="shared" si="2"/>
        <v>9050</v>
      </c>
      <c r="H60" s="6">
        <f t="shared" si="2"/>
        <v>9166</v>
      </c>
      <c r="I60" s="6">
        <f t="shared" si="2"/>
        <v>9318.6</v>
      </c>
      <c r="J60" s="6">
        <f t="shared" si="2"/>
        <v>9469</v>
      </c>
      <c r="K60" s="6">
        <f t="shared" si="2"/>
        <v>9617.7999999999993</v>
      </c>
      <c r="L60" s="6">
        <f t="shared" si="2"/>
        <v>9709.6</v>
      </c>
      <c r="M60" s="6">
        <f t="shared" si="2"/>
        <v>9814.6</v>
      </c>
      <c r="N60" s="6">
        <f t="shared" si="2"/>
        <v>9905</v>
      </c>
      <c r="O60" s="6">
        <f t="shared" si="2"/>
        <v>10028.200000000001</v>
      </c>
      <c r="P60" s="6">
        <f t="shared" si="2"/>
        <v>10068.4</v>
      </c>
      <c r="Q60" s="6">
        <f t="shared" si="2"/>
        <v>10160.4</v>
      </c>
      <c r="R60" s="6">
        <f t="shared" si="2"/>
        <v>10363.200000000001</v>
      </c>
      <c r="S60" s="6">
        <f t="shared" si="2"/>
        <v>10673.6</v>
      </c>
      <c r="T60" s="6">
        <f t="shared" si="2"/>
        <v>11058.2</v>
      </c>
      <c r="U60" s="6">
        <f t="shared" si="2"/>
        <v>11387.6</v>
      </c>
      <c r="V60" s="6">
        <f t="shared" si="2"/>
        <v>11918.8</v>
      </c>
      <c r="W60" s="6">
        <f t="shared" si="2"/>
        <v>12461.2</v>
      </c>
      <c r="X60" s="6">
        <f t="shared" si="2"/>
        <v>12738</v>
      </c>
      <c r="Y60" s="6">
        <f t="shared" si="2"/>
        <v>12562.2</v>
      </c>
      <c r="Z60" s="6">
        <f t="shared" si="2"/>
        <v>12290.8</v>
      </c>
      <c r="AA60" s="6">
        <f t="shared" si="2"/>
        <v>11974.4</v>
      </c>
      <c r="AB60" s="6">
        <f t="shared" si="2"/>
        <v>11803.6</v>
      </c>
      <c r="AC60" s="6">
        <f t="shared" si="2"/>
        <v>11578</v>
      </c>
      <c r="AD60" s="6">
        <f t="shared" si="2"/>
        <v>11462.2</v>
      </c>
      <c r="AE60" s="6">
        <f t="shared" si="2"/>
        <v>11326.2</v>
      </c>
      <c r="AF60" s="6">
        <f t="shared" si="2"/>
        <v>11162</v>
      </c>
      <c r="AG60" s="6">
        <f t="shared" si="2"/>
        <v>10923.4</v>
      </c>
      <c r="AH60" s="6">
        <f t="shared" si="2"/>
        <v>10655.4</v>
      </c>
      <c r="AI60" s="6">
        <f t="shared" si="2"/>
        <v>10472</v>
      </c>
      <c r="AJ60" s="6">
        <f t="shared" si="2"/>
        <v>10357.6</v>
      </c>
      <c r="AK60" s="6">
        <f t="shared" si="2"/>
        <v>10236.200000000001</v>
      </c>
      <c r="AL60" s="6">
        <f t="shared" si="2"/>
        <v>10053.4</v>
      </c>
      <c r="AM60" s="6">
        <f t="shared" si="2"/>
        <v>9880.4</v>
      </c>
      <c r="AN60" s="6">
        <f t="shared" si="2"/>
        <v>9767.2000000000007</v>
      </c>
      <c r="AO60" s="6">
        <f t="shared" si="2"/>
        <v>9675.6</v>
      </c>
      <c r="AP60" s="6">
        <f t="shared" si="2"/>
        <v>9594.4</v>
      </c>
      <c r="AQ60" s="6">
        <f t="shared" si="2"/>
        <v>9411.6</v>
      </c>
      <c r="AR60" s="6">
        <f t="shared" si="2"/>
        <v>9306.7999999999993</v>
      </c>
      <c r="AS60" s="6">
        <f t="shared" si="2"/>
        <v>9208.6</v>
      </c>
      <c r="AT60" s="6">
        <f t="shared" si="2"/>
        <v>9234.6</v>
      </c>
      <c r="AU60" s="6">
        <f t="shared" si="2"/>
        <v>9177.4</v>
      </c>
      <c r="AV60" s="6">
        <f t="shared" si="2"/>
        <v>9199.4</v>
      </c>
      <c r="AW60" s="6">
        <f t="shared" si="2"/>
        <v>9075.4</v>
      </c>
      <c r="AX60" s="6">
        <f t="shared" si="2"/>
        <v>9096</v>
      </c>
      <c r="AY60" s="6">
        <f t="shared" si="2"/>
        <v>9047.2000000000007</v>
      </c>
      <c r="AZ60" s="6">
        <f t="shared" si="2"/>
        <v>9004.6</v>
      </c>
      <c r="BA60" s="6">
        <f t="shared" si="2"/>
        <v>9013.4</v>
      </c>
    </row>
    <row r="61" spans="1:76" x14ac:dyDescent="0.25">
      <c r="A61" s="1" t="s">
        <v>58</v>
      </c>
      <c r="B61" s="6">
        <f t="shared" ref="B61:BA61" si="3">B$52-B$60</f>
        <v>196.43000000000029</v>
      </c>
      <c r="C61" s="6">
        <f t="shared" si="3"/>
        <v>76.930000000000291</v>
      </c>
      <c r="D61" s="6">
        <f t="shared" si="3"/>
        <v>21</v>
      </c>
      <c r="E61" s="6">
        <f t="shared" si="3"/>
        <v>-27</v>
      </c>
      <c r="F61" s="6">
        <f t="shared" si="3"/>
        <v>245.39999999999964</v>
      </c>
      <c r="G61" s="6">
        <f t="shared" si="3"/>
        <v>424.30999999999949</v>
      </c>
      <c r="H61" s="6">
        <f t="shared" si="3"/>
        <v>314.81000000000131</v>
      </c>
      <c r="I61" s="6">
        <f t="shared" si="3"/>
        <v>347.85999999999876</v>
      </c>
      <c r="J61" s="6">
        <f t="shared" si="3"/>
        <v>422.22000000000116</v>
      </c>
      <c r="K61" s="6">
        <f t="shared" si="3"/>
        <v>452.19000000000051</v>
      </c>
      <c r="L61" s="6">
        <f t="shared" si="3"/>
        <v>374.85000000000036</v>
      </c>
      <c r="M61" s="6">
        <f t="shared" si="3"/>
        <v>282.19000000000051</v>
      </c>
      <c r="N61" s="6">
        <f t="shared" si="3"/>
        <v>541.48999999999978</v>
      </c>
      <c r="O61" s="6">
        <f t="shared" si="3"/>
        <v>643.88999999999942</v>
      </c>
      <c r="P61" s="6">
        <f t="shared" si="3"/>
        <v>704.55999999999949</v>
      </c>
      <c r="Q61" s="6">
        <f t="shared" si="3"/>
        <v>761.88000000000102</v>
      </c>
      <c r="R61" s="6">
        <f t="shared" si="3"/>
        <v>519.53999999999905</v>
      </c>
      <c r="S61" s="6">
        <f t="shared" si="3"/>
        <v>339.55999999999949</v>
      </c>
      <c r="T61" s="6">
        <f t="shared" si="3"/>
        <v>641.79999999999927</v>
      </c>
      <c r="U61" s="6">
        <f t="shared" si="3"/>
        <v>962.39999999999964</v>
      </c>
      <c r="V61" s="6">
        <f t="shared" si="3"/>
        <v>831.20000000000073</v>
      </c>
      <c r="W61" s="6">
        <f t="shared" si="3"/>
        <v>188.79999999999927</v>
      </c>
      <c r="X61" s="6">
        <f t="shared" si="3"/>
        <v>-538</v>
      </c>
      <c r="Y61" s="6">
        <f t="shared" si="3"/>
        <v>-662.20000000000073</v>
      </c>
      <c r="Z61" s="6">
        <f t="shared" si="3"/>
        <v>-790.79999999999927</v>
      </c>
      <c r="AA61" s="6">
        <f t="shared" si="3"/>
        <v>-694.18000000000029</v>
      </c>
      <c r="AB61" s="6">
        <f t="shared" si="3"/>
        <v>-839.85999999999876</v>
      </c>
      <c r="AC61" s="6">
        <f t="shared" si="3"/>
        <v>-688.59000000000015</v>
      </c>
      <c r="AD61" s="6">
        <f t="shared" si="3"/>
        <v>-634.45000000000073</v>
      </c>
      <c r="AE61" s="6">
        <f t="shared" si="3"/>
        <v>-468.33000000000175</v>
      </c>
      <c r="AF61" s="6">
        <f t="shared" si="3"/>
        <v>-197.93000000000029</v>
      </c>
      <c r="AG61" s="6">
        <f t="shared" si="3"/>
        <v>-115.55999999999949</v>
      </c>
      <c r="AH61" s="4">
        <f t="shared" si="3"/>
        <v>320.39999999999964</v>
      </c>
      <c r="AI61" s="4">
        <f t="shared" si="3"/>
        <v>3228.2999999999993</v>
      </c>
      <c r="AJ61" s="4">
        <f t="shared" si="3"/>
        <v>8140.5849999999973</v>
      </c>
      <c r="AK61" s="4">
        <f t="shared" si="3"/>
        <v>11707.555</v>
      </c>
      <c r="AL61" s="4">
        <f t="shared" si="3"/>
        <v>11456.290000000003</v>
      </c>
      <c r="AM61" s="4">
        <f t="shared" si="3"/>
        <v>9073.4950000000008</v>
      </c>
      <c r="AN61" s="4">
        <f t="shared" si="3"/>
        <v>6333.6616666666669</v>
      </c>
      <c r="AO61" s="4">
        <f t="shared" si="3"/>
        <v>4305.7522222222233</v>
      </c>
      <c r="AP61" s="4">
        <f t="shared" si="3"/>
        <v>2604.9366666666665</v>
      </c>
      <c r="AQ61" s="4">
        <f t="shared" si="3"/>
        <v>1762.1444444444442</v>
      </c>
      <c r="AR61" s="4">
        <f t="shared" si="3"/>
        <v>1143.4033333333336</v>
      </c>
      <c r="AS61" s="4">
        <f t="shared" si="3"/>
        <v>736.17000000000007</v>
      </c>
      <c r="AT61" s="4">
        <f t="shared" si="3"/>
        <v>297.92666666666628</v>
      </c>
      <c r="AU61" s="6">
        <f t="shared" si="3"/>
        <v>-44.389999999999418</v>
      </c>
      <c r="AV61" s="6">
        <f t="shared" si="3"/>
        <v>-117.85000000000036</v>
      </c>
      <c r="AW61" s="6">
        <f t="shared" si="3"/>
        <v>-193.92000000000007</v>
      </c>
      <c r="AX61" s="6">
        <f t="shared" si="3"/>
        <v>-332.88000000000102</v>
      </c>
      <c r="AY61" s="6">
        <f t="shared" si="3"/>
        <v>-217.81999999999971</v>
      </c>
      <c r="AZ61" s="6">
        <f t="shared" si="3"/>
        <v>-99.730000000001382</v>
      </c>
      <c r="BA61" s="6">
        <f t="shared" si="3"/>
        <v>-79.199999999998909</v>
      </c>
    </row>
    <row r="62" spans="1:76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U62" s="6"/>
      <c r="AV62" s="6"/>
      <c r="AW62" s="6"/>
      <c r="AX62" s="6"/>
      <c r="AY62" s="6"/>
      <c r="AZ62" s="6"/>
      <c r="BA62" s="6"/>
    </row>
    <row r="63" spans="1:76" x14ac:dyDescent="0.25">
      <c r="A63" s="11" t="s">
        <v>66</v>
      </c>
      <c r="B63" s="6">
        <f>STDEV(B$47:B$51)</f>
        <v>244.70635463755329</v>
      </c>
      <c r="C63" s="6">
        <f t="shared" ref="C63:BA63" si="4">STDEV(C$47:C$51)</f>
        <v>265.06753856328766</v>
      </c>
      <c r="D63" s="6">
        <f t="shared" si="4"/>
        <v>187.96675237924393</v>
      </c>
      <c r="E63" s="6">
        <f t="shared" si="4"/>
        <v>149.36030262422474</v>
      </c>
      <c r="F63" s="6">
        <f t="shared" si="4"/>
        <v>113.13178156468676</v>
      </c>
      <c r="G63" s="6">
        <f t="shared" si="4"/>
        <v>166.0752841334315</v>
      </c>
      <c r="H63" s="6">
        <f t="shared" si="4"/>
        <v>268.53305196939908</v>
      </c>
      <c r="I63" s="6">
        <f t="shared" si="4"/>
        <v>283.45599305712341</v>
      </c>
      <c r="J63" s="6">
        <f t="shared" si="4"/>
        <v>299.0501630161736</v>
      </c>
      <c r="K63" s="6">
        <f t="shared" si="4"/>
        <v>232.29980628489557</v>
      </c>
      <c r="L63" s="6">
        <f t="shared" si="4"/>
        <v>247.60613885766242</v>
      </c>
      <c r="M63" s="6">
        <f t="shared" si="4"/>
        <v>235.128262869439</v>
      </c>
      <c r="N63" s="6">
        <f t="shared" si="4"/>
        <v>263.66266326501369</v>
      </c>
      <c r="O63" s="6">
        <f t="shared" si="4"/>
        <v>316.76047733263692</v>
      </c>
      <c r="P63" s="6">
        <f t="shared" si="4"/>
        <v>398.31808896910519</v>
      </c>
      <c r="Q63" s="6">
        <f t="shared" si="4"/>
        <v>399.49693365531607</v>
      </c>
      <c r="R63" s="6">
        <f t="shared" si="4"/>
        <v>443.95574103732457</v>
      </c>
      <c r="S63" s="6">
        <f t="shared" si="4"/>
        <v>456.20697057366408</v>
      </c>
      <c r="T63" s="6">
        <f t="shared" si="4"/>
        <v>636.32751001351494</v>
      </c>
      <c r="U63" s="6">
        <f t="shared" si="4"/>
        <v>883.10944961539167</v>
      </c>
      <c r="V63" s="6">
        <f t="shared" si="4"/>
        <v>1235.778175887566</v>
      </c>
      <c r="W63" s="6">
        <f t="shared" si="4"/>
        <v>1342.5331280828789</v>
      </c>
      <c r="X63" s="6">
        <f t="shared" si="4"/>
        <v>1394.850350396056</v>
      </c>
      <c r="Y63" s="6">
        <f t="shared" si="4"/>
        <v>1165.1331254410375</v>
      </c>
      <c r="Z63" s="6">
        <f t="shared" si="4"/>
        <v>896.4904907471132</v>
      </c>
      <c r="AA63" s="6">
        <f t="shared" si="4"/>
        <v>627.88995851183995</v>
      </c>
      <c r="AB63" s="6">
        <f t="shared" si="4"/>
        <v>504.98148480909674</v>
      </c>
      <c r="AC63" s="6">
        <f t="shared" si="4"/>
        <v>402.59036252747035</v>
      </c>
      <c r="AD63" s="6">
        <f t="shared" si="4"/>
        <v>470.98428848529545</v>
      </c>
      <c r="AE63" s="6">
        <f t="shared" si="4"/>
        <v>650.71745020400363</v>
      </c>
      <c r="AF63" s="6">
        <f t="shared" si="4"/>
        <v>793.51559530988425</v>
      </c>
      <c r="AG63" s="6">
        <f t="shared" si="4"/>
        <v>805.39201634980225</v>
      </c>
      <c r="AH63" s="6">
        <f t="shared" si="4"/>
        <v>668.77148563616254</v>
      </c>
      <c r="AI63" s="6">
        <f t="shared" si="4"/>
        <v>540.46970312867677</v>
      </c>
      <c r="AJ63" s="6">
        <f t="shared" si="4"/>
        <v>434.06716070211985</v>
      </c>
      <c r="AK63" s="6">
        <f t="shared" si="4"/>
        <v>366.34096140071478</v>
      </c>
      <c r="AL63" s="6">
        <f t="shared" si="4"/>
        <v>260.95650978659262</v>
      </c>
      <c r="AM63" s="6">
        <f t="shared" si="4"/>
        <v>171.92963677039512</v>
      </c>
      <c r="AN63" s="6">
        <f t="shared" si="4"/>
        <v>181.03369852046882</v>
      </c>
      <c r="AO63" s="6">
        <f t="shared" si="4"/>
        <v>147.0418307829442</v>
      </c>
      <c r="AP63" s="6">
        <f t="shared" si="4"/>
        <v>193.6447778794977</v>
      </c>
      <c r="AQ63" s="6">
        <f t="shared" si="4"/>
        <v>133.11386103633234</v>
      </c>
      <c r="AR63" s="6">
        <f t="shared" si="4"/>
        <v>126.22876058965326</v>
      </c>
      <c r="AS63" s="6">
        <f t="shared" si="4"/>
        <v>162.98098048545418</v>
      </c>
      <c r="AT63" s="6">
        <f t="shared" si="4"/>
        <v>151.25739651336065</v>
      </c>
      <c r="AU63" s="6">
        <f t="shared" si="4"/>
        <v>127.82331555706104</v>
      </c>
      <c r="AV63" s="6">
        <f t="shared" si="4"/>
        <v>95.552603313567545</v>
      </c>
      <c r="AW63" s="6">
        <f t="shared" si="4"/>
        <v>119.61730644016357</v>
      </c>
      <c r="AX63" s="6">
        <f t="shared" si="4"/>
        <v>240.03437253860122</v>
      </c>
      <c r="AY63" s="6">
        <f t="shared" si="4"/>
        <v>302.81793209782012</v>
      </c>
      <c r="AZ63" s="6">
        <f t="shared" si="4"/>
        <v>243.09010675056277</v>
      </c>
      <c r="BA63" s="6">
        <f t="shared" si="4"/>
        <v>163.17260799533724</v>
      </c>
    </row>
    <row r="64" spans="1:76" x14ac:dyDescent="0.25">
      <c r="A64" s="11" t="s">
        <v>67</v>
      </c>
      <c r="B64" s="6">
        <f>B63*3</f>
        <v>734.11906391265984</v>
      </c>
      <c r="C64" s="6">
        <f t="shared" ref="C64:BA64" si="5">C63*3</f>
        <v>795.20261568986302</v>
      </c>
      <c r="D64" s="6">
        <f t="shared" si="5"/>
        <v>563.90025713773184</v>
      </c>
      <c r="E64" s="6">
        <f t="shared" si="5"/>
        <v>448.08090787267423</v>
      </c>
      <c r="F64" s="6">
        <f t="shared" si="5"/>
        <v>339.39534469406027</v>
      </c>
      <c r="G64" s="6">
        <f t="shared" si="5"/>
        <v>498.22585240029446</v>
      </c>
      <c r="H64" s="6">
        <f t="shared" si="5"/>
        <v>805.59915590819719</v>
      </c>
      <c r="I64" s="6">
        <f t="shared" si="5"/>
        <v>850.36797917137028</v>
      </c>
      <c r="J64" s="6">
        <f t="shared" si="5"/>
        <v>897.15048904852074</v>
      </c>
      <c r="K64" s="6">
        <f t="shared" si="5"/>
        <v>696.8994188546867</v>
      </c>
      <c r="L64" s="6">
        <f t="shared" si="5"/>
        <v>742.81841657298719</v>
      </c>
      <c r="M64" s="6">
        <f t="shared" si="5"/>
        <v>705.38478860831697</v>
      </c>
      <c r="N64" s="6">
        <f t="shared" si="5"/>
        <v>790.98798979504113</v>
      </c>
      <c r="O64" s="6">
        <f t="shared" si="5"/>
        <v>950.28143199791077</v>
      </c>
      <c r="P64" s="6">
        <f t="shared" si="5"/>
        <v>1194.9542669073155</v>
      </c>
      <c r="Q64" s="6">
        <f t="shared" si="5"/>
        <v>1198.4908009659482</v>
      </c>
      <c r="R64" s="6">
        <f t="shared" si="5"/>
        <v>1331.8672231119738</v>
      </c>
      <c r="S64" s="6">
        <f t="shared" si="5"/>
        <v>1368.6209117209924</v>
      </c>
      <c r="T64" s="6">
        <f t="shared" si="5"/>
        <v>1908.9825300405448</v>
      </c>
      <c r="U64" s="6">
        <f t="shared" si="5"/>
        <v>2649.3283488461748</v>
      </c>
      <c r="V64" s="6">
        <f t="shared" si="5"/>
        <v>3707.3345276626978</v>
      </c>
      <c r="W64" s="6">
        <f t="shared" si="5"/>
        <v>4027.5993842486369</v>
      </c>
      <c r="X64" s="6">
        <f t="shared" si="5"/>
        <v>4184.5510511881675</v>
      </c>
      <c r="Y64" s="6">
        <f t="shared" si="5"/>
        <v>3495.3993763231124</v>
      </c>
      <c r="Z64" s="6">
        <f t="shared" si="5"/>
        <v>2689.4714722413396</v>
      </c>
      <c r="AA64" s="6">
        <f t="shared" si="5"/>
        <v>1883.6698755355199</v>
      </c>
      <c r="AB64" s="6">
        <f t="shared" si="5"/>
        <v>1514.9444544272901</v>
      </c>
      <c r="AC64" s="6">
        <f t="shared" si="5"/>
        <v>1207.7710875824109</v>
      </c>
      <c r="AD64" s="6">
        <f t="shared" si="5"/>
        <v>1412.9528654558862</v>
      </c>
      <c r="AE64" s="6">
        <f t="shared" si="5"/>
        <v>1952.1523506120109</v>
      </c>
      <c r="AF64" s="6">
        <f t="shared" si="5"/>
        <v>2380.5467859296527</v>
      </c>
      <c r="AG64" s="6">
        <f t="shared" si="5"/>
        <v>2416.1760490494066</v>
      </c>
      <c r="AH64" s="6">
        <f t="shared" si="5"/>
        <v>2006.3144569084875</v>
      </c>
      <c r="AI64" s="6">
        <f t="shared" si="5"/>
        <v>1621.4091093860302</v>
      </c>
      <c r="AJ64" s="6">
        <f t="shared" si="5"/>
        <v>1302.2014821063594</v>
      </c>
      <c r="AK64" s="6">
        <f t="shared" si="5"/>
        <v>1099.0228842021443</v>
      </c>
      <c r="AL64" s="6">
        <f t="shared" si="5"/>
        <v>782.86952935977786</v>
      </c>
      <c r="AM64" s="6">
        <f t="shared" si="5"/>
        <v>515.78891031118542</v>
      </c>
      <c r="AN64" s="6">
        <f t="shared" si="5"/>
        <v>543.10109556140651</v>
      </c>
      <c r="AO64" s="6">
        <f t="shared" si="5"/>
        <v>441.12549234883261</v>
      </c>
      <c r="AP64" s="6">
        <f t="shared" si="5"/>
        <v>580.93433363849306</v>
      </c>
      <c r="AQ64" s="6">
        <f t="shared" si="5"/>
        <v>399.34158310899704</v>
      </c>
      <c r="AR64" s="6">
        <f t="shared" si="5"/>
        <v>378.68628176895982</v>
      </c>
      <c r="AS64" s="6">
        <f t="shared" si="5"/>
        <v>488.94294145636252</v>
      </c>
      <c r="AT64" s="6">
        <f t="shared" si="5"/>
        <v>453.77218954008197</v>
      </c>
      <c r="AU64" s="6">
        <f t="shared" si="5"/>
        <v>383.4699466711831</v>
      </c>
      <c r="AV64" s="6">
        <f t="shared" si="5"/>
        <v>286.65780994070263</v>
      </c>
      <c r="AW64" s="6">
        <f t="shared" si="5"/>
        <v>358.85191932049071</v>
      </c>
      <c r="AX64" s="6">
        <f t="shared" si="5"/>
        <v>720.10311761580363</v>
      </c>
      <c r="AY64" s="6">
        <f t="shared" si="5"/>
        <v>908.4537962934603</v>
      </c>
      <c r="AZ64" s="6">
        <f t="shared" si="5"/>
        <v>729.2703202516883</v>
      </c>
      <c r="BA64" s="6">
        <f t="shared" si="5"/>
        <v>489.51782398601176</v>
      </c>
    </row>
    <row r="65" spans="1:53" x14ac:dyDescent="0.25">
      <c r="A65" s="11" t="s">
        <v>68</v>
      </c>
      <c r="B65" s="6">
        <f>B60-B64</f>
        <v>8176.0809360873409</v>
      </c>
      <c r="C65" s="6">
        <f t="shared" ref="C65:BA65" si="6">C60-C64</f>
        <v>8168.3973843101376</v>
      </c>
      <c r="D65" s="6">
        <f t="shared" si="6"/>
        <v>8385.0997428622686</v>
      </c>
      <c r="E65" s="6">
        <f t="shared" si="6"/>
        <v>8478.9190921273257</v>
      </c>
      <c r="F65" s="6">
        <f t="shared" si="6"/>
        <v>8615.2046553059408</v>
      </c>
      <c r="G65" s="6">
        <f t="shared" si="6"/>
        <v>8551.7741475997063</v>
      </c>
      <c r="H65" s="6">
        <f t="shared" si="6"/>
        <v>8360.4008440918024</v>
      </c>
      <c r="I65" s="6">
        <f t="shared" si="6"/>
        <v>8468.2320208286292</v>
      </c>
      <c r="J65" s="6">
        <f t="shared" si="6"/>
        <v>8571.8495109514788</v>
      </c>
      <c r="K65" s="6">
        <f t="shared" si="6"/>
        <v>8920.9005811453135</v>
      </c>
      <c r="L65" s="6">
        <f t="shared" si="6"/>
        <v>8966.7815834270132</v>
      </c>
      <c r="M65" s="6">
        <f t="shared" si="6"/>
        <v>9109.2152113916836</v>
      </c>
      <c r="N65" s="6">
        <f t="shared" si="6"/>
        <v>9114.0120102049586</v>
      </c>
      <c r="O65" s="6">
        <f t="shared" si="6"/>
        <v>9077.9185680020892</v>
      </c>
      <c r="P65" s="6">
        <f t="shared" si="6"/>
        <v>8873.4457330926834</v>
      </c>
      <c r="Q65" s="6">
        <f t="shared" si="6"/>
        <v>8961.9091990340512</v>
      </c>
      <c r="R65" s="6">
        <f t="shared" si="6"/>
        <v>9031.3327768880263</v>
      </c>
      <c r="S65" s="6">
        <f t="shared" si="6"/>
        <v>9304.9790882790076</v>
      </c>
      <c r="T65" s="6">
        <f t="shared" si="6"/>
        <v>9149.2174699594561</v>
      </c>
      <c r="U65" s="6">
        <f t="shared" si="6"/>
        <v>8738.2716511538256</v>
      </c>
      <c r="V65" s="6">
        <f t="shared" si="6"/>
        <v>8211.4654723373023</v>
      </c>
      <c r="W65" s="6">
        <f t="shared" si="6"/>
        <v>8433.6006157513639</v>
      </c>
      <c r="X65" s="6">
        <f t="shared" si="6"/>
        <v>8553.4489488118325</v>
      </c>
      <c r="Y65" s="6">
        <f t="shared" si="6"/>
        <v>9066.8006236768888</v>
      </c>
      <c r="Z65" s="6">
        <f t="shared" si="6"/>
        <v>9601.3285277586601</v>
      </c>
      <c r="AA65" s="6">
        <f t="shared" si="6"/>
        <v>10090.73012446448</v>
      </c>
      <c r="AB65" s="6">
        <f t="shared" si="6"/>
        <v>10288.65554557271</v>
      </c>
      <c r="AC65" s="6">
        <f t="shared" si="6"/>
        <v>10370.22891241759</v>
      </c>
      <c r="AD65" s="6">
        <f t="shared" si="6"/>
        <v>10049.247134544115</v>
      </c>
      <c r="AE65" s="6">
        <f t="shared" si="6"/>
        <v>9374.0476493879905</v>
      </c>
      <c r="AF65" s="6">
        <f t="shared" si="6"/>
        <v>8781.4532140703468</v>
      </c>
      <c r="AG65" s="6">
        <f t="shared" si="6"/>
        <v>8507.2239509505926</v>
      </c>
      <c r="AH65" s="6">
        <f t="shared" si="6"/>
        <v>8649.0855430915126</v>
      </c>
      <c r="AI65" s="6">
        <f t="shared" si="6"/>
        <v>8850.5908906139703</v>
      </c>
      <c r="AJ65" s="6">
        <f t="shared" si="6"/>
        <v>9055.3985178936418</v>
      </c>
      <c r="AK65" s="6">
        <f t="shared" si="6"/>
        <v>9137.1771157978565</v>
      </c>
      <c r="AL65" s="6">
        <f t="shared" si="6"/>
        <v>9270.5304706402221</v>
      </c>
      <c r="AM65" s="6">
        <f t="shared" si="6"/>
        <v>9364.6110896888149</v>
      </c>
      <c r="AN65" s="6">
        <f t="shared" si="6"/>
        <v>9224.0989044385933</v>
      </c>
      <c r="AO65" s="6">
        <f t="shared" si="6"/>
        <v>9234.4745076511681</v>
      </c>
      <c r="AP65" s="6">
        <f t="shared" si="6"/>
        <v>9013.465666361506</v>
      </c>
      <c r="AQ65" s="6">
        <f t="shared" si="6"/>
        <v>9012.2584168910034</v>
      </c>
      <c r="AR65" s="6">
        <f t="shared" si="6"/>
        <v>8928.1137182310395</v>
      </c>
      <c r="AS65" s="6">
        <f t="shared" si="6"/>
        <v>8719.6570585436384</v>
      </c>
      <c r="AT65" s="6">
        <f t="shared" si="6"/>
        <v>8780.8278104599176</v>
      </c>
      <c r="AU65" s="6">
        <f t="shared" si="6"/>
        <v>8793.9300533288169</v>
      </c>
      <c r="AV65" s="6">
        <f t="shared" si="6"/>
        <v>8912.7421900592963</v>
      </c>
      <c r="AW65" s="6">
        <f t="shared" si="6"/>
        <v>8716.5480806795094</v>
      </c>
      <c r="AX65" s="6">
        <f t="shared" si="6"/>
        <v>8375.8968823841969</v>
      </c>
      <c r="AY65" s="6">
        <f t="shared" si="6"/>
        <v>8138.7462037065407</v>
      </c>
      <c r="AZ65" s="6">
        <f t="shared" si="6"/>
        <v>8275.3296797483126</v>
      </c>
      <c r="BA65" s="6">
        <f t="shared" si="6"/>
        <v>8523.8821760139872</v>
      </c>
    </row>
    <row r="66" spans="1:53" x14ac:dyDescent="0.25">
      <c r="A66" s="11" t="s">
        <v>69</v>
      </c>
      <c r="B66" s="6">
        <f>B60+B64</f>
        <v>9644.3190639126606</v>
      </c>
      <c r="C66" s="6">
        <f t="shared" ref="C66:BA66" si="7">C60+C64</f>
        <v>9758.8026156898632</v>
      </c>
      <c r="D66" s="6">
        <f t="shared" si="7"/>
        <v>9512.9002571377314</v>
      </c>
      <c r="E66" s="6">
        <f t="shared" si="7"/>
        <v>9375.0809078726743</v>
      </c>
      <c r="F66" s="6">
        <f t="shared" si="7"/>
        <v>9293.9953446940599</v>
      </c>
      <c r="G66" s="6">
        <f t="shared" si="7"/>
        <v>9548.2258524002937</v>
      </c>
      <c r="H66" s="6">
        <f t="shared" si="7"/>
        <v>9971.5991559081976</v>
      </c>
      <c r="I66" s="6">
        <f t="shared" si="7"/>
        <v>10168.967979171372</v>
      </c>
      <c r="J66" s="6">
        <f t="shared" si="7"/>
        <v>10366.150489048521</v>
      </c>
      <c r="K66" s="6">
        <f t="shared" si="7"/>
        <v>10314.699418854685</v>
      </c>
      <c r="L66" s="6">
        <f t="shared" si="7"/>
        <v>10452.418416572988</v>
      </c>
      <c r="M66" s="6">
        <f t="shared" si="7"/>
        <v>10519.984788608317</v>
      </c>
      <c r="N66" s="6">
        <f t="shared" si="7"/>
        <v>10695.987989795041</v>
      </c>
      <c r="O66" s="6">
        <f t="shared" si="7"/>
        <v>10978.481431997912</v>
      </c>
      <c r="P66" s="6">
        <f t="shared" si="7"/>
        <v>11263.354266907316</v>
      </c>
      <c r="Q66" s="6">
        <f t="shared" si="7"/>
        <v>11358.890800965948</v>
      </c>
      <c r="R66" s="6">
        <f t="shared" si="7"/>
        <v>11695.067223111975</v>
      </c>
      <c r="S66" s="6">
        <f t="shared" si="7"/>
        <v>12042.220911720993</v>
      </c>
      <c r="T66" s="6">
        <f t="shared" si="7"/>
        <v>12967.182530040545</v>
      </c>
      <c r="U66" s="6">
        <f t="shared" si="7"/>
        <v>14036.928348846175</v>
      </c>
      <c r="V66" s="6">
        <f t="shared" si="7"/>
        <v>15626.134527662696</v>
      </c>
      <c r="W66" s="6">
        <f t="shared" si="7"/>
        <v>16488.799384248639</v>
      </c>
      <c r="X66" s="6">
        <f t="shared" si="7"/>
        <v>16922.551051188166</v>
      </c>
      <c r="Y66" s="6">
        <f t="shared" si="7"/>
        <v>16057.599376323113</v>
      </c>
      <c r="Z66" s="6">
        <f t="shared" si="7"/>
        <v>14980.271472241338</v>
      </c>
      <c r="AA66" s="6">
        <f t="shared" si="7"/>
        <v>13858.069875535519</v>
      </c>
      <c r="AB66" s="6">
        <f t="shared" si="7"/>
        <v>13318.54445442729</v>
      </c>
      <c r="AC66" s="6">
        <f t="shared" si="7"/>
        <v>12785.77108758241</v>
      </c>
      <c r="AD66" s="6">
        <f t="shared" si="7"/>
        <v>12875.152865455886</v>
      </c>
      <c r="AE66" s="6">
        <f t="shared" si="7"/>
        <v>13278.352350612011</v>
      </c>
      <c r="AF66" s="6">
        <f t="shared" si="7"/>
        <v>13542.546785929653</v>
      </c>
      <c r="AG66" s="6">
        <f t="shared" si="7"/>
        <v>13339.576049049407</v>
      </c>
      <c r="AH66" s="6">
        <f t="shared" si="7"/>
        <v>12661.714456908487</v>
      </c>
      <c r="AI66" s="6">
        <f t="shared" si="7"/>
        <v>12093.40910938603</v>
      </c>
      <c r="AJ66" s="6">
        <f t="shared" si="7"/>
        <v>11659.801482106359</v>
      </c>
      <c r="AK66" s="6">
        <f t="shared" si="7"/>
        <v>11335.222884202145</v>
      </c>
      <c r="AL66" s="6">
        <f t="shared" si="7"/>
        <v>10836.269529359777</v>
      </c>
      <c r="AM66" s="6">
        <f t="shared" si="7"/>
        <v>10396.188910311184</v>
      </c>
      <c r="AN66" s="6">
        <f t="shared" si="7"/>
        <v>10310.301095561408</v>
      </c>
      <c r="AO66" s="6">
        <f t="shared" si="7"/>
        <v>10116.725492348833</v>
      </c>
      <c r="AP66" s="6">
        <f t="shared" si="7"/>
        <v>10175.334333638493</v>
      </c>
      <c r="AQ66" s="6">
        <f t="shared" si="7"/>
        <v>9810.9415831089973</v>
      </c>
      <c r="AR66" s="6">
        <f t="shared" si="7"/>
        <v>9685.4862817689591</v>
      </c>
      <c r="AS66" s="6">
        <f t="shared" si="7"/>
        <v>9697.5429414563623</v>
      </c>
      <c r="AT66" s="6">
        <f t="shared" si="7"/>
        <v>9688.3721895400831</v>
      </c>
      <c r="AU66" s="6">
        <f t="shared" si="7"/>
        <v>9560.8699466711823</v>
      </c>
      <c r="AV66" s="6">
        <f t="shared" si="7"/>
        <v>9486.057809940703</v>
      </c>
      <c r="AW66" s="6">
        <f t="shared" si="7"/>
        <v>9434.2519193204898</v>
      </c>
      <c r="AX66" s="6">
        <f t="shared" si="7"/>
        <v>9816.1031176158031</v>
      </c>
      <c r="AY66" s="6">
        <f t="shared" si="7"/>
        <v>9955.6537962934617</v>
      </c>
      <c r="AZ66" s="6">
        <f t="shared" si="7"/>
        <v>9733.8703202516881</v>
      </c>
      <c r="BA66" s="6">
        <f t="shared" si="7"/>
        <v>9502.9178239860121</v>
      </c>
    </row>
    <row r="68" spans="1:53" x14ac:dyDescent="0.25">
      <c r="A68" s="1" t="s">
        <v>59</v>
      </c>
    </row>
    <row r="69" spans="1:53" x14ac:dyDescent="0.25">
      <c r="A69" s="1" t="s">
        <v>46</v>
      </c>
      <c r="B69">
        <v>8755</v>
      </c>
      <c r="C69">
        <v>8792</v>
      </c>
      <c r="D69">
        <v>8769</v>
      </c>
      <c r="E69">
        <v>8027</v>
      </c>
      <c r="F69">
        <v>9671</v>
      </c>
      <c r="G69">
        <v>9284</v>
      </c>
      <c r="H69">
        <v>9107</v>
      </c>
      <c r="I69">
        <v>9048</v>
      </c>
      <c r="J69">
        <v>9271</v>
      </c>
      <c r="K69">
        <v>9173</v>
      </c>
      <c r="L69">
        <v>9464</v>
      </c>
      <c r="M69">
        <v>9603</v>
      </c>
      <c r="N69">
        <v>9586</v>
      </c>
      <c r="O69">
        <v>9753</v>
      </c>
      <c r="P69">
        <v>10036</v>
      </c>
      <c r="Q69">
        <v>9472</v>
      </c>
      <c r="R69">
        <v>9928</v>
      </c>
      <c r="S69">
        <v>10267</v>
      </c>
      <c r="T69">
        <v>10550</v>
      </c>
      <c r="U69">
        <v>11681</v>
      </c>
      <c r="V69">
        <v>7837</v>
      </c>
      <c r="W69">
        <v>12286</v>
      </c>
      <c r="X69">
        <v>16237</v>
      </c>
      <c r="Y69">
        <v>14866</v>
      </c>
      <c r="Z69">
        <v>13934</v>
      </c>
      <c r="AA69">
        <v>12900</v>
      </c>
      <c r="AB69">
        <v>12039</v>
      </c>
      <c r="AC69">
        <v>11822</v>
      </c>
      <c r="AD69">
        <v>11434</v>
      </c>
      <c r="AE69">
        <v>11472</v>
      </c>
      <c r="AF69">
        <v>11469</v>
      </c>
      <c r="AG69">
        <v>10951</v>
      </c>
      <c r="AH69">
        <v>10568</v>
      </c>
      <c r="AI69">
        <v>10493</v>
      </c>
      <c r="AJ69">
        <v>9062</v>
      </c>
      <c r="AK69">
        <v>10089</v>
      </c>
      <c r="AL69">
        <v>11639</v>
      </c>
      <c r="AM69">
        <v>10599</v>
      </c>
      <c r="AN69">
        <v>10134</v>
      </c>
      <c r="AO69">
        <v>8862</v>
      </c>
      <c r="AP69">
        <v>10290</v>
      </c>
      <c r="AQ69">
        <v>10005</v>
      </c>
      <c r="AR69">
        <v>8213</v>
      </c>
      <c r="AS69">
        <v>10157</v>
      </c>
      <c r="AT69">
        <v>9548</v>
      </c>
      <c r="AU69">
        <v>9312</v>
      </c>
      <c r="AV69">
        <v>9190</v>
      </c>
      <c r="AW69">
        <v>9205</v>
      </c>
      <c r="AX69">
        <v>9015</v>
      </c>
      <c r="AY69">
        <v>8802</v>
      </c>
      <c r="AZ69">
        <v>8791</v>
      </c>
      <c r="BA69">
        <v>8617</v>
      </c>
    </row>
    <row r="70" spans="1:53" x14ac:dyDescent="0.25">
      <c r="A70" s="1" t="s">
        <v>47</v>
      </c>
      <c r="B70">
        <v>8862</v>
      </c>
      <c r="C70">
        <v>9148</v>
      </c>
      <c r="D70">
        <v>9121</v>
      </c>
      <c r="E70">
        <v>9026</v>
      </c>
      <c r="F70">
        <v>7878</v>
      </c>
      <c r="G70">
        <v>9258</v>
      </c>
      <c r="H70">
        <v>9097</v>
      </c>
      <c r="I70">
        <v>9529</v>
      </c>
      <c r="J70">
        <v>9410</v>
      </c>
      <c r="K70">
        <v>9776</v>
      </c>
      <c r="L70">
        <v>9511</v>
      </c>
      <c r="M70">
        <v>9711</v>
      </c>
      <c r="N70">
        <v>9618</v>
      </c>
      <c r="O70">
        <v>9994</v>
      </c>
      <c r="P70">
        <v>9938</v>
      </c>
      <c r="Q70">
        <v>9830</v>
      </c>
      <c r="R70">
        <v>9822</v>
      </c>
      <c r="S70">
        <v>10365</v>
      </c>
      <c r="T70">
        <v>10269</v>
      </c>
      <c r="U70">
        <v>10689</v>
      </c>
      <c r="V70">
        <v>8630</v>
      </c>
      <c r="W70">
        <v>13045</v>
      </c>
      <c r="X70">
        <v>11501</v>
      </c>
      <c r="Y70">
        <v>11473</v>
      </c>
      <c r="Z70">
        <v>11317</v>
      </c>
      <c r="AA70">
        <v>11052</v>
      </c>
      <c r="AB70">
        <v>11170</v>
      </c>
      <c r="AC70">
        <v>10590</v>
      </c>
      <c r="AD70">
        <v>11056</v>
      </c>
      <c r="AE70">
        <v>11285</v>
      </c>
      <c r="AF70">
        <v>11010</v>
      </c>
      <c r="AG70">
        <v>11022</v>
      </c>
      <c r="AH70">
        <v>9635</v>
      </c>
      <c r="AI70">
        <v>10286</v>
      </c>
      <c r="AJ70">
        <v>11599</v>
      </c>
      <c r="AK70">
        <v>11417</v>
      </c>
      <c r="AL70">
        <v>10925</v>
      </c>
      <c r="AM70">
        <v>10413</v>
      </c>
      <c r="AN70">
        <v>9137</v>
      </c>
      <c r="AO70">
        <v>10637</v>
      </c>
      <c r="AP70">
        <v>9953</v>
      </c>
      <c r="AQ70">
        <v>9739</v>
      </c>
      <c r="AR70">
        <v>7909</v>
      </c>
      <c r="AS70">
        <v>9873</v>
      </c>
      <c r="AT70">
        <v>9386</v>
      </c>
      <c r="AU70">
        <v>9365</v>
      </c>
      <c r="AV70">
        <v>9228</v>
      </c>
      <c r="AW70">
        <v>9138</v>
      </c>
      <c r="AX70">
        <v>9388</v>
      </c>
      <c r="AY70">
        <v>9350</v>
      </c>
      <c r="AZ70">
        <v>9335</v>
      </c>
      <c r="BA70">
        <v>9182</v>
      </c>
    </row>
    <row r="71" spans="1:53" x14ac:dyDescent="0.25">
      <c r="A71" s="1" t="s">
        <v>48</v>
      </c>
      <c r="B71">
        <v>9172</v>
      </c>
      <c r="C71">
        <v>9070</v>
      </c>
      <c r="D71">
        <v>9319</v>
      </c>
      <c r="E71">
        <v>7923</v>
      </c>
      <c r="F71">
        <v>9399</v>
      </c>
      <c r="G71">
        <v>9124</v>
      </c>
      <c r="H71">
        <v>8945</v>
      </c>
      <c r="I71">
        <v>8994</v>
      </c>
      <c r="J71">
        <v>9291</v>
      </c>
      <c r="K71">
        <v>9719</v>
      </c>
      <c r="L71">
        <v>9768</v>
      </c>
      <c r="M71">
        <v>9724</v>
      </c>
      <c r="N71">
        <v>10152</v>
      </c>
      <c r="O71">
        <v>10470</v>
      </c>
      <c r="P71">
        <v>10694</v>
      </c>
      <c r="Q71">
        <v>10603</v>
      </c>
      <c r="R71">
        <v>10439</v>
      </c>
      <c r="S71">
        <v>11223</v>
      </c>
      <c r="T71">
        <v>10533</v>
      </c>
      <c r="U71">
        <v>11493</v>
      </c>
      <c r="V71">
        <v>8003</v>
      </c>
      <c r="W71">
        <v>11991</v>
      </c>
      <c r="X71">
        <v>13715</v>
      </c>
      <c r="Y71">
        <v>13610</v>
      </c>
      <c r="Z71">
        <v>12877</v>
      </c>
      <c r="AA71">
        <v>12485</v>
      </c>
      <c r="AB71">
        <v>12269</v>
      </c>
      <c r="AC71">
        <v>11644</v>
      </c>
      <c r="AD71">
        <v>11794</v>
      </c>
      <c r="AE71">
        <v>11248</v>
      </c>
      <c r="AF71">
        <v>11077</v>
      </c>
      <c r="AG71">
        <v>10697</v>
      </c>
      <c r="AH71">
        <v>10325</v>
      </c>
      <c r="AI71">
        <v>10027</v>
      </c>
      <c r="AJ71">
        <v>9939</v>
      </c>
      <c r="AK71">
        <v>8493</v>
      </c>
      <c r="AL71">
        <v>9644</v>
      </c>
      <c r="AM71">
        <v>10908</v>
      </c>
      <c r="AN71">
        <v>9064</v>
      </c>
      <c r="AO71">
        <v>10693</v>
      </c>
      <c r="AP71">
        <v>10288</v>
      </c>
      <c r="AQ71">
        <v>10040</v>
      </c>
      <c r="AR71">
        <v>8332</v>
      </c>
      <c r="AS71">
        <v>9766</v>
      </c>
      <c r="AT71">
        <v>9367</v>
      </c>
      <c r="AU71">
        <v>9627</v>
      </c>
      <c r="AV71">
        <v>9334</v>
      </c>
      <c r="AW71">
        <v>9263</v>
      </c>
      <c r="AX71">
        <v>9376</v>
      </c>
      <c r="AY71">
        <v>9113</v>
      </c>
      <c r="AZ71">
        <v>8882</v>
      </c>
      <c r="BA71">
        <v>8941</v>
      </c>
    </row>
    <row r="72" spans="1:53" x14ac:dyDescent="0.25">
      <c r="A72" s="1" t="s">
        <v>49</v>
      </c>
      <c r="B72">
        <v>9038</v>
      </c>
      <c r="C72">
        <v>9299</v>
      </c>
      <c r="D72">
        <v>9382</v>
      </c>
      <c r="E72">
        <v>8149</v>
      </c>
      <c r="F72">
        <v>9497</v>
      </c>
      <c r="G72">
        <v>9454</v>
      </c>
      <c r="H72">
        <v>9534</v>
      </c>
      <c r="I72">
        <v>9689</v>
      </c>
      <c r="J72">
        <v>9778</v>
      </c>
      <c r="K72">
        <v>9940</v>
      </c>
      <c r="L72">
        <v>10031</v>
      </c>
      <c r="M72">
        <v>9739</v>
      </c>
      <c r="N72">
        <v>9984</v>
      </c>
      <c r="O72">
        <v>10346</v>
      </c>
      <c r="P72">
        <v>10275</v>
      </c>
      <c r="Q72">
        <v>10621</v>
      </c>
      <c r="R72">
        <v>10538</v>
      </c>
      <c r="S72">
        <v>10781</v>
      </c>
      <c r="T72">
        <v>11217</v>
      </c>
      <c r="U72">
        <v>12517</v>
      </c>
      <c r="V72">
        <v>8487</v>
      </c>
      <c r="W72">
        <v>12723</v>
      </c>
      <c r="X72">
        <v>15050</v>
      </c>
      <c r="Y72">
        <v>14256</v>
      </c>
      <c r="Z72">
        <v>13935</v>
      </c>
      <c r="AA72">
        <v>13285</v>
      </c>
      <c r="AB72">
        <v>12495</v>
      </c>
      <c r="AC72">
        <v>12246</v>
      </c>
      <c r="AD72">
        <v>12142</v>
      </c>
      <c r="AE72">
        <v>10854</v>
      </c>
      <c r="AF72">
        <v>12997</v>
      </c>
      <c r="AG72">
        <v>12788</v>
      </c>
      <c r="AH72">
        <v>11913</v>
      </c>
      <c r="AI72">
        <v>9941</v>
      </c>
      <c r="AJ72">
        <v>10794</v>
      </c>
      <c r="AK72">
        <v>12301</v>
      </c>
      <c r="AL72">
        <v>11223</v>
      </c>
      <c r="AM72">
        <v>10306</v>
      </c>
      <c r="AN72">
        <v>10153</v>
      </c>
      <c r="AO72">
        <v>8624</v>
      </c>
      <c r="AP72">
        <v>10141</v>
      </c>
      <c r="AQ72">
        <v>9636</v>
      </c>
      <c r="AR72">
        <v>8147</v>
      </c>
      <c r="AS72">
        <v>9950</v>
      </c>
      <c r="AT72">
        <v>9343</v>
      </c>
      <c r="AU72">
        <v>9256</v>
      </c>
      <c r="AV72">
        <v>9212</v>
      </c>
      <c r="AW72">
        <v>9258</v>
      </c>
      <c r="AX72">
        <v>9293</v>
      </c>
      <c r="AY72">
        <v>9127</v>
      </c>
      <c r="AZ72">
        <v>9141</v>
      </c>
      <c r="BA72">
        <v>9161</v>
      </c>
    </row>
    <row r="73" spans="1:53" x14ac:dyDescent="0.25">
      <c r="A73" s="1" t="s">
        <v>50</v>
      </c>
      <c r="B73">
        <v>9319</v>
      </c>
      <c r="C73">
        <v>8830</v>
      </c>
      <c r="D73">
        <v>8978</v>
      </c>
      <c r="E73">
        <v>7865</v>
      </c>
      <c r="F73">
        <v>9445</v>
      </c>
      <c r="G73">
        <v>9191</v>
      </c>
      <c r="H73">
        <v>9305</v>
      </c>
      <c r="I73">
        <v>9150</v>
      </c>
      <c r="J73">
        <v>9503</v>
      </c>
      <c r="K73">
        <v>9649</v>
      </c>
      <c r="L73">
        <v>9864</v>
      </c>
      <c r="M73">
        <v>9603</v>
      </c>
      <c r="N73">
        <v>9529</v>
      </c>
      <c r="O73">
        <v>10151</v>
      </c>
      <c r="P73">
        <v>10193</v>
      </c>
      <c r="Q73">
        <v>9957</v>
      </c>
      <c r="R73">
        <v>10033</v>
      </c>
      <c r="S73">
        <v>10287</v>
      </c>
      <c r="T73">
        <v>10550</v>
      </c>
      <c r="U73">
        <v>11116</v>
      </c>
      <c r="V73">
        <v>7131</v>
      </c>
      <c r="W73">
        <v>10955</v>
      </c>
      <c r="X73">
        <v>12609</v>
      </c>
      <c r="Y73">
        <v>11860</v>
      </c>
      <c r="Z73">
        <v>11740</v>
      </c>
      <c r="AA73">
        <v>11297</v>
      </c>
      <c r="AB73">
        <v>11660</v>
      </c>
      <c r="AC73">
        <v>11824</v>
      </c>
      <c r="AD73">
        <v>11295</v>
      </c>
      <c r="AE73">
        <v>11044</v>
      </c>
      <c r="AF73">
        <v>10898</v>
      </c>
      <c r="AG73">
        <v>10567</v>
      </c>
      <c r="AH73">
        <v>10402</v>
      </c>
      <c r="AI73">
        <v>9867</v>
      </c>
      <c r="AJ73">
        <v>10126</v>
      </c>
      <c r="AK73">
        <v>10291</v>
      </c>
      <c r="AL73">
        <v>9025</v>
      </c>
      <c r="AM73">
        <v>10059</v>
      </c>
      <c r="AN73">
        <v>11207</v>
      </c>
      <c r="AO73">
        <v>9055</v>
      </c>
      <c r="AP73">
        <v>10272</v>
      </c>
      <c r="AQ73">
        <v>10284</v>
      </c>
      <c r="AR73">
        <v>8260</v>
      </c>
      <c r="AS73">
        <v>10140</v>
      </c>
      <c r="AT73">
        <v>9445</v>
      </c>
      <c r="AU73">
        <v>9458</v>
      </c>
      <c r="AV73">
        <v>9511</v>
      </c>
      <c r="AW73">
        <v>9062</v>
      </c>
      <c r="AX73">
        <v>9179</v>
      </c>
      <c r="AY73">
        <v>9080</v>
      </c>
      <c r="AZ73">
        <v>9112</v>
      </c>
      <c r="BA73">
        <v>9271</v>
      </c>
    </row>
    <row r="74" spans="1:53" x14ac:dyDescent="0.25">
      <c r="A74" s="1" t="s">
        <v>51</v>
      </c>
      <c r="B74">
        <v>9122</v>
      </c>
      <c r="C74">
        <v>9093</v>
      </c>
      <c r="D74">
        <v>8994</v>
      </c>
      <c r="E74">
        <v>8242</v>
      </c>
      <c r="F74">
        <v>9695</v>
      </c>
      <c r="G74">
        <v>9513</v>
      </c>
      <c r="H74">
        <v>9440</v>
      </c>
      <c r="I74">
        <v>9517</v>
      </c>
      <c r="J74">
        <v>9799</v>
      </c>
      <c r="K74">
        <v>9973</v>
      </c>
      <c r="L74">
        <v>10156</v>
      </c>
      <c r="M74">
        <v>10021</v>
      </c>
      <c r="N74">
        <v>10164</v>
      </c>
      <c r="O74">
        <v>10697</v>
      </c>
      <c r="P74">
        <v>10650</v>
      </c>
      <c r="Q74">
        <v>10882</v>
      </c>
      <c r="R74">
        <v>10958</v>
      </c>
      <c r="S74">
        <v>10816</v>
      </c>
      <c r="T74">
        <v>11188</v>
      </c>
      <c r="U74">
        <v>11926</v>
      </c>
      <c r="V74">
        <v>7533</v>
      </c>
      <c r="W74">
        <v>12254</v>
      </c>
      <c r="X74">
        <v>14058</v>
      </c>
      <c r="Y74">
        <v>12990</v>
      </c>
      <c r="Z74">
        <v>11856</v>
      </c>
      <c r="AA74">
        <v>11612</v>
      </c>
      <c r="AB74">
        <v>10986</v>
      </c>
      <c r="AC74">
        <v>10944</v>
      </c>
      <c r="AD74">
        <v>10841</v>
      </c>
      <c r="AE74">
        <v>10816</v>
      </c>
      <c r="AF74">
        <v>10895</v>
      </c>
      <c r="AG74">
        <v>11019</v>
      </c>
      <c r="AH74">
        <v>10645</v>
      </c>
      <c r="AI74">
        <v>11141</v>
      </c>
      <c r="AJ74">
        <v>16387</v>
      </c>
      <c r="AK74">
        <v>18516</v>
      </c>
      <c r="AL74">
        <v>22351</v>
      </c>
      <c r="AM74">
        <v>21997</v>
      </c>
      <c r="AN74">
        <v>17953</v>
      </c>
      <c r="AO74">
        <v>12657</v>
      </c>
      <c r="AP74">
        <v>14573</v>
      </c>
      <c r="AQ74">
        <v>12288</v>
      </c>
      <c r="AR74">
        <v>9824</v>
      </c>
      <c r="AS74">
        <v>10709</v>
      </c>
      <c r="AT74">
        <v>9976</v>
      </c>
      <c r="AU74">
        <v>9339</v>
      </c>
      <c r="AV74">
        <v>8979</v>
      </c>
      <c r="AW74">
        <v>9140</v>
      </c>
      <c r="AX74">
        <v>8690</v>
      </c>
      <c r="AY74">
        <v>8823</v>
      </c>
      <c r="AZ74">
        <v>8891</v>
      </c>
      <c r="BA74">
        <v>8946</v>
      </c>
    </row>
    <row r="76" spans="1:53" x14ac:dyDescent="0.25">
      <c r="A76" s="1" t="s">
        <v>60</v>
      </c>
    </row>
    <row r="77" spans="1:53" x14ac:dyDescent="0.25">
      <c r="A77" s="1" t="s">
        <v>46</v>
      </c>
      <c r="B77" s="14">
        <f>params!$B$2*B69+params!$B$3*data_orig!C69</f>
        <v>8774.61</v>
      </c>
      <c r="C77" s="14">
        <f>params!$B$2*C69+params!$B$3*data_orig!D69</f>
        <v>8779.8100000000013</v>
      </c>
      <c r="D77" s="14">
        <f>params!$B$2*D69+params!$B$3*data_orig!E69</f>
        <v>8375.74</v>
      </c>
      <c r="E77" s="14">
        <f>params!$B$2*E69+params!$B$3*data_orig!F69</f>
        <v>8898.32</v>
      </c>
      <c r="F77" s="14">
        <f>params!$B$2*F69+params!$B$3*data_orig!G69</f>
        <v>9465.89</v>
      </c>
      <c r="G77" s="14">
        <f>params!$B$2*G69+params!$B$3*data_orig!H69</f>
        <v>9190.1899999999987</v>
      </c>
      <c r="H77" s="14">
        <f>params!$B$2*H69+params!$B$3*data_orig!I69</f>
        <v>9075.73</v>
      </c>
      <c r="I77" s="14">
        <f>params!$B$2*I69+params!$B$3*data_orig!J69</f>
        <v>9166.1899999999987</v>
      </c>
      <c r="J77" s="14">
        <f>params!$B$2*J69+params!$B$3*data_orig!K69</f>
        <v>9219.0600000000013</v>
      </c>
      <c r="K77" s="14">
        <f>params!$B$2*K69+params!$B$3*data_orig!L69</f>
        <v>9327.23</v>
      </c>
      <c r="L77" s="14">
        <f>params!$B$2*L69+params!$B$3*data_orig!M69</f>
        <v>9537.67</v>
      </c>
      <c r="M77" s="14">
        <f>params!$B$2*M69+params!$B$3*data_orig!N69</f>
        <v>9593.99</v>
      </c>
      <c r="N77" s="14">
        <f>params!$B$2*N69+params!$B$3*data_orig!O69</f>
        <v>9674.51</v>
      </c>
      <c r="O77" s="14">
        <f>params!$B$2*O69+params!$B$3*data_orig!P69</f>
        <v>9902.99</v>
      </c>
      <c r="P77" s="14">
        <f>params!$B$2*P69+params!$B$3*data_orig!Q69</f>
        <v>9737.08</v>
      </c>
      <c r="Q77" s="14">
        <f>params!$B$2*Q69+params!$B$3*data_orig!R69</f>
        <v>9713.68</v>
      </c>
      <c r="R77" s="14">
        <f>params!$B$2*R69+params!$B$3*data_orig!S69</f>
        <v>10107.67</v>
      </c>
      <c r="S77" s="14">
        <f>params!$B$2*S69+params!$B$3*data_orig!T69</f>
        <v>10416.99</v>
      </c>
      <c r="T77" s="14">
        <f>params!$B$2*T69+params!$B$3*data_orig!U69</f>
        <v>11149.43</v>
      </c>
      <c r="U77" s="14">
        <f>params!$B$2*U69+params!$B$3*data_orig!V69</f>
        <v>9643.68</v>
      </c>
      <c r="V77" s="14">
        <f>params!$B$2*V69+params!$B$3*data_orig!W69</f>
        <v>10194.969999999999</v>
      </c>
      <c r="W77" s="14">
        <f>params!$B$2*W69+params!$B$3*data_orig!X69</f>
        <v>14380.03</v>
      </c>
      <c r="X77" s="14">
        <f>params!$B$2*X69+params!$B$3*data_orig!Y69</f>
        <v>15510.369999999999</v>
      </c>
      <c r="Y77" s="14">
        <f>params!$B$2*Y69+params!$B$3*data_orig!Z69</f>
        <v>14372.04</v>
      </c>
      <c r="Z77" s="14">
        <f>params!$B$2*Z69+params!$B$3*data_orig!AA69</f>
        <v>13385.98</v>
      </c>
      <c r="AA77" s="14">
        <f>params!$B$2*AA69+params!$B$3*data_orig!AB69</f>
        <v>12443.67</v>
      </c>
      <c r="AB77" s="14">
        <f>params!$B$2*AB69+params!$B$3*data_orig!AC69</f>
        <v>11923.990000000002</v>
      </c>
      <c r="AC77" s="14">
        <f>params!$B$2*AC69+params!$B$3*data_orig!AD69</f>
        <v>11616.36</v>
      </c>
      <c r="AD77" s="14">
        <f>params!$B$2*AD69+params!$B$3*data_orig!AE69</f>
        <v>11454.14</v>
      </c>
      <c r="AE77" s="14">
        <f>params!$B$2*AE69+params!$B$3*data_orig!AF69</f>
        <v>11470.41</v>
      </c>
      <c r="AF77" s="14">
        <f>params!$B$2*AF69+params!$B$3*data_orig!AG69</f>
        <v>11194.46</v>
      </c>
      <c r="AG77" s="14">
        <f>params!$B$2*AG69+params!$B$3*data_orig!AH69</f>
        <v>10748.009999999998</v>
      </c>
      <c r="AH77" s="14">
        <f>params!$B$2*AH69+params!$B$3*data_orig!AI69</f>
        <v>10528.25</v>
      </c>
      <c r="AI77" s="14">
        <f>params!$B$2*AI69+params!$B$3*data_orig!AJ69</f>
        <v>9734.57</v>
      </c>
      <c r="AJ77" s="14">
        <f>params!$B$2*AJ69+params!$B$3*data_orig!AK69</f>
        <v>9606.31</v>
      </c>
      <c r="AK77" s="14">
        <f>params!$B$2*AK69+params!$B$3*data_orig!AL69</f>
        <v>10910.5</v>
      </c>
      <c r="AL77" s="14">
        <f>params!$B$2*AL69+params!$B$3*data_orig!AM69</f>
        <v>11087.8</v>
      </c>
      <c r="AM77" s="14">
        <f>params!$B$2*AM69+params!$B$3*data_orig!AN69</f>
        <v>10352.549999999999</v>
      </c>
      <c r="AN77" s="14">
        <f>params!$B$2*AN69+params!$B$3*data_orig!AO69</f>
        <v>9459.84</v>
      </c>
      <c r="AO77" s="14">
        <f>params!$B$2*AO69+params!$B$3*data_orig!AP69</f>
        <v>9618.84</v>
      </c>
      <c r="AP77" s="14">
        <f>params!$B$2*AP69+params!$B$3*data_orig!AQ69</f>
        <v>10138.950000000001</v>
      </c>
      <c r="AQ77" s="14">
        <f>params!$B$2*AQ69+params!$B$3*data_orig!AR69</f>
        <v>9055.24</v>
      </c>
      <c r="AR77" s="14">
        <f>params!$B$2*AR69+params!$B$3*data_orig!AS69</f>
        <v>9243.32</v>
      </c>
      <c r="AS77" s="14">
        <f>params!$B$2*AS69+params!$B$3*data_orig!AT69</f>
        <v>9834.23</v>
      </c>
      <c r="AT77" s="14">
        <f>params!$B$2*AT69+params!$B$3*data_orig!AU69</f>
        <v>9422.92</v>
      </c>
      <c r="AU77" s="14">
        <f>params!$B$2*AU69+params!$B$3*data_orig!AV69</f>
        <v>9247.34</v>
      </c>
      <c r="AV77" s="14">
        <f>params!$B$2*AV69+params!$B$3*data_orig!AW69</f>
        <v>9197.9500000000007</v>
      </c>
      <c r="AW77" s="14">
        <f>params!$B$2*AW69+params!$B$3*data_orig!AX69</f>
        <v>9104.2999999999993</v>
      </c>
      <c r="AX77" s="14">
        <f>params!$B$2*AX69+params!$B$3*data_orig!AY69</f>
        <v>8902.11</v>
      </c>
      <c r="AY77" s="14">
        <f>params!$B$2*AY69+params!$B$3*data_orig!AZ69</f>
        <v>8796.17</v>
      </c>
      <c r="AZ77" s="14">
        <f>params!$B$2*AZ69+params!$B$3*data_orig!BA69</f>
        <v>8698.7799999999988</v>
      </c>
      <c r="BA77" s="14">
        <f>params!$B$2*BA69+params!$B$3*data_orig!B70</f>
        <v>8746.85</v>
      </c>
    </row>
    <row r="78" spans="1:53" x14ac:dyDescent="0.25">
      <c r="A78" s="1" t="s">
        <v>47</v>
      </c>
      <c r="B78" s="14">
        <f>params!$B$2*B70+params!$B$3*data_orig!C70</f>
        <v>9013.58</v>
      </c>
      <c r="C78" s="14">
        <f>params!$B$2*C70+params!$B$3*data_orig!D70</f>
        <v>9133.6899999999987</v>
      </c>
      <c r="D78" s="14">
        <f>params!$B$2*D70+params!$B$3*data_orig!E70</f>
        <v>9070.6500000000015</v>
      </c>
      <c r="E78" s="14">
        <f>params!$B$2*E70+params!$B$3*data_orig!F70</f>
        <v>8417.56</v>
      </c>
      <c r="F78" s="14">
        <f>params!$B$2*F70+params!$B$3*data_orig!G70</f>
        <v>8609.4000000000015</v>
      </c>
      <c r="G78" s="14">
        <f>params!$B$2*G70+params!$B$3*data_orig!H70</f>
        <v>9172.6699999999983</v>
      </c>
      <c r="H78" s="14">
        <f>params!$B$2*H70+params!$B$3*data_orig!I70</f>
        <v>9325.9599999999991</v>
      </c>
      <c r="I78" s="14">
        <f>params!$B$2*I70+params!$B$3*data_orig!J70</f>
        <v>9465.93</v>
      </c>
      <c r="J78" s="14">
        <f>params!$B$2*J70+params!$B$3*data_orig!K70</f>
        <v>9603.98</v>
      </c>
      <c r="K78" s="14">
        <f>params!$B$2*K70+params!$B$3*data_orig!L70</f>
        <v>9635.5499999999993</v>
      </c>
      <c r="L78" s="14">
        <f>params!$B$2*L70+params!$B$3*data_orig!M70</f>
        <v>9617</v>
      </c>
      <c r="M78" s="14">
        <f>params!$B$2*M70+params!$B$3*data_orig!N70</f>
        <v>9661.7099999999991</v>
      </c>
      <c r="N78" s="14">
        <f>params!$B$2*N70+params!$B$3*data_orig!O70</f>
        <v>9817.2800000000007</v>
      </c>
      <c r="O78" s="14">
        <f>params!$B$2*O70+params!$B$3*data_orig!P70</f>
        <v>9964.32</v>
      </c>
      <c r="P78" s="14">
        <f>params!$B$2*P70+params!$B$3*data_orig!Q70</f>
        <v>9880.76</v>
      </c>
      <c r="Q78" s="14">
        <f>params!$B$2*Q70+params!$B$3*data_orig!R70</f>
        <v>9825.7599999999984</v>
      </c>
      <c r="R78" s="14">
        <f>params!$B$2*R70+params!$B$3*data_orig!S70</f>
        <v>10109.790000000001</v>
      </c>
      <c r="S78" s="14">
        <f>params!$B$2*S70+params!$B$3*data_orig!T70</f>
        <v>10314.119999999999</v>
      </c>
      <c r="T78" s="14">
        <f>params!$B$2*T70+params!$B$3*data_orig!U70</f>
        <v>10491.599999999999</v>
      </c>
      <c r="U78" s="14">
        <f>params!$B$2*U70+params!$B$3*data_orig!V70</f>
        <v>9597.73</v>
      </c>
      <c r="V78" s="14">
        <f>params!$B$2*V70+params!$B$3*data_orig!W70</f>
        <v>10969.95</v>
      </c>
      <c r="W78" s="14">
        <f>params!$B$2*W70+params!$B$3*data_orig!X70</f>
        <v>12226.68</v>
      </c>
      <c r="X78" s="14">
        <f>params!$B$2*X70+params!$B$3*data_orig!Y70</f>
        <v>11486.16</v>
      </c>
      <c r="Y78" s="14">
        <f>params!$B$2*Y70+params!$B$3*data_orig!Z70</f>
        <v>11390.32</v>
      </c>
      <c r="Z78" s="14">
        <f>params!$B$2*Z70+params!$B$3*data_orig!AA70</f>
        <v>11176.55</v>
      </c>
      <c r="AA78" s="14">
        <f>params!$B$2*AA70+params!$B$3*data_orig!AB70</f>
        <v>11114.54</v>
      </c>
      <c r="AB78" s="14">
        <f>params!$B$2*AB70+params!$B$3*data_orig!AC70</f>
        <v>10862.6</v>
      </c>
      <c r="AC78" s="14">
        <f>params!$B$2*AC70+params!$B$3*data_orig!AD70</f>
        <v>10836.98</v>
      </c>
      <c r="AD78" s="14">
        <f>params!$B$2*AD70+params!$B$3*data_orig!AE70</f>
        <v>11177.369999999999</v>
      </c>
      <c r="AE78" s="14">
        <f>params!$B$2*AE70+params!$B$3*data_orig!AF70</f>
        <v>11139.25</v>
      </c>
      <c r="AF78" s="14">
        <f>params!$B$2*AF70+params!$B$3*data_orig!AG70</f>
        <v>11016.36</v>
      </c>
      <c r="AG78" s="14">
        <f>params!$B$2*AG70+params!$B$3*data_orig!AH70</f>
        <v>10286.89</v>
      </c>
      <c r="AH78" s="14">
        <f>params!$B$2*AH70+params!$B$3*data_orig!AI70</f>
        <v>9980.0299999999988</v>
      </c>
      <c r="AI78" s="14">
        <f>params!$B$2*AI70+params!$B$3*data_orig!AJ70</f>
        <v>10981.89</v>
      </c>
      <c r="AJ78" s="14">
        <f>params!$B$2*AJ70+params!$B$3*data_orig!AK70</f>
        <v>11502.54</v>
      </c>
      <c r="AK78" s="14">
        <f>params!$B$2*AK70+params!$B$3*data_orig!AL70</f>
        <v>11156.24</v>
      </c>
      <c r="AL78" s="14">
        <f>params!$B$2*AL70+params!$B$3*data_orig!AM70</f>
        <v>10653.64</v>
      </c>
      <c r="AM78" s="14">
        <f>params!$B$2*AM70+params!$B$3*data_orig!AN70</f>
        <v>9736.7200000000012</v>
      </c>
      <c r="AN78" s="14">
        <f>params!$B$2*AN70+params!$B$3*data_orig!AO70</f>
        <v>9932</v>
      </c>
      <c r="AO78" s="14">
        <f>params!$B$2*AO70+params!$B$3*data_orig!AP70</f>
        <v>10274.48</v>
      </c>
      <c r="AP78" s="14">
        <f>params!$B$2*AP70+params!$B$3*data_orig!AQ70</f>
        <v>9839.58</v>
      </c>
      <c r="AQ78" s="14">
        <f>params!$B$2*AQ70+params!$B$3*data_orig!AR70</f>
        <v>8769.1</v>
      </c>
      <c r="AR78" s="14">
        <f>params!$B$2*AR70+params!$B$3*data_orig!AS70</f>
        <v>8949.92</v>
      </c>
      <c r="AS78" s="14">
        <f>params!$B$2*AS70+params!$B$3*data_orig!AT70</f>
        <v>9614.89</v>
      </c>
      <c r="AT78" s="14">
        <f>params!$B$2*AT70+params!$B$3*data_orig!AU70</f>
        <v>9374.869999999999</v>
      </c>
      <c r="AU78" s="14">
        <f>params!$B$2*AU70+params!$B$3*data_orig!AV70</f>
        <v>9292.39</v>
      </c>
      <c r="AV78" s="14">
        <f>params!$B$2*AV70+params!$B$3*data_orig!AW70</f>
        <v>9180.2999999999993</v>
      </c>
      <c r="AW78" s="14">
        <f>params!$B$2*AW70+params!$B$3*data_orig!AX70</f>
        <v>9270.5</v>
      </c>
      <c r="AX78" s="14">
        <f>params!$B$2*AX70+params!$B$3*data_orig!AY70</f>
        <v>9367.86</v>
      </c>
      <c r="AY78" s="14">
        <f>params!$B$2*AY70+params!$B$3*data_orig!AZ70</f>
        <v>9342.0499999999993</v>
      </c>
      <c r="AZ78" s="14">
        <f>params!$B$2*AZ70+params!$B$3*data_orig!BA70</f>
        <v>9253.91</v>
      </c>
      <c r="BA78" s="14">
        <f>params!$B$2*BA70+params!$B$3*data_orig!B71</f>
        <v>9176.7000000000007</v>
      </c>
    </row>
    <row r="79" spans="1:53" x14ac:dyDescent="0.25">
      <c r="A79" s="1" t="s">
        <v>48</v>
      </c>
      <c r="B79" s="14">
        <f>params!$B$2*B71+params!$B$3*data_orig!C71</f>
        <v>9117.94</v>
      </c>
      <c r="C79" s="14">
        <f>params!$B$2*C71+params!$B$3*data_orig!D71</f>
        <v>9201.9700000000012</v>
      </c>
      <c r="D79" s="14">
        <f>params!$B$2*D71+params!$B$3*data_orig!E71</f>
        <v>8579.119999999999</v>
      </c>
      <c r="E79" s="14">
        <f>params!$B$2*E71+params!$B$3*data_orig!F71</f>
        <v>8705.2800000000007</v>
      </c>
      <c r="F79" s="14">
        <f>params!$B$2*F71+params!$B$3*data_orig!G71</f>
        <v>9253.25</v>
      </c>
      <c r="G79" s="14">
        <f>params!$B$2*G71+params!$B$3*data_orig!H71</f>
        <v>9029.130000000001</v>
      </c>
      <c r="H79" s="14">
        <f>params!$B$2*H71+params!$B$3*data_orig!I71</f>
        <v>8970.9700000000012</v>
      </c>
      <c r="I79" s="14">
        <f>params!$B$2*I71+params!$B$3*data_orig!J71</f>
        <v>9151.41</v>
      </c>
      <c r="J79" s="14">
        <f>params!$B$2*J71+params!$B$3*data_orig!K71</f>
        <v>9517.84</v>
      </c>
      <c r="K79" s="14">
        <f>params!$B$2*K71+params!$B$3*data_orig!L71</f>
        <v>9744.9699999999993</v>
      </c>
      <c r="L79" s="14">
        <f>params!$B$2*L71+params!$B$3*data_orig!M71</f>
        <v>9744.68</v>
      </c>
      <c r="M79" s="14">
        <f>params!$B$2*M71+params!$B$3*data_orig!N71</f>
        <v>9950.84</v>
      </c>
      <c r="N79" s="14">
        <f>params!$B$2*N71+params!$B$3*data_orig!O71</f>
        <v>10320.540000000001</v>
      </c>
      <c r="O79" s="14">
        <f>params!$B$2*O71+params!$B$3*data_orig!P71</f>
        <v>10588.720000000001</v>
      </c>
      <c r="P79" s="14">
        <f>params!$B$2*P71+params!$B$3*data_orig!Q71</f>
        <v>10645.77</v>
      </c>
      <c r="Q79" s="14">
        <f>params!$B$2*Q71+params!$B$3*data_orig!R71</f>
        <v>10516.08</v>
      </c>
      <c r="R79" s="14">
        <f>params!$B$2*R71+params!$B$3*data_orig!S71</f>
        <v>10854.52</v>
      </c>
      <c r="S79" s="14">
        <f>params!$B$2*S71+params!$B$3*data_orig!T71</f>
        <v>10857.3</v>
      </c>
      <c r="T79" s="14">
        <f>params!$B$2*T71+params!$B$3*data_orig!U71</f>
        <v>11041.8</v>
      </c>
      <c r="U79" s="14">
        <f>params!$B$2*U71+params!$B$3*data_orig!V71</f>
        <v>9643.2999999999993</v>
      </c>
      <c r="V79" s="14">
        <f>params!$B$2*V71+params!$B$3*data_orig!W71</f>
        <v>10116.64</v>
      </c>
      <c r="W79" s="14">
        <f>params!$B$2*W71+params!$B$3*data_orig!X71</f>
        <v>12904.720000000001</v>
      </c>
      <c r="X79" s="14">
        <f>params!$B$2*X71+params!$B$3*data_orig!Y71</f>
        <v>13659.349999999999</v>
      </c>
      <c r="Y79" s="14">
        <f>params!$B$2*Y71+params!$B$3*data_orig!Z71</f>
        <v>13221.51</v>
      </c>
      <c r="Z79" s="14">
        <f>params!$B$2*Z71+params!$B$3*data_orig!AA71</f>
        <v>12669.24</v>
      </c>
      <c r="AA79" s="14">
        <f>params!$B$2*AA71+params!$B$3*data_orig!AB71</f>
        <v>12370.52</v>
      </c>
      <c r="AB79" s="14">
        <f>params!$B$2*AB71+params!$B$3*data_orig!AC71</f>
        <v>11937.75</v>
      </c>
      <c r="AC79" s="14">
        <f>params!$B$2*AC71+params!$B$3*data_orig!AD71</f>
        <v>11723.5</v>
      </c>
      <c r="AD79" s="14">
        <f>params!$B$2*AD71+params!$B$3*data_orig!AE71</f>
        <v>11504.619999999999</v>
      </c>
      <c r="AE79" s="14">
        <f>params!$B$2*AE71+params!$B$3*data_orig!AF71</f>
        <v>11157.369999999999</v>
      </c>
      <c r="AF79" s="14">
        <f>params!$B$2*AF71+params!$B$3*data_orig!AG71</f>
        <v>10875.599999999999</v>
      </c>
      <c r="AG79" s="14">
        <f>params!$B$2*AG71+params!$B$3*data_orig!AH71</f>
        <v>10499.84</v>
      </c>
      <c r="AH79" s="14">
        <f>params!$B$2*AH71+params!$B$3*data_orig!AI71</f>
        <v>10167.060000000001</v>
      </c>
      <c r="AI79" s="14">
        <f>params!$B$2*AI71+params!$B$3*data_orig!AJ71</f>
        <v>9980.36</v>
      </c>
      <c r="AJ79" s="14">
        <f>params!$B$2*AJ71+params!$B$3*data_orig!AK71</f>
        <v>9172.619999999999</v>
      </c>
      <c r="AK79" s="14">
        <f>params!$B$2*AK71+params!$B$3*data_orig!AL71</f>
        <v>9103.0300000000007</v>
      </c>
      <c r="AL79" s="14">
        <f>params!$B$2*AL71+params!$B$3*data_orig!AM71</f>
        <v>10313.92</v>
      </c>
      <c r="AM79" s="14">
        <f>params!$B$2*AM71+params!$B$3*data_orig!AN71</f>
        <v>9930.68</v>
      </c>
      <c r="AN79" s="14">
        <f>params!$B$2*AN71+params!$B$3*data_orig!AO71</f>
        <v>9927.369999999999</v>
      </c>
      <c r="AO79" s="14">
        <f>params!$B$2*AO71+params!$B$3*data_orig!AP71</f>
        <v>10478.35</v>
      </c>
      <c r="AP79" s="14">
        <f>params!$B$2*AP71+params!$B$3*data_orig!AQ71</f>
        <v>10156.56</v>
      </c>
      <c r="AQ79" s="14">
        <f>params!$B$2*AQ71+params!$B$3*data_orig!AR71</f>
        <v>9134.76</v>
      </c>
      <c r="AR79" s="14">
        <f>params!$B$2*AR71+params!$B$3*data_orig!AS71</f>
        <v>9092.02</v>
      </c>
      <c r="AS79" s="14">
        <f>params!$B$2*AS71+params!$B$3*data_orig!AT71</f>
        <v>9554.5299999999988</v>
      </c>
      <c r="AT79" s="14">
        <f>params!$B$2*AT71+params!$B$3*data_orig!AU71</f>
        <v>9504.7999999999993</v>
      </c>
      <c r="AU79" s="14">
        <f>params!$B$2*AU71+params!$B$3*data_orig!AV71</f>
        <v>9471.7099999999991</v>
      </c>
      <c r="AV79" s="14">
        <f>params!$B$2*AV71+params!$B$3*data_orig!AW71</f>
        <v>9296.369999999999</v>
      </c>
      <c r="AW79" s="14">
        <f>params!$B$2*AW71+params!$B$3*data_orig!AX71</f>
        <v>9322.89</v>
      </c>
      <c r="AX79" s="14">
        <f>params!$B$2*AX71+params!$B$3*data_orig!AY71</f>
        <v>9236.61</v>
      </c>
      <c r="AY79" s="14">
        <f>params!$B$2*AY71+params!$B$3*data_orig!AZ71</f>
        <v>8990.57</v>
      </c>
      <c r="AZ79" s="14">
        <f>params!$B$2*AZ71+params!$B$3*data_orig!BA71</f>
        <v>8913.27</v>
      </c>
      <c r="BA79" s="14">
        <f>params!$B$2*BA71+params!$B$3*data_orig!B72</f>
        <v>8992.41</v>
      </c>
    </row>
    <row r="80" spans="1:53" x14ac:dyDescent="0.25">
      <c r="A80" s="1" t="s">
        <v>49</v>
      </c>
      <c r="B80" s="14">
        <f>params!$B$2*B72+params!$B$3*data_orig!C72</f>
        <v>9176.33</v>
      </c>
      <c r="C80" s="14">
        <f>params!$B$2*C72+params!$B$3*data_orig!D72</f>
        <v>9342.99</v>
      </c>
      <c r="D80" s="14">
        <f>params!$B$2*D72+params!$B$3*data_orig!E72</f>
        <v>8728.51</v>
      </c>
      <c r="E80" s="14">
        <f>params!$B$2*E72+params!$B$3*data_orig!F72</f>
        <v>8863.4399999999987</v>
      </c>
      <c r="F80" s="14">
        <f>params!$B$2*F72+params!$B$3*data_orig!G72</f>
        <v>9474.2099999999991</v>
      </c>
      <c r="G80" s="14">
        <f>params!$B$2*G72+params!$B$3*data_orig!H72</f>
        <v>9496.4000000000015</v>
      </c>
      <c r="H80" s="14">
        <f>params!$B$2*H72+params!$B$3*data_orig!I72</f>
        <v>9616.15</v>
      </c>
      <c r="I80" s="14">
        <f>params!$B$2*I72+params!$B$3*data_orig!J72</f>
        <v>9736.17</v>
      </c>
      <c r="J80" s="14">
        <f>params!$B$2*J72+params!$B$3*data_orig!K72</f>
        <v>9863.86</v>
      </c>
      <c r="K80" s="14">
        <f>params!$B$2*K72+params!$B$3*data_orig!L72</f>
        <v>9988.23</v>
      </c>
      <c r="L80" s="14">
        <f>params!$B$2*L72+params!$B$3*data_orig!M72</f>
        <v>9876.24</v>
      </c>
      <c r="M80" s="14">
        <f>params!$B$2*M72+params!$B$3*data_orig!N72</f>
        <v>9868.85</v>
      </c>
      <c r="N80" s="14">
        <f>params!$B$2*N72+params!$B$3*data_orig!O72</f>
        <v>10175.86</v>
      </c>
      <c r="O80" s="14">
        <f>params!$B$2*O72+params!$B$3*data_orig!P72</f>
        <v>10308.369999999999</v>
      </c>
      <c r="P80" s="14">
        <f>params!$B$2*P72+params!$B$3*data_orig!Q72</f>
        <v>10458.380000000001</v>
      </c>
      <c r="Q80" s="14">
        <f>params!$B$2*Q72+params!$B$3*data_orig!R72</f>
        <v>10577.01</v>
      </c>
      <c r="R80" s="14">
        <f>params!$B$2*R72+params!$B$3*data_orig!S72</f>
        <v>10666.79</v>
      </c>
      <c r="S80" s="14">
        <f>params!$B$2*S72+params!$B$3*data_orig!T72</f>
        <v>11012.08</v>
      </c>
      <c r="T80" s="14">
        <f>params!$B$2*T72+params!$B$3*data_orig!U72</f>
        <v>11906</v>
      </c>
      <c r="U80" s="14">
        <f>params!$B$2*U72+params!$B$3*data_orig!V72</f>
        <v>10381.1</v>
      </c>
      <c r="V80" s="14">
        <f>params!$B$2*V72+params!$B$3*data_orig!W72</f>
        <v>10732.08</v>
      </c>
      <c r="W80" s="14">
        <f>params!$B$2*W72+params!$B$3*data_orig!X72</f>
        <v>13956.31</v>
      </c>
      <c r="X80" s="14">
        <f>params!$B$2*X72+params!$B$3*data_orig!Y72</f>
        <v>14629.18</v>
      </c>
      <c r="Y80" s="14">
        <f>params!$B$2*Y72+params!$B$3*data_orig!Z72</f>
        <v>14085.869999999999</v>
      </c>
      <c r="Z80" s="14">
        <f>params!$B$2*Z72+params!$B$3*data_orig!AA72</f>
        <v>13590.5</v>
      </c>
      <c r="AA80" s="14">
        <f>params!$B$2*AA72+params!$B$3*data_orig!AB72</f>
        <v>12866.3</v>
      </c>
      <c r="AB80" s="14">
        <f>params!$B$2*AB72+params!$B$3*data_orig!AC72</f>
        <v>12363.029999999999</v>
      </c>
      <c r="AC80" s="14">
        <f>params!$B$2*AC72+params!$B$3*data_orig!AD72</f>
        <v>12190.880000000001</v>
      </c>
      <c r="AD80" s="14">
        <f>params!$B$2*AD72+params!$B$3*data_orig!AE72</f>
        <v>11459.36</v>
      </c>
      <c r="AE80" s="14">
        <f>params!$B$2*AE72+params!$B$3*data_orig!AF72</f>
        <v>11989.79</v>
      </c>
      <c r="AF80" s="14">
        <f>params!$B$2*AF72+params!$B$3*data_orig!AG72</f>
        <v>12886.23</v>
      </c>
      <c r="AG80" s="14">
        <f>params!$B$2*AG72+params!$B$3*data_orig!AH72</f>
        <v>12324.25</v>
      </c>
      <c r="AH80" s="14">
        <f>params!$B$2*AH72+params!$B$3*data_orig!AI72</f>
        <v>10867.84</v>
      </c>
      <c r="AI80" s="14">
        <f>params!$B$2*AI72+params!$B$3*data_orig!AJ72</f>
        <v>10393.09</v>
      </c>
      <c r="AJ80" s="14">
        <f>params!$B$2*AJ72+params!$B$3*data_orig!AK72</f>
        <v>11592.71</v>
      </c>
      <c r="AK80" s="14">
        <f>params!$B$2*AK72+params!$B$3*data_orig!AL72</f>
        <v>11729.66</v>
      </c>
      <c r="AL80" s="14">
        <f>params!$B$2*AL72+params!$B$3*data_orig!AM72</f>
        <v>10736.99</v>
      </c>
      <c r="AM80" s="14">
        <f>params!$B$2*AM72+params!$B$3*data_orig!AN72</f>
        <v>10224.91</v>
      </c>
      <c r="AN80" s="14">
        <f>params!$B$2*AN72+params!$B$3*data_orig!AO72</f>
        <v>9342.630000000001</v>
      </c>
      <c r="AO80" s="14">
        <f>params!$B$2*AO72+params!$B$3*data_orig!AP72</f>
        <v>9428.01</v>
      </c>
      <c r="AP80" s="14">
        <f>params!$B$2*AP72+params!$B$3*data_orig!AQ72</f>
        <v>9873.3499999999985</v>
      </c>
      <c r="AQ80" s="14">
        <f>params!$B$2*AQ72+params!$B$3*data_orig!AR72</f>
        <v>8846.83</v>
      </c>
      <c r="AR80" s="14">
        <f>params!$B$2*AR72+params!$B$3*data_orig!AS72</f>
        <v>9102.59</v>
      </c>
      <c r="AS80" s="14">
        <f>params!$B$2*AS72+params!$B$3*data_orig!AT72</f>
        <v>9628.2900000000009</v>
      </c>
      <c r="AT80" s="14">
        <f>params!$B$2*AT72+params!$B$3*data_orig!AU72</f>
        <v>9296.89</v>
      </c>
      <c r="AU80" s="14">
        <f>params!$B$2*AU72+params!$B$3*data_orig!AV72</f>
        <v>9232.68</v>
      </c>
      <c r="AV80" s="14">
        <f>params!$B$2*AV72+params!$B$3*data_orig!AW72</f>
        <v>9236.380000000001</v>
      </c>
      <c r="AW80" s="14">
        <f>params!$B$2*AW72+params!$B$3*data_orig!AX72</f>
        <v>9276.5499999999993</v>
      </c>
      <c r="AX80" s="14">
        <f>params!$B$2*AX72+params!$B$3*data_orig!AY72</f>
        <v>9205.02</v>
      </c>
      <c r="AY80" s="14">
        <f>params!$B$2*AY72+params!$B$3*data_orig!AZ72</f>
        <v>9134.42</v>
      </c>
      <c r="AZ80" s="14">
        <f>params!$B$2*AZ72+params!$B$3*data_orig!BA72</f>
        <v>9151.5999999999985</v>
      </c>
      <c r="BA80" s="14">
        <f>params!$B$2*BA72+params!$B$3*data_orig!B73</f>
        <v>9244.7400000000016</v>
      </c>
    </row>
    <row r="81" spans="1:53" x14ac:dyDescent="0.25">
      <c r="A81" s="1" t="s">
        <v>50</v>
      </c>
      <c r="B81" s="14">
        <f>params!$B$2*B73+params!$B$3*data_orig!C73</f>
        <v>9059.83</v>
      </c>
      <c r="C81" s="14">
        <f>params!$B$2*C73+params!$B$3*data_orig!D73</f>
        <v>8908.4399999999987</v>
      </c>
      <c r="D81" s="14">
        <f>params!$B$2*D73+params!$B$3*data_orig!E73</f>
        <v>8388.11</v>
      </c>
      <c r="E81" s="14">
        <f>params!$B$2*E73+params!$B$3*data_orig!F73</f>
        <v>8702.4</v>
      </c>
      <c r="F81" s="14">
        <f>params!$B$2*F73+params!$B$3*data_orig!G73</f>
        <v>9310.380000000001</v>
      </c>
      <c r="G81" s="14">
        <f>params!$B$2*G73+params!$B$3*data_orig!H73</f>
        <v>9251.42</v>
      </c>
      <c r="H81" s="14">
        <f>params!$B$2*H73+params!$B$3*data_orig!I73</f>
        <v>9222.8499999999985</v>
      </c>
      <c r="I81" s="14">
        <f>params!$B$2*I73+params!$B$3*data_orig!J73</f>
        <v>9337.09</v>
      </c>
      <c r="J81" s="14">
        <f>params!$B$2*J73+params!$B$3*data_orig!K73</f>
        <v>9580.380000000001</v>
      </c>
      <c r="K81" s="14">
        <f>params!$B$2*K73+params!$B$3*data_orig!L73</f>
        <v>9762.9500000000007</v>
      </c>
      <c r="L81" s="14">
        <f>params!$B$2*L73+params!$B$3*data_orig!M73</f>
        <v>9725.67</v>
      </c>
      <c r="M81" s="14">
        <f>params!$B$2*M73+params!$B$3*data_orig!N73</f>
        <v>9563.7799999999988</v>
      </c>
      <c r="N81" s="14">
        <f>params!$B$2*N73+params!$B$3*data_orig!O73</f>
        <v>9858.66</v>
      </c>
      <c r="O81" s="14">
        <f>params!$B$2*O73+params!$B$3*data_orig!P73</f>
        <v>10173.259999999998</v>
      </c>
      <c r="P81" s="14">
        <f>params!$B$2*P73+params!$B$3*data_orig!Q73</f>
        <v>10067.92</v>
      </c>
      <c r="Q81" s="14">
        <f>params!$B$2*Q73+params!$B$3*data_orig!R73</f>
        <v>9997.2800000000007</v>
      </c>
      <c r="R81" s="14">
        <f>params!$B$2*R73+params!$B$3*data_orig!S73</f>
        <v>10167.619999999999</v>
      </c>
      <c r="S81" s="14">
        <f>params!$B$2*S73+params!$B$3*data_orig!T73</f>
        <v>10426.39</v>
      </c>
      <c r="T81" s="14">
        <f>params!$B$2*T73+params!$B$3*data_orig!U73</f>
        <v>10849.98</v>
      </c>
      <c r="U81" s="14">
        <f>params!$B$2*U73+params!$B$3*data_orig!V73</f>
        <v>9003.9500000000007</v>
      </c>
      <c r="V81" s="14">
        <f>params!$B$2*V73+params!$B$3*data_orig!W73</f>
        <v>9157.7200000000012</v>
      </c>
      <c r="W81" s="14">
        <f>params!$B$2*W73+params!$B$3*data_orig!X73</f>
        <v>11831.619999999999</v>
      </c>
      <c r="X81" s="14">
        <f>params!$B$2*X73+params!$B$3*data_orig!Y73</f>
        <v>12212.029999999999</v>
      </c>
      <c r="Y81" s="14">
        <f>params!$B$2*Y73+params!$B$3*data_orig!Z73</f>
        <v>11796.400000000001</v>
      </c>
      <c r="Z81" s="14">
        <f>params!$B$2*Z73+params!$B$3*data_orig!AA73</f>
        <v>11505.21</v>
      </c>
      <c r="AA81" s="14">
        <f>params!$B$2*AA73+params!$B$3*data_orig!AB73</f>
        <v>11489.39</v>
      </c>
      <c r="AB81" s="14">
        <f>params!$B$2*AB73+params!$B$3*data_orig!AC73</f>
        <v>11746.92</v>
      </c>
      <c r="AC81" s="14">
        <f>params!$B$2*AC73+params!$B$3*data_orig!AD73</f>
        <v>11543.630000000001</v>
      </c>
      <c r="AD81" s="14">
        <f>params!$B$2*AD73+params!$B$3*data_orig!AE73</f>
        <v>11161.970000000001</v>
      </c>
      <c r="AE81" s="14">
        <f>params!$B$2*AE73+params!$B$3*data_orig!AF73</f>
        <v>10966.619999999999</v>
      </c>
      <c r="AF81" s="14">
        <f>params!$B$2*AF73+params!$B$3*data_orig!AG73</f>
        <v>10722.57</v>
      </c>
      <c r="AG81" s="14">
        <f>params!$B$2*AG73+params!$B$3*data_orig!AH73</f>
        <v>10479.549999999999</v>
      </c>
      <c r="AH81" s="14">
        <f>params!$B$2*AH73+params!$B$3*data_orig!AI73</f>
        <v>10118.450000000001</v>
      </c>
      <c r="AI81" s="14">
        <f>params!$B$2*AI73+params!$B$3*data_orig!AJ73</f>
        <v>10004.27</v>
      </c>
      <c r="AJ81" s="14">
        <f>params!$B$2*AJ73+params!$B$3*data_orig!AK73</f>
        <v>10213.450000000001</v>
      </c>
      <c r="AK81" s="14">
        <f>params!$B$2*AK73+params!$B$3*data_orig!AL73</f>
        <v>9620.02</v>
      </c>
      <c r="AL81" s="14">
        <f>params!$B$2*AL73+params!$B$3*data_orig!AM73</f>
        <v>9573.02</v>
      </c>
      <c r="AM81" s="14">
        <f>params!$B$2*AM73+params!$B$3*data_orig!AN73</f>
        <v>10667.439999999999</v>
      </c>
      <c r="AN81" s="14">
        <f>params!$B$2*AN73+params!$B$3*data_orig!AO73</f>
        <v>10066.44</v>
      </c>
      <c r="AO81" s="14">
        <f>params!$B$2*AO73+params!$B$3*data_orig!AP73</f>
        <v>9700.0099999999984</v>
      </c>
      <c r="AP81" s="14">
        <f>params!$B$2*AP73+params!$B$3*data_orig!AQ73</f>
        <v>10278.36</v>
      </c>
      <c r="AQ81" s="14">
        <f>params!$B$2*AQ73+params!$B$3*data_orig!AR73</f>
        <v>9211.2799999999988</v>
      </c>
      <c r="AR81" s="14">
        <f>params!$B$2*AR73+params!$B$3*data_orig!AS73</f>
        <v>9256.4</v>
      </c>
      <c r="AS81" s="14">
        <f>params!$B$2*AS73+params!$B$3*data_orig!AT73</f>
        <v>9771.6500000000015</v>
      </c>
      <c r="AT81" s="14">
        <f>params!$B$2*AT73+params!$B$3*data_orig!AU73</f>
        <v>9451.89</v>
      </c>
      <c r="AU81" s="14">
        <f>params!$B$2*AU73+params!$B$3*data_orig!AV73</f>
        <v>9486.09</v>
      </c>
      <c r="AV81" s="14">
        <f>params!$B$2*AV73+params!$B$3*data_orig!AW73</f>
        <v>9273.0300000000007</v>
      </c>
      <c r="AW81" s="14">
        <f>params!$B$2*AW73+params!$B$3*data_orig!AX73</f>
        <v>9124.0099999999984</v>
      </c>
      <c r="AX81" s="14">
        <f>params!$B$2*AX73+params!$B$3*data_orig!AY73</f>
        <v>9126.5300000000007</v>
      </c>
      <c r="AY81" s="14">
        <f>params!$B$2*AY73+params!$B$3*data_orig!AZ73</f>
        <v>9096.9599999999991</v>
      </c>
      <c r="AZ81" s="14">
        <f>params!$B$2*AZ73+params!$B$3*data_orig!BA73</f>
        <v>9196.27</v>
      </c>
      <c r="BA81" s="14">
        <f>params!$B$2*BA73+params!$B$3*data_orig!B74</f>
        <v>9192.0299999999988</v>
      </c>
    </row>
    <row r="82" spans="1:53" x14ac:dyDescent="0.25">
      <c r="A82" s="1" t="s">
        <v>51</v>
      </c>
      <c r="B82" s="14">
        <f>params!$B$2*B74+params!$B$3*data_orig!C74</f>
        <v>9106.630000000001</v>
      </c>
      <c r="C82" s="14">
        <f>params!$B$2*C74+params!$B$3*data_orig!D74</f>
        <v>9040.5300000000007</v>
      </c>
      <c r="D82" s="14">
        <f>params!$B$2*D74+params!$B$3*data_orig!E74</f>
        <v>8595.4399999999987</v>
      </c>
      <c r="E82" s="14">
        <f>params!$B$2*E74+params!$B$3*data_orig!F74</f>
        <v>9012.09</v>
      </c>
      <c r="F82" s="14">
        <f>params!$B$2*F74+params!$B$3*data_orig!G74</f>
        <v>9598.5400000000009</v>
      </c>
      <c r="G82" s="14">
        <f>params!$B$2*G74+params!$B$3*data_orig!H74</f>
        <v>9474.31</v>
      </c>
      <c r="H82" s="14">
        <f>params!$B$2*H74+params!$B$3*data_orig!I74</f>
        <v>9480.8100000000013</v>
      </c>
      <c r="I82" s="14">
        <f>params!$B$2*I74+params!$B$3*data_orig!J74</f>
        <v>9666.4599999999991</v>
      </c>
      <c r="J82" s="14">
        <f>params!$B$2*J74+params!$B$3*data_orig!K74</f>
        <v>9891.2200000000012</v>
      </c>
      <c r="K82" s="14">
        <f>params!$B$2*K74+params!$B$3*data_orig!L74</f>
        <v>10069.99</v>
      </c>
      <c r="L82" s="14">
        <f>params!$B$2*L74+params!$B$3*data_orig!M74</f>
        <v>10084.450000000001</v>
      </c>
      <c r="M82" s="14">
        <f>params!$B$2*M74+params!$B$3*data_orig!N74</f>
        <v>10096.790000000001</v>
      </c>
      <c r="N82" s="14">
        <f>params!$B$2*N74+params!$B$3*data_orig!O74</f>
        <v>10446.49</v>
      </c>
      <c r="O82" s="14">
        <f>params!$B$2*O74+params!$B$3*data_orig!P74</f>
        <v>10672.09</v>
      </c>
      <c r="P82" s="14">
        <f>params!$B$2*P74+params!$B$3*data_orig!Q74</f>
        <v>10772.96</v>
      </c>
      <c r="Q82" s="14">
        <f>params!$B$2*Q74+params!$B$3*data_orig!R74</f>
        <v>10922.28</v>
      </c>
      <c r="R82" s="14">
        <f>params!$B$2*R74+params!$B$3*data_orig!S74</f>
        <v>10882.74</v>
      </c>
      <c r="S82" s="14">
        <f>params!$B$2*S74+params!$B$3*data_orig!T74</f>
        <v>11013.16</v>
      </c>
      <c r="T82" s="14">
        <f>params!$B$2*T74+params!$B$3*data_orig!U74</f>
        <v>11579.14</v>
      </c>
      <c r="U82" s="14">
        <f>params!$B$2*U74+params!$B$3*data_orig!V74</f>
        <v>9597.7099999999991</v>
      </c>
      <c r="V82" s="14">
        <f>params!$B$2*V74+params!$B$3*data_orig!W74</f>
        <v>10035.129999999999</v>
      </c>
      <c r="W82" s="14">
        <f>params!$B$2*W74+params!$B$3*data_orig!X74</f>
        <v>13210.12</v>
      </c>
      <c r="X82" s="14">
        <f>params!$B$2*X74+params!$B$3*data_orig!Y74</f>
        <v>13491.96</v>
      </c>
      <c r="Y82" s="14">
        <f>params!$B$2*Y74+params!$B$3*data_orig!Z74</f>
        <v>12388.98</v>
      </c>
      <c r="Z82" s="14">
        <f>params!$B$2*Z74+params!$B$3*data_orig!AA74</f>
        <v>11726.68</v>
      </c>
      <c r="AA82" s="14">
        <f>params!$B$2*AA74+params!$B$3*data_orig!AB74</f>
        <v>11280.22</v>
      </c>
      <c r="AB82" s="14">
        <f>params!$B$2*AB74+params!$B$3*data_orig!AC74</f>
        <v>10963.740000000002</v>
      </c>
      <c r="AC82" s="14">
        <f>params!$B$2*AC74+params!$B$3*data_orig!AD74</f>
        <v>10889.41</v>
      </c>
      <c r="AD82" s="14">
        <f>params!$B$2*AD74+params!$B$3*data_orig!AE74</f>
        <v>10827.75</v>
      </c>
      <c r="AE82" s="14">
        <f>params!$B$2*AE74+params!$B$3*data_orig!AF74</f>
        <v>10857.869999999999</v>
      </c>
      <c r="AF82" s="14">
        <f>params!$B$2*AF74+params!$B$3*data_orig!AG74</f>
        <v>10960.720000000001</v>
      </c>
      <c r="AG82" s="14">
        <f>params!$B$2*AG74+params!$B$3*data_orig!AH74</f>
        <v>10820.779999999999</v>
      </c>
      <c r="AH82" s="14">
        <f>params!$B$2*AH74+params!$B$3*data_orig!AI74</f>
        <v>10907.880000000001</v>
      </c>
      <c r="AI82" s="14">
        <f>params!$B$2*AI74+params!$B$3*data_orig!AJ74</f>
        <v>13921.380000000001</v>
      </c>
      <c r="AJ82" s="14">
        <f>params!$B$2*AJ74+params!$B$3*data_orig!AK74</f>
        <v>17515.370000000003</v>
      </c>
      <c r="AK82" s="14">
        <f>params!$B$2*AK74+params!$B$3*data_orig!AL74</f>
        <v>20548.55</v>
      </c>
      <c r="AL82" s="14">
        <f>params!$B$2*AL74+params!$B$3*data_orig!AM74</f>
        <v>22163.379999999997</v>
      </c>
      <c r="AM82" s="14">
        <f>params!$B$2*AM74+params!$B$3*data_orig!AN74</f>
        <v>19853.68</v>
      </c>
      <c r="AN82" s="14">
        <f>params!$B$2*AN74+params!$B$3*data_orig!AO74</f>
        <v>15146.119999999999</v>
      </c>
      <c r="AO82" s="14">
        <f>params!$B$2*AO74+params!$B$3*data_orig!AP74</f>
        <v>13672.48</v>
      </c>
      <c r="AP82" s="14">
        <f>params!$B$2*AP74+params!$B$3*data_orig!AQ74</f>
        <v>13361.95</v>
      </c>
      <c r="AQ82" s="14">
        <f>params!$B$2*AQ74+params!$B$3*data_orig!AR74</f>
        <v>10982.08</v>
      </c>
      <c r="AR82" s="14">
        <f>params!$B$2*AR74+params!$B$3*data_orig!AS74</f>
        <v>10293.049999999999</v>
      </c>
      <c r="AS82" s="14">
        <f>params!$B$2*AS74+params!$B$3*data_orig!AT74</f>
        <v>10320.51</v>
      </c>
      <c r="AT82" s="14">
        <f>params!$B$2*AT74+params!$B$3*data_orig!AU74</f>
        <v>9638.39</v>
      </c>
      <c r="AU82" s="14">
        <f>params!$B$2*AU74+params!$B$3*data_orig!AV74</f>
        <v>9148.2000000000007</v>
      </c>
      <c r="AV82" s="14">
        <f>params!$B$2*AV74+params!$B$3*data_orig!AW74</f>
        <v>9064.33</v>
      </c>
      <c r="AW82" s="14">
        <f>params!$B$2*AW74+params!$B$3*data_orig!AX74</f>
        <v>8901.5</v>
      </c>
      <c r="AX82" s="14">
        <f>params!$B$2*AX74+params!$B$3*data_orig!AY74</f>
        <v>8760.49</v>
      </c>
      <c r="AY82" s="14">
        <f>params!$B$2*AY74+params!$B$3*data_orig!AZ74</f>
        <v>8859.0400000000009</v>
      </c>
      <c r="AZ82" s="14">
        <f>params!$B$2*AZ74+params!$B$3*data_orig!BA74</f>
        <v>8920.15</v>
      </c>
      <c r="BA82" s="1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525D-23EE-4B88-BE2D-E57F096B0FD3}">
  <dimension ref="A1"/>
  <sheetViews>
    <sheetView workbookViewId="0">
      <selection activeCell="A30" sqref="A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CAFD-7208-4055-A6C9-C6F88FF41D28}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18">
        <v>0.47</v>
      </c>
    </row>
    <row r="3" spans="1:2" x14ac:dyDescent="0.25">
      <c r="A3" t="s">
        <v>63</v>
      </c>
      <c r="B3" s="18">
        <v>0.53</v>
      </c>
    </row>
    <row r="5" spans="1:2" x14ac:dyDescent="0.25">
      <c r="A5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tabSelected="1"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data_orig</vt:lpstr>
      <vt:lpstr>data_comp</vt:lpstr>
      <vt:lpstr>chart</vt:lpstr>
      <vt:lpstr>params</vt:lpstr>
      <vt:lpstr>1970-1980</vt:lpstr>
      <vt:lpstr>1980-1990</vt:lpstr>
      <vt:lpstr>1990-2000</vt:lpstr>
      <vt:lpstr>2000-2020</vt:lpstr>
      <vt:lpstr>2000-2021</vt:lpstr>
      <vt:lpstr>1970-1980+</vt:lpstr>
      <vt:lpstr>1980-1990+</vt:lpstr>
      <vt:lpstr>1990-2000+</vt:lpstr>
      <vt:lpstr>2000-2020+</vt:lpstr>
      <vt:lpstr>2000-2021+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2020-12-09T18:36:42Z</dcterms:modified>
</cp:coreProperties>
</file>