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ons_weekly_deaths\"/>
    </mc:Choice>
  </mc:AlternateContent>
  <xr:revisionPtr revIDLastSave="0" documentId="13_ncr:1_{A703F33C-8AC6-4987-8511-0CE607123D22}" xr6:coauthVersionLast="45" xr6:coauthVersionMax="45" xr10:uidLastSave="{00000000-0000-0000-0000-000000000000}"/>
  <bookViews>
    <workbookView xWindow="-120" yWindow="-120" windowWidth="29040" windowHeight="16440" xr2:uid="{99891810-AEF2-4EE9-B876-20B0CB097BF8}"/>
  </bookViews>
  <sheets>
    <sheet name="raw" sheetId="1" r:id="rId1"/>
    <sheet name="review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BA19" i="1" l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9" i="1"/>
  <c r="B18" i="1"/>
  <c r="B21" i="1"/>
  <c r="B22" i="1" s="1"/>
  <c r="D21" i="1"/>
  <c r="D22" i="1" s="1"/>
  <c r="BA21" i="1"/>
  <c r="BA22" i="1" s="1"/>
  <c r="AZ21" i="1"/>
  <c r="AZ22" i="1" s="1"/>
  <c r="AY21" i="1"/>
  <c r="AY22" i="1" s="1"/>
  <c r="AX21" i="1"/>
  <c r="AX22" i="1" s="1"/>
  <c r="AW21" i="1"/>
  <c r="AW22" i="1" s="1"/>
  <c r="AV21" i="1"/>
  <c r="AV22" i="1" s="1"/>
  <c r="AU21" i="1"/>
  <c r="AU22" i="1" s="1"/>
  <c r="AT21" i="1"/>
  <c r="AT22" i="1" s="1"/>
  <c r="AS21" i="1"/>
  <c r="AS22" i="1" s="1"/>
  <c r="AR21" i="1"/>
  <c r="AR22" i="1" s="1"/>
  <c r="AQ21" i="1"/>
  <c r="AQ22" i="1" s="1"/>
  <c r="AP21" i="1"/>
  <c r="AP22" i="1" s="1"/>
  <c r="AO21" i="1"/>
  <c r="AO22" i="1" s="1"/>
  <c r="AN21" i="1"/>
  <c r="AN22" i="1" s="1"/>
  <c r="AM21" i="1"/>
  <c r="AM22" i="1" s="1"/>
  <c r="AL21" i="1"/>
  <c r="AL22" i="1" s="1"/>
  <c r="AK21" i="1"/>
  <c r="AK22" i="1" s="1"/>
  <c r="AJ21" i="1"/>
  <c r="AJ22" i="1" s="1"/>
  <c r="AI21" i="1"/>
  <c r="AI22" i="1" s="1"/>
  <c r="AH21" i="1"/>
  <c r="AH22" i="1" s="1"/>
  <c r="AG21" i="1"/>
  <c r="AG22" i="1" s="1"/>
  <c r="AF21" i="1"/>
  <c r="AF22" i="1" s="1"/>
  <c r="AE21" i="1"/>
  <c r="AE22" i="1" s="1"/>
  <c r="AD21" i="1"/>
  <c r="AD22" i="1" s="1"/>
  <c r="AC21" i="1"/>
  <c r="AC22" i="1" s="1"/>
  <c r="AB21" i="1"/>
  <c r="AB22" i="1" s="1"/>
  <c r="AA21" i="1"/>
  <c r="AA22" i="1" s="1"/>
  <c r="Z21" i="1"/>
  <c r="Z22" i="1" s="1"/>
  <c r="Y21" i="1"/>
  <c r="Y22" i="1" s="1"/>
  <c r="X21" i="1"/>
  <c r="X22" i="1" s="1"/>
  <c r="W21" i="1"/>
  <c r="W22" i="1" s="1"/>
  <c r="V21" i="1"/>
  <c r="V22" i="1" s="1"/>
  <c r="U21" i="1"/>
  <c r="U22" i="1" s="1"/>
  <c r="T21" i="1"/>
  <c r="T22" i="1" s="1"/>
  <c r="S21" i="1"/>
  <c r="S22" i="1" s="1"/>
  <c r="R21" i="1"/>
  <c r="R22" i="1" s="1"/>
  <c r="Q21" i="1"/>
  <c r="Q22" i="1" s="1"/>
  <c r="P21" i="1"/>
  <c r="P22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I21" i="1"/>
  <c r="I22" i="1" s="1"/>
  <c r="H21" i="1"/>
  <c r="H22" i="1" s="1"/>
  <c r="G21" i="1"/>
  <c r="G22" i="1" s="1"/>
  <c r="F21" i="1"/>
  <c r="F22" i="1" s="1"/>
  <c r="E21" i="1"/>
  <c r="E22" i="1" s="1"/>
  <c r="C21" i="1"/>
  <c r="C22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</calcChain>
</file>

<file path=xl/sharedStrings.xml><?xml version="1.0" encoding="utf-8"?>
<sst xmlns="http://schemas.openxmlformats.org/spreadsheetml/2006/main" count="17" uniqueCount="16">
  <si>
    <t>year</t>
  </si>
  <si>
    <t>Upper 95% confidence interval of estimate</t>
  </si>
  <si>
    <t>Lower 95% confidence interval of estimate</t>
  </si>
  <si>
    <t>Average occurrences in previous 5 years</t>
  </si>
  <si>
    <t>Slight difference in 5y average is likely due to delayed registrations or inaccuracies in provisional figures from 2019/2020</t>
  </si>
  <si>
    <t>Diff</t>
  </si>
  <si>
    <t>Check</t>
  </si>
  <si>
    <t>Min</t>
  </si>
  <si>
    <t>Max</t>
  </si>
  <si>
    <t>Note</t>
  </si>
  <si>
    <t>Deaths involving COVID-19 by date of occurrence</t>
  </si>
  <si>
    <t>COVID-19 mentioned on death certificate by registration date</t>
  </si>
  <si>
    <t>COVID-19 was the underlying cause by registration date</t>
  </si>
  <si>
    <t>% of COVID mentions where it was the underlying cause</t>
  </si>
  <si>
    <t>COVID-19 mentioned on death certificate, shifted</t>
  </si>
  <si>
    <t>COVID-19 was the underlying cause, 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</si>
</sst>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3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3" fontId="2" fillId="0" borderId="0" xfId="1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2" borderId="0" xfId="1" applyNumberFormat="1" applyFill="1" applyAlignment="1">
      <alignment horizontal="right"/>
    </xf>
    <xf numFmtId="3" fontId="0" fillId="0" borderId="0" xfId="0" applyNumberFormat="1"/>
    <xf numFmtId="16" fontId="4" fillId="0" borderId="0" xfId="1" applyNumberFormat="1" applyFont="1" applyAlignment="1">
      <alignment horizontal="right"/>
    </xf>
    <xf numFmtId="16" fontId="4" fillId="2" borderId="0" xfId="1" applyNumberFormat="1" applyFont="1" applyFill="1" applyAlignment="1">
      <alignment horizontal="right"/>
    </xf>
    <xf numFmtId="16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2" fillId="0" borderId="0" xfId="1" applyNumberFormat="1" applyAlignment="1">
      <alignment horizontal="left"/>
    </xf>
    <xf numFmtId="165" fontId="0" fillId="0" borderId="0" xfId="3" applyNumberFormat="1" applyFont="1"/>
    <xf numFmtId="0" fontId="1" fillId="0" borderId="0" xfId="0" applyFont="1" applyAlignment="1">
      <alignment horizontal="left" wrapText="1"/>
    </xf>
  </cellXfs>
  <cellStyles count="4">
    <cellStyle name="Comma 3 13" xfId="1" xr:uid="{1AA78415-73EA-481F-92ED-9A370269D72C}"/>
    <cellStyle name="Normal" xfId="0" builtinId="0"/>
    <cellStyle name="Normal 2" xfId="2" xr:uid="{BDC08E85-3A0E-4C3C-977D-D79D601A7906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 vs</a:t>
            </a:r>
            <a:r>
              <a:rPr lang="en-GB" baseline="0"/>
              <a:t> 5y min, max and avg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raw!$B$13:$BB$13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  <c:pt idx="51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6-4C56-AE53-741248537938}"/>
            </c:ext>
          </c:extLst>
        </c:ser>
        <c:ser>
          <c:idx val="1"/>
          <c:order val="1"/>
          <c:tx>
            <c:strRef>
              <c:f>raw!$A$16</c:f>
              <c:strCache>
                <c:ptCount val="1"/>
                <c:pt idx="0">
                  <c:v>Average occurrences in previous 5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raw!$B$16:$BB$16</c:f>
              <c:numCache>
                <c:formatCode>#,##0</c:formatCode>
                <c:ptCount val="53"/>
                <c:pt idx="0">
                  <c:v>12642.6</c:v>
                </c:pt>
                <c:pt idx="1">
                  <c:v>12925</c:v>
                </c:pt>
                <c:pt idx="2">
                  <c:v>12561.2</c:v>
                </c:pt>
                <c:pt idx="3">
                  <c:v>12263</c:v>
                </c:pt>
                <c:pt idx="4">
                  <c:v>12112.2</c:v>
                </c:pt>
                <c:pt idx="5">
                  <c:v>11660.2</c:v>
                </c:pt>
                <c:pt idx="6">
                  <c:v>11712.2</c:v>
                </c:pt>
                <c:pt idx="7">
                  <c:v>11392.6</c:v>
                </c:pt>
                <c:pt idx="8">
                  <c:v>11305.8</c:v>
                </c:pt>
                <c:pt idx="9">
                  <c:v>11255.8</c:v>
                </c:pt>
                <c:pt idx="10">
                  <c:v>10918.2</c:v>
                </c:pt>
                <c:pt idx="11">
                  <c:v>10639</c:v>
                </c:pt>
                <c:pt idx="12">
                  <c:v>10572.4</c:v>
                </c:pt>
                <c:pt idx="13">
                  <c:v>10343</c:v>
                </c:pt>
                <c:pt idx="14">
                  <c:v>10272</c:v>
                </c:pt>
                <c:pt idx="15">
                  <c:v>10214.4</c:v>
                </c:pt>
                <c:pt idx="16">
                  <c:v>9842.6</c:v>
                </c:pt>
                <c:pt idx="17">
                  <c:v>9817.6</c:v>
                </c:pt>
                <c:pt idx="18">
                  <c:v>9703</c:v>
                </c:pt>
                <c:pt idx="19">
                  <c:v>9645.4</c:v>
                </c:pt>
                <c:pt idx="20">
                  <c:v>9571.6</c:v>
                </c:pt>
                <c:pt idx="21">
                  <c:v>9211</c:v>
                </c:pt>
                <c:pt idx="22">
                  <c:v>9156</c:v>
                </c:pt>
                <c:pt idx="23">
                  <c:v>9240</c:v>
                </c:pt>
                <c:pt idx="24">
                  <c:v>9286</c:v>
                </c:pt>
                <c:pt idx="25">
                  <c:v>9123</c:v>
                </c:pt>
                <c:pt idx="26">
                  <c:v>9130</c:v>
                </c:pt>
                <c:pt idx="27">
                  <c:v>9008</c:v>
                </c:pt>
                <c:pt idx="28">
                  <c:v>8908</c:v>
                </c:pt>
                <c:pt idx="29">
                  <c:v>9319</c:v>
                </c:pt>
                <c:pt idx="30">
                  <c:v>8834</c:v>
                </c:pt>
                <c:pt idx="31">
                  <c:v>9035</c:v>
                </c:pt>
                <c:pt idx="32">
                  <c:v>8997</c:v>
                </c:pt>
                <c:pt idx="33">
                  <c:v>9042</c:v>
                </c:pt>
                <c:pt idx="34">
                  <c:v>9046</c:v>
                </c:pt>
                <c:pt idx="35">
                  <c:v>8913</c:v>
                </c:pt>
                <c:pt idx="36">
                  <c:v>9165</c:v>
                </c:pt>
                <c:pt idx="37">
                  <c:v>9295</c:v>
                </c:pt>
                <c:pt idx="38">
                  <c:v>9388</c:v>
                </c:pt>
                <c:pt idx="39">
                  <c:v>9517</c:v>
                </c:pt>
                <c:pt idx="40">
                  <c:v>9762</c:v>
                </c:pt>
                <c:pt idx="41">
                  <c:v>9820</c:v>
                </c:pt>
                <c:pt idx="42">
                  <c:v>9860</c:v>
                </c:pt>
                <c:pt idx="43">
                  <c:v>10085</c:v>
                </c:pt>
                <c:pt idx="44">
                  <c:v>10177</c:v>
                </c:pt>
                <c:pt idx="45">
                  <c:v>10243</c:v>
                </c:pt>
                <c:pt idx="46">
                  <c:v>10379</c:v>
                </c:pt>
                <c:pt idx="47">
                  <c:v>10475</c:v>
                </c:pt>
                <c:pt idx="48">
                  <c:v>10778</c:v>
                </c:pt>
                <c:pt idx="49">
                  <c:v>11067</c:v>
                </c:pt>
                <c:pt idx="50">
                  <c:v>11410</c:v>
                </c:pt>
                <c:pt idx="51">
                  <c:v>11535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6-4C56-AE53-741248537938}"/>
            </c:ext>
          </c:extLst>
        </c:ser>
        <c:ser>
          <c:idx val="2"/>
          <c:order val="2"/>
          <c:tx>
            <c:strRef>
              <c:f>raw!$A$18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raw!$B$18:$BB$18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11447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10726</c:v>
                </c:pt>
                <c:pt idx="9">
                  <c:v>10646</c:v>
                </c:pt>
                <c:pt idx="10">
                  <c:v>10334</c:v>
                </c:pt>
                <c:pt idx="11">
                  <c:v>9990</c:v>
                </c:pt>
                <c:pt idx="12">
                  <c:v>9688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9602</c:v>
                </c:pt>
                <c:pt idx="17">
                  <c:v>9585</c:v>
                </c:pt>
                <c:pt idx="18">
                  <c:v>9497</c:v>
                </c:pt>
                <c:pt idx="19">
                  <c:v>9251</c:v>
                </c:pt>
                <c:pt idx="20">
                  <c:v>9297</c:v>
                </c:pt>
                <c:pt idx="21">
                  <c:v>9076</c:v>
                </c:pt>
                <c:pt idx="22">
                  <c:v>8875</c:v>
                </c:pt>
                <c:pt idx="23">
                  <c:v>8977</c:v>
                </c:pt>
                <c:pt idx="24">
                  <c:v>9062</c:v>
                </c:pt>
                <c:pt idx="25">
                  <c:v>8971</c:v>
                </c:pt>
                <c:pt idx="26">
                  <c:v>8813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8848</c:v>
                </c:pt>
                <c:pt idx="31">
                  <c:v>8906</c:v>
                </c:pt>
                <c:pt idx="32">
                  <c:v>8621</c:v>
                </c:pt>
                <c:pt idx="33">
                  <c:v>8818</c:v>
                </c:pt>
                <c:pt idx="34">
                  <c:v>8604</c:v>
                </c:pt>
                <c:pt idx="35">
                  <c:v>8645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9759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10193</c:v>
                </c:pt>
                <c:pt idx="51">
                  <c:v>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6-4C56-AE53-741248537938}"/>
            </c:ext>
          </c:extLst>
        </c:ser>
        <c:ser>
          <c:idx val="3"/>
          <c:order val="3"/>
          <c:tx>
            <c:strRef>
              <c:f>raw!$A$19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raw!$B$19:$BB$19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10671</c:v>
                </c:pt>
                <c:pt idx="15">
                  <c:v>10599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10088</c:v>
                </c:pt>
                <c:pt idx="20">
                  <c:v>9682</c:v>
                </c:pt>
                <c:pt idx="21">
                  <c:v>9458</c:v>
                </c:pt>
                <c:pt idx="22">
                  <c:v>9449</c:v>
                </c:pt>
                <c:pt idx="23">
                  <c:v>9385</c:v>
                </c:pt>
                <c:pt idx="24">
                  <c:v>9855</c:v>
                </c:pt>
                <c:pt idx="25">
                  <c:v>9154</c:v>
                </c:pt>
                <c:pt idx="26">
                  <c:v>9243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9172</c:v>
                </c:pt>
                <c:pt idx="32">
                  <c:v>9213</c:v>
                </c:pt>
                <c:pt idx="33">
                  <c:v>9207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9368</c:v>
                </c:pt>
                <c:pt idx="38">
                  <c:v>9836</c:v>
                </c:pt>
                <c:pt idx="39">
                  <c:v>9750</c:v>
                </c:pt>
                <c:pt idx="40">
                  <c:v>9926</c:v>
                </c:pt>
                <c:pt idx="41">
                  <c:v>10091</c:v>
                </c:pt>
                <c:pt idx="42">
                  <c:v>10049</c:v>
                </c:pt>
                <c:pt idx="43">
                  <c:v>10217</c:v>
                </c:pt>
                <c:pt idx="44">
                  <c:v>10493</c:v>
                </c:pt>
                <c:pt idx="45">
                  <c:v>10818</c:v>
                </c:pt>
                <c:pt idx="46">
                  <c:v>10817</c:v>
                </c:pt>
                <c:pt idx="47">
                  <c:v>11044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6-4C56-AE53-74124853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42832"/>
        <c:axId val="531145784"/>
      </c:lineChart>
      <c:dateAx>
        <c:axId val="5311428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5784"/>
        <c:crosses val="autoZero"/>
        <c:auto val="1"/>
        <c:lblOffset val="100"/>
        <c:baseTimeUnit val="days"/>
      </c:dateAx>
      <c:valAx>
        <c:axId val="5311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8A2-AC30-FBB582B77537}"/>
            </c:ext>
          </c:extLst>
        </c:ser>
        <c:ser>
          <c:idx val="6"/>
          <c:order val="1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4-48A2-AC30-FBB582B77537}"/>
            </c:ext>
          </c:extLst>
        </c:ser>
        <c:ser>
          <c:idx val="7"/>
          <c:order val="2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4-48A2-AC30-FBB582B77537}"/>
            </c:ext>
          </c:extLst>
        </c:ser>
        <c:ser>
          <c:idx val="8"/>
          <c:order val="3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4-48A2-AC30-FBB582B77537}"/>
            </c:ext>
          </c:extLst>
        </c:ser>
        <c:ser>
          <c:idx val="9"/>
          <c:order val="4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4-48A2-AC30-FBB582B77537}"/>
            </c:ext>
          </c:extLst>
        </c:ser>
        <c:ser>
          <c:idx val="10"/>
          <c:order val="5"/>
          <c:tx>
            <c:strRef>
              <c:f>raw!$A$13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raw!$B$13:$BB$13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  <c:pt idx="51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4-48A2-AC30-FBB582B7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ONS average vs calculated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raw!$A$16</c:f>
              <c:strCache>
                <c:ptCount val="1"/>
                <c:pt idx="0">
                  <c:v>Average occurrences in previous 5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raw!$B$16:$BB$16</c:f>
              <c:numCache>
                <c:formatCode>#,##0</c:formatCode>
                <c:ptCount val="53"/>
                <c:pt idx="0">
                  <c:v>12642.6</c:v>
                </c:pt>
                <c:pt idx="1">
                  <c:v>12925</c:v>
                </c:pt>
                <c:pt idx="2">
                  <c:v>12561.2</c:v>
                </c:pt>
                <c:pt idx="3">
                  <c:v>12263</c:v>
                </c:pt>
                <c:pt idx="4">
                  <c:v>12112.2</c:v>
                </c:pt>
                <c:pt idx="5">
                  <c:v>11660.2</c:v>
                </c:pt>
                <c:pt idx="6">
                  <c:v>11712.2</c:v>
                </c:pt>
                <c:pt idx="7">
                  <c:v>11392.6</c:v>
                </c:pt>
                <c:pt idx="8">
                  <c:v>11305.8</c:v>
                </c:pt>
                <c:pt idx="9">
                  <c:v>11255.8</c:v>
                </c:pt>
                <c:pt idx="10">
                  <c:v>10918.2</c:v>
                </c:pt>
                <c:pt idx="11">
                  <c:v>10639</c:v>
                </c:pt>
                <c:pt idx="12">
                  <c:v>10572.4</c:v>
                </c:pt>
                <c:pt idx="13">
                  <c:v>10343</c:v>
                </c:pt>
                <c:pt idx="14">
                  <c:v>10272</c:v>
                </c:pt>
                <c:pt idx="15">
                  <c:v>10214.4</c:v>
                </c:pt>
                <c:pt idx="16">
                  <c:v>9842.6</c:v>
                </c:pt>
                <c:pt idx="17">
                  <c:v>9817.6</c:v>
                </c:pt>
                <c:pt idx="18">
                  <c:v>9703</c:v>
                </c:pt>
                <c:pt idx="19">
                  <c:v>9645.4</c:v>
                </c:pt>
                <c:pt idx="20">
                  <c:v>9571.6</c:v>
                </c:pt>
                <c:pt idx="21">
                  <c:v>9211</c:v>
                </c:pt>
                <c:pt idx="22">
                  <c:v>9156</c:v>
                </c:pt>
                <c:pt idx="23">
                  <c:v>9240</c:v>
                </c:pt>
                <c:pt idx="24">
                  <c:v>9286</c:v>
                </c:pt>
                <c:pt idx="25">
                  <c:v>9123</c:v>
                </c:pt>
                <c:pt idx="26">
                  <c:v>9130</c:v>
                </c:pt>
                <c:pt idx="27">
                  <c:v>9008</c:v>
                </c:pt>
                <c:pt idx="28">
                  <c:v>8908</c:v>
                </c:pt>
                <c:pt idx="29">
                  <c:v>9319</c:v>
                </c:pt>
                <c:pt idx="30">
                  <c:v>8834</c:v>
                </c:pt>
                <c:pt idx="31">
                  <c:v>9035</c:v>
                </c:pt>
                <c:pt idx="32">
                  <c:v>8997</c:v>
                </c:pt>
                <c:pt idx="33">
                  <c:v>9042</c:v>
                </c:pt>
                <c:pt idx="34">
                  <c:v>9046</c:v>
                </c:pt>
                <c:pt idx="35">
                  <c:v>8913</c:v>
                </c:pt>
                <c:pt idx="36">
                  <c:v>9165</c:v>
                </c:pt>
                <c:pt idx="37">
                  <c:v>9295</c:v>
                </c:pt>
                <c:pt idx="38">
                  <c:v>9388</c:v>
                </c:pt>
                <c:pt idx="39">
                  <c:v>9517</c:v>
                </c:pt>
                <c:pt idx="40">
                  <c:v>9762</c:v>
                </c:pt>
                <c:pt idx="41">
                  <c:v>9820</c:v>
                </c:pt>
                <c:pt idx="42">
                  <c:v>9860</c:v>
                </c:pt>
                <c:pt idx="43">
                  <c:v>10085</c:v>
                </c:pt>
                <c:pt idx="44">
                  <c:v>10177</c:v>
                </c:pt>
                <c:pt idx="45">
                  <c:v>10243</c:v>
                </c:pt>
                <c:pt idx="46">
                  <c:v>10379</c:v>
                </c:pt>
                <c:pt idx="47">
                  <c:v>10475</c:v>
                </c:pt>
                <c:pt idx="48">
                  <c:v>10778</c:v>
                </c:pt>
                <c:pt idx="49">
                  <c:v>11067</c:v>
                </c:pt>
                <c:pt idx="50">
                  <c:v>11410</c:v>
                </c:pt>
                <c:pt idx="51">
                  <c:v>11535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E-4708-B7C8-D4743D483EF6}"/>
            </c:ext>
          </c:extLst>
        </c:ser>
        <c:ser>
          <c:idx val="1"/>
          <c:order val="1"/>
          <c:tx>
            <c:strRef>
              <c:f>raw!$A$21</c:f>
              <c:strCache>
                <c:ptCount val="1"/>
                <c:pt idx="0">
                  <c:v>Check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raw!$B$21:$BB$21</c:f>
              <c:numCache>
                <c:formatCode>#,##0</c:formatCode>
                <c:ptCount val="53"/>
                <c:pt idx="0">
                  <c:v>12489</c:v>
                </c:pt>
                <c:pt idx="1">
                  <c:v>12950.4</c:v>
                </c:pt>
                <c:pt idx="2">
                  <c:v>12558.2</c:v>
                </c:pt>
                <c:pt idx="3">
                  <c:v>12322.6</c:v>
                </c:pt>
                <c:pt idx="4">
                  <c:v>12009.8</c:v>
                </c:pt>
                <c:pt idx="5">
                  <c:v>11774.2</c:v>
                </c:pt>
                <c:pt idx="6">
                  <c:v>11663</c:v>
                </c:pt>
                <c:pt idx="7">
                  <c:v>11509.8</c:v>
                </c:pt>
                <c:pt idx="8">
                  <c:v>11252.6</c:v>
                </c:pt>
                <c:pt idx="9">
                  <c:v>11290.4</c:v>
                </c:pt>
                <c:pt idx="10">
                  <c:v>10993</c:v>
                </c:pt>
                <c:pt idx="11">
                  <c:v>10676.4</c:v>
                </c:pt>
                <c:pt idx="12">
                  <c:v>10543.4</c:v>
                </c:pt>
                <c:pt idx="13">
                  <c:v>10366.200000000001</c:v>
                </c:pt>
                <c:pt idx="14">
                  <c:v>10264</c:v>
                </c:pt>
                <c:pt idx="15">
                  <c:v>10183.6</c:v>
                </c:pt>
                <c:pt idx="16">
                  <c:v>9864.6</c:v>
                </c:pt>
                <c:pt idx="17">
                  <c:v>9828.6</c:v>
                </c:pt>
                <c:pt idx="18">
                  <c:v>9673.6</c:v>
                </c:pt>
                <c:pt idx="19">
                  <c:v>9637</c:v>
                </c:pt>
                <c:pt idx="20">
                  <c:v>9501</c:v>
                </c:pt>
                <c:pt idx="21">
                  <c:v>9283</c:v>
                </c:pt>
                <c:pt idx="22">
                  <c:v>9212.7999999999993</c:v>
                </c:pt>
                <c:pt idx="23">
                  <c:v>9213.2000000000007</c:v>
                </c:pt>
                <c:pt idx="24">
                  <c:v>9300</c:v>
                </c:pt>
                <c:pt idx="25">
                  <c:v>9087.6</c:v>
                </c:pt>
                <c:pt idx="26">
                  <c:v>9070</c:v>
                </c:pt>
                <c:pt idx="27">
                  <c:v>9140.4</c:v>
                </c:pt>
                <c:pt idx="28">
                  <c:v>8908.2000000000007</c:v>
                </c:pt>
                <c:pt idx="29">
                  <c:v>9155.2000000000007</c:v>
                </c:pt>
                <c:pt idx="30">
                  <c:v>8908.7999999999993</c:v>
                </c:pt>
                <c:pt idx="31">
                  <c:v>9076.4</c:v>
                </c:pt>
                <c:pt idx="32">
                  <c:v>8952.6</c:v>
                </c:pt>
                <c:pt idx="33">
                  <c:v>8996.2000000000007</c:v>
                </c:pt>
                <c:pt idx="34">
                  <c:v>9049.2000000000007</c:v>
                </c:pt>
                <c:pt idx="35">
                  <c:v>8825.4</c:v>
                </c:pt>
                <c:pt idx="36">
                  <c:v>9106.7999999999993</c:v>
                </c:pt>
                <c:pt idx="37">
                  <c:v>9221</c:v>
                </c:pt>
                <c:pt idx="38">
                  <c:v>9318.7999999999993</c:v>
                </c:pt>
                <c:pt idx="39">
                  <c:v>9526.2000000000007</c:v>
                </c:pt>
                <c:pt idx="40">
                  <c:v>9720.7999999999993</c:v>
                </c:pt>
                <c:pt idx="41">
                  <c:v>9820.7999999999993</c:v>
                </c:pt>
                <c:pt idx="42">
                  <c:v>9787.7999999999993</c:v>
                </c:pt>
                <c:pt idx="43">
                  <c:v>9988.2000000000007</c:v>
                </c:pt>
                <c:pt idx="44">
                  <c:v>10139.4</c:v>
                </c:pt>
                <c:pt idx="45">
                  <c:v>10254</c:v>
                </c:pt>
                <c:pt idx="46">
                  <c:v>10218</c:v>
                </c:pt>
                <c:pt idx="47">
                  <c:v>10483.200000000001</c:v>
                </c:pt>
                <c:pt idx="48">
                  <c:v>10673.8</c:v>
                </c:pt>
                <c:pt idx="49">
                  <c:v>10987.6</c:v>
                </c:pt>
                <c:pt idx="50">
                  <c:v>11248.4</c:v>
                </c:pt>
                <c:pt idx="51">
                  <c:v>11532.2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E-4708-B7C8-D4743D48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46112"/>
        <c:axId val="570644144"/>
      </c:lineChart>
      <c:dateAx>
        <c:axId val="570646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4144"/>
        <c:crosses val="autoZero"/>
        <c:auto val="1"/>
        <c:lblOffset val="100"/>
        <c:baseTimeUnit val="days"/>
      </c:dateAx>
      <c:valAx>
        <c:axId val="5706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raw!$B$3:$BB$3</c:f>
              <c:numCache>
                <c:formatCode>#,##0</c:formatCode>
                <c:ptCount val="53"/>
                <c:pt idx="0">
                  <c:v>11515</c:v>
                </c:pt>
                <c:pt idx="1">
                  <c:v>11838</c:v>
                </c:pt>
                <c:pt idx="2">
                  <c:v>11789</c:v>
                </c:pt>
                <c:pt idx="3">
                  <c:v>10809</c:v>
                </c:pt>
                <c:pt idx="4">
                  <c:v>10530</c:v>
                </c:pt>
                <c:pt idx="5">
                  <c:v>10395</c:v>
                </c:pt>
                <c:pt idx="6">
                  <c:v>10098</c:v>
                </c:pt>
                <c:pt idx="7">
                  <c:v>10193</c:v>
                </c:pt>
                <c:pt idx="8">
                  <c:v>10175</c:v>
                </c:pt>
                <c:pt idx="9">
                  <c:v>9534</c:v>
                </c:pt>
                <c:pt idx="10">
                  <c:v>9713</c:v>
                </c:pt>
                <c:pt idx="11">
                  <c:v>9704</c:v>
                </c:pt>
                <c:pt idx="12">
                  <c:v>9467</c:v>
                </c:pt>
                <c:pt idx="13">
                  <c:v>9358</c:v>
                </c:pt>
                <c:pt idx="14">
                  <c:v>9395</c:v>
                </c:pt>
                <c:pt idx="15">
                  <c:v>9092</c:v>
                </c:pt>
                <c:pt idx="16">
                  <c:v>9381</c:v>
                </c:pt>
                <c:pt idx="17">
                  <c:v>9030</c:v>
                </c:pt>
                <c:pt idx="18">
                  <c:v>8928</c:v>
                </c:pt>
                <c:pt idx="19">
                  <c:v>9096</c:v>
                </c:pt>
                <c:pt idx="20">
                  <c:v>9376</c:v>
                </c:pt>
                <c:pt idx="21">
                  <c:v>8773</c:v>
                </c:pt>
                <c:pt idx="22">
                  <c:v>8963</c:v>
                </c:pt>
                <c:pt idx="23">
                  <c:v>8312</c:v>
                </c:pt>
                <c:pt idx="24">
                  <c:v>8334</c:v>
                </c:pt>
                <c:pt idx="25">
                  <c:v>8978</c:v>
                </c:pt>
                <c:pt idx="26">
                  <c:v>8825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8226</c:v>
                </c:pt>
                <c:pt idx="31">
                  <c:v>8239</c:v>
                </c:pt>
                <c:pt idx="32">
                  <c:v>8506</c:v>
                </c:pt>
                <c:pt idx="33">
                  <c:v>8618</c:v>
                </c:pt>
                <c:pt idx="34">
                  <c:v>8322</c:v>
                </c:pt>
                <c:pt idx="35">
                  <c:v>8585</c:v>
                </c:pt>
                <c:pt idx="36">
                  <c:v>8561</c:v>
                </c:pt>
                <c:pt idx="37">
                  <c:v>8626</c:v>
                </c:pt>
                <c:pt idx="38">
                  <c:v>8790</c:v>
                </c:pt>
                <c:pt idx="39">
                  <c:v>9176</c:v>
                </c:pt>
                <c:pt idx="40">
                  <c:v>9053</c:v>
                </c:pt>
                <c:pt idx="41">
                  <c:v>9168</c:v>
                </c:pt>
                <c:pt idx="42">
                  <c:v>9477</c:v>
                </c:pt>
                <c:pt idx="43">
                  <c:v>9519</c:v>
                </c:pt>
                <c:pt idx="44">
                  <c:v>9329</c:v>
                </c:pt>
                <c:pt idx="45">
                  <c:v>9463</c:v>
                </c:pt>
                <c:pt idx="46">
                  <c:v>9343</c:v>
                </c:pt>
                <c:pt idx="47">
                  <c:v>9784</c:v>
                </c:pt>
                <c:pt idx="48">
                  <c:v>10508</c:v>
                </c:pt>
                <c:pt idx="49">
                  <c:v>11006</c:v>
                </c:pt>
                <c:pt idx="50">
                  <c:v>11240</c:v>
                </c:pt>
                <c:pt idx="51">
                  <c:v>12015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0-4740-9214-81E11DA6CC85}"/>
            </c:ext>
          </c:extLst>
        </c:ser>
        <c:ser>
          <c:idx val="1"/>
          <c:order val="1"/>
          <c:tx>
            <c:strRef>
              <c:f>raw!$A$4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raw!$B$4:$BB$4</c:f>
              <c:numCache>
                <c:formatCode>#,##0</c:formatCode>
                <c:ptCount val="53"/>
                <c:pt idx="0">
                  <c:v>12647</c:v>
                </c:pt>
                <c:pt idx="1">
                  <c:v>12363</c:v>
                </c:pt>
                <c:pt idx="2">
                  <c:v>11272</c:v>
                </c:pt>
                <c:pt idx="3">
                  <c:v>10269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9959</c:v>
                </c:pt>
                <c:pt idx="11">
                  <c:v>9547</c:v>
                </c:pt>
                <c:pt idx="12">
                  <c:v>9425</c:v>
                </c:pt>
                <c:pt idx="13">
                  <c:v>9488</c:v>
                </c:pt>
                <c:pt idx="14">
                  <c:v>9249</c:v>
                </c:pt>
                <c:pt idx="15">
                  <c:v>9301</c:v>
                </c:pt>
                <c:pt idx="16">
                  <c:v>9470</c:v>
                </c:pt>
                <c:pt idx="17">
                  <c:v>8886</c:v>
                </c:pt>
                <c:pt idx="18">
                  <c:v>9334</c:v>
                </c:pt>
                <c:pt idx="19">
                  <c:v>8621</c:v>
                </c:pt>
                <c:pt idx="20">
                  <c:v>9007</c:v>
                </c:pt>
                <c:pt idx="21">
                  <c:v>8690</c:v>
                </c:pt>
                <c:pt idx="22">
                  <c:v>8722</c:v>
                </c:pt>
                <c:pt idx="23">
                  <c:v>8726</c:v>
                </c:pt>
                <c:pt idx="24">
                  <c:v>8599</c:v>
                </c:pt>
                <c:pt idx="25">
                  <c:v>8888</c:v>
                </c:pt>
                <c:pt idx="26">
                  <c:v>8454</c:v>
                </c:pt>
                <c:pt idx="27">
                  <c:v>8459</c:v>
                </c:pt>
                <c:pt idx="28">
                  <c:v>8471</c:v>
                </c:pt>
                <c:pt idx="29">
                  <c:v>8482</c:v>
                </c:pt>
                <c:pt idx="30">
                  <c:v>8578</c:v>
                </c:pt>
                <c:pt idx="31">
                  <c:v>8555</c:v>
                </c:pt>
                <c:pt idx="32">
                  <c:v>8373</c:v>
                </c:pt>
                <c:pt idx="33">
                  <c:v>8325</c:v>
                </c:pt>
                <c:pt idx="34">
                  <c:v>8247</c:v>
                </c:pt>
                <c:pt idx="35">
                  <c:v>8503</c:v>
                </c:pt>
                <c:pt idx="36">
                  <c:v>8630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9472</c:v>
                </c:pt>
                <c:pt idx="44">
                  <c:v>9200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9787</c:v>
                </c:pt>
                <c:pt idx="49">
                  <c:v>10108</c:v>
                </c:pt>
                <c:pt idx="50">
                  <c:v>10665</c:v>
                </c:pt>
                <c:pt idx="51">
                  <c:v>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0-4740-9214-81E11DA6CC85}"/>
            </c:ext>
          </c:extLst>
        </c:ser>
        <c:ser>
          <c:idx val="2"/>
          <c:order val="2"/>
          <c:tx>
            <c:strRef>
              <c:f>raw!$A$5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raw!$B$5:$BB$5</c:f>
              <c:numCache>
                <c:formatCode>#,##0</c:formatCode>
                <c:ptCount val="53"/>
                <c:pt idx="0">
                  <c:v>10808</c:v>
                </c:pt>
                <c:pt idx="1">
                  <c:v>10612</c:v>
                </c:pt>
                <c:pt idx="2">
                  <c:v>10111</c:v>
                </c:pt>
                <c:pt idx="3">
                  <c:v>10119</c:v>
                </c:pt>
                <c:pt idx="4">
                  <c:v>10059</c:v>
                </c:pt>
                <c:pt idx="5">
                  <c:v>10578</c:v>
                </c:pt>
                <c:pt idx="6">
                  <c:v>10897</c:v>
                </c:pt>
                <c:pt idx="7">
                  <c:v>10953</c:v>
                </c:pt>
                <c:pt idx="8">
                  <c:v>10852</c:v>
                </c:pt>
                <c:pt idx="9">
                  <c:v>10293</c:v>
                </c:pt>
                <c:pt idx="10">
                  <c:v>10100</c:v>
                </c:pt>
                <c:pt idx="11">
                  <c:v>9894</c:v>
                </c:pt>
                <c:pt idx="12">
                  <c:v>9804</c:v>
                </c:pt>
                <c:pt idx="13">
                  <c:v>9813</c:v>
                </c:pt>
                <c:pt idx="14">
                  <c:v>9708</c:v>
                </c:pt>
                <c:pt idx="15">
                  <c:v>9927</c:v>
                </c:pt>
                <c:pt idx="16">
                  <c:v>10134</c:v>
                </c:pt>
                <c:pt idx="17">
                  <c:v>9582</c:v>
                </c:pt>
                <c:pt idx="18">
                  <c:v>9491</c:v>
                </c:pt>
                <c:pt idx="19">
                  <c:v>9278</c:v>
                </c:pt>
                <c:pt idx="20">
                  <c:v>9477</c:v>
                </c:pt>
                <c:pt idx="21">
                  <c:v>9426</c:v>
                </c:pt>
                <c:pt idx="22">
                  <c:v>8745</c:v>
                </c:pt>
                <c:pt idx="23">
                  <c:v>9019</c:v>
                </c:pt>
                <c:pt idx="24">
                  <c:v>8786</c:v>
                </c:pt>
                <c:pt idx="25">
                  <c:v>8835</c:v>
                </c:pt>
                <c:pt idx="26">
                  <c:v>8810</c:v>
                </c:pt>
                <c:pt idx="27">
                  <c:v>8716</c:v>
                </c:pt>
                <c:pt idx="28">
                  <c:v>8619</c:v>
                </c:pt>
                <c:pt idx="29">
                  <c:v>8977</c:v>
                </c:pt>
                <c:pt idx="30">
                  <c:v>8920</c:v>
                </c:pt>
                <c:pt idx="31">
                  <c:v>8782</c:v>
                </c:pt>
                <c:pt idx="32">
                  <c:v>8855</c:v>
                </c:pt>
                <c:pt idx="33">
                  <c:v>8878</c:v>
                </c:pt>
                <c:pt idx="34">
                  <c:v>8257</c:v>
                </c:pt>
                <c:pt idx="35">
                  <c:v>8636</c:v>
                </c:pt>
                <c:pt idx="36">
                  <c:v>8627</c:v>
                </c:pt>
                <c:pt idx="37">
                  <c:v>8667</c:v>
                </c:pt>
                <c:pt idx="38">
                  <c:v>9007</c:v>
                </c:pt>
                <c:pt idx="39">
                  <c:v>9077</c:v>
                </c:pt>
                <c:pt idx="40">
                  <c:v>9412</c:v>
                </c:pt>
                <c:pt idx="41">
                  <c:v>9359</c:v>
                </c:pt>
                <c:pt idx="42">
                  <c:v>9433</c:v>
                </c:pt>
                <c:pt idx="43">
                  <c:v>9318</c:v>
                </c:pt>
                <c:pt idx="44">
                  <c:v>9590</c:v>
                </c:pt>
                <c:pt idx="45">
                  <c:v>9804</c:v>
                </c:pt>
                <c:pt idx="46">
                  <c:v>9578</c:v>
                </c:pt>
                <c:pt idx="47">
                  <c:v>9567</c:v>
                </c:pt>
                <c:pt idx="48">
                  <c:v>9771</c:v>
                </c:pt>
                <c:pt idx="49">
                  <c:v>10349</c:v>
                </c:pt>
                <c:pt idx="50">
                  <c:v>11235</c:v>
                </c:pt>
                <c:pt idx="51">
                  <c:v>11458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0-4740-9214-81E11DA6CC85}"/>
            </c:ext>
          </c:extLst>
        </c:ser>
        <c:ser>
          <c:idx val="3"/>
          <c:order val="3"/>
          <c:tx>
            <c:strRef>
              <c:f>raw!$A$6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raw!$B$6:$BB$6</c:f>
              <c:numCache>
                <c:formatCode>#,##0</c:formatCode>
                <c:ptCount val="53"/>
                <c:pt idx="0">
                  <c:v>11681</c:v>
                </c:pt>
                <c:pt idx="1">
                  <c:v>11223</c:v>
                </c:pt>
                <c:pt idx="2">
                  <c:v>10995</c:v>
                </c:pt>
                <c:pt idx="3">
                  <c:v>11085</c:v>
                </c:pt>
                <c:pt idx="4">
                  <c:v>11397</c:v>
                </c:pt>
                <c:pt idx="5">
                  <c:v>10846</c:v>
                </c:pt>
                <c:pt idx="6">
                  <c:v>11074</c:v>
                </c:pt>
                <c:pt idx="7">
                  <c:v>10835</c:v>
                </c:pt>
                <c:pt idx="8">
                  <c:v>11097</c:v>
                </c:pt>
                <c:pt idx="9">
                  <c:v>11371</c:v>
                </c:pt>
                <c:pt idx="10">
                  <c:v>11051</c:v>
                </c:pt>
                <c:pt idx="11">
                  <c:v>11119</c:v>
                </c:pt>
                <c:pt idx="12">
                  <c:v>10958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10009</c:v>
                </c:pt>
                <c:pt idx="17">
                  <c:v>9577</c:v>
                </c:pt>
                <c:pt idx="18">
                  <c:v>9422</c:v>
                </c:pt>
                <c:pt idx="19">
                  <c:v>9377</c:v>
                </c:pt>
                <c:pt idx="20">
                  <c:v>9236</c:v>
                </c:pt>
                <c:pt idx="21">
                  <c:v>9067</c:v>
                </c:pt>
                <c:pt idx="22">
                  <c:v>8853</c:v>
                </c:pt>
                <c:pt idx="23">
                  <c:v>8827</c:v>
                </c:pt>
                <c:pt idx="24">
                  <c:v>8748</c:v>
                </c:pt>
                <c:pt idx="25">
                  <c:v>8458</c:v>
                </c:pt>
                <c:pt idx="26">
                  <c:v>8604</c:v>
                </c:pt>
                <c:pt idx="27">
                  <c:v>8545</c:v>
                </c:pt>
                <c:pt idx="28">
                  <c:v>8934</c:v>
                </c:pt>
                <c:pt idx="29">
                  <c:v>8315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8373</c:v>
                </c:pt>
                <c:pt idx="34">
                  <c:v>8473</c:v>
                </c:pt>
                <c:pt idx="35">
                  <c:v>8381</c:v>
                </c:pt>
                <c:pt idx="36">
                  <c:v>8331</c:v>
                </c:pt>
                <c:pt idx="37">
                  <c:v>8686</c:v>
                </c:pt>
                <c:pt idx="38">
                  <c:v>9113</c:v>
                </c:pt>
                <c:pt idx="39">
                  <c:v>9080</c:v>
                </c:pt>
                <c:pt idx="40">
                  <c:v>8747</c:v>
                </c:pt>
                <c:pt idx="41">
                  <c:v>9144</c:v>
                </c:pt>
                <c:pt idx="42">
                  <c:v>9205</c:v>
                </c:pt>
                <c:pt idx="43">
                  <c:v>9230</c:v>
                </c:pt>
                <c:pt idx="44">
                  <c:v>9027</c:v>
                </c:pt>
                <c:pt idx="45">
                  <c:v>9401</c:v>
                </c:pt>
                <c:pt idx="46">
                  <c:v>9504</c:v>
                </c:pt>
                <c:pt idx="47">
                  <c:v>9687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60-4740-9214-81E11DA6CC85}"/>
            </c:ext>
          </c:extLst>
        </c:ser>
        <c:ser>
          <c:idx val="4"/>
          <c:order val="4"/>
          <c:tx>
            <c:strRef>
              <c:f>raw!$A$7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raw!$B$7:$BB$7</c:f>
              <c:numCache>
                <c:formatCode>#,##0</c:formatCode>
                <c:ptCount val="53"/>
                <c:pt idx="0">
                  <c:v>10732</c:v>
                </c:pt>
                <c:pt idx="1">
                  <c:v>10532</c:v>
                </c:pt>
                <c:pt idx="2">
                  <c:v>10252</c:v>
                </c:pt>
                <c:pt idx="3">
                  <c:v>9878</c:v>
                </c:pt>
                <c:pt idx="4">
                  <c:v>9958</c:v>
                </c:pt>
                <c:pt idx="5">
                  <c:v>10172</c:v>
                </c:pt>
                <c:pt idx="6">
                  <c:v>10337</c:v>
                </c:pt>
                <c:pt idx="7">
                  <c:v>10406</c:v>
                </c:pt>
                <c:pt idx="8">
                  <c:v>9841</c:v>
                </c:pt>
                <c:pt idx="9">
                  <c:v>9841</c:v>
                </c:pt>
                <c:pt idx="10">
                  <c:v>9616</c:v>
                </c:pt>
                <c:pt idx="11">
                  <c:v>9542</c:v>
                </c:pt>
                <c:pt idx="12">
                  <c:v>9513</c:v>
                </c:pt>
                <c:pt idx="13">
                  <c:v>9770</c:v>
                </c:pt>
                <c:pt idx="14">
                  <c:v>9248</c:v>
                </c:pt>
                <c:pt idx="15">
                  <c:v>9264</c:v>
                </c:pt>
                <c:pt idx="16">
                  <c:v>9424</c:v>
                </c:pt>
                <c:pt idx="17">
                  <c:v>9310</c:v>
                </c:pt>
                <c:pt idx="18">
                  <c:v>9189</c:v>
                </c:pt>
                <c:pt idx="19">
                  <c:v>8840</c:v>
                </c:pt>
                <c:pt idx="20">
                  <c:v>8995</c:v>
                </c:pt>
                <c:pt idx="21">
                  <c:v>8765</c:v>
                </c:pt>
                <c:pt idx="22">
                  <c:v>8857</c:v>
                </c:pt>
                <c:pt idx="23">
                  <c:v>9148</c:v>
                </c:pt>
                <c:pt idx="24">
                  <c:v>8668</c:v>
                </c:pt>
                <c:pt idx="25">
                  <c:v>8767</c:v>
                </c:pt>
                <c:pt idx="26">
                  <c:v>8813</c:v>
                </c:pt>
                <c:pt idx="27">
                  <c:v>8695</c:v>
                </c:pt>
                <c:pt idx="28">
                  <c:v>9002</c:v>
                </c:pt>
                <c:pt idx="29">
                  <c:v>9004</c:v>
                </c:pt>
                <c:pt idx="30">
                  <c:v>8644</c:v>
                </c:pt>
                <c:pt idx="31">
                  <c:v>8474</c:v>
                </c:pt>
                <c:pt idx="32">
                  <c:v>8547</c:v>
                </c:pt>
                <c:pt idx="33">
                  <c:v>8766</c:v>
                </c:pt>
                <c:pt idx="34">
                  <c:v>9170</c:v>
                </c:pt>
                <c:pt idx="35">
                  <c:v>9005</c:v>
                </c:pt>
                <c:pt idx="36">
                  <c:v>8746</c:v>
                </c:pt>
                <c:pt idx="37">
                  <c:v>9123</c:v>
                </c:pt>
                <c:pt idx="38">
                  <c:v>8756</c:v>
                </c:pt>
                <c:pt idx="39">
                  <c:v>9238</c:v>
                </c:pt>
                <c:pt idx="40">
                  <c:v>9097</c:v>
                </c:pt>
                <c:pt idx="41">
                  <c:v>9573</c:v>
                </c:pt>
                <c:pt idx="42">
                  <c:v>9665</c:v>
                </c:pt>
                <c:pt idx="43">
                  <c:v>9605</c:v>
                </c:pt>
                <c:pt idx="44">
                  <c:v>9483</c:v>
                </c:pt>
                <c:pt idx="45">
                  <c:v>10062</c:v>
                </c:pt>
                <c:pt idx="46">
                  <c:v>9741</c:v>
                </c:pt>
                <c:pt idx="47">
                  <c:v>9870</c:v>
                </c:pt>
                <c:pt idx="48">
                  <c:v>10289</c:v>
                </c:pt>
                <c:pt idx="49">
                  <c:v>11198</c:v>
                </c:pt>
                <c:pt idx="50">
                  <c:v>12106</c:v>
                </c:pt>
                <c:pt idx="51">
                  <c:v>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60-4740-9214-81E11DA6CC85}"/>
            </c:ext>
          </c:extLst>
        </c:ser>
        <c:ser>
          <c:idx val="5"/>
          <c:order val="5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60-4740-9214-81E11DA6CC85}"/>
            </c:ext>
          </c:extLst>
        </c:ser>
        <c:ser>
          <c:idx val="6"/>
          <c:order val="6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60-4740-9214-81E11DA6CC85}"/>
            </c:ext>
          </c:extLst>
        </c:ser>
        <c:ser>
          <c:idx val="7"/>
          <c:order val="7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60-4740-9214-81E11DA6CC85}"/>
            </c:ext>
          </c:extLst>
        </c:ser>
        <c:ser>
          <c:idx val="8"/>
          <c:order val="8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60-4740-9214-81E11DA6CC85}"/>
            </c:ext>
          </c:extLst>
        </c:ser>
        <c:ser>
          <c:idx val="9"/>
          <c:order val="9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60-4740-9214-81E11DA6CC85}"/>
            </c:ext>
          </c:extLst>
        </c:ser>
        <c:ser>
          <c:idx val="10"/>
          <c:order val="10"/>
          <c:tx>
            <c:strRef>
              <c:f>raw!$A$13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raw!$B$13:$BB$13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  <c:pt idx="51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60-4740-9214-81E11DA6C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raw!$A$29</c:f>
          <c:strCache>
            <c:ptCount val="1"/>
            <c:pt idx="0">
              <c:v>% of COVID mentions where it was the underlying cause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raw!$A$29</c:f>
              <c:strCache>
                <c:ptCount val="1"/>
                <c:pt idx="0">
                  <c:v>% of COVID mentions where it was the underlying cause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raw!$B$29:$BB$29</c:f>
              <c:numCache>
                <c:formatCode>General</c:formatCode>
                <c:ptCount val="53"/>
                <c:pt idx="10" formatCode="0.0%">
                  <c:v>1</c:v>
                </c:pt>
                <c:pt idx="11" formatCode="0.0%">
                  <c:v>0.92233009708737868</c:v>
                </c:pt>
                <c:pt idx="12" formatCode="0.0%">
                  <c:v>0.96289424860853434</c:v>
                </c:pt>
                <c:pt idx="13" formatCode="0.0%">
                  <c:v>0.95884892086330931</c:v>
                </c:pt>
                <c:pt idx="14" formatCode="0.0%">
                  <c:v>0.96298084661194272</c:v>
                </c:pt>
                <c:pt idx="15" formatCode="0.0%">
                  <c:v>0.96311943366065311</c:v>
                </c:pt>
                <c:pt idx="16" formatCode="0.0%">
                  <c:v>0.95508073327667842</c:v>
                </c:pt>
                <c:pt idx="17" formatCode="0.0%">
                  <c:v>0.94266777133388568</c:v>
                </c:pt>
                <c:pt idx="18" formatCode="0.0%">
                  <c:v>0.93231552162849873</c:v>
                </c:pt>
                <c:pt idx="19" formatCode="0.0%">
                  <c:v>0.92152230971128613</c:v>
                </c:pt>
                <c:pt idx="20" formatCode="0.0%">
                  <c:v>0.90421011973735033</c:v>
                </c:pt>
                <c:pt idx="21" formatCode="0.0%">
                  <c:v>0.89352360043907797</c:v>
                </c:pt>
                <c:pt idx="22" formatCode="0.0%">
                  <c:v>0.87657430730478592</c:v>
                </c:pt>
                <c:pt idx="23" formatCode="0.0%">
                  <c:v>0.85098743267504484</c:v>
                </c:pt>
                <c:pt idx="24" formatCode="0.0%">
                  <c:v>0.80332056194125157</c:v>
                </c:pt>
                <c:pt idx="25" formatCode="0.0%">
                  <c:v>0.82178217821782173</c:v>
                </c:pt>
                <c:pt idx="26" formatCode="0.0%">
                  <c:v>0.76691729323308266</c:v>
                </c:pt>
                <c:pt idx="27" formatCode="0.0%">
                  <c:v>0.79508196721311475</c:v>
                </c:pt>
                <c:pt idx="28" formatCode="0.0%">
                  <c:v>0.77288135593220342</c:v>
                </c:pt>
                <c:pt idx="29" formatCode="0.0%">
                  <c:v>0.74193548387096775</c:v>
                </c:pt>
                <c:pt idx="30" formatCode="0.0%">
                  <c:v>0.76683937823834192</c:v>
                </c:pt>
                <c:pt idx="31" formatCode="0.0%">
                  <c:v>0.75657894736842102</c:v>
                </c:pt>
                <c:pt idx="32" formatCode="0.0%">
                  <c:v>0.74820143884892087</c:v>
                </c:pt>
                <c:pt idx="33" formatCode="0.0%">
                  <c:v>0.71014492753623193</c:v>
                </c:pt>
                <c:pt idx="34" formatCode="0.0%">
                  <c:v>0.75247524752475248</c:v>
                </c:pt>
                <c:pt idx="35" formatCode="0.0%">
                  <c:v>0.88461538461538458</c:v>
                </c:pt>
                <c:pt idx="36" formatCode="0.0%">
                  <c:v>0.78787878787878785</c:v>
                </c:pt>
                <c:pt idx="37" formatCode="0.0%">
                  <c:v>0.84892086330935257</c:v>
                </c:pt>
                <c:pt idx="38" formatCode="0.0%">
                  <c:v>0.82790697674418601</c:v>
                </c:pt>
                <c:pt idx="39" formatCode="0.0%">
                  <c:v>0.86915887850467288</c:v>
                </c:pt>
                <c:pt idx="40" formatCode="0.0%">
                  <c:v>0.87899543378995437</c:v>
                </c:pt>
                <c:pt idx="41" formatCode="0.0%">
                  <c:v>0.88059701492537312</c:v>
                </c:pt>
                <c:pt idx="42" formatCode="0.0%">
                  <c:v>0.8936605316973415</c:v>
                </c:pt>
                <c:pt idx="43" formatCode="0.0%">
                  <c:v>0.86729514140681652</c:v>
                </c:pt>
                <c:pt idx="44" formatCode="0.0%">
                  <c:v>0.89984512132163141</c:v>
                </c:pt>
                <c:pt idx="45" formatCode="0.0%">
                  <c:v>0.87996755879967559</c:v>
                </c:pt>
                <c:pt idx="46" formatCode="0.0%">
                  <c:v>0.87541713014460509</c:v>
                </c:pt>
                <c:pt idx="47" formatCode="0.0%">
                  <c:v>0.86743421052631575</c:v>
                </c:pt>
                <c:pt idx="48" formatCode="0.0%">
                  <c:v>0.87089947089947095</c:v>
                </c:pt>
                <c:pt idx="49" formatCode="0.0%">
                  <c:v>0.84796806966618288</c:v>
                </c:pt>
                <c:pt idx="50" formatCode="0.0%">
                  <c:v>0.8563295378432686</c:v>
                </c:pt>
                <c:pt idx="51" formatCode="0.0%">
                  <c:v>0.85748626373626369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5-45DE-A4D3-19EF6704B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36400"/>
        <c:axId val="531738040"/>
      </c:lineChart>
      <c:dateAx>
        <c:axId val="531736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8040"/>
        <c:crosses val="autoZero"/>
        <c:auto val="1"/>
        <c:lblOffset val="100"/>
        <c:baseTimeUnit val="days"/>
      </c:dateAx>
      <c:valAx>
        <c:axId val="531738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raw!$A$25</c:f>
              <c:strCache>
                <c:ptCount val="1"/>
                <c:pt idx="0">
                  <c:v>Deaths involving COVID-19 by date of occurrence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raw!$B$25:$BA$25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  <c:pt idx="51">
                  <c:v>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3-4688-BC41-50832DCE7FE6}"/>
            </c:ext>
          </c:extLst>
        </c:ser>
        <c:ser>
          <c:idx val="1"/>
          <c:order val="1"/>
          <c:tx>
            <c:strRef>
              <c:f>raw!$A$27</c:f>
              <c:strCache>
                <c:ptCount val="1"/>
                <c:pt idx="0">
                  <c:v>COVID-19 mentioned on death certificate by registration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raw!$B$27:$BA$27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103</c:v>
                </c:pt>
                <c:pt idx="12">
                  <c:v>539</c:v>
                </c:pt>
                <c:pt idx="13">
                  <c:v>3475</c:v>
                </c:pt>
                <c:pt idx="14">
                  <c:v>6213</c:v>
                </c:pt>
                <c:pt idx="15">
                  <c:v>8758</c:v>
                </c:pt>
                <c:pt idx="16">
                  <c:v>8237</c:v>
                </c:pt>
                <c:pt idx="17">
                  <c:v>6035</c:v>
                </c:pt>
                <c:pt idx="18">
                  <c:v>3930</c:v>
                </c:pt>
                <c:pt idx="19">
                  <c:v>3810</c:v>
                </c:pt>
                <c:pt idx="20">
                  <c:v>2589</c:v>
                </c:pt>
                <c:pt idx="21">
                  <c:v>1822</c:v>
                </c:pt>
                <c:pt idx="22">
                  <c:v>1588</c:v>
                </c:pt>
                <c:pt idx="23">
                  <c:v>1114</c:v>
                </c:pt>
                <c:pt idx="24">
                  <c:v>783</c:v>
                </c:pt>
                <c:pt idx="25">
                  <c:v>606</c:v>
                </c:pt>
                <c:pt idx="26">
                  <c:v>532</c:v>
                </c:pt>
                <c:pt idx="27">
                  <c:v>366</c:v>
                </c:pt>
                <c:pt idx="28">
                  <c:v>295</c:v>
                </c:pt>
                <c:pt idx="29">
                  <c:v>217</c:v>
                </c:pt>
                <c:pt idx="30">
                  <c:v>193</c:v>
                </c:pt>
                <c:pt idx="31">
                  <c:v>152</c:v>
                </c:pt>
                <c:pt idx="32">
                  <c:v>139</c:v>
                </c:pt>
                <c:pt idx="33">
                  <c:v>138</c:v>
                </c:pt>
                <c:pt idx="34">
                  <c:v>101</c:v>
                </c:pt>
                <c:pt idx="35">
                  <c:v>78</c:v>
                </c:pt>
                <c:pt idx="36">
                  <c:v>99</c:v>
                </c:pt>
                <c:pt idx="37">
                  <c:v>139</c:v>
                </c:pt>
                <c:pt idx="38">
                  <c:v>215</c:v>
                </c:pt>
                <c:pt idx="39">
                  <c:v>321</c:v>
                </c:pt>
                <c:pt idx="40">
                  <c:v>438</c:v>
                </c:pt>
                <c:pt idx="41">
                  <c:v>670</c:v>
                </c:pt>
                <c:pt idx="42">
                  <c:v>978</c:v>
                </c:pt>
                <c:pt idx="43">
                  <c:v>1379</c:v>
                </c:pt>
                <c:pt idx="44">
                  <c:v>1937</c:v>
                </c:pt>
                <c:pt idx="45">
                  <c:v>2466</c:v>
                </c:pt>
                <c:pt idx="46">
                  <c:v>2697</c:v>
                </c:pt>
                <c:pt idx="47">
                  <c:v>3040</c:v>
                </c:pt>
                <c:pt idx="48">
                  <c:v>2835</c:v>
                </c:pt>
                <c:pt idx="49">
                  <c:v>2756</c:v>
                </c:pt>
                <c:pt idx="50">
                  <c:v>2986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3-4688-BC41-50832DCE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 - testing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raw!$A$25</c:f>
              <c:strCache>
                <c:ptCount val="1"/>
                <c:pt idx="0">
                  <c:v>Deaths involving COVID-19 by date of occurrence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raw!$B$25:$BA$25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  <c:pt idx="51">
                  <c:v>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2-48D4-AC58-49CB62AA255B}"/>
            </c:ext>
          </c:extLst>
        </c:ser>
        <c:ser>
          <c:idx val="1"/>
          <c:order val="1"/>
          <c:tx>
            <c:strRef>
              <c:f>raw!$A$31</c:f>
              <c:strCache>
                <c:ptCount val="1"/>
                <c:pt idx="0">
                  <c:v>COVID-19 mentioned on death certificate, shifted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raw!$B$31:$BA$31</c:f>
              <c:numCache>
                <c:formatCode>#,##0</c:formatCode>
                <c:ptCount val="52"/>
                <c:pt idx="9">
                  <c:v>2.5</c:v>
                </c:pt>
                <c:pt idx="10">
                  <c:v>54</c:v>
                </c:pt>
                <c:pt idx="11">
                  <c:v>321</c:v>
                </c:pt>
                <c:pt idx="12">
                  <c:v>2007</c:v>
                </c:pt>
                <c:pt idx="13">
                  <c:v>4844</c:v>
                </c:pt>
                <c:pt idx="14">
                  <c:v>7485.5</c:v>
                </c:pt>
                <c:pt idx="15">
                  <c:v>8497.5</c:v>
                </c:pt>
                <c:pt idx="16">
                  <c:v>7136</c:v>
                </c:pt>
                <c:pt idx="17">
                  <c:v>4982.5</c:v>
                </c:pt>
                <c:pt idx="18">
                  <c:v>3870</c:v>
                </c:pt>
                <c:pt idx="19">
                  <c:v>3199.5</c:v>
                </c:pt>
                <c:pt idx="20">
                  <c:v>2205.5</c:v>
                </c:pt>
                <c:pt idx="21">
                  <c:v>1705</c:v>
                </c:pt>
                <c:pt idx="22">
                  <c:v>1351</c:v>
                </c:pt>
                <c:pt idx="23">
                  <c:v>948.5</c:v>
                </c:pt>
                <c:pt idx="24">
                  <c:v>694.5</c:v>
                </c:pt>
                <c:pt idx="25">
                  <c:v>569</c:v>
                </c:pt>
                <c:pt idx="26">
                  <c:v>449</c:v>
                </c:pt>
                <c:pt idx="27">
                  <c:v>330.5</c:v>
                </c:pt>
                <c:pt idx="28">
                  <c:v>256</c:v>
                </c:pt>
                <c:pt idx="29">
                  <c:v>205</c:v>
                </c:pt>
                <c:pt idx="30">
                  <c:v>172.5</c:v>
                </c:pt>
                <c:pt idx="31">
                  <c:v>145.5</c:v>
                </c:pt>
                <c:pt idx="32">
                  <c:v>138.5</c:v>
                </c:pt>
                <c:pt idx="33">
                  <c:v>119.5</c:v>
                </c:pt>
                <c:pt idx="34">
                  <c:v>89.5</c:v>
                </c:pt>
                <c:pt idx="35">
                  <c:v>88.5</c:v>
                </c:pt>
                <c:pt idx="36">
                  <c:v>119</c:v>
                </c:pt>
                <c:pt idx="37">
                  <c:v>177</c:v>
                </c:pt>
                <c:pt idx="38">
                  <c:v>268</c:v>
                </c:pt>
                <c:pt idx="39">
                  <c:v>379.5</c:v>
                </c:pt>
                <c:pt idx="40">
                  <c:v>554</c:v>
                </c:pt>
                <c:pt idx="41">
                  <c:v>824</c:v>
                </c:pt>
                <c:pt idx="42">
                  <c:v>1178.5</c:v>
                </c:pt>
                <c:pt idx="43">
                  <c:v>1658</c:v>
                </c:pt>
                <c:pt idx="44">
                  <c:v>2201.5</c:v>
                </c:pt>
                <c:pt idx="45">
                  <c:v>2581.5</c:v>
                </c:pt>
                <c:pt idx="46">
                  <c:v>2868.5</c:v>
                </c:pt>
                <c:pt idx="47">
                  <c:v>2937.5</c:v>
                </c:pt>
                <c:pt idx="48">
                  <c:v>2795.5</c:v>
                </c:pt>
                <c:pt idx="49">
                  <c:v>2871</c:v>
                </c:pt>
                <c:pt idx="50">
                  <c:v>2949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2-48D4-AC58-49CB62AA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28575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3EFD9-E317-44DC-8765-45891BF55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22</xdr:col>
      <xdr:colOff>466725</xdr:colOff>
      <xdr:row>18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A121E8-A196-40BB-863D-28E7F413A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38100</xdr:colOff>
      <xdr:row>39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EC13D2-DABB-4367-9753-7489C5BD1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22</xdr:col>
      <xdr:colOff>466725</xdr:colOff>
      <xdr:row>39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AF6C472-5DE1-4B5B-B63E-C40EB915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190499</xdr:rowOff>
    </xdr:from>
    <xdr:to>
      <xdr:col>11</xdr:col>
      <xdr:colOff>19050</xdr:colOff>
      <xdr:row>59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2FEE68-D5BF-4D75-B75B-35AD38981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22</xdr:col>
      <xdr:colOff>495300</xdr:colOff>
      <xdr:row>58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90458E-74CD-41C4-8ACE-57FA745C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22</xdr:col>
      <xdr:colOff>495300</xdr:colOff>
      <xdr:row>78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AADCA9-2985-4902-A0F8-0BFFEB081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20C-6B3C-4481-944A-BDB6E318CF58}">
  <dimension ref="A1:BB33"/>
  <sheetViews>
    <sheetView tabSelected="1" workbookViewId="0">
      <pane xSplit="15" ySplit="95" topLeftCell="K3" activePane="bottomRight" state="frozen"/>
      <selection pane="topRight" activeCell="B1" sqref="B1"/>
      <selection pane="bottomLeft" activeCell="A3" sqref="A3"/>
      <selection pane="bottomRight" activeCell="N33" sqref="N33"/>
    </sheetView>
  </sheetViews>
  <sheetFormatPr defaultRowHeight="15" x14ac:dyDescent="0.25"/>
  <cols>
    <col min="1" max="1" width="56.7109375" style="10" bestFit="1" customWidth="1"/>
    <col min="2" max="53" width="10.140625" bestFit="1" customWidth="1"/>
    <col min="54" max="54" width="10.7109375" bestFit="1" customWidth="1"/>
  </cols>
  <sheetData>
    <row r="1" spans="1:54" s="1" customFormat="1" x14ac:dyDescent="0.25">
      <c r="A1" s="9" t="s">
        <v>0</v>
      </c>
      <c r="B1" s="1">
        <v>1</v>
      </c>
      <c r="C1" s="1">
        <f>B1+1</f>
        <v>2</v>
      </c>
      <c r="D1" s="1">
        <f t="shared" ref="D1:BA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</row>
    <row r="2" spans="1:54" s="8" customFormat="1" x14ac:dyDescent="0.25">
      <c r="A2" s="9"/>
      <c r="B2" s="6">
        <v>43833</v>
      </c>
      <c r="C2" s="6">
        <v>43840</v>
      </c>
      <c r="D2" s="6">
        <v>43847</v>
      </c>
      <c r="E2" s="6">
        <v>43854</v>
      </c>
      <c r="F2" s="6">
        <v>43861</v>
      </c>
      <c r="G2" s="6">
        <v>43868</v>
      </c>
      <c r="H2" s="6">
        <v>43875</v>
      </c>
      <c r="I2" s="6">
        <v>43882</v>
      </c>
      <c r="J2" s="6">
        <v>43889</v>
      </c>
      <c r="K2" s="6">
        <v>43896</v>
      </c>
      <c r="L2" s="6">
        <v>43903</v>
      </c>
      <c r="M2" s="6">
        <v>43910</v>
      </c>
      <c r="N2" s="6">
        <v>43917</v>
      </c>
      <c r="O2" s="6">
        <v>43924</v>
      </c>
      <c r="P2" s="6">
        <v>43931</v>
      </c>
      <c r="Q2" s="6">
        <v>43938</v>
      </c>
      <c r="R2" s="6">
        <v>43945</v>
      </c>
      <c r="S2" s="6">
        <v>43952</v>
      </c>
      <c r="T2" s="6">
        <v>43959</v>
      </c>
      <c r="U2" s="6">
        <v>43966</v>
      </c>
      <c r="V2" s="6">
        <v>43973</v>
      </c>
      <c r="W2" s="6">
        <v>43980</v>
      </c>
      <c r="X2" s="6">
        <v>43987</v>
      </c>
      <c r="Y2" s="6">
        <v>43994</v>
      </c>
      <c r="Z2" s="6">
        <v>44001</v>
      </c>
      <c r="AA2" s="6">
        <v>44008</v>
      </c>
      <c r="AB2" s="6">
        <v>44015</v>
      </c>
      <c r="AC2" s="6">
        <v>44022</v>
      </c>
      <c r="AD2" s="6">
        <v>44029</v>
      </c>
      <c r="AE2" s="6">
        <v>44036</v>
      </c>
      <c r="AF2" s="6">
        <v>44043</v>
      </c>
      <c r="AG2" s="6">
        <v>44050</v>
      </c>
      <c r="AH2" s="6">
        <v>44057</v>
      </c>
      <c r="AI2" s="6">
        <v>44064</v>
      </c>
      <c r="AJ2" s="6">
        <v>44071</v>
      </c>
      <c r="AK2" s="6">
        <v>44078</v>
      </c>
      <c r="AL2" s="6">
        <v>44085</v>
      </c>
      <c r="AM2" s="6">
        <v>44092</v>
      </c>
      <c r="AN2" s="6">
        <v>44099</v>
      </c>
      <c r="AO2" s="6">
        <v>44106</v>
      </c>
      <c r="AP2" s="6">
        <v>44113</v>
      </c>
      <c r="AQ2" s="6">
        <v>44120</v>
      </c>
      <c r="AR2" s="6">
        <v>44127</v>
      </c>
      <c r="AS2" s="6">
        <v>44134</v>
      </c>
      <c r="AT2" s="6">
        <v>44141</v>
      </c>
      <c r="AU2" s="6">
        <v>44148</v>
      </c>
      <c r="AV2" s="7">
        <v>44155</v>
      </c>
      <c r="AW2" s="7">
        <v>44162</v>
      </c>
      <c r="AX2" s="7">
        <v>44169</v>
      </c>
      <c r="AY2" s="7">
        <v>44176</v>
      </c>
      <c r="AZ2" s="7">
        <v>44183</v>
      </c>
      <c r="BA2" s="7">
        <v>44190</v>
      </c>
      <c r="BB2" s="8">
        <v>44197</v>
      </c>
    </row>
    <row r="3" spans="1:54" x14ac:dyDescent="0.25">
      <c r="A3" s="9">
        <v>2010</v>
      </c>
      <c r="B3" s="2">
        <v>11515</v>
      </c>
      <c r="C3" s="2">
        <v>11838</v>
      </c>
      <c r="D3" s="2">
        <v>11789</v>
      </c>
      <c r="E3" s="2">
        <v>10809</v>
      </c>
      <c r="F3" s="2">
        <v>10530</v>
      </c>
      <c r="G3" s="2">
        <v>10395</v>
      </c>
      <c r="H3" s="2">
        <v>10098</v>
      </c>
      <c r="I3" s="2">
        <v>10193</v>
      </c>
      <c r="J3" s="2">
        <v>10175</v>
      </c>
      <c r="K3" s="2">
        <v>9534</v>
      </c>
      <c r="L3" s="2">
        <v>9713</v>
      </c>
      <c r="M3" s="2">
        <v>9704</v>
      </c>
      <c r="N3" s="2">
        <v>9467</v>
      </c>
      <c r="O3" s="2">
        <v>9358</v>
      </c>
      <c r="P3" s="2">
        <v>9395</v>
      </c>
      <c r="Q3" s="2">
        <v>9092</v>
      </c>
      <c r="R3" s="2">
        <v>9381</v>
      </c>
      <c r="S3" s="2">
        <v>9030</v>
      </c>
      <c r="T3" s="2">
        <v>8928</v>
      </c>
      <c r="U3" s="2">
        <v>9096</v>
      </c>
      <c r="V3" s="2">
        <v>9376</v>
      </c>
      <c r="W3" s="2">
        <v>8773</v>
      </c>
      <c r="X3" s="2">
        <v>8963</v>
      </c>
      <c r="Y3" s="2">
        <v>8312</v>
      </c>
      <c r="Z3" s="2">
        <v>8334</v>
      </c>
      <c r="AA3" s="2">
        <v>8978</v>
      </c>
      <c r="AB3" s="2">
        <v>8825</v>
      </c>
      <c r="AC3" s="2">
        <v>8437</v>
      </c>
      <c r="AD3" s="2">
        <v>8188</v>
      </c>
      <c r="AE3" s="2">
        <v>8272</v>
      </c>
      <c r="AF3" s="2">
        <v>8226</v>
      </c>
      <c r="AG3" s="2">
        <v>8239</v>
      </c>
      <c r="AH3" s="2">
        <v>8506</v>
      </c>
      <c r="AI3" s="2">
        <v>8618</v>
      </c>
      <c r="AJ3" s="2">
        <v>8322</v>
      </c>
      <c r="AK3" s="2">
        <v>8585</v>
      </c>
      <c r="AL3" s="2">
        <v>8561</v>
      </c>
      <c r="AM3" s="2">
        <v>8626</v>
      </c>
      <c r="AN3" s="2">
        <v>8790</v>
      </c>
      <c r="AO3" s="2">
        <v>9176</v>
      </c>
      <c r="AP3" s="2">
        <v>9053</v>
      </c>
      <c r="AQ3" s="2">
        <v>9168</v>
      </c>
      <c r="AR3" s="2">
        <v>9477</v>
      </c>
      <c r="AS3" s="2">
        <v>9519</v>
      </c>
      <c r="AT3" s="3">
        <v>9329</v>
      </c>
      <c r="AU3" s="3">
        <v>9463</v>
      </c>
      <c r="AV3" s="4">
        <v>9343</v>
      </c>
      <c r="AW3" s="4">
        <v>9784</v>
      </c>
      <c r="AX3" s="4">
        <v>10508</v>
      </c>
      <c r="AY3" s="4">
        <v>11006</v>
      </c>
      <c r="AZ3" s="4">
        <v>11240</v>
      </c>
      <c r="BA3" s="4">
        <v>12015</v>
      </c>
    </row>
    <row r="4" spans="1:54" x14ac:dyDescent="0.25">
      <c r="A4" s="9">
        <v>2011</v>
      </c>
      <c r="B4" s="2">
        <v>12647</v>
      </c>
      <c r="C4" s="2">
        <v>12363</v>
      </c>
      <c r="D4" s="2">
        <v>11272</v>
      </c>
      <c r="E4" s="2">
        <v>10269</v>
      </c>
      <c r="F4" s="2">
        <v>9958</v>
      </c>
      <c r="G4" s="2">
        <v>10081</v>
      </c>
      <c r="H4" s="2">
        <v>9705</v>
      </c>
      <c r="I4" s="2">
        <v>9553</v>
      </c>
      <c r="J4" s="2">
        <v>9387</v>
      </c>
      <c r="K4" s="2">
        <v>9496</v>
      </c>
      <c r="L4" s="2">
        <v>9959</v>
      </c>
      <c r="M4" s="2">
        <v>9547</v>
      </c>
      <c r="N4" s="2">
        <v>9425</v>
      </c>
      <c r="O4" s="2">
        <v>9488</v>
      </c>
      <c r="P4" s="2">
        <v>9249</v>
      </c>
      <c r="Q4" s="2">
        <v>9301</v>
      </c>
      <c r="R4" s="2">
        <v>9470</v>
      </c>
      <c r="S4" s="2">
        <v>8886</v>
      </c>
      <c r="T4" s="2">
        <v>9334</v>
      </c>
      <c r="U4" s="2">
        <v>8621</v>
      </c>
      <c r="V4" s="2">
        <v>9007</v>
      </c>
      <c r="W4" s="2">
        <v>8690</v>
      </c>
      <c r="X4" s="2">
        <v>8722</v>
      </c>
      <c r="Y4" s="2">
        <v>8726</v>
      </c>
      <c r="Z4" s="2">
        <v>8599</v>
      </c>
      <c r="AA4" s="2">
        <v>8888</v>
      </c>
      <c r="AB4" s="2">
        <v>8454</v>
      </c>
      <c r="AC4" s="2">
        <v>8459</v>
      </c>
      <c r="AD4" s="2">
        <v>8471</v>
      </c>
      <c r="AE4" s="2">
        <v>8482</v>
      </c>
      <c r="AF4" s="2">
        <v>8578</v>
      </c>
      <c r="AG4" s="2">
        <v>8555</v>
      </c>
      <c r="AH4" s="2">
        <v>8373</v>
      </c>
      <c r="AI4" s="2">
        <v>8325</v>
      </c>
      <c r="AJ4" s="2">
        <v>8247</v>
      </c>
      <c r="AK4" s="2">
        <v>8503</v>
      </c>
      <c r="AL4" s="2">
        <v>8630</v>
      </c>
      <c r="AM4" s="2">
        <v>8515</v>
      </c>
      <c r="AN4" s="2">
        <v>8715</v>
      </c>
      <c r="AO4" s="2">
        <v>8880</v>
      </c>
      <c r="AP4" s="2">
        <v>8523</v>
      </c>
      <c r="AQ4" s="2">
        <v>8525</v>
      </c>
      <c r="AR4" s="2">
        <v>9103</v>
      </c>
      <c r="AS4" s="2">
        <v>9472</v>
      </c>
      <c r="AT4" s="3">
        <v>9200</v>
      </c>
      <c r="AU4" s="3">
        <v>9171</v>
      </c>
      <c r="AV4" s="4">
        <v>9158</v>
      </c>
      <c r="AW4" s="4">
        <v>9282</v>
      </c>
      <c r="AX4" s="4">
        <v>9787</v>
      </c>
      <c r="AY4" s="4">
        <v>10108</v>
      </c>
      <c r="AZ4" s="4">
        <v>10665</v>
      </c>
      <c r="BA4" s="4">
        <v>10892</v>
      </c>
    </row>
    <row r="5" spans="1:54" x14ac:dyDescent="0.25">
      <c r="A5" s="9">
        <v>2012</v>
      </c>
      <c r="B5" s="2">
        <v>10808</v>
      </c>
      <c r="C5" s="2">
        <v>10612</v>
      </c>
      <c r="D5" s="2">
        <v>10111</v>
      </c>
      <c r="E5" s="2">
        <v>10119</v>
      </c>
      <c r="F5" s="2">
        <v>10059</v>
      </c>
      <c r="G5" s="2">
        <v>10578</v>
      </c>
      <c r="H5" s="2">
        <v>10897</v>
      </c>
      <c r="I5" s="2">
        <v>10953</v>
      </c>
      <c r="J5" s="2">
        <v>10852</v>
      </c>
      <c r="K5" s="2">
        <v>10293</v>
      </c>
      <c r="L5" s="2">
        <v>10100</v>
      </c>
      <c r="M5" s="2">
        <v>9894</v>
      </c>
      <c r="N5" s="2">
        <v>9804</v>
      </c>
      <c r="O5" s="2">
        <v>9813</v>
      </c>
      <c r="P5" s="2">
        <v>9708</v>
      </c>
      <c r="Q5" s="2">
        <v>9927</v>
      </c>
      <c r="R5" s="2">
        <v>10134</v>
      </c>
      <c r="S5" s="2">
        <v>9582</v>
      </c>
      <c r="T5" s="2">
        <v>9491</v>
      </c>
      <c r="U5" s="2">
        <v>9278</v>
      </c>
      <c r="V5" s="2">
        <v>9477</v>
      </c>
      <c r="W5" s="2">
        <v>9426</v>
      </c>
      <c r="X5" s="2">
        <v>8745</v>
      </c>
      <c r="Y5" s="2">
        <v>9019</v>
      </c>
      <c r="Z5" s="2">
        <v>8786</v>
      </c>
      <c r="AA5" s="2">
        <v>8835</v>
      </c>
      <c r="AB5" s="2">
        <v>8810</v>
      </c>
      <c r="AC5" s="2">
        <v>8716</v>
      </c>
      <c r="AD5" s="2">
        <v>8619</v>
      </c>
      <c r="AE5" s="2">
        <v>8977</v>
      </c>
      <c r="AF5" s="2">
        <v>8920</v>
      </c>
      <c r="AG5" s="2">
        <v>8782</v>
      </c>
      <c r="AH5" s="2">
        <v>8855</v>
      </c>
      <c r="AI5" s="2">
        <v>8878</v>
      </c>
      <c r="AJ5" s="2">
        <v>8257</v>
      </c>
      <c r="AK5" s="2">
        <v>8636</v>
      </c>
      <c r="AL5" s="2">
        <v>8627</v>
      </c>
      <c r="AM5" s="2">
        <v>8667</v>
      </c>
      <c r="AN5" s="2">
        <v>9007</v>
      </c>
      <c r="AO5" s="2">
        <v>9077</v>
      </c>
      <c r="AP5" s="2">
        <v>9412</v>
      </c>
      <c r="AQ5" s="2">
        <v>9359</v>
      </c>
      <c r="AR5" s="2">
        <v>9433</v>
      </c>
      <c r="AS5" s="2">
        <v>9318</v>
      </c>
      <c r="AT5" s="3">
        <v>9590</v>
      </c>
      <c r="AU5" s="3">
        <v>9804</v>
      </c>
      <c r="AV5" s="4">
        <v>9578</v>
      </c>
      <c r="AW5" s="4">
        <v>9567</v>
      </c>
      <c r="AX5" s="4">
        <v>9771</v>
      </c>
      <c r="AY5" s="4">
        <v>10349</v>
      </c>
      <c r="AZ5" s="4">
        <v>11235</v>
      </c>
      <c r="BA5" s="4">
        <v>11458</v>
      </c>
    </row>
    <row r="6" spans="1:54" x14ac:dyDescent="0.25">
      <c r="A6" s="9">
        <v>2013</v>
      </c>
      <c r="B6" s="2">
        <v>11681</v>
      </c>
      <c r="C6" s="2">
        <v>11223</v>
      </c>
      <c r="D6" s="2">
        <v>10995</v>
      </c>
      <c r="E6" s="2">
        <v>11085</v>
      </c>
      <c r="F6" s="2">
        <v>11397</v>
      </c>
      <c r="G6" s="2">
        <v>10846</v>
      </c>
      <c r="H6" s="2">
        <v>11074</v>
      </c>
      <c r="I6" s="2">
        <v>10835</v>
      </c>
      <c r="J6" s="2">
        <v>11097</v>
      </c>
      <c r="K6" s="2">
        <v>11371</v>
      </c>
      <c r="L6" s="2">
        <v>11051</v>
      </c>
      <c r="M6" s="2">
        <v>11119</v>
      </c>
      <c r="N6" s="2">
        <v>10958</v>
      </c>
      <c r="O6" s="2">
        <v>11221</v>
      </c>
      <c r="P6" s="2">
        <v>11439</v>
      </c>
      <c r="Q6" s="2">
        <v>10770</v>
      </c>
      <c r="R6" s="2">
        <v>10009</v>
      </c>
      <c r="S6" s="2">
        <v>9577</v>
      </c>
      <c r="T6" s="2">
        <v>9422</v>
      </c>
      <c r="U6" s="2">
        <v>9377</v>
      </c>
      <c r="V6" s="2">
        <v>9236</v>
      </c>
      <c r="W6" s="2">
        <v>9067</v>
      </c>
      <c r="X6" s="2">
        <v>8853</v>
      </c>
      <c r="Y6" s="2">
        <v>8827</v>
      </c>
      <c r="Z6" s="2">
        <v>8748</v>
      </c>
      <c r="AA6" s="2">
        <v>8458</v>
      </c>
      <c r="AB6" s="2">
        <v>8604</v>
      </c>
      <c r="AC6" s="2">
        <v>8545</v>
      </c>
      <c r="AD6" s="2">
        <v>8934</v>
      </c>
      <c r="AE6" s="2">
        <v>8315</v>
      </c>
      <c r="AF6" s="2">
        <v>8167</v>
      </c>
      <c r="AG6" s="2">
        <v>8169</v>
      </c>
      <c r="AH6" s="2">
        <v>8260</v>
      </c>
      <c r="AI6" s="2">
        <v>8373</v>
      </c>
      <c r="AJ6" s="2">
        <v>8473</v>
      </c>
      <c r="AK6" s="2">
        <v>8381</v>
      </c>
      <c r="AL6" s="2">
        <v>8331</v>
      </c>
      <c r="AM6" s="2">
        <v>8686</v>
      </c>
      <c r="AN6" s="2">
        <v>9113</v>
      </c>
      <c r="AO6" s="2">
        <v>9080</v>
      </c>
      <c r="AP6" s="2">
        <v>8747</v>
      </c>
      <c r="AQ6" s="2">
        <v>9144</v>
      </c>
      <c r="AR6" s="2">
        <v>9205</v>
      </c>
      <c r="AS6" s="2">
        <v>9230</v>
      </c>
      <c r="AT6" s="3">
        <v>9027</v>
      </c>
      <c r="AU6" s="3">
        <v>9401</v>
      </c>
      <c r="AV6" s="4">
        <v>9504</v>
      </c>
      <c r="AW6" s="4">
        <v>9687</v>
      </c>
      <c r="AX6" s="4">
        <v>9643</v>
      </c>
      <c r="AY6" s="4">
        <v>9932</v>
      </c>
      <c r="AZ6" s="4">
        <v>9984</v>
      </c>
      <c r="BA6" s="4">
        <v>10371</v>
      </c>
    </row>
    <row r="7" spans="1:54" x14ac:dyDescent="0.25">
      <c r="A7" s="9">
        <v>2014</v>
      </c>
      <c r="B7" s="2">
        <v>10732</v>
      </c>
      <c r="C7" s="2">
        <v>10532</v>
      </c>
      <c r="D7" s="2">
        <v>10252</v>
      </c>
      <c r="E7" s="2">
        <v>9878</v>
      </c>
      <c r="F7" s="2">
        <v>9958</v>
      </c>
      <c r="G7" s="2">
        <v>10172</v>
      </c>
      <c r="H7" s="2">
        <v>10337</v>
      </c>
      <c r="I7" s="2">
        <v>10406</v>
      </c>
      <c r="J7" s="2">
        <v>9841</v>
      </c>
      <c r="K7" s="2">
        <v>9841</v>
      </c>
      <c r="L7" s="2">
        <v>9616</v>
      </c>
      <c r="M7" s="2">
        <v>9542</v>
      </c>
      <c r="N7" s="2">
        <v>9513</v>
      </c>
      <c r="O7" s="2">
        <v>9770</v>
      </c>
      <c r="P7" s="2">
        <v>9248</v>
      </c>
      <c r="Q7" s="2">
        <v>9264</v>
      </c>
      <c r="R7" s="2">
        <v>9424</v>
      </c>
      <c r="S7" s="2">
        <v>9310</v>
      </c>
      <c r="T7" s="2">
        <v>9189</v>
      </c>
      <c r="U7" s="2">
        <v>8840</v>
      </c>
      <c r="V7" s="2">
        <v>8995</v>
      </c>
      <c r="W7" s="2">
        <v>8765</v>
      </c>
      <c r="X7" s="2">
        <v>8857</v>
      </c>
      <c r="Y7" s="2">
        <v>9148</v>
      </c>
      <c r="Z7" s="2">
        <v>8668</v>
      </c>
      <c r="AA7" s="2">
        <v>8767</v>
      </c>
      <c r="AB7" s="2">
        <v>8813</v>
      </c>
      <c r="AC7" s="2">
        <v>8695</v>
      </c>
      <c r="AD7" s="2">
        <v>9002</v>
      </c>
      <c r="AE7" s="2">
        <v>9004</v>
      </c>
      <c r="AF7" s="2">
        <v>8644</v>
      </c>
      <c r="AG7" s="2">
        <v>8474</v>
      </c>
      <c r="AH7" s="2">
        <v>8547</v>
      </c>
      <c r="AI7" s="2">
        <v>8766</v>
      </c>
      <c r="AJ7" s="2">
        <v>9170</v>
      </c>
      <c r="AK7" s="2">
        <v>9005</v>
      </c>
      <c r="AL7" s="2">
        <v>8746</v>
      </c>
      <c r="AM7" s="2">
        <v>9123</v>
      </c>
      <c r="AN7" s="2">
        <v>8756</v>
      </c>
      <c r="AO7" s="2">
        <v>9238</v>
      </c>
      <c r="AP7" s="2">
        <v>9097</v>
      </c>
      <c r="AQ7" s="2">
        <v>9573</v>
      </c>
      <c r="AR7" s="2">
        <v>9665</v>
      </c>
      <c r="AS7" s="2">
        <v>9605</v>
      </c>
      <c r="AT7" s="3">
        <v>9483</v>
      </c>
      <c r="AU7" s="3">
        <v>10062</v>
      </c>
      <c r="AV7" s="4">
        <v>9741</v>
      </c>
      <c r="AW7" s="4">
        <v>9870</v>
      </c>
      <c r="AX7" s="4">
        <v>10289</v>
      </c>
      <c r="AY7" s="4">
        <v>11198</v>
      </c>
      <c r="AZ7" s="4">
        <v>12106</v>
      </c>
      <c r="BA7" s="4">
        <v>12553</v>
      </c>
    </row>
    <row r="8" spans="1:54" x14ac:dyDescent="0.25">
      <c r="A8" s="9">
        <v>2015</v>
      </c>
      <c r="B8" s="2">
        <v>14308</v>
      </c>
      <c r="C8" s="2">
        <v>14653</v>
      </c>
      <c r="D8" s="2">
        <v>13531</v>
      </c>
      <c r="E8" s="2">
        <v>12570</v>
      </c>
      <c r="F8" s="2">
        <v>12331</v>
      </c>
      <c r="G8" s="2">
        <v>11641</v>
      </c>
      <c r="H8" s="2">
        <v>11841</v>
      </c>
      <c r="I8" s="2">
        <v>11447</v>
      </c>
      <c r="J8" s="2">
        <v>11353</v>
      </c>
      <c r="K8" s="2">
        <v>10873</v>
      </c>
      <c r="L8" s="2">
        <v>10643</v>
      </c>
      <c r="M8" s="2">
        <v>10401</v>
      </c>
      <c r="N8" s="2">
        <v>10786</v>
      </c>
      <c r="O8" s="2">
        <v>10592</v>
      </c>
      <c r="P8" s="2">
        <v>10266</v>
      </c>
      <c r="Q8" s="2">
        <v>10039</v>
      </c>
      <c r="R8" s="2">
        <v>9956</v>
      </c>
      <c r="S8" s="2">
        <v>9713</v>
      </c>
      <c r="T8" s="2">
        <v>9705</v>
      </c>
      <c r="U8" s="2">
        <v>9600</v>
      </c>
      <c r="V8" s="2">
        <v>9469</v>
      </c>
      <c r="W8" s="2">
        <v>9333</v>
      </c>
      <c r="X8" s="2">
        <v>9449</v>
      </c>
      <c r="Y8" s="2">
        <v>9363</v>
      </c>
      <c r="Z8" s="2">
        <v>9062</v>
      </c>
      <c r="AA8" s="2">
        <v>9074</v>
      </c>
      <c r="AB8" s="2">
        <v>9223</v>
      </c>
      <c r="AC8" s="2">
        <v>8638</v>
      </c>
      <c r="AD8" s="2">
        <v>8542</v>
      </c>
      <c r="AE8" s="2">
        <v>8567</v>
      </c>
      <c r="AF8" s="2">
        <v>8861</v>
      </c>
      <c r="AG8" s="2">
        <v>9172</v>
      </c>
      <c r="AH8" s="2">
        <v>9108</v>
      </c>
      <c r="AI8" s="2">
        <v>8932</v>
      </c>
      <c r="AJ8" s="2">
        <v>8745</v>
      </c>
      <c r="AK8" s="2">
        <v>8645</v>
      </c>
      <c r="AL8" s="2">
        <v>9115</v>
      </c>
      <c r="AM8" s="2">
        <v>9291</v>
      </c>
      <c r="AN8" s="2">
        <v>9397</v>
      </c>
      <c r="AO8" s="2">
        <v>9750</v>
      </c>
      <c r="AP8" s="2">
        <v>9595</v>
      </c>
      <c r="AQ8" s="2">
        <v>9667</v>
      </c>
      <c r="AR8" s="2">
        <v>9794</v>
      </c>
      <c r="AS8" s="2">
        <v>9947</v>
      </c>
      <c r="AT8" s="3">
        <v>9823</v>
      </c>
      <c r="AU8" s="3">
        <v>9623</v>
      </c>
      <c r="AV8" s="4">
        <v>9558</v>
      </c>
      <c r="AW8" s="4">
        <v>10226</v>
      </c>
      <c r="AX8" s="4">
        <v>10439</v>
      </c>
      <c r="AY8" s="4">
        <v>10549</v>
      </c>
      <c r="AZ8" s="4">
        <v>10193</v>
      </c>
      <c r="BA8" s="4">
        <v>10352</v>
      </c>
      <c r="BB8">
        <v>10613</v>
      </c>
    </row>
    <row r="9" spans="1:54" x14ac:dyDescent="0.25">
      <c r="A9" s="9">
        <v>2016</v>
      </c>
      <c r="B9" s="2">
        <v>10768</v>
      </c>
      <c r="C9" s="2">
        <v>11125</v>
      </c>
      <c r="D9" s="2">
        <v>11146</v>
      </c>
      <c r="E9" s="2">
        <v>11525</v>
      </c>
      <c r="F9" s="2">
        <v>10856</v>
      </c>
      <c r="G9" s="2">
        <v>11256</v>
      </c>
      <c r="H9" s="2">
        <v>10978</v>
      </c>
      <c r="I9" s="2">
        <v>11066</v>
      </c>
      <c r="J9" s="2">
        <v>11018</v>
      </c>
      <c r="K9" s="2">
        <v>11254</v>
      </c>
      <c r="L9" s="2">
        <v>11255</v>
      </c>
      <c r="M9" s="2">
        <v>11172</v>
      </c>
      <c r="N9" s="2">
        <v>10915</v>
      </c>
      <c r="O9" s="2">
        <v>10631</v>
      </c>
      <c r="P9" s="2">
        <v>10671</v>
      </c>
      <c r="Q9" s="2">
        <v>10514</v>
      </c>
      <c r="R9" s="2">
        <v>10112</v>
      </c>
      <c r="S9" s="2">
        <v>10026</v>
      </c>
      <c r="T9" s="2">
        <v>9952</v>
      </c>
      <c r="U9" s="2">
        <v>9592</v>
      </c>
      <c r="V9" s="2">
        <v>9488</v>
      </c>
      <c r="W9" s="2">
        <v>9076</v>
      </c>
      <c r="X9" s="2">
        <v>9263</v>
      </c>
      <c r="Y9" s="2">
        <v>9385</v>
      </c>
      <c r="Z9" s="2">
        <v>9167</v>
      </c>
      <c r="AA9" s="2">
        <v>8971</v>
      </c>
      <c r="AB9" s="2">
        <v>8927</v>
      </c>
      <c r="AC9" s="2">
        <v>9503</v>
      </c>
      <c r="AD9" s="2">
        <v>9141</v>
      </c>
      <c r="AE9" s="2">
        <v>9713</v>
      </c>
      <c r="AF9" s="2">
        <v>8988</v>
      </c>
      <c r="AG9" s="2">
        <v>9082</v>
      </c>
      <c r="AH9" s="2">
        <v>9098</v>
      </c>
      <c r="AI9" s="2">
        <v>9132</v>
      </c>
      <c r="AJ9" s="2">
        <v>9278</v>
      </c>
      <c r="AK9" s="2">
        <v>8706</v>
      </c>
      <c r="AL9" s="2">
        <v>8913</v>
      </c>
      <c r="AM9" s="2">
        <v>9070</v>
      </c>
      <c r="AN9" s="2">
        <v>8726</v>
      </c>
      <c r="AO9" s="2">
        <v>9224</v>
      </c>
      <c r="AP9" s="2">
        <v>9588</v>
      </c>
      <c r="AQ9" s="2">
        <v>9879</v>
      </c>
      <c r="AR9" s="2">
        <v>9986</v>
      </c>
      <c r="AS9" s="2">
        <v>10206</v>
      </c>
      <c r="AT9" s="3">
        <v>10217</v>
      </c>
      <c r="AU9" s="3">
        <v>10818</v>
      </c>
      <c r="AV9" s="4">
        <v>10542</v>
      </c>
      <c r="AW9" s="4">
        <v>10544</v>
      </c>
      <c r="AX9" s="4">
        <v>10753</v>
      </c>
      <c r="AY9" s="4">
        <v>11276</v>
      </c>
      <c r="AZ9" s="4">
        <v>11366</v>
      </c>
      <c r="BA9" s="4">
        <v>11678</v>
      </c>
    </row>
    <row r="10" spans="1:54" x14ac:dyDescent="0.25">
      <c r="A10" s="9">
        <v>2017</v>
      </c>
      <c r="B10" s="2">
        <v>12719</v>
      </c>
      <c r="C10" s="2">
        <v>13461</v>
      </c>
      <c r="D10" s="2">
        <v>13032</v>
      </c>
      <c r="E10" s="2">
        <v>12412</v>
      </c>
      <c r="F10" s="2">
        <v>12582</v>
      </c>
      <c r="G10" s="2">
        <v>12063</v>
      </c>
      <c r="H10" s="2">
        <v>11709</v>
      </c>
      <c r="I10" s="2">
        <v>11591</v>
      </c>
      <c r="J10" s="2">
        <v>11019</v>
      </c>
      <c r="K10" s="2">
        <v>10802</v>
      </c>
      <c r="L10" s="2">
        <v>10334</v>
      </c>
      <c r="M10" s="2">
        <v>9990</v>
      </c>
      <c r="N10" s="2">
        <v>9905</v>
      </c>
      <c r="O10" s="2">
        <v>9766</v>
      </c>
      <c r="P10" s="2">
        <v>9699</v>
      </c>
      <c r="Q10" s="2">
        <v>9584</v>
      </c>
      <c r="R10" s="2">
        <v>9623</v>
      </c>
      <c r="S10" s="2">
        <v>10006</v>
      </c>
      <c r="T10" s="2">
        <v>9678</v>
      </c>
      <c r="U10" s="2">
        <v>10088</v>
      </c>
      <c r="V10" s="2">
        <v>9569</v>
      </c>
      <c r="W10" s="2">
        <v>9458</v>
      </c>
      <c r="X10" s="2">
        <v>8875</v>
      </c>
      <c r="Y10" s="2">
        <v>9044</v>
      </c>
      <c r="Z10" s="2">
        <v>9855</v>
      </c>
      <c r="AA10" s="2">
        <v>9140</v>
      </c>
      <c r="AB10" s="2">
        <v>8813</v>
      </c>
      <c r="AC10" s="2">
        <v>9170</v>
      </c>
      <c r="AD10" s="2">
        <v>8834</v>
      </c>
      <c r="AE10" s="2">
        <v>8897</v>
      </c>
      <c r="AF10" s="2">
        <v>8861</v>
      </c>
      <c r="AG10" s="2">
        <v>9113</v>
      </c>
      <c r="AH10" s="2">
        <v>9213</v>
      </c>
      <c r="AI10" s="2">
        <v>9207</v>
      </c>
      <c r="AJ10" s="2">
        <v>9207</v>
      </c>
      <c r="AK10" s="2">
        <v>8956</v>
      </c>
      <c r="AL10" s="2">
        <v>9157</v>
      </c>
      <c r="AM10" s="2">
        <v>9368</v>
      </c>
      <c r="AN10" s="2">
        <v>9836</v>
      </c>
      <c r="AO10" s="2">
        <v>9711</v>
      </c>
      <c r="AP10" s="2">
        <v>9926</v>
      </c>
      <c r="AQ10" s="2">
        <v>9877</v>
      </c>
      <c r="AR10" s="2">
        <v>10049</v>
      </c>
      <c r="AS10" s="2">
        <v>9759</v>
      </c>
      <c r="AT10" s="3">
        <v>10063</v>
      </c>
      <c r="AU10" s="3">
        <v>10298</v>
      </c>
      <c r="AV10" s="4">
        <v>10473</v>
      </c>
      <c r="AW10" s="4">
        <v>10581</v>
      </c>
      <c r="AX10" s="4">
        <v>11169</v>
      </c>
      <c r="AY10" s="4">
        <v>11488</v>
      </c>
      <c r="AZ10" s="4">
        <v>12232</v>
      </c>
      <c r="BA10" s="4">
        <v>12772</v>
      </c>
    </row>
    <row r="11" spans="1:54" x14ac:dyDescent="0.25">
      <c r="A11" s="9">
        <v>2018</v>
      </c>
      <c r="B11" s="2">
        <v>13715</v>
      </c>
      <c r="C11" s="2">
        <v>13982</v>
      </c>
      <c r="D11" s="2">
        <v>13640</v>
      </c>
      <c r="E11" s="2">
        <v>13659</v>
      </c>
      <c r="F11" s="2">
        <v>12695</v>
      </c>
      <c r="G11" s="2">
        <v>12221</v>
      </c>
      <c r="H11" s="2">
        <v>12244</v>
      </c>
      <c r="I11" s="2">
        <v>12256</v>
      </c>
      <c r="J11" s="2">
        <v>12147</v>
      </c>
      <c r="K11" s="2">
        <v>12877</v>
      </c>
      <c r="L11" s="2">
        <v>12331</v>
      </c>
      <c r="M11" s="2">
        <v>11577</v>
      </c>
      <c r="N11" s="2">
        <v>11423</v>
      </c>
      <c r="O11" s="2">
        <v>10894</v>
      </c>
      <c r="P11" s="2">
        <v>10422</v>
      </c>
      <c r="Q11" s="2">
        <v>10182</v>
      </c>
      <c r="R11" s="2">
        <v>9602</v>
      </c>
      <c r="S11" s="2">
        <v>9585</v>
      </c>
      <c r="T11" s="2">
        <v>9536</v>
      </c>
      <c r="U11" s="2">
        <v>9251</v>
      </c>
      <c r="V11" s="2">
        <v>9297</v>
      </c>
      <c r="W11" s="2">
        <v>9256</v>
      </c>
      <c r="X11" s="2">
        <v>9077</v>
      </c>
      <c r="Y11" s="2">
        <v>8977</v>
      </c>
      <c r="Z11" s="2">
        <v>9114</v>
      </c>
      <c r="AA11" s="2">
        <v>9099</v>
      </c>
      <c r="AB11" s="2">
        <v>9243</v>
      </c>
      <c r="AC11" s="2">
        <v>9175</v>
      </c>
      <c r="AD11" s="2">
        <v>9008</v>
      </c>
      <c r="AE11" s="2">
        <v>9106</v>
      </c>
      <c r="AF11" s="2">
        <v>8986</v>
      </c>
      <c r="AG11" s="2">
        <v>9109</v>
      </c>
      <c r="AH11" s="2">
        <v>8621</v>
      </c>
      <c r="AI11" s="2">
        <v>8892</v>
      </c>
      <c r="AJ11" s="2">
        <v>8604</v>
      </c>
      <c r="AK11" s="2">
        <v>8844</v>
      </c>
      <c r="AL11" s="2">
        <v>9092</v>
      </c>
      <c r="AM11" s="2">
        <v>9261</v>
      </c>
      <c r="AN11" s="2">
        <v>9018</v>
      </c>
      <c r="AO11" s="2">
        <v>9516</v>
      </c>
      <c r="AP11" s="2">
        <v>9569</v>
      </c>
      <c r="AQ11" s="2">
        <v>9590</v>
      </c>
      <c r="AR11" s="2">
        <v>9196</v>
      </c>
      <c r="AS11" s="2">
        <v>9812</v>
      </c>
      <c r="AT11" s="3">
        <v>10101</v>
      </c>
      <c r="AU11" s="3">
        <v>10055</v>
      </c>
      <c r="AV11" s="4">
        <v>9700</v>
      </c>
      <c r="AW11" s="4">
        <v>10021</v>
      </c>
      <c r="AX11" s="4">
        <v>10407</v>
      </c>
      <c r="AY11" s="4">
        <v>10296</v>
      </c>
      <c r="AZ11" s="4">
        <v>10614</v>
      </c>
      <c r="BA11" s="4">
        <v>10839</v>
      </c>
    </row>
    <row r="12" spans="1:54" x14ac:dyDescent="0.25">
      <c r="A12" s="9">
        <v>2019</v>
      </c>
      <c r="B12" s="2">
        <v>10935</v>
      </c>
      <c r="C12" s="2">
        <v>11531</v>
      </c>
      <c r="D12" s="2">
        <v>11442</v>
      </c>
      <c r="E12" s="2">
        <v>11447</v>
      </c>
      <c r="F12" s="2">
        <v>11585</v>
      </c>
      <c r="G12" s="2">
        <v>11690</v>
      </c>
      <c r="H12" s="2">
        <v>11543</v>
      </c>
      <c r="I12" s="2">
        <v>11189</v>
      </c>
      <c r="J12" s="2">
        <v>10726</v>
      </c>
      <c r="K12" s="2">
        <v>10646</v>
      </c>
      <c r="L12" s="2">
        <v>10402</v>
      </c>
      <c r="M12" s="2">
        <v>10242</v>
      </c>
      <c r="N12" s="2">
        <v>9688</v>
      </c>
      <c r="O12" s="2">
        <v>9948</v>
      </c>
      <c r="P12" s="2">
        <v>10262</v>
      </c>
      <c r="Q12" s="2">
        <v>10599</v>
      </c>
      <c r="R12" s="2">
        <v>10030</v>
      </c>
      <c r="S12" s="2">
        <v>9813</v>
      </c>
      <c r="T12" s="2">
        <v>9497</v>
      </c>
      <c r="U12" s="2">
        <v>9654</v>
      </c>
      <c r="V12" s="2">
        <v>9682</v>
      </c>
      <c r="W12" s="2">
        <v>9292</v>
      </c>
      <c r="X12" s="2">
        <v>9400</v>
      </c>
      <c r="Y12" s="2">
        <v>9297</v>
      </c>
      <c r="Z12" s="2">
        <v>9302</v>
      </c>
      <c r="AA12" s="2">
        <v>9154</v>
      </c>
      <c r="AB12" s="2">
        <v>9144</v>
      </c>
      <c r="AC12" s="2">
        <v>9216</v>
      </c>
      <c r="AD12" s="2">
        <v>9016</v>
      </c>
      <c r="AE12" s="2">
        <v>9493</v>
      </c>
      <c r="AF12" s="2">
        <v>8848</v>
      </c>
      <c r="AG12" s="2">
        <v>8906</v>
      </c>
      <c r="AH12" s="2">
        <v>8723</v>
      </c>
      <c r="AI12" s="2">
        <v>8818</v>
      </c>
      <c r="AJ12" s="2">
        <v>9412</v>
      </c>
      <c r="AK12" s="2">
        <v>8976</v>
      </c>
      <c r="AL12" s="2">
        <v>9257</v>
      </c>
      <c r="AM12" s="2">
        <v>9115</v>
      </c>
      <c r="AN12" s="2">
        <v>9617</v>
      </c>
      <c r="AO12" s="2">
        <v>9430</v>
      </c>
      <c r="AP12" s="2">
        <v>9926</v>
      </c>
      <c r="AQ12" s="2">
        <v>10091</v>
      </c>
      <c r="AR12" s="2">
        <v>9914</v>
      </c>
      <c r="AS12" s="2">
        <v>10217</v>
      </c>
      <c r="AT12" s="3">
        <v>10493</v>
      </c>
      <c r="AU12" s="3">
        <v>10476</v>
      </c>
      <c r="AV12" s="4">
        <v>10817</v>
      </c>
      <c r="AW12" s="4">
        <v>11044</v>
      </c>
      <c r="AX12" s="4">
        <v>10601</v>
      </c>
      <c r="AY12" s="4">
        <v>11329</v>
      </c>
      <c r="AZ12" s="4">
        <v>11837</v>
      </c>
      <c r="BA12" s="4">
        <v>12020</v>
      </c>
    </row>
    <row r="13" spans="1:54" x14ac:dyDescent="0.25">
      <c r="A13" s="9">
        <v>2020</v>
      </c>
      <c r="B13" s="2">
        <v>12431</v>
      </c>
      <c r="C13" s="2">
        <v>12139</v>
      </c>
      <c r="D13" s="2">
        <v>11746</v>
      </c>
      <c r="E13" s="2">
        <v>10914</v>
      </c>
      <c r="F13" s="2">
        <v>11094</v>
      </c>
      <c r="G13" s="2">
        <v>10710</v>
      </c>
      <c r="H13" s="2">
        <v>10877</v>
      </c>
      <c r="I13" s="2">
        <v>10795</v>
      </c>
      <c r="J13" s="2">
        <v>10647</v>
      </c>
      <c r="K13" s="2">
        <v>10984</v>
      </c>
      <c r="L13" s="2">
        <v>10834</v>
      </c>
      <c r="M13" s="2">
        <v>11401</v>
      </c>
      <c r="N13" s="2">
        <v>13787</v>
      </c>
      <c r="O13" s="2">
        <v>17897</v>
      </c>
      <c r="P13" s="2">
        <v>22038</v>
      </c>
      <c r="Q13" s="2">
        <v>20922</v>
      </c>
      <c r="R13" s="2">
        <v>18694</v>
      </c>
      <c r="S13" s="2">
        <v>15825</v>
      </c>
      <c r="T13" s="2">
        <v>13712</v>
      </c>
      <c r="U13" s="2">
        <v>11948</v>
      </c>
      <c r="V13" s="2">
        <v>11354</v>
      </c>
      <c r="W13" s="2">
        <v>10216</v>
      </c>
      <c r="X13" s="2">
        <v>9971</v>
      </c>
      <c r="Y13" s="2">
        <v>9453</v>
      </c>
      <c r="Z13" s="2">
        <v>9204</v>
      </c>
      <c r="AA13" s="2">
        <v>9661</v>
      </c>
      <c r="AB13" s="2">
        <v>8740</v>
      </c>
      <c r="AC13" s="2">
        <v>8680</v>
      </c>
      <c r="AD13" s="2">
        <v>8893</v>
      </c>
      <c r="AE13" s="2">
        <v>9070</v>
      </c>
      <c r="AF13" s="2">
        <v>8871</v>
      </c>
      <c r="AG13" s="2">
        <v>9023</v>
      </c>
      <c r="AH13" s="2">
        <v>10154</v>
      </c>
      <c r="AI13" s="2">
        <v>8853</v>
      </c>
      <c r="AJ13" s="2">
        <v>8673</v>
      </c>
      <c r="AK13" s="2">
        <v>9084</v>
      </c>
      <c r="AL13" s="2">
        <v>9159</v>
      </c>
      <c r="AM13" s="2">
        <v>9463</v>
      </c>
      <c r="AN13" s="2">
        <v>9621</v>
      </c>
      <c r="AO13" s="2">
        <v>9987</v>
      </c>
      <c r="AP13" s="2">
        <v>10351</v>
      </c>
      <c r="AQ13" s="2">
        <v>10392</v>
      </c>
      <c r="AR13" s="2">
        <v>11078</v>
      </c>
      <c r="AS13" s="2">
        <v>11431</v>
      </c>
      <c r="AT13" s="3">
        <v>11788</v>
      </c>
      <c r="AU13" s="3">
        <v>12370</v>
      </c>
      <c r="AV13" s="4">
        <v>12338</v>
      </c>
      <c r="AW13" s="4">
        <v>12456</v>
      </c>
      <c r="AX13" s="4">
        <v>12675</v>
      </c>
      <c r="AY13" s="4">
        <v>13037</v>
      </c>
      <c r="AZ13" s="4">
        <v>13197</v>
      </c>
      <c r="BA13" s="4">
        <v>14439</v>
      </c>
    </row>
    <row r="14" spans="1:54" x14ac:dyDescent="0.25">
      <c r="A14" s="9" t="s">
        <v>1</v>
      </c>
      <c r="B14" s="2">
        <v>12505</v>
      </c>
      <c r="C14" s="2">
        <v>12212</v>
      </c>
      <c r="D14" s="2">
        <v>11816</v>
      </c>
      <c r="E14" s="2">
        <v>10979</v>
      </c>
      <c r="F14" s="2">
        <v>11161</v>
      </c>
      <c r="G14" s="2">
        <v>10774</v>
      </c>
      <c r="H14" s="2">
        <v>10942</v>
      </c>
      <c r="I14" s="2">
        <v>10860</v>
      </c>
      <c r="J14" s="2">
        <v>10711</v>
      </c>
      <c r="K14" s="2">
        <v>11050</v>
      </c>
      <c r="L14" s="2">
        <v>10899</v>
      </c>
      <c r="M14" s="2">
        <v>11469</v>
      </c>
      <c r="N14" s="2">
        <v>13870</v>
      </c>
      <c r="O14" s="2">
        <v>18004</v>
      </c>
      <c r="P14" s="2">
        <v>22170</v>
      </c>
      <c r="Q14" s="2">
        <v>21047</v>
      </c>
      <c r="R14" s="2">
        <v>18806</v>
      </c>
      <c r="S14" s="2">
        <v>15920</v>
      </c>
      <c r="T14" s="2">
        <v>13794</v>
      </c>
      <c r="U14" s="2">
        <v>12020</v>
      </c>
      <c r="V14" s="2">
        <v>11422</v>
      </c>
      <c r="W14" s="2">
        <v>10277</v>
      </c>
      <c r="X14" s="2">
        <v>10030</v>
      </c>
      <c r="Y14" s="2">
        <v>9509</v>
      </c>
      <c r="Z14" s="2">
        <v>9259</v>
      </c>
      <c r="AA14" s="2">
        <v>9719</v>
      </c>
      <c r="AB14" s="2">
        <v>8795</v>
      </c>
      <c r="AC14" s="2">
        <v>8737</v>
      </c>
      <c r="AD14" s="2">
        <v>8952</v>
      </c>
      <c r="AE14" s="2">
        <v>9135</v>
      </c>
      <c r="AF14" s="2">
        <v>8938</v>
      </c>
      <c r="AG14" s="2">
        <v>9091</v>
      </c>
      <c r="AH14" s="2">
        <v>10236</v>
      </c>
      <c r="AI14" s="2">
        <v>8927</v>
      </c>
      <c r="AJ14" s="2">
        <v>8747</v>
      </c>
      <c r="AK14" s="2">
        <v>9163</v>
      </c>
      <c r="AL14" s="2">
        <v>9242</v>
      </c>
      <c r="AM14" s="2">
        <v>9549</v>
      </c>
      <c r="AN14" s="2">
        <v>9711</v>
      </c>
      <c r="AO14" s="2">
        <v>10083</v>
      </c>
      <c r="AP14" s="2">
        <v>10454</v>
      </c>
      <c r="AQ14" s="2">
        <v>10499</v>
      </c>
      <c r="AR14" s="2">
        <v>11196</v>
      </c>
      <c r="AS14" s="2">
        <v>11559</v>
      </c>
      <c r="AT14" s="3">
        <v>11923</v>
      </c>
      <c r="AU14" s="3">
        <v>12515</v>
      </c>
      <c r="AV14" s="4">
        <v>12484</v>
      </c>
      <c r="AW14" s="4">
        <v>12608</v>
      </c>
      <c r="AX14" s="4">
        <v>12833</v>
      </c>
      <c r="AY14" s="4">
        <v>13237</v>
      </c>
      <c r="AZ14" s="4">
        <v>13732</v>
      </c>
      <c r="BA14" s="4">
        <v>16574</v>
      </c>
    </row>
    <row r="15" spans="1:54" x14ac:dyDescent="0.25">
      <c r="A15" s="9" t="s">
        <v>2</v>
      </c>
      <c r="B15" s="2">
        <v>12373</v>
      </c>
      <c r="C15" s="2">
        <v>12083</v>
      </c>
      <c r="D15" s="2">
        <v>11691</v>
      </c>
      <c r="E15" s="2">
        <v>10863</v>
      </c>
      <c r="F15" s="2">
        <v>11043</v>
      </c>
      <c r="G15" s="2">
        <v>10660</v>
      </c>
      <c r="H15" s="2">
        <v>10826</v>
      </c>
      <c r="I15" s="2">
        <v>10745</v>
      </c>
      <c r="J15" s="2">
        <v>10597</v>
      </c>
      <c r="K15" s="2">
        <v>10933</v>
      </c>
      <c r="L15" s="2">
        <v>10783</v>
      </c>
      <c r="M15" s="2">
        <v>11348</v>
      </c>
      <c r="N15" s="2">
        <v>13723</v>
      </c>
      <c r="O15" s="2">
        <v>17814</v>
      </c>
      <c r="P15" s="2">
        <v>21936</v>
      </c>
      <c r="Q15" s="2">
        <v>20824</v>
      </c>
      <c r="R15" s="2">
        <v>18607</v>
      </c>
      <c r="S15" s="2">
        <v>15752</v>
      </c>
      <c r="T15" s="2">
        <v>13648</v>
      </c>
      <c r="U15" s="2">
        <v>11893</v>
      </c>
      <c r="V15" s="2">
        <v>11301</v>
      </c>
      <c r="W15" s="2">
        <v>10168</v>
      </c>
      <c r="X15" s="2">
        <v>9924</v>
      </c>
      <c r="Y15" s="2">
        <v>9409</v>
      </c>
      <c r="Z15" s="2">
        <v>9162</v>
      </c>
      <c r="AA15" s="2">
        <v>9616</v>
      </c>
      <c r="AB15" s="2">
        <v>8697</v>
      </c>
      <c r="AC15" s="2">
        <v>8636</v>
      </c>
      <c r="AD15" s="2">
        <v>8846</v>
      </c>
      <c r="AE15" s="2">
        <v>9018</v>
      </c>
      <c r="AF15" s="2">
        <v>8818</v>
      </c>
      <c r="AG15" s="2">
        <v>8968</v>
      </c>
      <c r="AH15" s="2">
        <v>10088</v>
      </c>
      <c r="AI15" s="2">
        <v>8793</v>
      </c>
      <c r="AJ15" s="2">
        <v>8612</v>
      </c>
      <c r="AK15" s="2">
        <v>9018</v>
      </c>
      <c r="AL15" s="2">
        <v>9091</v>
      </c>
      <c r="AM15" s="2">
        <v>9391</v>
      </c>
      <c r="AN15" s="2">
        <v>9546</v>
      </c>
      <c r="AO15" s="2">
        <v>9906</v>
      </c>
      <c r="AP15" s="2">
        <v>10264</v>
      </c>
      <c r="AQ15" s="2">
        <v>10301</v>
      </c>
      <c r="AR15" s="2">
        <v>10978</v>
      </c>
      <c r="AS15" s="2">
        <v>11324</v>
      </c>
      <c r="AT15" s="3">
        <v>11674</v>
      </c>
      <c r="AU15" s="3">
        <v>12246</v>
      </c>
      <c r="AV15" s="4">
        <v>12212</v>
      </c>
      <c r="AW15" s="4">
        <v>12325</v>
      </c>
      <c r="AX15" s="4">
        <v>12537</v>
      </c>
      <c r="AY15" s="4">
        <v>12865</v>
      </c>
      <c r="AZ15" s="4">
        <v>12763</v>
      </c>
      <c r="BA15" s="4">
        <v>12683</v>
      </c>
    </row>
    <row r="16" spans="1:54" x14ac:dyDescent="0.25">
      <c r="A16" s="9" t="s">
        <v>3</v>
      </c>
      <c r="B16" s="2">
        <v>12642.6</v>
      </c>
      <c r="C16" s="2">
        <v>12925</v>
      </c>
      <c r="D16" s="2">
        <v>12561.2</v>
      </c>
      <c r="E16" s="2">
        <v>12263</v>
      </c>
      <c r="F16" s="2">
        <v>12112.2</v>
      </c>
      <c r="G16" s="2">
        <v>11660.2</v>
      </c>
      <c r="H16" s="2">
        <v>11712.2</v>
      </c>
      <c r="I16" s="2">
        <v>11392.6</v>
      </c>
      <c r="J16" s="2">
        <v>11305.8</v>
      </c>
      <c r="K16" s="2">
        <v>11255.8</v>
      </c>
      <c r="L16" s="2">
        <v>10918.2</v>
      </c>
      <c r="M16" s="2">
        <v>10639</v>
      </c>
      <c r="N16" s="2">
        <v>10572.4</v>
      </c>
      <c r="O16" s="2">
        <v>10343</v>
      </c>
      <c r="P16" s="2">
        <v>10272</v>
      </c>
      <c r="Q16" s="2">
        <v>10214.4</v>
      </c>
      <c r="R16" s="2">
        <v>9842.6</v>
      </c>
      <c r="S16" s="2">
        <v>9817.6</v>
      </c>
      <c r="T16" s="2">
        <v>9703</v>
      </c>
      <c r="U16" s="2">
        <v>9645.4</v>
      </c>
      <c r="V16" s="2">
        <v>9571.6</v>
      </c>
      <c r="W16" s="2">
        <v>9211</v>
      </c>
      <c r="X16" s="2">
        <v>9156</v>
      </c>
      <c r="Y16" s="2">
        <v>9240</v>
      </c>
      <c r="Z16" s="2">
        <v>9286</v>
      </c>
      <c r="AA16" s="2">
        <v>9123</v>
      </c>
      <c r="AB16" s="2">
        <v>9130</v>
      </c>
      <c r="AC16" s="2">
        <v>9008</v>
      </c>
      <c r="AD16" s="2">
        <v>8908</v>
      </c>
      <c r="AE16" s="2">
        <v>9319</v>
      </c>
      <c r="AF16" s="2">
        <v>8834</v>
      </c>
      <c r="AG16" s="2">
        <v>9035</v>
      </c>
      <c r="AH16" s="2">
        <v>8997</v>
      </c>
      <c r="AI16" s="2">
        <v>9042</v>
      </c>
      <c r="AJ16" s="2">
        <v>9046</v>
      </c>
      <c r="AK16" s="2">
        <v>8913</v>
      </c>
      <c r="AL16" s="2">
        <v>9165</v>
      </c>
      <c r="AM16" s="2">
        <v>9295</v>
      </c>
      <c r="AN16" s="2">
        <v>9388</v>
      </c>
      <c r="AO16" s="2">
        <v>9517</v>
      </c>
      <c r="AP16" s="2">
        <v>9762</v>
      </c>
      <c r="AQ16" s="2">
        <v>9820</v>
      </c>
      <c r="AR16" s="2">
        <v>9860</v>
      </c>
      <c r="AS16" s="2">
        <v>10085</v>
      </c>
      <c r="AT16" s="3">
        <v>10177</v>
      </c>
      <c r="AU16" s="3">
        <v>10243</v>
      </c>
      <c r="AV16" s="4">
        <v>10379</v>
      </c>
      <c r="AW16" s="4">
        <v>10475</v>
      </c>
      <c r="AX16" s="4">
        <v>10778</v>
      </c>
      <c r="AY16" s="4">
        <v>11067</v>
      </c>
      <c r="AZ16" s="4">
        <v>11410</v>
      </c>
      <c r="BA16" s="4">
        <v>11535</v>
      </c>
    </row>
    <row r="18" spans="1:53" x14ac:dyDescent="0.25">
      <c r="A18" s="9" t="s">
        <v>7</v>
      </c>
      <c r="B18" s="5">
        <f>MIN(B$8:B$12)</f>
        <v>10768</v>
      </c>
      <c r="C18" s="5">
        <f t="shared" ref="C18:BA18" si="1">MIN(C$8:C$12)</f>
        <v>11125</v>
      </c>
      <c r="D18" s="5">
        <f t="shared" si="1"/>
        <v>11146</v>
      </c>
      <c r="E18" s="5">
        <f t="shared" si="1"/>
        <v>11447</v>
      </c>
      <c r="F18" s="5">
        <f t="shared" si="1"/>
        <v>10856</v>
      </c>
      <c r="G18" s="5">
        <f t="shared" si="1"/>
        <v>11256</v>
      </c>
      <c r="H18" s="5">
        <f t="shared" si="1"/>
        <v>10978</v>
      </c>
      <c r="I18" s="5">
        <f t="shared" si="1"/>
        <v>11066</v>
      </c>
      <c r="J18" s="5">
        <f t="shared" si="1"/>
        <v>10726</v>
      </c>
      <c r="K18" s="5">
        <f t="shared" si="1"/>
        <v>10646</v>
      </c>
      <c r="L18" s="5">
        <f t="shared" si="1"/>
        <v>10334</v>
      </c>
      <c r="M18" s="5">
        <f t="shared" si="1"/>
        <v>9990</v>
      </c>
      <c r="N18" s="5">
        <f t="shared" si="1"/>
        <v>9688</v>
      </c>
      <c r="O18" s="5">
        <f t="shared" si="1"/>
        <v>9766</v>
      </c>
      <c r="P18" s="5">
        <f t="shared" si="1"/>
        <v>9699</v>
      </c>
      <c r="Q18" s="5">
        <f t="shared" si="1"/>
        <v>9584</v>
      </c>
      <c r="R18" s="5">
        <f t="shared" si="1"/>
        <v>9602</v>
      </c>
      <c r="S18" s="5">
        <f t="shared" si="1"/>
        <v>9585</v>
      </c>
      <c r="T18" s="5">
        <f t="shared" si="1"/>
        <v>9497</v>
      </c>
      <c r="U18" s="5">
        <f t="shared" si="1"/>
        <v>9251</v>
      </c>
      <c r="V18" s="5">
        <f t="shared" si="1"/>
        <v>9297</v>
      </c>
      <c r="W18" s="5">
        <f t="shared" si="1"/>
        <v>9076</v>
      </c>
      <c r="X18" s="5">
        <f t="shared" si="1"/>
        <v>8875</v>
      </c>
      <c r="Y18" s="5">
        <f t="shared" si="1"/>
        <v>8977</v>
      </c>
      <c r="Z18" s="5">
        <f t="shared" si="1"/>
        <v>9062</v>
      </c>
      <c r="AA18" s="5">
        <f t="shared" si="1"/>
        <v>8971</v>
      </c>
      <c r="AB18" s="5">
        <f t="shared" si="1"/>
        <v>8813</v>
      </c>
      <c r="AC18" s="5">
        <f t="shared" si="1"/>
        <v>8638</v>
      </c>
      <c r="AD18" s="5">
        <f t="shared" si="1"/>
        <v>8542</v>
      </c>
      <c r="AE18" s="5">
        <f t="shared" si="1"/>
        <v>8567</v>
      </c>
      <c r="AF18" s="5">
        <f t="shared" si="1"/>
        <v>8848</v>
      </c>
      <c r="AG18" s="5">
        <f t="shared" si="1"/>
        <v>8906</v>
      </c>
      <c r="AH18" s="5">
        <f t="shared" si="1"/>
        <v>8621</v>
      </c>
      <c r="AI18" s="5">
        <f t="shared" si="1"/>
        <v>8818</v>
      </c>
      <c r="AJ18" s="5">
        <f t="shared" si="1"/>
        <v>8604</v>
      </c>
      <c r="AK18" s="5">
        <f t="shared" si="1"/>
        <v>8645</v>
      </c>
      <c r="AL18" s="5">
        <f t="shared" si="1"/>
        <v>8913</v>
      </c>
      <c r="AM18" s="5">
        <f t="shared" si="1"/>
        <v>9070</v>
      </c>
      <c r="AN18" s="5">
        <f t="shared" si="1"/>
        <v>8726</v>
      </c>
      <c r="AO18" s="5">
        <f t="shared" si="1"/>
        <v>9224</v>
      </c>
      <c r="AP18" s="5">
        <f t="shared" si="1"/>
        <v>9569</v>
      </c>
      <c r="AQ18" s="5">
        <f t="shared" si="1"/>
        <v>9590</v>
      </c>
      <c r="AR18" s="5">
        <f t="shared" si="1"/>
        <v>9196</v>
      </c>
      <c r="AS18" s="5">
        <f t="shared" si="1"/>
        <v>9759</v>
      </c>
      <c r="AT18" s="5">
        <f t="shared" si="1"/>
        <v>9823</v>
      </c>
      <c r="AU18" s="5">
        <f t="shared" si="1"/>
        <v>9623</v>
      </c>
      <c r="AV18" s="5">
        <f t="shared" si="1"/>
        <v>9558</v>
      </c>
      <c r="AW18" s="5">
        <f t="shared" si="1"/>
        <v>10021</v>
      </c>
      <c r="AX18" s="5">
        <f t="shared" si="1"/>
        <v>10407</v>
      </c>
      <c r="AY18" s="5">
        <f t="shared" si="1"/>
        <v>10296</v>
      </c>
      <c r="AZ18" s="5">
        <f t="shared" si="1"/>
        <v>10193</v>
      </c>
      <c r="BA18" s="5">
        <f t="shared" si="1"/>
        <v>10352</v>
      </c>
    </row>
    <row r="19" spans="1:53" x14ac:dyDescent="0.25">
      <c r="A19" s="9" t="s">
        <v>8</v>
      </c>
      <c r="B19" s="5">
        <f>MAX(B$8:B$12)</f>
        <v>14308</v>
      </c>
      <c r="C19" s="5">
        <f t="shared" ref="C19:BA19" si="2">MAX(C$8:C$12)</f>
        <v>14653</v>
      </c>
      <c r="D19" s="5">
        <f t="shared" si="2"/>
        <v>13640</v>
      </c>
      <c r="E19" s="5">
        <f t="shared" si="2"/>
        <v>13659</v>
      </c>
      <c r="F19" s="5">
        <f t="shared" si="2"/>
        <v>12695</v>
      </c>
      <c r="G19" s="5">
        <f t="shared" si="2"/>
        <v>12221</v>
      </c>
      <c r="H19" s="5">
        <f t="shared" si="2"/>
        <v>12244</v>
      </c>
      <c r="I19" s="5">
        <f t="shared" si="2"/>
        <v>12256</v>
      </c>
      <c r="J19" s="5">
        <f t="shared" si="2"/>
        <v>12147</v>
      </c>
      <c r="K19" s="5">
        <f t="shared" si="2"/>
        <v>12877</v>
      </c>
      <c r="L19" s="5">
        <f t="shared" si="2"/>
        <v>12331</v>
      </c>
      <c r="M19" s="5">
        <f t="shared" si="2"/>
        <v>11577</v>
      </c>
      <c r="N19" s="5">
        <f t="shared" si="2"/>
        <v>11423</v>
      </c>
      <c r="O19" s="5">
        <f t="shared" si="2"/>
        <v>10894</v>
      </c>
      <c r="P19" s="5">
        <f t="shared" si="2"/>
        <v>10671</v>
      </c>
      <c r="Q19" s="5">
        <f t="shared" si="2"/>
        <v>10599</v>
      </c>
      <c r="R19" s="5">
        <f t="shared" si="2"/>
        <v>10112</v>
      </c>
      <c r="S19" s="5">
        <f t="shared" si="2"/>
        <v>10026</v>
      </c>
      <c r="T19" s="5">
        <f t="shared" si="2"/>
        <v>9952</v>
      </c>
      <c r="U19" s="5">
        <f t="shared" si="2"/>
        <v>10088</v>
      </c>
      <c r="V19" s="5">
        <f t="shared" si="2"/>
        <v>9682</v>
      </c>
      <c r="W19" s="5">
        <f t="shared" si="2"/>
        <v>9458</v>
      </c>
      <c r="X19" s="5">
        <f t="shared" si="2"/>
        <v>9449</v>
      </c>
      <c r="Y19" s="5">
        <f t="shared" si="2"/>
        <v>9385</v>
      </c>
      <c r="Z19" s="5">
        <f t="shared" si="2"/>
        <v>9855</v>
      </c>
      <c r="AA19" s="5">
        <f t="shared" si="2"/>
        <v>9154</v>
      </c>
      <c r="AB19" s="5">
        <f t="shared" si="2"/>
        <v>9243</v>
      </c>
      <c r="AC19" s="5">
        <f t="shared" si="2"/>
        <v>9503</v>
      </c>
      <c r="AD19" s="5">
        <f t="shared" si="2"/>
        <v>9141</v>
      </c>
      <c r="AE19" s="5">
        <f t="shared" si="2"/>
        <v>9713</v>
      </c>
      <c r="AF19" s="5">
        <f t="shared" si="2"/>
        <v>8988</v>
      </c>
      <c r="AG19" s="5">
        <f t="shared" si="2"/>
        <v>9172</v>
      </c>
      <c r="AH19" s="5">
        <f t="shared" si="2"/>
        <v>9213</v>
      </c>
      <c r="AI19" s="5">
        <f t="shared" si="2"/>
        <v>9207</v>
      </c>
      <c r="AJ19" s="5">
        <f t="shared" si="2"/>
        <v>9412</v>
      </c>
      <c r="AK19" s="5">
        <f t="shared" si="2"/>
        <v>8976</v>
      </c>
      <c r="AL19" s="5">
        <f t="shared" si="2"/>
        <v>9257</v>
      </c>
      <c r="AM19" s="5">
        <f t="shared" si="2"/>
        <v>9368</v>
      </c>
      <c r="AN19" s="5">
        <f t="shared" si="2"/>
        <v>9836</v>
      </c>
      <c r="AO19" s="5">
        <f t="shared" si="2"/>
        <v>9750</v>
      </c>
      <c r="AP19" s="5">
        <f t="shared" si="2"/>
        <v>9926</v>
      </c>
      <c r="AQ19" s="5">
        <f t="shared" si="2"/>
        <v>10091</v>
      </c>
      <c r="AR19" s="5">
        <f t="shared" si="2"/>
        <v>10049</v>
      </c>
      <c r="AS19" s="5">
        <f t="shared" si="2"/>
        <v>10217</v>
      </c>
      <c r="AT19" s="5">
        <f t="shared" si="2"/>
        <v>10493</v>
      </c>
      <c r="AU19" s="5">
        <f t="shared" si="2"/>
        <v>10818</v>
      </c>
      <c r="AV19" s="5">
        <f t="shared" si="2"/>
        <v>10817</v>
      </c>
      <c r="AW19" s="5">
        <f t="shared" si="2"/>
        <v>11044</v>
      </c>
      <c r="AX19" s="5">
        <f t="shared" si="2"/>
        <v>11169</v>
      </c>
      <c r="AY19" s="5">
        <f t="shared" si="2"/>
        <v>11488</v>
      </c>
      <c r="AZ19" s="5">
        <f t="shared" si="2"/>
        <v>12232</v>
      </c>
      <c r="BA19" s="5">
        <f t="shared" si="2"/>
        <v>12772</v>
      </c>
    </row>
    <row r="21" spans="1:53" x14ac:dyDescent="0.25">
      <c r="A21" s="9" t="s">
        <v>6</v>
      </c>
      <c r="B21" s="2">
        <f t="shared" ref="B21:AG21" si="3">AVERAGE(B8:B12)</f>
        <v>12489</v>
      </c>
      <c r="C21" s="2">
        <f t="shared" si="3"/>
        <v>12950.4</v>
      </c>
      <c r="D21" s="2">
        <f t="shared" si="3"/>
        <v>12558.2</v>
      </c>
      <c r="E21" s="2">
        <f t="shared" si="3"/>
        <v>12322.6</v>
      </c>
      <c r="F21" s="2">
        <f t="shared" si="3"/>
        <v>12009.8</v>
      </c>
      <c r="G21" s="2">
        <f t="shared" si="3"/>
        <v>11774.2</v>
      </c>
      <c r="H21" s="2">
        <f t="shared" si="3"/>
        <v>11663</v>
      </c>
      <c r="I21" s="2">
        <f t="shared" si="3"/>
        <v>11509.8</v>
      </c>
      <c r="J21" s="2">
        <f t="shared" si="3"/>
        <v>11252.6</v>
      </c>
      <c r="K21" s="2">
        <f t="shared" si="3"/>
        <v>11290.4</v>
      </c>
      <c r="L21" s="2">
        <f t="shared" si="3"/>
        <v>10993</v>
      </c>
      <c r="M21" s="2">
        <f t="shared" si="3"/>
        <v>10676.4</v>
      </c>
      <c r="N21" s="2">
        <f t="shared" si="3"/>
        <v>10543.4</v>
      </c>
      <c r="O21" s="2">
        <f t="shared" si="3"/>
        <v>10366.200000000001</v>
      </c>
      <c r="P21" s="2">
        <f t="shared" si="3"/>
        <v>10264</v>
      </c>
      <c r="Q21" s="2">
        <f t="shared" si="3"/>
        <v>10183.6</v>
      </c>
      <c r="R21" s="2">
        <f t="shared" si="3"/>
        <v>9864.6</v>
      </c>
      <c r="S21" s="2">
        <f t="shared" si="3"/>
        <v>9828.6</v>
      </c>
      <c r="T21" s="2">
        <f t="shared" si="3"/>
        <v>9673.6</v>
      </c>
      <c r="U21" s="2">
        <f t="shared" si="3"/>
        <v>9637</v>
      </c>
      <c r="V21" s="2">
        <f t="shared" si="3"/>
        <v>9501</v>
      </c>
      <c r="W21" s="2">
        <f t="shared" si="3"/>
        <v>9283</v>
      </c>
      <c r="X21" s="2">
        <f t="shared" si="3"/>
        <v>9212.7999999999993</v>
      </c>
      <c r="Y21" s="2">
        <f t="shared" si="3"/>
        <v>9213.2000000000007</v>
      </c>
      <c r="Z21" s="2">
        <f t="shared" si="3"/>
        <v>9300</v>
      </c>
      <c r="AA21" s="2">
        <f t="shared" si="3"/>
        <v>9087.6</v>
      </c>
      <c r="AB21" s="2">
        <f t="shared" si="3"/>
        <v>9070</v>
      </c>
      <c r="AC21" s="2">
        <f t="shared" si="3"/>
        <v>9140.4</v>
      </c>
      <c r="AD21" s="2">
        <f t="shared" si="3"/>
        <v>8908.2000000000007</v>
      </c>
      <c r="AE21" s="2">
        <f t="shared" si="3"/>
        <v>9155.2000000000007</v>
      </c>
      <c r="AF21" s="2">
        <f t="shared" si="3"/>
        <v>8908.7999999999993</v>
      </c>
      <c r="AG21" s="2">
        <f t="shared" si="3"/>
        <v>9076.4</v>
      </c>
      <c r="AH21" s="2">
        <f t="shared" ref="AH21:BA21" si="4">AVERAGE(AH8:AH12)</f>
        <v>8952.6</v>
      </c>
      <c r="AI21" s="2">
        <f t="shared" si="4"/>
        <v>8996.2000000000007</v>
      </c>
      <c r="AJ21" s="2">
        <f t="shared" si="4"/>
        <v>9049.2000000000007</v>
      </c>
      <c r="AK21" s="2">
        <f t="shared" si="4"/>
        <v>8825.4</v>
      </c>
      <c r="AL21" s="2">
        <f t="shared" si="4"/>
        <v>9106.7999999999993</v>
      </c>
      <c r="AM21" s="2">
        <f t="shared" si="4"/>
        <v>9221</v>
      </c>
      <c r="AN21" s="2">
        <f t="shared" si="4"/>
        <v>9318.7999999999993</v>
      </c>
      <c r="AO21" s="2">
        <f t="shared" si="4"/>
        <v>9526.2000000000007</v>
      </c>
      <c r="AP21" s="2">
        <f t="shared" si="4"/>
        <v>9720.7999999999993</v>
      </c>
      <c r="AQ21" s="2">
        <f t="shared" si="4"/>
        <v>9820.7999999999993</v>
      </c>
      <c r="AR21" s="2">
        <f t="shared" si="4"/>
        <v>9787.7999999999993</v>
      </c>
      <c r="AS21" s="2">
        <f t="shared" si="4"/>
        <v>9988.2000000000007</v>
      </c>
      <c r="AT21" s="3">
        <f t="shared" si="4"/>
        <v>10139.4</v>
      </c>
      <c r="AU21" s="3">
        <f t="shared" si="4"/>
        <v>10254</v>
      </c>
      <c r="AV21" s="4">
        <f t="shared" si="4"/>
        <v>10218</v>
      </c>
      <c r="AW21" s="4">
        <f t="shared" si="4"/>
        <v>10483.200000000001</v>
      </c>
      <c r="AX21" s="4">
        <f t="shared" si="4"/>
        <v>10673.8</v>
      </c>
      <c r="AY21" s="4">
        <f t="shared" si="4"/>
        <v>10987.6</v>
      </c>
      <c r="AZ21" s="4">
        <f t="shared" si="4"/>
        <v>11248.4</v>
      </c>
      <c r="BA21" s="4">
        <f t="shared" si="4"/>
        <v>11532.2</v>
      </c>
    </row>
    <row r="22" spans="1:53" x14ac:dyDescent="0.25">
      <c r="A22" s="9" t="s">
        <v>5</v>
      </c>
      <c r="B22" s="2">
        <f>B21-B16</f>
        <v>-153.60000000000036</v>
      </c>
      <c r="C22" s="2">
        <f t="shared" ref="C22:BA22" si="5">C21-C16</f>
        <v>25.399999999999636</v>
      </c>
      <c r="D22" s="2">
        <f t="shared" si="5"/>
        <v>-3</v>
      </c>
      <c r="E22" s="2">
        <f t="shared" si="5"/>
        <v>59.600000000000364</v>
      </c>
      <c r="F22" s="2">
        <f t="shared" si="5"/>
        <v>-102.40000000000146</v>
      </c>
      <c r="G22" s="2">
        <f t="shared" si="5"/>
        <v>114</v>
      </c>
      <c r="H22" s="2">
        <f t="shared" si="5"/>
        <v>-49.200000000000728</v>
      </c>
      <c r="I22" s="2">
        <f t="shared" si="5"/>
        <v>117.19999999999891</v>
      </c>
      <c r="J22" s="2">
        <f t="shared" si="5"/>
        <v>-53.199999999998909</v>
      </c>
      <c r="K22" s="2">
        <f t="shared" si="5"/>
        <v>34.600000000000364</v>
      </c>
      <c r="L22" s="2">
        <f t="shared" si="5"/>
        <v>74.799999999999272</v>
      </c>
      <c r="M22" s="2">
        <f t="shared" si="5"/>
        <v>37.399999999999636</v>
      </c>
      <c r="N22" s="2">
        <f t="shared" si="5"/>
        <v>-29</v>
      </c>
      <c r="O22" s="2">
        <f t="shared" si="5"/>
        <v>23.200000000000728</v>
      </c>
      <c r="P22" s="2">
        <f t="shared" si="5"/>
        <v>-8</v>
      </c>
      <c r="Q22" s="2">
        <f t="shared" si="5"/>
        <v>-30.799999999999272</v>
      </c>
      <c r="R22" s="2">
        <f t="shared" si="5"/>
        <v>22</v>
      </c>
      <c r="S22" s="2">
        <f t="shared" si="5"/>
        <v>11</v>
      </c>
      <c r="T22" s="2">
        <f t="shared" si="5"/>
        <v>-29.399999999999636</v>
      </c>
      <c r="U22" s="2">
        <f t="shared" si="5"/>
        <v>-8.3999999999996362</v>
      </c>
      <c r="V22" s="2">
        <f t="shared" si="5"/>
        <v>-70.600000000000364</v>
      </c>
      <c r="W22" s="2">
        <f t="shared" si="5"/>
        <v>72</v>
      </c>
      <c r="X22" s="2">
        <f t="shared" si="5"/>
        <v>56.799999999999272</v>
      </c>
      <c r="Y22" s="2">
        <f t="shared" si="5"/>
        <v>-26.799999999999272</v>
      </c>
      <c r="Z22" s="2">
        <f t="shared" si="5"/>
        <v>14</v>
      </c>
      <c r="AA22" s="2">
        <f t="shared" si="5"/>
        <v>-35.399999999999636</v>
      </c>
      <c r="AB22" s="2">
        <f t="shared" si="5"/>
        <v>-60</v>
      </c>
      <c r="AC22" s="2">
        <f t="shared" si="5"/>
        <v>132.39999999999964</v>
      </c>
      <c r="AD22" s="2">
        <f t="shared" si="5"/>
        <v>0.2000000000007276</v>
      </c>
      <c r="AE22" s="2">
        <f t="shared" si="5"/>
        <v>-163.79999999999927</v>
      </c>
      <c r="AF22" s="2">
        <f t="shared" si="5"/>
        <v>74.799999999999272</v>
      </c>
      <c r="AG22" s="2">
        <f t="shared" si="5"/>
        <v>41.399999999999636</v>
      </c>
      <c r="AH22" s="2">
        <f t="shared" si="5"/>
        <v>-44.399999999999636</v>
      </c>
      <c r="AI22" s="2">
        <f t="shared" si="5"/>
        <v>-45.799999999999272</v>
      </c>
      <c r="AJ22" s="2">
        <f t="shared" si="5"/>
        <v>3.2000000000007276</v>
      </c>
      <c r="AK22" s="2">
        <f t="shared" si="5"/>
        <v>-87.600000000000364</v>
      </c>
      <c r="AL22" s="2">
        <f t="shared" si="5"/>
        <v>-58.200000000000728</v>
      </c>
      <c r="AM22" s="2">
        <f t="shared" si="5"/>
        <v>-74</v>
      </c>
      <c r="AN22" s="2">
        <f t="shared" si="5"/>
        <v>-69.200000000000728</v>
      </c>
      <c r="AO22" s="2">
        <f t="shared" si="5"/>
        <v>9.2000000000007276</v>
      </c>
      <c r="AP22" s="2">
        <f t="shared" si="5"/>
        <v>-41.200000000000728</v>
      </c>
      <c r="AQ22" s="2">
        <f t="shared" si="5"/>
        <v>0.7999999999992724</v>
      </c>
      <c r="AR22" s="2">
        <f t="shared" si="5"/>
        <v>-72.200000000000728</v>
      </c>
      <c r="AS22" s="2">
        <f t="shared" si="5"/>
        <v>-96.799999999999272</v>
      </c>
      <c r="AT22" s="3">
        <f t="shared" si="5"/>
        <v>-37.600000000000364</v>
      </c>
      <c r="AU22" s="3">
        <f t="shared" si="5"/>
        <v>11</v>
      </c>
      <c r="AV22" s="4">
        <f t="shared" si="5"/>
        <v>-161</v>
      </c>
      <c r="AW22" s="4">
        <f t="shared" si="5"/>
        <v>8.2000000000007276</v>
      </c>
      <c r="AX22" s="4">
        <f t="shared" si="5"/>
        <v>-104.20000000000073</v>
      </c>
      <c r="AY22" s="4">
        <f t="shared" si="5"/>
        <v>-79.399999999999636</v>
      </c>
      <c r="AZ22" s="4">
        <f t="shared" si="5"/>
        <v>-161.60000000000036</v>
      </c>
      <c r="BA22" s="4">
        <f t="shared" si="5"/>
        <v>-2.7999999999992724</v>
      </c>
    </row>
    <row r="23" spans="1:53" x14ac:dyDescent="0.25">
      <c r="A23" s="9" t="s">
        <v>9</v>
      </c>
      <c r="B23" s="11" t="s">
        <v>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3"/>
      <c r="AU23" s="3"/>
      <c r="AV23" s="4"/>
      <c r="AW23" s="4"/>
      <c r="AX23" s="4"/>
      <c r="AY23" s="4"/>
      <c r="AZ23" s="4"/>
      <c r="BA23" s="4"/>
    </row>
    <row r="25" spans="1:53" x14ac:dyDescent="0.25">
      <c r="A25" s="9" t="s">
        <v>10</v>
      </c>
      <c r="B25" s="5">
        <v>0</v>
      </c>
      <c r="C25" s="5">
        <v>0</v>
      </c>
      <c r="D25" s="5">
        <v>0</v>
      </c>
      <c r="E25" s="5">
        <v>0</v>
      </c>
      <c r="F25" s="5">
        <v>1</v>
      </c>
      <c r="G25" s="5">
        <v>1</v>
      </c>
      <c r="H25" s="5">
        <v>0</v>
      </c>
      <c r="I25" s="5">
        <v>0</v>
      </c>
      <c r="J25" s="5">
        <v>1</v>
      </c>
      <c r="K25" s="5">
        <v>6</v>
      </c>
      <c r="L25" s="5">
        <v>44</v>
      </c>
      <c r="M25" s="5">
        <v>405</v>
      </c>
      <c r="N25" s="5">
        <v>1882</v>
      </c>
      <c r="O25" s="5">
        <v>5192</v>
      </c>
      <c r="P25" s="5">
        <v>8261</v>
      </c>
      <c r="Q25" s="5">
        <v>8329</v>
      </c>
      <c r="R25" s="5">
        <v>6950</v>
      </c>
      <c r="S25" s="5">
        <v>5226</v>
      </c>
      <c r="T25" s="5">
        <v>3991</v>
      </c>
      <c r="U25" s="5">
        <v>2866</v>
      </c>
      <c r="V25" s="5">
        <v>2286</v>
      </c>
      <c r="W25" s="5">
        <v>1785</v>
      </c>
      <c r="X25" s="5">
        <v>1312</v>
      </c>
      <c r="Y25" s="5">
        <v>951</v>
      </c>
      <c r="Z25" s="5">
        <v>679</v>
      </c>
      <c r="AA25" s="5">
        <v>588</v>
      </c>
      <c r="AB25" s="5">
        <v>428</v>
      </c>
      <c r="AC25" s="5">
        <v>335</v>
      </c>
      <c r="AD25" s="5">
        <v>233</v>
      </c>
      <c r="AE25" s="5">
        <v>194</v>
      </c>
      <c r="AF25" s="5">
        <v>164</v>
      </c>
      <c r="AG25" s="5">
        <v>134</v>
      </c>
      <c r="AH25" s="5">
        <v>141</v>
      </c>
      <c r="AI25" s="5">
        <v>102</v>
      </c>
      <c r="AJ25" s="5">
        <v>92</v>
      </c>
      <c r="AK25" s="5">
        <v>77</v>
      </c>
      <c r="AL25" s="5">
        <v>100</v>
      </c>
      <c r="AM25" s="5">
        <v>168</v>
      </c>
      <c r="AN25" s="5">
        <v>245</v>
      </c>
      <c r="AO25" s="5">
        <v>379</v>
      </c>
      <c r="AP25" s="5">
        <v>527</v>
      </c>
      <c r="AQ25" s="5">
        <v>774</v>
      </c>
      <c r="AR25" s="5">
        <v>1270</v>
      </c>
      <c r="AS25" s="5">
        <v>1692</v>
      </c>
      <c r="AT25" s="5">
        <v>2205</v>
      </c>
      <c r="AU25" s="5">
        <v>2614</v>
      </c>
      <c r="AV25" s="5">
        <v>2851</v>
      </c>
      <c r="AW25" s="5">
        <v>3021</v>
      </c>
      <c r="AX25" s="5">
        <v>2893</v>
      </c>
      <c r="AY25" s="5">
        <v>2798</v>
      </c>
      <c r="AZ25" s="5">
        <v>3020</v>
      </c>
      <c r="BA25" s="5">
        <v>2077</v>
      </c>
    </row>
    <row r="26" spans="1:53" x14ac:dyDescent="0.25">
      <c r="A26" s="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x14ac:dyDescent="0.25">
      <c r="A27" s="9" t="s">
        <v>11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5</v>
      </c>
      <c r="M27" s="2">
        <v>103</v>
      </c>
      <c r="N27" s="2">
        <v>539</v>
      </c>
      <c r="O27" s="2">
        <v>3475</v>
      </c>
      <c r="P27" s="2">
        <v>6213</v>
      </c>
      <c r="Q27" s="2">
        <v>8758</v>
      </c>
      <c r="R27" s="2">
        <v>8237</v>
      </c>
      <c r="S27" s="2">
        <v>6035</v>
      </c>
      <c r="T27" s="2">
        <v>3930</v>
      </c>
      <c r="U27" s="2">
        <v>3810</v>
      </c>
      <c r="V27" s="2">
        <v>2589</v>
      </c>
      <c r="W27" s="2">
        <v>1822</v>
      </c>
      <c r="X27" s="2">
        <v>1588</v>
      </c>
      <c r="Y27" s="2">
        <v>1114</v>
      </c>
      <c r="Z27" s="2">
        <v>783</v>
      </c>
      <c r="AA27" s="2">
        <v>606</v>
      </c>
      <c r="AB27" s="2">
        <v>532</v>
      </c>
      <c r="AC27" s="2">
        <v>366</v>
      </c>
      <c r="AD27" s="2">
        <v>295</v>
      </c>
      <c r="AE27" s="2">
        <v>217</v>
      </c>
      <c r="AF27" s="2">
        <v>193</v>
      </c>
      <c r="AG27" s="2">
        <v>152</v>
      </c>
      <c r="AH27" s="2">
        <v>139</v>
      </c>
      <c r="AI27" s="2">
        <v>138</v>
      </c>
      <c r="AJ27" s="2">
        <v>101</v>
      </c>
      <c r="AK27" s="2">
        <v>78</v>
      </c>
      <c r="AL27" s="2">
        <v>99</v>
      </c>
      <c r="AM27" s="2">
        <v>139</v>
      </c>
      <c r="AN27" s="2">
        <v>215</v>
      </c>
      <c r="AO27" s="2">
        <v>321</v>
      </c>
      <c r="AP27" s="2">
        <v>438</v>
      </c>
      <c r="AQ27" s="2">
        <v>670</v>
      </c>
      <c r="AR27" s="2">
        <v>978</v>
      </c>
      <c r="AS27" s="2">
        <v>1379</v>
      </c>
      <c r="AT27" s="3">
        <v>1937</v>
      </c>
      <c r="AU27" s="3">
        <v>2466</v>
      </c>
      <c r="AV27" s="4">
        <v>2697</v>
      </c>
      <c r="AW27" s="4">
        <v>3040</v>
      </c>
      <c r="AX27" s="4">
        <v>2835</v>
      </c>
      <c r="AY27" s="4">
        <v>2756</v>
      </c>
      <c r="AZ27" s="4">
        <v>2986</v>
      </c>
      <c r="BA27" s="4">
        <v>2912</v>
      </c>
    </row>
    <row r="28" spans="1:53" x14ac:dyDescent="0.25">
      <c r="A28" s="9" t="s">
        <v>12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5</v>
      </c>
      <c r="M28" s="2">
        <v>95</v>
      </c>
      <c r="N28" s="2">
        <v>519</v>
      </c>
      <c r="O28" s="2">
        <v>3332</v>
      </c>
      <c r="P28" s="2">
        <v>5983</v>
      </c>
      <c r="Q28" s="2">
        <v>8435</v>
      </c>
      <c r="R28" s="2">
        <v>7867</v>
      </c>
      <c r="S28" s="2">
        <v>5689</v>
      </c>
      <c r="T28" s="2">
        <v>3664</v>
      </c>
      <c r="U28" s="2">
        <v>3511</v>
      </c>
      <c r="V28" s="2">
        <v>2341</v>
      </c>
      <c r="W28" s="2">
        <v>1628</v>
      </c>
      <c r="X28" s="2">
        <v>1392</v>
      </c>
      <c r="Y28" s="2">
        <v>948</v>
      </c>
      <c r="Z28" s="2">
        <v>629</v>
      </c>
      <c r="AA28" s="2">
        <v>498</v>
      </c>
      <c r="AB28" s="2">
        <v>408</v>
      </c>
      <c r="AC28" s="2">
        <v>291</v>
      </c>
      <c r="AD28" s="2">
        <v>228</v>
      </c>
      <c r="AE28" s="2">
        <v>161</v>
      </c>
      <c r="AF28" s="2">
        <v>148</v>
      </c>
      <c r="AG28" s="2">
        <v>115</v>
      </c>
      <c r="AH28" s="2">
        <v>104</v>
      </c>
      <c r="AI28" s="2">
        <v>98</v>
      </c>
      <c r="AJ28" s="2">
        <v>76</v>
      </c>
      <c r="AK28" s="2">
        <v>69</v>
      </c>
      <c r="AL28" s="2">
        <v>78</v>
      </c>
      <c r="AM28" s="2">
        <v>118</v>
      </c>
      <c r="AN28" s="2">
        <v>178</v>
      </c>
      <c r="AO28" s="2">
        <v>279</v>
      </c>
      <c r="AP28" s="2">
        <v>385</v>
      </c>
      <c r="AQ28" s="2">
        <v>590</v>
      </c>
      <c r="AR28" s="2">
        <v>874</v>
      </c>
      <c r="AS28" s="2">
        <v>1196</v>
      </c>
      <c r="AT28" s="3">
        <v>1743</v>
      </c>
      <c r="AU28" s="3">
        <v>2170</v>
      </c>
      <c r="AV28" s="4">
        <v>2361</v>
      </c>
      <c r="AW28" s="4">
        <v>2637</v>
      </c>
      <c r="AX28" s="4">
        <v>2469</v>
      </c>
      <c r="AY28" s="4">
        <v>2337</v>
      </c>
      <c r="AZ28" s="4">
        <v>2557</v>
      </c>
      <c r="BA28" s="4">
        <v>2497</v>
      </c>
    </row>
    <row r="29" spans="1:53" x14ac:dyDescent="0.25">
      <c r="A29" s="13" t="s">
        <v>13</v>
      </c>
      <c r="L29" s="12">
        <f>L28/L27</f>
        <v>1</v>
      </c>
      <c r="M29" s="12">
        <f t="shared" ref="M29:BA29" si="6">M28/M27</f>
        <v>0.92233009708737868</v>
      </c>
      <c r="N29" s="12">
        <f t="shared" si="6"/>
        <v>0.96289424860853434</v>
      </c>
      <c r="O29" s="12">
        <f t="shared" si="6"/>
        <v>0.95884892086330931</v>
      </c>
      <c r="P29" s="12">
        <f t="shared" si="6"/>
        <v>0.96298084661194272</v>
      </c>
      <c r="Q29" s="12">
        <f t="shared" si="6"/>
        <v>0.96311943366065311</v>
      </c>
      <c r="R29" s="12">
        <f t="shared" si="6"/>
        <v>0.95508073327667842</v>
      </c>
      <c r="S29" s="12">
        <f t="shared" si="6"/>
        <v>0.94266777133388568</v>
      </c>
      <c r="T29" s="12">
        <f t="shared" si="6"/>
        <v>0.93231552162849873</v>
      </c>
      <c r="U29" s="12">
        <f t="shared" si="6"/>
        <v>0.92152230971128613</v>
      </c>
      <c r="V29" s="12">
        <f t="shared" si="6"/>
        <v>0.90421011973735033</v>
      </c>
      <c r="W29" s="12">
        <f t="shared" si="6"/>
        <v>0.89352360043907797</v>
      </c>
      <c r="X29" s="12">
        <f t="shared" si="6"/>
        <v>0.87657430730478592</v>
      </c>
      <c r="Y29" s="12">
        <f t="shared" si="6"/>
        <v>0.85098743267504484</v>
      </c>
      <c r="Z29" s="12">
        <f t="shared" si="6"/>
        <v>0.80332056194125157</v>
      </c>
      <c r="AA29" s="12">
        <f t="shared" si="6"/>
        <v>0.82178217821782173</v>
      </c>
      <c r="AB29" s="12">
        <f t="shared" si="6"/>
        <v>0.76691729323308266</v>
      </c>
      <c r="AC29" s="12">
        <f t="shared" si="6"/>
        <v>0.79508196721311475</v>
      </c>
      <c r="AD29" s="12">
        <f t="shared" si="6"/>
        <v>0.77288135593220342</v>
      </c>
      <c r="AE29" s="12">
        <f t="shared" si="6"/>
        <v>0.74193548387096775</v>
      </c>
      <c r="AF29" s="12">
        <f t="shared" si="6"/>
        <v>0.76683937823834192</v>
      </c>
      <c r="AG29" s="12">
        <f t="shared" si="6"/>
        <v>0.75657894736842102</v>
      </c>
      <c r="AH29" s="12">
        <f t="shared" si="6"/>
        <v>0.74820143884892087</v>
      </c>
      <c r="AI29" s="12">
        <f t="shared" si="6"/>
        <v>0.71014492753623193</v>
      </c>
      <c r="AJ29" s="12">
        <f t="shared" si="6"/>
        <v>0.75247524752475248</v>
      </c>
      <c r="AK29" s="12">
        <f t="shared" si="6"/>
        <v>0.88461538461538458</v>
      </c>
      <c r="AL29" s="12">
        <f t="shared" si="6"/>
        <v>0.78787878787878785</v>
      </c>
      <c r="AM29" s="12">
        <f t="shared" si="6"/>
        <v>0.84892086330935257</v>
      </c>
      <c r="AN29" s="12">
        <f t="shared" si="6"/>
        <v>0.82790697674418601</v>
      </c>
      <c r="AO29" s="12">
        <f t="shared" si="6"/>
        <v>0.86915887850467288</v>
      </c>
      <c r="AP29" s="12">
        <f t="shared" si="6"/>
        <v>0.87899543378995437</v>
      </c>
      <c r="AQ29" s="12">
        <f t="shared" si="6"/>
        <v>0.88059701492537312</v>
      </c>
      <c r="AR29" s="12">
        <f t="shared" si="6"/>
        <v>0.8936605316973415</v>
      </c>
      <c r="AS29" s="12">
        <f t="shared" si="6"/>
        <v>0.86729514140681652</v>
      </c>
      <c r="AT29" s="12">
        <f t="shared" si="6"/>
        <v>0.89984512132163141</v>
      </c>
      <c r="AU29" s="12">
        <f t="shared" si="6"/>
        <v>0.87996755879967559</v>
      </c>
      <c r="AV29" s="12">
        <f t="shared" si="6"/>
        <v>0.87541713014460509</v>
      </c>
      <c r="AW29" s="12">
        <f t="shared" si="6"/>
        <v>0.86743421052631575</v>
      </c>
      <c r="AX29" s="12">
        <f t="shared" si="6"/>
        <v>0.87089947089947095</v>
      </c>
      <c r="AY29" s="12">
        <f t="shared" si="6"/>
        <v>0.84796806966618288</v>
      </c>
      <c r="AZ29" s="12">
        <f t="shared" si="6"/>
        <v>0.8563295378432686</v>
      </c>
      <c r="BA29" s="12">
        <f t="shared" si="6"/>
        <v>0.85748626373626369</v>
      </c>
    </row>
    <row r="31" spans="1:53" x14ac:dyDescent="0.25">
      <c r="A31" s="9" t="s">
        <v>14</v>
      </c>
      <c r="B31" s="2"/>
      <c r="C31" s="2"/>
      <c r="D31" s="2"/>
      <c r="E31" s="2"/>
      <c r="F31" s="2"/>
      <c r="G31" s="2"/>
      <c r="H31" s="2"/>
      <c r="I31" s="2"/>
      <c r="J31" s="2"/>
      <c r="K31" s="2">
        <f>AVERAGE(K27:L27)</f>
        <v>2.5</v>
      </c>
      <c r="L31" s="2">
        <f t="shared" ref="L31:BA32" si="7">AVERAGE(L27:M27)</f>
        <v>54</v>
      </c>
      <c r="M31" s="2">
        <f t="shared" si="7"/>
        <v>321</v>
      </c>
      <c r="N31" s="2">
        <f t="shared" si="7"/>
        <v>2007</v>
      </c>
      <c r="O31" s="2">
        <f t="shared" si="7"/>
        <v>4844</v>
      </c>
      <c r="P31" s="2">
        <f t="shared" si="7"/>
        <v>7485.5</v>
      </c>
      <c r="Q31" s="2">
        <f t="shared" si="7"/>
        <v>8497.5</v>
      </c>
      <c r="R31" s="2">
        <f t="shared" si="7"/>
        <v>7136</v>
      </c>
      <c r="S31" s="2">
        <f t="shared" si="7"/>
        <v>4982.5</v>
      </c>
      <c r="T31" s="2">
        <f t="shared" si="7"/>
        <v>3870</v>
      </c>
      <c r="U31" s="2">
        <f t="shared" si="7"/>
        <v>3199.5</v>
      </c>
      <c r="V31" s="2">
        <f t="shared" si="7"/>
        <v>2205.5</v>
      </c>
      <c r="W31" s="2">
        <f t="shared" si="7"/>
        <v>1705</v>
      </c>
      <c r="X31" s="2">
        <f t="shared" si="7"/>
        <v>1351</v>
      </c>
      <c r="Y31" s="2">
        <f t="shared" si="7"/>
        <v>948.5</v>
      </c>
      <c r="Z31" s="2">
        <f t="shared" si="7"/>
        <v>694.5</v>
      </c>
      <c r="AA31" s="2">
        <f t="shared" si="7"/>
        <v>569</v>
      </c>
      <c r="AB31" s="2">
        <f t="shared" si="7"/>
        <v>449</v>
      </c>
      <c r="AC31" s="2">
        <f t="shared" si="7"/>
        <v>330.5</v>
      </c>
      <c r="AD31" s="2">
        <f t="shared" si="7"/>
        <v>256</v>
      </c>
      <c r="AE31" s="2">
        <f t="shared" si="7"/>
        <v>205</v>
      </c>
      <c r="AF31" s="2">
        <f t="shared" si="7"/>
        <v>172.5</v>
      </c>
      <c r="AG31" s="2">
        <f t="shared" si="7"/>
        <v>145.5</v>
      </c>
      <c r="AH31" s="2">
        <f t="shared" si="7"/>
        <v>138.5</v>
      </c>
      <c r="AI31" s="2">
        <f t="shared" si="7"/>
        <v>119.5</v>
      </c>
      <c r="AJ31" s="2">
        <f t="shared" si="7"/>
        <v>89.5</v>
      </c>
      <c r="AK31" s="2">
        <f t="shared" si="7"/>
        <v>88.5</v>
      </c>
      <c r="AL31" s="2">
        <f t="shared" si="7"/>
        <v>119</v>
      </c>
      <c r="AM31" s="2">
        <f t="shared" si="7"/>
        <v>177</v>
      </c>
      <c r="AN31" s="2">
        <f t="shared" si="7"/>
        <v>268</v>
      </c>
      <c r="AO31" s="2">
        <f t="shared" si="7"/>
        <v>379.5</v>
      </c>
      <c r="AP31" s="2">
        <f t="shared" si="7"/>
        <v>554</v>
      </c>
      <c r="AQ31" s="2">
        <f t="shared" si="7"/>
        <v>824</v>
      </c>
      <c r="AR31" s="2">
        <f t="shared" si="7"/>
        <v>1178.5</v>
      </c>
      <c r="AS31" s="2">
        <f t="shared" si="7"/>
        <v>1658</v>
      </c>
      <c r="AT31" s="3">
        <f t="shared" si="7"/>
        <v>2201.5</v>
      </c>
      <c r="AU31" s="3">
        <f t="shared" si="7"/>
        <v>2581.5</v>
      </c>
      <c r="AV31" s="4">
        <f t="shared" si="7"/>
        <v>2868.5</v>
      </c>
      <c r="AW31" s="4">
        <f t="shared" si="7"/>
        <v>2937.5</v>
      </c>
      <c r="AX31" s="4">
        <f t="shared" si="7"/>
        <v>2795.5</v>
      </c>
      <c r="AY31" s="4">
        <f t="shared" si="7"/>
        <v>2871</v>
      </c>
      <c r="AZ31" s="4">
        <f t="shared" si="7"/>
        <v>2949</v>
      </c>
      <c r="BA31" s="4">
        <f t="shared" si="7"/>
        <v>2912</v>
      </c>
    </row>
    <row r="32" spans="1:53" x14ac:dyDescent="0.25">
      <c r="A32" s="9" t="s">
        <v>15</v>
      </c>
      <c r="B32" s="2"/>
      <c r="C32" s="2"/>
      <c r="D32" s="2"/>
      <c r="E32" s="2"/>
      <c r="F32" s="2"/>
      <c r="G32" s="2"/>
      <c r="H32" s="2"/>
      <c r="I32" s="2"/>
      <c r="J32" s="2"/>
      <c r="K32" s="2">
        <f>AVERAGE(K28:L28)</f>
        <v>2.5</v>
      </c>
      <c r="L32" s="2">
        <f t="shared" si="7"/>
        <v>50</v>
      </c>
      <c r="M32" s="2">
        <f t="shared" si="7"/>
        <v>307</v>
      </c>
      <c r="N32" s="2">
        <f t="shared" si="7"/>
        <v>1925.5</v>
      </c>
      <c r="O32" s="2">
        <f t="shared" si="7"/>
        <v>4657.5</v>
      </c>
      <c r="P32" s="2">
        <f t="shared" si="7"/>
        <v>7209</v>
      </c>
      <c r="Q32" s="2">
        <f t="shared" si="7"/>
        <v>8151</v>
      </c>
      <c r="R32" s="2">
        <f t="shared" si="7"/>
        <v>6778</v>
      </c>
      <c r="S32" s="2">
        <f t="shared" si="7"/>
        <v>4676.5</v>
      </c>
      <c r="T32" s="2">
        <f t="shared" si="7"/>
        <v>3587.5</v>
      </c>
      <c r="U32" s="2">
        <f t="shared" si="7"/>
        <v>2926</v>
      </c>
      <c r="V32" s="2">
        <f t="shared" si="7"/>
        <v>1984.5</v>
      </c>
      <c r="W32" s="2">
        <f t="shared" si="7"/>
        <v>1510</v>
      </c>
      <c r="X32" s="2">
        <f t="shared" si="7"/>
        <v>1170</v>
      </c>
      <c r="Y32" s="2">
        <f t="shared" si="7"/>
        <v>788.5</v>
      </c>
      <c r="Z32" s="2">
        <f t="shared" si="7"/>
        <v>563.5</v>
      </c>
      <c r="AA32" s="2">
        <f t="shared" si="7"/>
        <v>453</v>
      </c>
      <c r="AB32" s="2">
        <f t="shared" si="7"/>
        <v>349.5</v>
      </c>
      <c r="AC32" s="2">
        <f t="shared" si="7"/>
        <v>259.5</v>
      </c>
      <c r="AD32" s="2">
        <f t="shared" si="7"/>
        <v>194.5</v>
      </c>
      <c r="AE32" s="2">
        <f t="shared" si="7"/>
        <v>154.5</v>
      </c>
      <c r="AF32" s="2">
        <f t="shared" si="7"/>
        <v>131.5</v>
      </c>
      <c r="AG32" s="2">
        <f t="shared" si="7"/>
        <v>109.5</v>
      </c>
      <c r="AH32" s="2">
        <f t="shared" si="7"/>
        <v>101</v>
      </c>
      <c r="AI32" s="2">
        <f t="shared" si="7"/>
        <v>87</v>
      </c>
      <c r="AJ32" s="2">
        <f t="shared" si="7"/>
        <v>72.5</v>
      </c>
      <c r="AK32" s="2">
        <f t="shared" si="7"/>
        <v>73.5</v>
      </c>
      <c r="AL32" s="2">
        <f t="shared" si="7"/>
        <v>98</v>
      </c>
      <c r="AM32" s="2">
        <f t="shared" si="7"/>
        <v>148</v>
      </c>
      <c r="AN32" s="2">
        <f t="shared" si="7"/>
        <v>228.5</v>
      </c>
      <c r="AO32" s="2">
        <f t="shared" si="7"/>
        <v>332</v>
      </c>
      <c r="AP32" s="2">
        <f t="shared" si="7"/>
        <v>487.5</v>
      </c>
      <c r="AQ32" s="2">
        <f t="shared" si="7"/>
        <v>732</v>
      </c>
      <c r="AR32" s="2">
        <f t="shared" si="7"/>
        <v>1035</v>
      </c>
      <c r="AS32" s="2">
        <f t="shared" si="7"/>
        <v>1469.5</v>
      </c>
      <c r="AT32" s="3">
        <f t="shared" si="7"/>
        <v>1956.5</v>
      </c>
      <c r="AU32" s="3">
        <f t="shared" si="7"/>
        <v>2265.5</v>
      </c>
      <c r="AV32" s="4">
        <f t="shared" si="7"/>
        <v>2499</v>
      </c>
      <c r="AW32" s="4">
        <f t="shared" si="7"/>
        <v>2553</v>
      </c>
      <c r="AX32" s="4">
        <f t="shared" si="7"/>
        <v>2403</v>
      </c>
      <c r="AY32" s="4">
        <f t="shared" si="7"/>
        <v>2447</v>
      </c>
      <c r="AZ32" s="4">
        <f t="shared" si="7"/>
        <v>2527</v>
      </c>
      <c r="BA32" s="4">
        <f t="shared" si="7"/>
        <v>2497</v>
      </c>
    </row>
    <row r="33" spans="1:53" x14ac:dyDescent="0.25">
      <c r="A33" s="13" t="s">
        <v>13</v>
      </c>
      <c r="K33" s="12">
        <f>K32/K31</f>
        <v>1</v>
      </c>
      <c r="L33" s="12">
        <f>L32/L31</f>
        <v>0.92592592592592593</v>
      </c>
      <c r="M33" s="12">
        <f t="shared" ref="M33" si="8">M32/M31</f>
        <v>0.95638629283489096</v>
      </c>
      <c r="N33" s="12">
        <f t="shared" ref="N33" si="9">N32/N31</f>
        <v>0.95939212755356251</v>
      </c>
      <c r="O33" s="12">
        <f t="shared" ref="O33" si="10">O32/O31</f>
        <v>0.96149876135425272</v>
      </c>
      <c r="P33" s="12">
        <f t="shared" ref="P33" si="11">P32/P31</f>
        <v>0.96306191971144217</v>
      </c>
      <c r="Q33" s="12">
        <f t="shared" ref="Q33" si="12">Q32/Q31</f>
        <v>0.95922330097087383</v>
      </c>
      <c r="R33" s="12">
        <f t="shared" ref="R33" si="13">R32/R31</f>
        <v>0.9498318385650224</v>
      </c>
      <c r="S33" s="12">
        <f t="shared" ref="S33" si="14">S32/S31</f>
        <v>0.93858504766683393</v>
      </c>
      <c r="T33" s="12">
        <f t="shared" ref="T33" si="15">T32/T31</f>
        <v>0.92700258397932822</v>
      </c>
      <c r="U33" s="12">
        <f t="shared" ref="U33" si="16">U32/U31</f>
        <v>0.91451789342084699</v>
      </c>
      <c r="V33" s="12">
        <f t="shared" ref="V33" si="17">V32/V31</f>
        <v>0.8997959646338699</v>
      </c>
      <c r="W33" s="12">
        <f t="shared" ref="W33" si="18">W32/W31</f>
        <v>0.88563049853372433</v>
      </c>
      <c r="X33" s="12">
        <f t="shared" ref="X33" si="19">X32/X31</f>
        <v>0.86602516654330131</v>
      </c>
      <c r="Y33" s="12">
        <f t="shared" ref="Y33" si="20">Y32/Y31</f>
        <v>0.83131259884027409</v>
      </c>
      <c r="Z33" s="12">
        <f t="shared" ref="Z33" si="21">Z32/Z31</f>
        <v>0.81137508999280061</v>
      </c>
      <c r="AA33" s="12">
        <f t="shared" ref="AA33" si="22">AA32/AA31</f>
        <v>0.79613356766256593</v>
      </c>
      <c r="AB33" s="12">
        <f t="shared" ref="AB33" si="23">AB32/AB31</f>
        <v>0.77839643652561252</v>
      </c>
      <c r="AC33" s="12">
        <f t="shared" ref="AC33" si="24">AC32/AC31</f>
        <v>0.78517397881996975</v>
      </c>
      <c r="AD33" s="12">
        <f t="shared" ref="AD33" si="25">AD32/AD31</f>
        <v>0.759765625</v>
      </c>
      <c r="AE33" s="12">
        <f t="shared" ref="AE33" si="26">AE32/AE31</f>
        <v>0.75365853658536586</v>
      </c>
      <c r="AF33" s="12">
        <f t="shared" ref="AF33" si="27">AF32/AF31</f>
        <v>0.76231884057971011</v>
      </c>
      <c r="AG33" s="12">
        <f t="shared" ref="AG33" si="28">AG32/AG31</f>
        <v>0.75257731958762886</v>
      </c>
      <c r="AH33" s="12">
        <f t="shared" ref="AH33" si="29">AH32/AH31</f>
        <v>0.72924187725631773</v>
      </c>
      <c r="AI33" s="12">
        <f t="shared" ref="AI33" si="30">AI32/AI31</f>
        <v>0.72803347280334729</v>
      </c>
      <c r="AJ33" s="12">
        <f t="shared" ref="AJ33" si="31">AJ32/AJ31</f>
        <v>0.81005586592178769</v>
      </c>
      <c r="AK33" s="12">
        <f t="shared" ref="AK33" si="32">AK32/AK31</f>
        <v>0.83050847457627119</v>
      </c>
      <c r="AL33" s="12">
        <f t="shared" ref="AL33" si="33">AL32/AL31</f>
        <v>0.82352941176470584</v>
      </c>
      <c r="AM33" s="12">
        <f t="shared" ref="AM33" si="34">AM32/AM31</f>
        <v>0.83615819209039544</v>
      </c>
      <c r="AN33" s="12">
        <f t="shared" ref="AN33" si="35">AN32/AN31</f>
        <v>0.85261194029850751</v>
      </c>
      <c r="AO33" s="12">
        <f t="shared" ref="AO33" si="36">AO32/AO31</f>
        <v>0.87483530961791833</v>
      </c>
      <c r="AP33" s="12">
        <f t="shared" ref="AP33" si="37">AP32/AP31</f>
        <v>0.87996389891696747</v>
      </c>
      <c r="AQ33" s="12">
        <f t="shared" ref="AQ33" si="38">AQ32/AQ31</f>
        <v>0.88834951456310685</v>
      </c>
      <c r="AR33" s="12">
        <f t="shared" ref="AR33" si="39">AR32/AR31</f>
        <v>0.87823504454815449</v>
      </c>
      <c r="AS33" s="12">
        <f t="shared" ref="AS33" si="40">AS32/AS31</f>
        <v>0.88630880579010851</v>
      </c>
      <c r="AT33" s="12">
        <f t="shared" ref="AT33" si="41">AT32/AT31</f>
        <v>0.88871224165341811</v>
      </c>
      <c r="AU33" s="12">
        <f t="shared" ref="AU33" si="42">AU32/AU31</f>
        <v>0.87759054813093162</v>
      </c>
      <c r="AV33" s="12">
        <f t="shared" ref="AV33" si="43">AV32/AV31</f>
        <v>0.87118703154959043</v>
      </c>
      <c r="AW33" s="12">
        <f t="shared" ref="AW33" si="44">AW32/AW31</f>
        <v>0.86910638297872345</v>
      </c>
      <c r="AX33" s="12">
        <f t="shared" ref="AX33" si="45">AX32/AX31</f>
        <v>0.85959577893042394</v>
      </c>
      <c r="AY33" s="12">
        <f t="shared" ref="AY33" si="46">AY32/AY31</f>
        <v>0.8523162661093695</v>
      </c>
      <c r="AZ33" s="12">
        <f t="shared" ref="AZ33" si="47">AZ32/AZ31</f>
        <v>0.85690064428619872</v>
      </c>
      <c r="BA33" s="12">
        <f t="shared" ref="BA33" si="48">BA32/BA31</f>
        <v>0.85748626373626369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B21:D21 E21:BA21 L31:BA32 K31:K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09A2-91AC-401E-8E8A-495D70BAF828}">
  <dimension ref="A1"/>
  <sheetViews>
    <sheetView topLeftCell="A43" workbookViewId="0">
      <selection activeCell="X59" sqref="X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06F4-C892-477B-B984-FAD42EE088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review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2021-01-09T09:31:06Z</dcterms:created>
  <dcterms:modified xsi:type="dcterms:W3CDTF">2021-01-09T10:56:51Z</dcterms:modified>
</cp:coreProperties>
</file>