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A0EF72B8-C8B8-45FF-82D3-D9AC0D801B05}" xr6:coauthVersionLast="45" xr6:coauthVersionMax="45" xr10:uidLastSave="{00000000-0000-0000-0000-000000000000}"/>
  <bookViews>
    <workbookView xWindow="-120" yWindow="-120" windowWidth="29040" windowHeight="16440" activeTab="3" xr2:uid="{9881D414-2483-48B2-8EA8-F4F1BE414074}"/>
  </bookViews>
  <sheets>
    <sheet name="weekly_deaths" sheetId="1" r:id="rId1"/>
    <sheet name="exceeds_2sd" sheetId="6" r:id="rId2"/>
    <sheet name="exceeds_3sd" sheetId="7" r:id="rId3"/>
    <sheet name="2010-2019" sheetId="3" r:id="rId4"/>
    <sheet name="2020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6" i="7" l="1"/>
  <c r="B16" i="7"/>
  <c r="B16" i="6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A26" i="1" l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A14" i="1"/>
  <c r="AZ14" i="1"/>
  <c r="AY14" i="1"/>
  <c r="AY18" i="1" s="1"/>
  <c r="AX14" i="1"/>
  <c r="AW14" i="1"/>
  <c r="AV14" i="1"/>
  <c r="AU14" i="1"/>
  <c r="AU18" i="1" s="1"/>
  <c r="AT14" i="1"/>
  <c r="AS14" i="1"/>
  <c r="AR14" i="1"/>
  <c r="AQ14" i="1"/>
  <c r="AQ18" i="1" s="1"/>
  <c r="AP14" i="1"/>
  <c r="AO14" i="1"/>
  <c r="AN14" i="1"/>
  <c r="AM14" i="1"/>
  <c r="AM18" i="1" s="1"/>
  <c r="AL14" i="1"/>
  <c r="AK14" i="1"/>
  <c r="AJ14" i="1"/>
  <c r="AI14" i="1"/>
  <c r="AI18" i="1" s="1"/>
  <c r="AH14" i="1"/>
  <c r="AG14" i="1"/>
  <c r="AF14" i="1"/>
  <c r="AE14" i="1"/>
  <c r="AE18" i="1" s="1"/>
  <c r="AD14" i="1"/>
  <c r="AC14" i="1"/>
  <c r="AB14" i="1"/>
  <c r="AB18" i="1" s="1"/>
  <c r="Z14" i="1"/>
  <c r="Z18" i="1" s="1"/>
  <c r="Y14" i="1"/>
  <c r="X14" i="1"/>
  <c r="W14" i="1"/>
  <c r="V14" i="1"/>
  <c r="V18" i="1" s="1"/>
  <c r="U14" i="1"/>
  <c r="T14" i="1"/>
  <c r="S14" i="1"/>
  <c r="R14" i="1"/>
  <c r="R18" i="1" s="1"/>
  <c r="Q14" i="1"/>
  <c r="P14" i="1"/>
  <c r="O14" i="1"/>
  <c r="O18" i="1" s="1"/>
  <c r="N14" i="1"/>
  <c r="N18" i="1" s="1"/>
  <c r="M14" i="1"/>
  <c r="L14" i="1"/>
  <c r="K14" i="1"/>
  <c r="K18" i="1" s="1"/>
  <c r="J14" i="1"/>
  <c r="J18" i="1" s="1"/>
  <c r="I14" i="1"/>
  <c r="H14" i="1"/>
  <c r="G14" i="1"/>
  <c r="F14" i="1"/>
  <c r="F18" i="1" s="1"/>
  <c r="E14" i="1"/>
  <c r="D14" i="1"/>
  <c r="C14" i="1"/>
  <c r="B14" i="1"/>
  <c r="B18" i="1" s="1"/>
  <c r="AA15" i="1"/>
  <c r="AA14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E16" i="1" l="1"/>
  <c r="M16" i="1"/>
  <c r="U16" i="1"/>
  <c r="AD16" i="1"/>
  <c r="AL16" i="1"/>
  <c r="AT16" i="1"/>
  <c r="D19" i="1"/>
  <c r="H19" i="1"/>
  <c r="L19" i="1"/>
  <c r="P19" i="1"/>
  <c r="T19" i="1"/>
  <c r="X19" i="1"/>
  <c r="AC19" i="1"/>
  <c r="AG19" i="1"/>
  <c r="AK19" i="1"/>
  <c r="AO19" i="1"/>
  <c r="AS19" i="1"/>
  <c r="AW19" i="1"/>
  <c r="BA19" i="1"/>
  <c r="AA18" i="1"/>
  <c r="E19" i="1"/>
  <c r="I19" i="1"/>
  <c r="M19" i="1"/>
  <c r="Q19" i="1"/>
  <c r="U19" i="1"/>
  <c r="Y19" i="1"/>
  <c r="AD19" i="1"/>
  <c r="AH19" i="1"/>
  <c r="AL19" i="1"/>
  <c r="AP19" i="1"/>
  <c r="AT19" i="1"/>
  <c r="AX19" i="1"/>
  <c r="R17" i="1"/>
  <c r="AY17" i="1"/>
  <c r="F16" i="1"/>
  <c r="V16" i="1"/>
  <c r="AM16" i="1"/>
  <c r="V17" i="1"/>
  <c r="BA16" i="1"/>
  <c r="B17" i="1"/>
  <c r="AI17" i="1"/>
  <c r="N16" i="1"/>
  <c r="AE16" i="1"/>
  <c r="AU16" i="1"/>
  <c r="F17" i="1"/>
  <c r="AM17" i="1"/>
  <c r="AK16" i="1"/>
  <c r="AO16" i="1"/>
  <c r="AS16" i="1"/>
  <c r="AW16" i="1"/>
  <c r="AA19" i="1"/>
  <c r="I16" i="1"/>
  <c r="Q16" i="1"/>
  <c r="Y16" i="1"/>
  <c r="AH16" i="1"/>
  <c r="AP16" i="1"/>
  <c r="AX16" i="1"/>
  <c r="J17" i="1"/>
  <c r="Z17" i="1"/>
  <c r="AQ17" i="1"/>
  <c r="E17" i="1"/>
  <c r="I17" i="1"/>
  <c r="M17" i="1"/>
  <c r="Q17" i="1"/>
  <c r="U17" i="1"/>
  <c r="Y17" i="1"/>
  <c r="AD17" i="1"/>
  <c r="AH17" i="1"/>
  <c r="AL17" i="1"/>
  <c r="AP17" i="1"/>
  <c r="AT17" i="1"/>
  <c r="AX17" i="1"/>
  <c r="B16" i="1"/>
  <c r="J16" i="1"/>
  <c r="R16" i="1"/>
  <c r="Z16" i="1"/>
  <c r="AI16" i="1"/>
  <c r="AQ16" i="1"/>
  <c r="AY16" i="1"/>
  <c r="N17" i="1"/>
  <c r="AE17" i="1"/>
  <c r="AU17" i="1"/>
  <c r="C19" i="1"/>
  <c r="C16" i="1"/>
  <c r="C17" i="1"/>
  <c r="G19" i="1"/>
  <c r="G17" i="1"/>
  <c r="G16" i="1"/>
  <c r="S19" i="1"/>
  <c r="S16" i="1"/>
  <c r="S17" i="1"/>
  <c r="AB19" i="1"/>
  <c r="AB16" i="1"/>
  <c r="AB17" i="1"/>
  <c r="AJ19" i="1"/>
  <c r="AJ18" i="1"/>
  <c r="AJ16" i="1"/>
  <c r="AJ17" i="1"/>
  <c r="AR19" i="1"/>
  <c r="AR17" i="1"/>
  <c r="AR18" i="1"/>
  <c r="AR16" i="1"/>
  <c r="AZ19" i="1"/>
  <c r="AZ18" i="1"/>
  <c r="AZ16" i="1"/>
  <c r="AZ17" i="1"/>
  <c r="C18" i="1"/>
  <c r="S18" i="1"/>
  <c r="K19" i="1"/>
  <c r="K16" i="1"/>
  <c r="K17" i="1"/>
  <c r="O19" i="1"/>
  <c r="O17" i="1"/>
  <c r="O16" i="1"/>
  <c r="W19" i="1"/>
  <c r="W17" i="1"/>
  <c r="W16" i="1"/>
  <c r="AF19" i="1"/>
  <c r="AF17" i="1"/>
  <c r="AF18" i="1"/>
  <c r="AF16" i="1"/>
  <c r="AN19" i="1"/>
  <c r="AN16" i="1"/>
  <c r="AN17" i="1"/>
  <c r="AN18" i="1"/>
  <c r="AV19" i="1"/>
  <c r="AV16" i="1"/>
  <c r="AV17" i="1"/>
  <c r="AV18" i="1"/>
  <c r="D16" i="1"/>
  <c r="H16" i="1"/>
  <c r="L16" i="1"/>
  <c r="P16" i="1"/>
  <c r="T16" i="1"/>
  <c r="X16" i="1"/>
  <c r="AC16" i="1"/>
  <c r="AG16" i="1"/>
  <c r="G18" i="1"/>
  <c r="W18" i="1"/>
  <c r="AA16" i="1"/>
  <c r="H18" i="1"/>
  <c r="P18" i="1"/>
  <c r="X18" i="1"/>
  <c r="AG18" i="1"/>
  <c r="AO18" i="1"/>
  <c r="AW18" i="1"/>
  <c r="AA17" i="1"/>
  <c r="D17" i="1"/>
  <c r="H17" i="1"/>
  <c r="L17" i="1"/>
  <c r="P17" i="1"/>
  <c r="T17" i="1"/>
  <c r="X17" i="1"/>
  <c r="AC17" i="1"/>
  <c r="AG17" i="1"/>
  <c r="AK17" i="1"/>
  <c r="AO17" i="1"/>
  <c r="AS17" i="1"/>
  <c r="AW17" i="1"/>
  <c r="BA17" i="1"/>
  <c r="E18" i="1"/>
  <c r="I18" i="1"/>
  <c r="M18" i="1"/>
  <c r="Q18" i="1"/>
  <c r="U18" i="1"/>
  <c r="Y18" i="1"/>
  <c r="AD18" i="1"/>
  <c r="AH18" i="1"/>
  <c r="AL18" i="1"/>
  <c r="AP18" i="1"/>
  <c r="AT18" i="1"/>
  <c r="AX18" i="1"/>
  <c r="B19" i="1"/>
  <c r="F19" i="1"/>
  <c r="J19" i="1"/>
  <c r="N19" i="1"/>
  <c r="R19" i="1"/>
  <c r="V19" i="1"/>
  <c r="Z19" i="1"/>
  <c r="AE19" i="1"/>
  <c r="AI19" i="1"/>
  <c r="AM19" i="1"/>
  <c r="AQ19" i="1"/>
  <c r="AU19" i="1"/>
  <c r="AY19" i="1"/>
  <c r="D18" i="1"/>
  <c r="L18" i="1"/>
  <c r="T18" i="1"/>
  <c r="AC18" i="1"/>
  <c r="AK18" i="1"/>
  <c r="AS18" i="1"/>
  <c r="BA18" i="1"/>
  <c r="T11" i="6" l="1"/>
  <c r="T2" i="6"/>
  <c r="T3" i="6"/>
  <c r="T10" i="6"/>
  <c r="T9" i="6"/>
  <c r="T8" i="6"/>
  <c r="T7" i="6"/>
  <c r="T6" i="6"/>
  <c r="T5" i="6"/>
  <c r="T4" i="6"/>
  <c r="T12" i="6"/>
  <c r="W12" i="6"/>
  <c r="W11" i="6"/>
  <c r="W9" i="6"/>
  <c r="W8" i="6"/>
  <c r="W10" i="6"/>
  <c r="W4" i="6"/>
  <c r="W7" i="6"/>
  <c r="W3" i="6"/>
  <c r="W6" i="6"/>
  <c r="W2" i="6"/>
  <c r="W5" i="6"/>
  <c r="AB11" i="7"/>
  <c r="AB10" i="7"/>
  <c r="AB9" i="7"/>
  <c r="AB8" i="7"/>
  <c r="AB7" i="7"/>
  <c r="AB6" i="7"/>
  <c r="AB5" i="7"/>
  <c r="AB3" i="7"/>
  <c r="AB4" i="7"/>
  <c r="AB2" i="7"/>
  <c r="AB14" i="7" s="1"/>
  <c r="AX12" i="6"/>
  <c r="AX11" i="6"/>
  <c r="AX10" i="6"/>
  <c r="AX9" i="6"/>
  <c r="AX8" i="6"/>
  <c r="AX7" i="6"/>
  <c r="AX6" i="6"/>
  <c r="AX5" i="6"/>
  <c r="AX4" i="6"/>
  <c r="AX3" i="6"/>
  <c r="AX2" i="6"/>
  <c r="AQ12" i="6"/>
  <c r="AQ11" i="6"/>
  <c r="AQ10" i="6"/>
  <c r="AQ9" i="6"/>
  <c r="AQ8" i="6"/>
  <c r="AQ7" i="6"/>
  <c r="AQ3" i="6"/>
  <c r="AQ6" i="6"/>
  <c r="AQ2" i="6"/>
  <c r="AQ14" i="6" s="1"/>
  <c r="AQ5" i="6"/>
  <c r="AQ4" i="6"/>
  <c r="B12" i="6"/>
  <c r="B11" i="6"/>
  <c r="B10" i="6"/>
  <c r="B9" i="6"/>
  <c r="B8" i="6"/>
  <c r="B7" i="6"/>
  <c r="B6" i="6"/>
  <c r="B5" i="6"/>
  <c r="B4" i="6"/>
  <c r="B3" i="6"/>
  <c r="B2" i="6"/>
  <c r="AX11" i="7"/>
  <c r="AX9" i="7"/>
  <c r="AX7" i="7"/>
  <c r="AX5" i="7"/>
  <c r="AX4" i="7"/>
  <c r="AX3" i="7"/>
  <c r="AX2" i="7"/>
  <c r="AX14" i="7" s="1"/>
  <c r="AX10" i="7"/>
  <c r="AX6" i="7"/>
  <c r="AX8" i="7"/>
  <c r="Q11" i="7"/>
  <c r="Q10" i="7"/>
  <c r="Q9" i="7"/>
  <c r="Q8" i="7"/>
  <c r="Q7" i="7"/>
  <c r="Q6" i="7"/>
  <c r="Q5" i="7"/>
  <c r="Q3" i="7"/>
  <c r="Q4" i="7"/>
  <c r="Q2" i="7"/>
  <c r="AO11" i="7"/>
  <c r="AO10" i="7"/>
  <c r="AO9" i="7"/>
  <c r="AO8" i="7"/>
  <c r="AO7" i="7"/>
  <c r="AO6" i="7"/>
  <c r="AO5" i="7"/>
  <c r="AO3" i="7"/>
  <c r="AO4" i="7"/>
  <c r="AO2" i="7"/>
  <c r="X11" i="7"/>
  <c r="X10" i="7"/>
  <c r="X9" i="7"/>
  <c r="X8" i="7"/>
  <c r="X7" i="7"/>
  <c r="X6" i="7"/>
  <c r="X4" i="7"/>
  <c r="X2" i="7"/>
  <c r="X5" i="7"/>
  <c r="X3" i="7"/>
  <c r="J11" i="7"/>
  <c r="J9" i="7"/>
  <c r="J7" i="7"/>
  <c r="J5" i="7"/>
  <c r="J4" i="7"/>
  <c r="J3" i="7"/>
  <c r="J2" i="7"/>
  <c r="J14" i="7" s="1"/>
  <c r="J8" i="7"/>
  <c r="J10" i="7"/>
  <c r="J6" i="7"/>
  <c r="AG12" i="6"/>
  <c r="AG11" i="6"/>
  <c r="AG10" i="6"/>
  <c r="AG9" i="6"/>
  <c r="AG8" i="6"/>
  <c r="AG7" i="6"/>
  <c r="AG6" i="6"/>
  <c r="AG5" i="6"/>
  <c r="AG4" i="6"/>
  <c r="AG3" i="6"/>
  <c r="AG2" i="6"/>
  <c r="P12" i="6"/>
  <c r="P3" i="6"/>
  <c r="P11" i="6"/>
  <c r="P2" i="6"/>
  <c r="P10" i="6"/>
  <c r="P9" i="6"/>
  <c r="P8" i="6"/>
  <c r="P7" i="6"/>
  <c r="P6" i="6"/>
  <c r="P5" i="6"/>
  <c r="P4" i="6"/>
  <c r="AA12" i="6"/>
  <c r="AA11" i="6"/>
  <c r="AA9" i="6"/>
  <c r="AA10" i="6"/>
  <c r="AA8" i="6"/>
  <c r="AA7" i="6"/>
  <c r="AA3" i="6"/>
  <c r="AA4" i="6"/>
  <c r="AA6" i="6"/>
  <c r="AA2" i="6"/>
  <c r="AA5" i="6"/>
  <c r="AF12" i="6"/>
  <c r="AF3" i="6"/>
  <c r="AF11" i="6"/>
  <c r="AF2" i="6"/>
  <c r="AF10" i="6"/>
  <c r="AF9" i="6"/>
  <c r="AF8" i="6"/>
  <c r="AF7" i="6"/>
  <c r="AF6" i="6"/>
  <c r="AF5" i="6"/>
  <c r="AF4" i="6"/>
  <c r="W5" i="7"/>
  <c r="W4" i="7"/>
  <c r="W3" i="7"/>
  <c r="W2" i="7"/>
  <c r="W11" i="7"/>
  <c r="W9" i="7"/>
  <c r="W7" i="7"/>
  <c r="W10" i="7"/>
  <c r="W6" i="7"/>
  <c r="W8" i="7"/>
  <c r="K12" i="6"/>
  <c r="K11" i="6"/>
  <c r="K10" i="6"/>
  <c r="K9" i="6"/>
  <c r="K7" i="6"/>
  <c r="K3" i="6"/>
  <c r="K6" i="6"/>
  <c r="K2" i="6"/>
  <c r="K8" i="6"/>
  <c r="K4" i="6"/>
  <c r="K5" i="6"/>
  <c r="AZ11" i="7"/>
  <c r="AZ10" i="7"/>
  <c r="AZ9" i="7"/>
  <c r="AZ8" i="7"/>
  <c r="AZ7" i="7"/>
  <c r="AZ6" i="7"/>
  <c r="AZ5" i="7"/>
  <c r="AZ3" i="7"/>
  <c r="AZ4" i="7"/>
  <c r="AZ2" i="7"/>
  <c r="AR11" i="7"/>
  <c r="AR10" i="7"/>
  <c r="AR9" i="7"/>
  <c r="AR8" i="7"/>
  <c r="AR7" i="7"/>
  <c r="AR6" i="7"/>
  <c r="AR5" i="7"/>
  <c r="AR3" i="7"/>
  <c r="AR4" i="7"/>
  <c r="AR2" i="7"/>
  <c r="AR14" i="7" s="1"/>
  <c r="AJ11" i="7"/>
  <c r="AJ10" i="7"/>
  <c r="AJ9" i="7"/>
  <c r="AJ8" i="7"/>
  <c r="AJ7" i="7"/>
  <c r="AJ6" i="7"/>
  <c r="AJ5" i="7"/>
  <c r="AJ3" i="7"/>
  <c r="AJ4" i="7"/>
  <c r="AJ2" i="7"/>
  <c r="S12" i="6"/>
  <c r="S11" i="6"/>
  <c r="S10" i="6"/>
  <c r="S9" i="6"/>
  <c r="S5" i="6"/>
  <c r="S8" i="6"/>
  <c r="S4" i="6"/>
  <c r="S3" i="6"/>
  <c r="S7" i="6"/>
  <c r="S6" i="6"/>
  <c r="S2" i="6"/>
  <c r="G12" i="6"/>
  <c r="G11" i="6"/>
  <c r="G10" i="6"/>
  <c r="G9" i="6"/>
  <c r="G8" i="6"/>
  <c r="G4" i="6"/>
  <c r="G7" i="6"/>
  <c r="G3" i="6"/>
  <c r="G5" i="6"/>
  <c r="G6" i="6"/>
  <c r="G2" i="6"/>
  <c r="G14" i="6" s="1"/>
  <c r="C5" i="7"/>
  <c r="C4" i="7"/>
  <c r="C3" i="7"/>
  <c r="C10" i="7"/>
  <c r="C8" i="7"/>
  <c r="C6" i="7"/>
  <c r="C11" i="7"/>
  <c r="C7" i="7"/>
  <c r="C9" i="7"/>
  <c r="C2" i="7"/>
  <c r="AT12" i="6"/>
  <c r="AT11" i="6"/>
  <c r="AT9" i="6"/>
  <c r="AT8" i="6"/>
  <c r="AT7" i="6"/>
  <c r="AT6" i="6"/>
  <c r="AT5" i="6"/>
  <c r="AT4" i="6"/>
  <c r="AT3" i="6"/>
  <c r="AT2" i="6"/>
  <c r="AT14" i="6" s="1"/>
  <c r="AT10" i="6"/>
  <c r="AD12" i="6"/>
  <c r="AD11" i="6"/>
  <c r="AD10" i="6"/>
  <c r="AD9" i="6"/>
  <c r="AD8" i="6"/>
  <c r="AD7" i="6"/>
  <c r="AD6" i="6"/>
  <c r="AD5" i="6"/>
  <c r="AD4" i="6"/>
  <c r="AD3" i="6"/>
  <c r="AD2" i="6"/>
  <c r="AD14" i="6" s="1"/>
  <c r="M12" i="6"/>
  <c r="M11" i="6"/>
  <c r="M10" i="6"/>
  <c r="M9" i="6"/>
  <c r="M8" i="6"/>
  <c r="M7" i="6"/>
  <c r="M6" i="6"/>
  <c r="M5" i="6"/>
  <c r="M4" i="6"/>
  <c r="M3" i="6"/>
  <c r="M2" i="6"/>
  <c r="Z12" i="6"/>
  <c r="Z11" i="6"/>
  <c r="Z10" i="6"/>
  <c r="Z9" i="6"/>
  <c r="Z8" i="6"/>
  <c r="Z7" i="6"/>
  <c r="Z6" i="6"/>
  <c r="Z5" i="6"/>
  <c r="Z4" i="6"/>
  <c r="Z3" i="6"/>
  <c r="Z2" i="6"/>
  <c r="AA5" i="7"/>
  <c r="AA4" i="7"/>
  <c r="AA3" i="7"/>
  <c r="AA2" i="7"/>
  <c r="AA10" i="7"/>
  <c r="AA8" i="7"/>
  <c r="AA6" i="7"/>
  <c r="AA9" i="7"/>
  <c r="AA11" i="7"/>
  <c r="AA7" i="7"/>
  <c r="AT10" i="7"/>
  <c r="AT8" i="7"/>
  <c r="AT6" i="7"/>
  <c r="AT4" i="7"/>
  <c r="AT3" i="7"/>
  <c r="AT2" i="7"/>
  <c r="AT11" i="7"/>
  <c r="AT7" i="7"/>
  <c r="AT9" i="7"/>
  <c r="AT5" i="7"/>
  <c r="AD10" i="7"/>
  <c r="AD8" i="7"/>
  <c r="AD6" i="7"/>
  <c r="AD4" i="7"/>
  <c r="AD3" i="7"/>
  <c r="AD2" i="7"/>
  <c r="AD14" i="7" s="1"/>
  <c r="AD11" i="7"/>
  <c r="AD7" i="7"/>
  <c r="AD5" i="7"/>
  <c r="AD9" i="7"/>
  <c r="M11" i="7"/>
  <c r="M10" i="7"/>
  <c r="M9" i="7"/>
  <c r="M8" i="7"/>
  <c r="M7" i="7"/>
  <c r="M6" i="7"/>
  <c r="M4" i="7"/>
  <c r="M2" i="7"/>
  <c r="M14" i="7" s="1"/>
  <c r="M5" i="7"/>
  <c r="M3" i="7"/>
  <c r="BA11" i="7"/>
  <c r="BA10" i="7"/>
  <c r="BA9" i="7"/>
  <c r="BA8" i="7"/>
  <c r="BA7" i="7"/>
  <c r="BA6" i="7"/>
  <c r="BA5" i="7"/>
  <c r="BA4" i="7"/>
  <c r="BA2" i="7"/>
  <c r="BA3" i="7"/>
  <c r="AK11" i="7"/>
  <c r="AK10" i="7"/>
  <c r="AK9" i="7"/>
  <c r="AK8" i="7"/>
  <c r="AK7" i="7"/>
  <c r="AK6" i="7"/>
  <c r="AK5" i="7"/>
  <c r="AK4" i="7"/>
  <c r="AK2" i="7"/>
  <c r="AK3" i="7"/>
  <c r="T11" i="7"/>
  <c r="T10" i="7"/>
  <c r="T9" i="7"/>
  <c r="T8" i="7"/>
  <c r="T7" i="7"/>
  <c r="T6" i="7"/>
  <c r="T5" i="7"/>
  <c r="T3" i="7"/>
  <c r="T4" i="7"/>
  <c r="T2" i="7"/>
  <c r="T14" i="7" s="1"/>
  <c r="D11" i="7"/>
  <c r="D10" i="7"/>
  <c r="D9" i="7"/>
  <c r="D8" i="7"/>
  <c r="D7" i="7"/>
  <c r="D6" i="7"/>
  <c r="D5" i="7"/>
  <c r="D3" i="7"/>
  <c r="D4" i="7"/>
  <c r="D2" i="7"/>
  <c r="AE4" i="7"/>
  <c r="AE3" i="7"/>
  <c r="AE2" i="7"/>
  <c r="AE11" i="7"/>
  <c r="AE9" i="7"/>
  <c r="AE7" i="7"/>
  <c r="AE5" i="7"/>
  <c r="AE8" i="7"/>
  <c r="AE10" i="7"/>
  <c r="AE6" i="7"/>
  <c r="BA12" i="6"/>
  <c r="BA11" i="6"/>
  <c r="BA10" i="6"/>
  <c r="BA9" i="6"/>
  <c r="BA8" i="6"/>
  <c r="BA7" i="6"/>
  <c r="BA6" i="6"/>
  <c r="BA5" i="6"/>
  <c r="BA4" i="6"/>
  <c r="BA3" i="6"/>
  <c r="BA2" i="6"/>
  <c r="AN3" i="6"/>
  <c r="AN2" i="6"/>
  <c r="AN11" i="6"/>
  <c r="AN12" i="6"/>
  <c r="AN10" i="6"/>
  <c r="AN9" i="6"/>
  <c r="AN8" i="6"/>
  <c r="AN7" i="6"/>
  <c r="AN6" i="6"/>
  <c r="AN5" i="6"/>
  <c r="AN4" i="6"/>
  <c r="O5" i="7"/>
  <c r="O4" i="7"/>
  <c r="O3" i="7"/>
  <c r="O2" i="7"/>
  <c r="O11" i="7"/>
  <c r="O9" i="7"/>
  <c r="O7" i="7"/>
  <c r="O8" i="7"/>
  <c r="O10" i="7"/>
  <c r="O6" i="7"/>
  <c r="Q12" i="6"/>
  <c r="Q11" i="6"/>
  <c r="Q2" i="6"/>
  <c r="Q10" i="6"/>
  <c r="Q9" i="6"/>
  <c r="Q8" i="6"/>
  <c r="Q7" i="6"/>
  <c r="Q6" i="6"/>
  <c r="Q5" i="6"/>
  <c r="Q4" i="6"/>
  <c r="Q3" i="6"/>
  <c r="H11" i="7"/>
  <c r="H10" i="7"/>
  <c r="H9" i="7"/>
  <c r="H8" i="7"/>
  <c r="H7" i="7"/>
  <c r="H6" i="7"/>
  <c r="H4" i="7"/>
  <c r="H5" i="7"/>
  <c r="H3" i="7"/>
  <c r="H2" i="7"/>
  <c r="AQ4" i="7"/>
  <c r="AQ3" i="7"/>
  <c r="AQ2" i="7"/>
  <c r="AQ10" i="7"/>
  <c r="AQ8" i="7"/>
  <c r="AQ6" i="7"/>
  <c r="AQ9" i="7"/>
  <c r="AQ5" i="7"/>
  <c r="AQ11" i="7"/>
  <c r="AQ7" i="7"/>
  <c r="AM4" i="7"/>
  <c r="AM3" i="7"/>
  <c r="AM2" i="7"/>
  <c r="AM11" i="7"/>
  <c r="AM9" i="7"/>
  <c r="AM7" i="7"/>
  <c r="AM5" i="7"/>
  <c r="AM10" i="7"/>
  <c r="AM6" i="7"/>
  <c r="AM8" i="7"/>
  <c r="F10" i="7"/>
  <c r="F8" i="7"/>
  <c r="F6" i="7"/>
  <c r="F5" i="7"/>
  <c r="F4" i="7"/>
  <c r="F3" i="7"/>
  <c r="F2" i="7"/>
  <c r="F14" i="7" s="1"/>
  <c r="F9" i="7"/>
  <c r="F11" i="7"/>
  <c r="F7" i="7"/>
  <c r="AS12" i="6"/>
  <c r="AS11" i="6"/>
  <c r="AS10" i="6"/>
  <c r="AS9" i="6"/>
  <c r="AS8" i="6"/>
  <c r="AS7" i="6"/>
  <c r="AS6" i="6"/>
  <c r="AS5" i="6"/>
  <c r="AS4" i="6"/>
  <c r="AS3" i="6"/>
  <c r="AS2" i="6"/>
  <c r="AC12" i="6"/>
  <c r="AC11" i="6"/>
  <c r="AC10" i="6"/>
  <c r="AC9" i="6"/>
  <c r="AC8" i="6"/>
  <c r="AC7" i="6"/>
  <c r="AC6" i="6"/>
  <c r="AC5" i="6"/>
  <c r="AC4" i="6"/>
  <c r="AC3" i="6"/>
  <c r="AC2" i="6"/>
  <c r="L2" i="6"/>
  <c r="L12" i="6"/>
  <c r="L3" i="6"/>
  <c r="L11" i="6"/>
  <c r="L10" i="6"/>
  <c r="L9" i="6"/>
  <c r="L8" i="6"/>
  <c r="L7" i="6"/>
  <c r="L6" i="6"/>
  <c r="L5" i="6"/>
  <c r="L4" i="6"/>
  <c r="AV11" i="7"/>
  <c r="AV10" i="7"/>
  <c r="AV9" i="7"/>
  <c r="AV8" i="7"/>
  <c r="AV7" i="7"/>
  <c r="AV6" i="7"/>
  <c r="AV5" i="7"/>
  <c r="AV4" i="7"/>
  <c r="AV2" i="7"/>
  <c r="AV3" i="7"/>
  <c r="AN11" i="7"/>
  <c r="AN10" i="7"/>
  <c r="AN9" i="7"/>
  <c r="AN8" i="7"/>
  <c r="AN7" i="7"/>
  <c r="AN6" i="7"/>
  <c r="AN5" i="7"/>
  <c r="AN4" i="7"/>
  <c r="AN2" i="7"/>
  <c r="AN3" i="7"/>
  <c r="AF11" i="7"/>
  <c r="AF10" i="7"/>
  <c r="AF9" i="7"/>
  <c r="AF8" i="7"/>
  <c r="AF7" i="7"/>
  <c r="AF6" i="7"/>
  <c r="AF5" i="7"/>
  <c r="AF4" i="7"/>
  <c r="AF2" i="7"/>
  <c r="AF3" i="7"/>
  <c r="AZ11" i="6"/>
  <c r="AZ2" i="6"/>
  <c r="AZ14" i="6" s="1"/>
  <c r="AZ12" i="6"/>
  <c r="AZ10" i="6"/>
  <c r="AZ9" i="6"/>
  <c r="AZ8" i="6"/>
  <c r="AZ7" i="6"/>
  <c r="AZ6" i="6"/>
  <c r="AZ5" i="6"/>
  <c r="AZ4" i="6"/>
  <c r="AZ3" i="6"/>
  <c r="AJ11" i="6"/>
  <c r="AJ2" i="6"/>
  <c r="AJ3" i="6"/>
  <c r="AJ12" i="6"/>
  <c r="AJ10" i="6"/>
  <c r="AJ9" i="6"/>
  <c r="AJ8" i="6"/>
  <c r="AJ7" i="6"/>
  <c r="AJ6" i="6"/>
  <c r="AJ5" i="6"/>
  <c r="AJ4" i="6"/>
  <c r="AB2" i="6"/>
  <c r="AB12" i="6"/>
  <c r="AB3" i="6"/>
  <c r="AB11" i="6"/>
  <c r="AB10" i="6"/>
  <c r="AB9" i="6"/>
  <c r="AB8" i="6"/>
  <c r="AB7" i="6"/>
  <c r="AB6" i="6"/>
  <c r="AB5" i="6"/>
  <c r="AB4" i="6"/>
  <c r="G5" i="7"/>
  <c r="G4" i="7"/>
  <c r="G3" i="7"/>
  <c r="G11" i="7"/>
  <c r="G9" i="7"/>
  <c r="G7" i="7"/>
  <c r="G10" i="7"/>
  <c r="G6" i="7"/>
  <c r="G8" i="7"/>
  <c r="G2" i="7"/>
  <c r="AU12" i="6"/>
  <c r="AU11" i="6"/>
  <c r="AU10" i="6"/>
  <c r="AU8" i="6"/>
  <c r="AU9" i="6"/>
  <c r="AU6" i="6"/>
  <c r="AU2" i="6"/>
  <c r="AU14" i="6" s="1"/>
  <c r="AU5" i="6"/>
  <c r="AU4" i="6"/>
  <c r="AU7" i="6"/>
  <c r="AU3" i="6"/>
  <c r="AP12" i="6"/>
  <c r="AP11" i="6"/>
  <c r="AP10" i="6"/>
  <c r="AP9" i="6"/>
  <c r="AP8" i="6"/>
  <c r="AP7" i="6"/>
  <c r="AP6" i="6"/>
  <c r="AP5" i="6"/>
  <c r="AP4" i="6"/>
  <c r="AP3" i="6"/>
  <c r="AP2" i="6"/>
  <c r="Y12" i="6"/>
  <c r="Y11" i="6"/>
  <c r="Y2" i="6"/>
  <c r="Y10" i="6"/>
  <c r="Y9" i="6"/>
  <c r="Y8" i="6"/>
  <c r="Y7" i="6"/>
  <c r="Y6" i="6"/>
  <c r="Y5" i="6"/>
  <c r="Y4" i="6"/>
  <c r="Y3" i="6"/>
  <c r="I12" i="6"/>
  <c r="I11" i="6"/>
  <c r="I2" i="6"/>
  <c r="I10" i="6"/>
  <c r="I9" i="6"/>
  <c r="I8" i="6"/>
  <c r="I7" i="6"/>
  <c r="I6" i="6"/>
  <c r="I5" i="6"/>
  <c r="I4" i="6"/>
  <c r="I3" i="6"/>
  <c r="J12" i="6"/>
  <c r="J11" i="6"/>
  <c r="J10" i="6"/>
  <c r="J9" i="6"/>
  <c r="J8" i="6"/>
  <c r="J7" i="6"/>
  <c r="J6" i="6"/>
  <c r="J5" i="6"/>
  <c r="J4" i="6"/>
  <c r="J3" i="6"/>
  <c r="J2" i="6"/>
  <c r="J14" i="6" s="1"/>
  <c r="AM12" i="6"/>
  <c r="AM11" i="6"/>
  <c r="AM10" i="6"/>
  <c r="AM9" i="6"/>
  <c r="AM8" i="6"/>
  <c r="AM4" i="6"/>
  <c r="AM7" i="6"/>
  <c r="AM3" i="6"/>
  <c r="AM2" i="6"/>
  <c r="AM5" i="6"/>
  <c r="AM6" i="6"/>
  <c r="V12" i="6"/>
  <c r="V11" i="6"/>
  <c r="V10" i="6"/>
  <c r="V9" i="6"/>
  <c r="V8" i="6"/>
  <c r="V7" i="6"/>
  <c r="V6" i="6"/>
  <c r="V5" i="6"/>
  <c r="V4" i="6"/>
  <c r="V3" i="6"/>
  <c r="V2" i="6"/>
  <c r="AY12" i="6"/>
  <c r="AY11" i="6"/>
  <c r="AY9" i="6"/>
  <c r="AY8" i="6"/>
  <c r="AY10" i="6"/>
  <c r="AY5" i="6"/>
  <c r="AY2" i="6"/>
  <c r="AY4" i="6"/>
  <c r="AY3" i="6"/>
  <c r="AY6" i="6"/>
  <c r="AY7" i="6"/>
  <c r="AP11" i="7"/>
  <c r="AP9" i="7"/>
  <c r="AP7" i="7"/>
  <c r="AP5" i="7"/>
  <c r="AP4" i="7"/>
  <c r="AP3" i="7"/>
  <c r="AP2" i="7"/>
  <c r="AP8" i="7"/>
  <c r="AP6" i="7"/>
  <c r="AP10" i="7"/>
  <c r="Y11" i="7"/>
  <c r="Y10" i="7"/>
  <c r="Y9" i="7"/>
  <c r="Y8" i="7"/>
  <c r="Y7" i="7"/>
  <c r="Y6" i="7"/>
  <c r="Y5" i="7"/>
  <c r="Y3" i="7"/>
  <c r="Y2" i="7"/>
  <c r="Y14" i="7" s="1"/>
  <c r="Y4" i="7"/>
  <c r="I11" i="7"/>
  <c r="I10" i="7"/>
  <c r="I9" i="7"/>
  <c r="I8" i="7"/>
  <c r="I7" i="7"/>
  <c r="I6" i="7"/>
  <c r="I5" i="7"/>
  <c r="I3" i="7"/>
  <c r="I2" i="7"/>
  <c r="I4" i="7"/>
  <c r="AW11" i="7"/>
  <c r="AW10" i="7"/>
  <c r="AW9" i="7"/>
  <c r="AW8" i="7"/>
  <c r="AW7" i="7"/>
  <c r="AW6" i="7"/>
  <c r="AW5" i="7"/>
  <c r="AW3" i="7"/>
  <c r="AW4" i="7"/>
  <c r="AW2" i="7"/>
  <c r="AG11" i="7"/>
  <c r="AG10" i="7"/>
  <c r="AG9" i="7"/>
  <c r="AG8" i="7"/>
  <c r="AG7" i="7"/>
  <c r="AG6" i="7"/>
  <c r="AG5" i="7"/>
  <c r="AG3" i="7"/>
  <c r="AG2" i="7"/>
  <c r="AG4" i="7"/>
  <c r="P11" i="7"/>
  <c r="P10" i="7"/>
  <c r="P9" i="7"/>
  <c r="P8" i="7"/>
  <c r="P7" i="7"/>
  <c r="P6" i="7"/>
  <c r="P4" i="7"/>
  <c r="P2" i="7"/>
  <c r="P5" i="7"/>
  <c r="P3" i="7"/>
  <c r="AU4" i="7"/>
  <c r="AU3" i="7"/>
  <c r="AU2" i="7"/>
  <c r="AU14" i="7" s="1"/>
  <c r="AU11" i="7"/>
  <c r="AU9" i="7"/>
  <c r="AU7" i="7"/>
  <c r="AU5" i="7"/>
  <c r="AU8" i="7"/>
  <c r="AU10" i="7"/>
  <c r="AU6" i="7"/>
  <c r="N10" i="7"/>
  <c r="N8" i="7"/>
  <c r="N6" i="7"/>
  <c r="N5" i="7"/>
  <c r="N4" i="7"/>
  <c r="N3" i="7"/>
  <c r="N2" i="7"/>
  <c r="N11" i="7"/>
  <c r="N7" i="7"/>
  <c r="N9" i="7"/>
  <c r="AK12" i="6"/>
  <c r="AK11" i="6"/>
  <c r="AK10" i="6"/>
  <c r="AK9" i="6"/>
  <c r="AK8" i="6"/>
  <c r="AK7" i="6"/>
  <c r="AK6" i="6"/>
  <c r="AK5" i="6"/>
  <c r="AK4" i="6"/>
  <c r="AK3" i="6"/>
  <c r="AK2" i="6"/>
  <c r="AK14" i="6" s="1"/>
  <c r="D11" i="6"/>
  <c r="D12" i="6"/>
  <c r="D3" i="6"/>
  <c r="D10" i="6"/>
  <c r="D9" i="6"/>
  <c r="D8" i="6"/>
  <c r="D7" i="6"/>
  <c r="D6" i="6"/>
  <c r="D5" i="6"/>
  <c r="D4" i="6"/>
  <c r="D2" i="6"/>
  <c r="AV12" i="6"/>
  <c r="AV11" i="6"/>
  <c r="AV2" i="6"/>
  <c r="AV10" i="6"/>
  <c r="AV9" i="6"/>
  <c r="AV8" i="6"/>
  <c r="AV7" i="6"/>
  <c r="AV6" i="6"/>
  <c r="AV5" i="6"/>
  <c r="AV4" i="6"/>
  <c r="AV3" i="6"/>
  <c r="AR2" i="6"/>
  <c r="AR12" i="6"/>
  <c r="AR11" i="6"/>
  <c r="AR10" i="6"/>
  <c r="AR9" i="6"/>
  <c r="AR8" i="6"/>
  <c r="AR7" i="6"/>
  <c r="AR6" i="6"/>
  <c r="AR5" i="6"/>
  <c r="AR4" i="6"/>
  <c r="AR3" i="6"/>
  <c r="N12" i="6"/>
  <c r="N11" i="6"/>
  <c r="N10" i="6"/>
  <c r="N9" i="6"/>
  <c r="N8" i="6"/>
  <c r="N7" i="6"/>
  <c r="N6" i="6"/>
  <c r="N5" i="6"/>
  <c r="N4" i="6"/>
  <c r="N3" i="6"/>
  <c r="N2" i="6"/>
  <c r="N14" i="6" s="1"/>
  <c r="AH12" i="6"/>
  <c r="AH11" i="6"/>
  <c r="AH10" i="6"/>
  <c r="AH9" i="6"/>
  <c r="AH8" i="6"/>
  <c r="AH7" i="6"/>
  <c r="AH6" i="6"/>
  <c r="AH5" i="6"/>
  <c r="AH4" i="6"/>
  <c r="AH3" i="6"/>
  <c r="AH2" i="6"/>
  <c r="AH11" i="7"/>
  <c r="AH9" i="7"/>
  <c r="AH7" i="7"/>
  <c r="AH5" i="7"/>
  <c r="AH4" i="7"/>
  <c r="AH3" i="7"/>
  <c r="AH2" i="7"/>
  <c r="AH10" i="7"/>
  <c r="AH6" i="7"/>
  <c r="AH8" i="7"/>
  <c r="Z11" i="7"/>
  <c r="Z9" i="7"/>
  <c r="Z7" i="7"/>
  <c r="Z5" i="7"/>
  <c r="Z4" i="7"/>
  <c r="Z3" i="7"/>
  <c r="Z2" i="7"/>
  <c r="Z14" i="7" s="1"/>
  <c r="Z8" i="7"/>
  <c r="Z10" i="7"/>
  <c r="Z6" i="7"/>
  <c r="AW12" i="6"/>
  <c r="AW11" i="6"/>
  <c r="AW10" i="6"/>
  <c r="AW9" i="6"/>
  <c r="AW8" i="6"/>
  <c r="AW7" i="6"/>
  <c r="AW6" i="6"/>
  <c r="AW5" i="6"/>
  <c r="AW4" i="6"/>
  <c r="AW3" i="6"/>
  <c r="AW2" i="6"/>
  <c r="V10" i="7"/>
  <c r="V8" i="7"/>
  <c r="V6" i="7"/>
  <c r="V5" i="7"/>
  <c r="V4" i="7"/>
  <c r="V3" i="7"/>
  <c r="V2" i="7"/>
  <c r="V9" i="7"/>
  <c r="V11" i="7"/>
  <c r="V7" i="7"/>
  <c r="AY4" i="7"/>
  <c r="AY3" i="7"/>
  <c r="AY2" i="7"/>
  <c r="AY10" i="7"/>
  <c r="AY8" i="7"/>
  <c r="AY6" i="7"/>
  <c r="AY11" i="7"/>
  <c r="AY7" i="7"/>
  <c r="AY9" i="7"/>
  <c r="AY5" i="7"/>
  <c r="AI4" i="7"/>
  <c r="AI3" i="7"/>
  <c r="AI2" i="7"/>
  <c r="AI10" i="7"/>
  <c r="AI8" i="7"/>
  <c r="AI6" i="7"/>
  <c r="AI11" i="7"/>
  <c r="AI7" i="7"/>
  <c r="AI9" i="7"/>
  <c r="AI5" i="7"/>
  <c r="R11" i="7"/>
  <c r="R9" i="7"/>
  <c r="R7" i="7"/>
  <c r="R5" i="7"/>
  <c r="R4" i="7"/>
  <c r="R3" i="7"/>
  <c r="R2" i="7"/>
  <c r="R10" i="7"/>
  <c r="R6" i="7"/>
  <c r="R8" i="7"/>
  <c r="B11" i="7"/>
  <c r="B9" i="7"/>
  <c r="B7" i="7"/>
  <c r="B5" i="7"/>
  <c r="B4" i="7"/>
  <c r="B3" i="7"/>
  <c r="B2" i="7"/>
  <c r="B10" i="7"/>
  <c r="B6" i="7"/>
  <c r="B8" i="7"/>
  <c r="AO12" i="6"/>
  <c r="AO11" i="6"/>
  <c r="AO10" i="6"/>
  <c r="AO9" i="6"/>
  <c r="AO8" i="6"/>
  <c r="AO7" i="6"/>
  <c r="AO6" i="6"/>
  <c r="AO5" i="6"/>
  <c r="AO4" i="6"/>
  <c r="AO3" i="6"/>
  <c r="AO2" i="6"/>
  <c r="X3" i="6"/>
  <c r="X11" i="6"/>
  <c r="X2" i="6"/>
  <c r="X12" i="6"/>
  <c r="X10" i="6"/>
  <c r="X9" i="6"/>
  <c r="X8" i="6"/>
  <c r="X7" i="6"/>
  <c r="X6" i="6"/>
  <c r="X5" i="6"/>
  <c r="X4" i="6"/>
  <c r="H3" i="6"/>
  <c r="H2" i="6"/>
  <c r="H14" i="6" s="1"/>
  <c r="H12" i="6"/>
  <c r="H10" i="6"/>
  <c r="H9" i="6"/>
  <c r="H8" i="6"/>
  <c r="H7" i="6"/>
  <c r="H6" i="6"/>
  <c r="H5" i="6"/>
  <c r="H4" i="6"/>
  <c r="H11" i="6"/>
  <c r="O12" i="6"/>
  <c r="O11" i="6"/>
  <c r="O9" i="6"/>
  <c r="O10" i="6"/>
  <c r="O6" i="6"/>
  <c r="O2" i="6"/>
  <c r="O5" i="6"/>
  <c r="O3" i="6"/>
  <c r="O8" i="6"/>
  <c r="O4" i="6"/>
  <c r="O7" i="6"/>
  <c r="K5" i="7"/>
  <c r="K4" i="7"/>
  <c r="K3" i="7"/>
  <c r="K10" i="7"/>
  <c r="K8" i="7"/>
  <c r="K6" i="7"/>
  <c r="K9" i="7"/>
  <c r="K11" i="7"/>
  <c r="K7" i="7"/>
  <c r="K2" i="7"/>
  <c r="S5" i="7"/>
  <c r="S4" i="7"/>
  <c r="S3" i="7"/>
  <c r="S2" i="7"/>
  <c r="S10" i="7"/>
  <c r="S8" i="7"/>
  <c r="S6" i="7"/>
  <c r="S11" i="7"/>
  <c r="S7" i="7"/>
  <c r="S9" i="7"/>
  <c r="C12" i="6"/>
  <c r="C11" i="6"/>
  <c r="C9" i="6"/>
  <c r="C10" i="6"/>
  <c r="C5" i="6"/>
  <c r="C6" i="6"/>
  <c r="C2" i="6"/>
  <c r="C8" i="6"/>
  <c r="C4" i="6"/>
  <c r="C7" i="6"/>
  <c r="C3" i="6"/>
  <c r="AE12" i="6"/>
  <c r="AE11" i="6"/>
  <c r="AE10" i="6"/>
  <c r="AE8" i="6"/>
  <c r="AE9" i="6"/>
  <c r="AE6" i="6"/>
  <c r="AE2" i="6"/>
  <c r="AE5" i="6"/>
  <c r="AE7" i="6"/>
  <c r="AE4" i="6"/>
  <c r="AE3" i="6"/>
  <c r="AL12" i="6"/>
  <c r="AL11" i="6"/>
  <c r="AL10" i="6"/>
  <c r="AL9" i="6"/>
  <c r="AL8" i="6"/>
  <c r="AL7" i="6"/>
  <c r="AL6" i="6"/>
  <c r="AL5" i="6"/>
  <c r="AL4" i="6"/>
  <c r="AL3" i="6"/>
  <c r="AL2" i="6"/>
  <c r="U12" i="6"/>
  <c r="U11" i="6"/>
  <c r="U10" i="6"/>
  <c r="U9" i="6"/>
  <c r="U8" i="6"/>
  <c r="U7" i="6"/>
  <c r="U6" i="6"/>
  <c r="U5" i="6"/>
  <c r="U4" i="6"/>
  <c r="U3" i="6"/>
  <c r="U2" i="6"/>
  <c r="U14" i="6" s="1"/>
  <c r="E12" i="6"/>
  <c r="E11" i="6"/>
  <c r="E10" i="6"/>
  <c r="E9" i="6"/>
  <c r="E8" i="6"/>
  <c r="E7" i="6"/>
  <c r="E6" i="6"/>
  <c r="E5" i="6"/>
  <c r="E4" i="6"/>
  <c r="E3" i="6"/>
  <c r="E2" i="6"/>
  <c r="F12" i="6"/>
  <c r="F11" i="6"/>
  <c r="F10" i="6"/>
  <c r="F9" i="6"/>
  <c r="F8" i="6"/>
  <c r="F7" i="6"/>
  <c r="F6" i="6"/>
  <c r="F5" i="6"/>
  <c r="F4" i="6"/>
  <c r="F3" i="6"/>
  <c r="F2" i="6"/>
  <c r="AI12" i="6"/>
  <c r="AI11" i="6"/>
  <c r="AI8" i="6"/>
  <c r="AI10" i="6"/>
  <c r="AI9" i="6"/>
  <c r="AI5" i="6"/>
  <c r="AI4" i="6"/>
  <c r="AI6" i="6"/>
  <c r="AI2" i="6"/>
  <c r="AI7" i="6"/>
  <c r="AI3" i="6"/>
  <c r="R12" i="6"/>
  <c r="R11" i="6"/>
  <c r="R10" i="6"/>
  <c r="R9" i="6"/>
  <c r="R8" i="6"/>
  <c r="R7" i="6"/>
  <c r="R6" i="6"/>
  <c r="R5" i="6"/>
  <c r="R4" i="6"/>
  <c r="R3" i="6"/>
  <c r="R2" i="6"/>
  <c r="R14" i="6" s="1"/>
  <c r="AL10" i="7"/>
  <c r="AL8" i="7"/>
  <c r="AL6" i="7"/>
  <c r="AL4" i="7"/>
  <c r="AL3" i="7"/>
  <c r="AL2" i="7"/>
  <c r="AL9" i="7"/>
  <c r="AL5" i="7"/>
  <c r="AL11" i="7"/>
  <c r="AL7" i="7"/>
  <c r="U11" i="7"/>
  <c r="U10" i="7"/>
  <c r="U9" i="7"/>
  <c r="U8" i="7"/>
  <c r="U7" i="7"/>
  <c r="U6" i="7"/>
  <c r="U4" i="7"/>
  <c r="U2" i="7"/>
  <c r="U5" i="7"/>
  <c r="U3" i="7"/>
  <c r="E11" i="7"/>
  <c r="E10" i="7"/>
  <c r="E9" i="7"/>
  <c r="E8" i="7"/>
  <c r="E7" i="7"/>
  <c r="E6" i="7"/>
  <c r="E4" i="7"/>
  <c r="E2" i="7"/>
  <c r="E14" i="7" s="1"/>
  <c r="E3" i="7"/>
  <c r="E5" i="7"/>
  <c r="AS11" i="7"/>
  <c r="AS10" i="7"/>
  <c r="AS9" i="7"/>
  <c r="AS8" i="7"/>
  <c r="AS7" i="7"/>
  <c r="AS6" i="7"/>
  <c r="AS5" i="7"/>
  <c r="AS4" i="7"/>
  <c r="AS2" i="7"/>
  <c r="AS3" i="7"/>
  <c r="AC11" i="7"/>
  <c r="AC10" i="7"/>
  <c r="AC9" i="7"/>
  <c r="AC8" i="7"/>
  <c r="AC7" i="7"/>
  <c r="AC6" i="7"/>
  <c r="AC5" i="7"/>
  <c r="AC4" i="7"/>
  <c r="AC2" i="7"/>
  <c r="AC3" i="7"/>
  <c r="L11" i="7"/>
  <c r="L10" i="7"/>
  <c r="L9" i="7"/>
  <c r="L8" i="7"/>
  <c r="L7" i="7"/>
  <c r="L6" i="7"/>
  <c r="L5" i="7"/>
  <c r="L3" i="7"/>
  <c r="L4" i="7"/>
  <c r="L2" i="7"/>
  <c r="L14" i="7" s="1"/>
  <c r="AQ14" i="7" l="1"/>
  <c r="AS14" i="7"/>
  <c r="AI14" i="6"/>
  <c r="E14" i="6"/>
  <c r="C14" i="6"/>
  <c r="O14" i="6"/>
  <c r="AO14" i="6"/>
  <c r="R14" i="7"/>
  <c r="AY14" i="7"/>
  <c r="AH14" i="6"/>
  <c r="AR14" i="6"/>
  <c r="D14" i="6"/>
  <c r="P14" i="7"/>
  <c r="AP14" i="6"/>
  <c r="AJ14" i="6"/>
  <c r="AN14" i="7"/>
  <c r="Q14" i="6"/>
  <c r="BA14" i="6"/>
  <c r="BA14" i="7"/>
  <c r="M14" i="6"/>
  <c r="W14" i="7"/>
  <c r="AA14" i="6"/>
  <c r="X14" i="7"/>
  <c r="AO14" i="7"/>
  <c r="AX14" i="6"/>
  <c r="U14" i="7"/>
  <c r="F14" i="6"/>
  <c r="AE14" i="6"/>
  <c r="S14" i="7"/>
  <c r="X14" i="6"/>
  <c r="AW14" i="6"/>
  <c r="AH14" i="7"/>
  <c r="AV14" i="6"/>
  <c r="N14" i="7"/>
  <c r="AG14" i="7"/>
  <c r="I14" i="7"/>
  <c r="V14" i="6"/>
  <c r="Y14" i="6"/>
  <c r="L14" i="6"/>
  <c r="AS14" i="6"/>
  <c r="AM14" i="7"/>
  <c r="O14" i="7"/>
  <c r="D14" i="7"/>
  <c r="AT14" i="7"/>
  <c r="AA14" i="7"/>
  <c r="Z14" i="6"/>
  <c r="C14" i="7"/>
  <c r="AJ14" i="7"/>
  <c r="AZ14" i="7"/>
  <c r="P14" i="6"/>
  <c r="AG14" i="6"/>
  <c r="T14" i="6"/>
  <c r="AP14" i="7"/>
  <c r="AF14" i="6"/>
  <c r="AL14" i="7"/>
  <c r="K14" i="7"/>
  <c r="AC14" i="7"/>
  <c r="AL14" i="6"/>
  <c r="B14" i="7"/>
  <c r="AI14" i="7"/>
  <c r="V14" i="7"/>
  <c r="AW14" i="7"/>
  <c r="AY14" i="6"/>
  <c r="AM14" i="6"/>
  <c r="I14" i="6"/>
  <c r="G14" i="7"/>
  <c r="AB14" i="6"/>
  <c r="AF14" i="7"/>
  <c r="AV14" i="7"/>
  <c r="AC14" i="6"/>
  <c r="H14" i="7"/>
  <c r="AN14" i="6"/>
  <c r="AE14" i="7"/>
  <c r="AK14" i="7"/>
  <c r="S14" i="6"/>
  <c r="K14" i="6"/>
  <c r="Q14" i="7"/>
  <c r="B14" i="6"/>
  <c r="W14" i="6"/>
</calcChain>
</file>

<file path=xl/sharedStrings.xml><?xml version="1.0" encoding="utf-8"?>
<sst xmlns="http://schemas.openxmlformats.org/spreadsheetml/2006/main" count="19" uniqueCount="13">
  <si>
    <t>ENGLAND + WALES</t>
  </si>
  <si>
    <t>Lower bound (2SD)</t>
  </si>
  <si>
    <t>Upper bound (2SD)</t>
  </si>
  <si>
    <t>Lower bound (3SD)</t>
  </si>
  <si>
    <t>Upper bound (3SD)</t>
  </si>
  <si>
    <t>Lower bound (daily 3SD)</t>
  </si>
  <si>
    <t>Upper bound (daily 3SD)</t>
  </si>
  <si>
    <t>Weekly Baseline</t>
  </si>
  <si>
    <t>Daily Baseline</t>
  </si>
  <si>
    <t>Daily SD</t>
  </si>
  <si>
    <t>Weekly SD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</si>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</sst>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horizontal="left"/>
    </xf>
  </cellXfs>
  <cellStyles count="2">
    <cellStyle name="Comma 3 13" xfId="1" xr:uid="{BD6F6317-CA94-460D-965D-3478980DF07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in England and Wales 2010-2019</a:t>
            </a:r>
          </a:p>
          <a:p>
            <a:pPr>
              <a:defRPr/>
            </a:pPr>
            <a:r>
              <a:rPr lang="en-GB"/>
              <a:t>Created from daily deaths published by </a:t>
            </a:r>
            <a:r>
              <a:rPr lang="en-GB" baseline="0"/>
              <a:t>the ONS, based on date of occurrence</a:t>
            </a:r>
          </a:p>
          <a:p>
            <a:pPr>
              <a:defRPr/>
            </a:pPr>
            <a:r>
              <a:rPr lang="en-GB" baseline="0"/>
              <a:t>Illustrates the use of 2SD + 3SD for upper / lower bounds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weekly_deaths!$A$2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weekly_deaths!$B$2:$BA$2</c:f>
              <c:numCache>
                <c:formatCode>#,##0</c:formatCode>
                <c:ptCount val="52"/>
                <c:pt idx="0">
                  <c:v>11770</c:v>
                </c:pt>
                <c:pt idx="1">
                  <c:v>11849</c:v>
                </c:pt>
                <c:pt idx="2">
                  <c:v>11018</c:v>
                </c:pt>
                <c:pt idx="3">
                  <c:v>10667</c:v>
                </c:pt>
                <c:pt idx="4">
                  <c:v>10482</c:v>
                </c:pt>
                <c:pt idx="5">
                  <c:v>10043</c:v>
                </c:pt>
                <c:pt idx="6">
                  <c:v>10212</c:v>
                </c:pt>
                <c:pt idx="7">
                  <c:v>10165</c:v>
                </c:pt>
                <c:pt idx="8">
                  <c:v>9646</c:v>
                </c:pt>
                <c:pt idx="9">
                  <c:v>9731</c:v>
                </c:pt>
                <c:pt idx="10">
                  <c:v>9694</c:v>
                </c:pt>
                <c:pt idx="11">
                  <c:v>9508</c:v>
                </c:pt>
                <c:pt idx="12">
                  <c:v>9398</c:v>
                </c:pt>
                <c:pt idx="13">
                  <c:v>9346</c:v>
                </c:pt>
                <c:pt idx="14">
                  <c:v>9143</c:v>
                </c:pt>
                <c:pt idx="15">
                  <c:v>9349</c:v>
                </c:pt>
                <c:pt idx="16">
                  <c:v>9217</c:v>
                </c:pt>
                <c:pt idx="17">
                  <c:v>8854</c:v>
                </c:pt>
                <c:pt idx="18">
                  <c:v>9098</c:v>
                </c:pt>
                <c:pt idx="19">
                  <c:v>9286</c:v>
                </c:pt>
                <c:pt idx="20">
                  <c:v>8881</c:v>
                </c:pt>
                <c:pt idx="21">
                  <c:v>8949</c:v>
                </c:pt>
                <c:pt idx="22">
                  <c:v>8527</c:v>
                </c:pt>
                <c:pt idx="23">
                  <c:v>8331</c:v>
                </c:pt>
                <c:pt idx="24">
                  <c:v>8746</c:v>
                </c:pt>
                <c:pt idx="25">
                  <c:v>9012</c:v>
                </c:pt>
                <c:pt idx="26">
                  <c:v>8403</c:v>
                </c:pt>
                <c:pt idx="27">
                  <c:v>8313</c:v>
                </c:pt>
                <c:pt idx="28">
                  <c:v>8177</c:v>
                </c:pt>
                <c:pt idx="29">
                  <c:v>8295</c:v>
                </c:pt>
                <c:pt idx="30">
                  <c:v>8204</c:v>
                </c:pt>
                <c:pt idx="31">
                  <c:v>8408</c:v>
                </c:pt>
                <c:pt idx="32">
                  <c:v>8567</c:v>
                </c:pt>
                <c:pt idx="33">
                  <c:v>8443</c:v>
                </c:pt>
                <c:pt idx="34">
                  <c:v>8482</c:v>
                </c:pt>
                <c:pt idx="35">
                  <c:v>8604</c:v>
                </c:pt>
                <c:pt idx="36">
                  <c:v>8527</c:v>
                </c:pt>
                <c:pt idx="37">
                  <c:v>9011</c:v>
                </c:pt>
                <c:pt idx="38">
                  <c:v>8858</c:v>
                </c:pt>
                <c:pt idx="39">
                  <c:v>9126</c:v>
                </c:pt>
                <c:pt idx="40">
                  <c:v>9115</c:v>
                </c:pt>
                <c:pt idx="41">
                  <c:v>9454</c:v>
                </c:pt>
                <c:pt idx="42">
                  <c:v>9417</c:v>
                </c:pt>
                <c:pt idx="43">
                  <c:v>9458</c:v>
                </c:pt>
                <c:pt idx="44">
                  <c:v>9444</c:v>
                </c:pt>
                <c:pt idx="45">
                  <c:v>9291</c:v>
                </c:pt>
                <c:pt idx="46">
                  <c:v>9629</c:v>
                </c:pt>
                <c:pt idx="47">
                  <c:v>10335</c:v>
                </c:pt>
                <c:pt idx="48">
                  <c:v>10905</c:v>
                </c:pt>
                <c:pt idx="49">
                  <c:v>11053</c:v>
                </c:pt>
                <c:pt idx="50">
                  <c:v>11813</c:v>
                </c:pt>
                <c:pt idx="51">
                  <c:v>12556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6-4E1B-A614-3375EB6A0208}"/>
            </c:ext>
          </c:extLst>
        </c:ser>
        <c:ser>
          <c:idx val="1"/>
          <c:order val="1"/>
          <c:tx>
            <c:strRef>
              <c:f>weekly_deaths!$A$3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weekly_deaths!$B$3:$BA$3</c:f>
              <c:numCache>
                <c:formatCode>#,##0</c:formatCode>
                <c:ptCount val="52"/>
                <c:pt idx="0">
                  <c:v>12670</c:v>
                </c:pt>
                <c:pt idx="1">
                  <c:v>11747</c:v>
                </c:pt>
                <c:pt idx="2">
                  <c:v>10494</c:v>
                </c:pt>
                <c:pt idx="3">
                  <c:v>10091</c:v>
                </c:pt>
                <c:pt idx="4">
                  <c:v>10055</c:v>
                </c:pt>
                <c:pt idx="5">
                  <c:v>9895</c:v>
                </c:pt>
                <c:pt idx="6">
                  <c:v>9596</c:v>
                </c:pt>
                <c:pt idx="7">
                  <c:v>9441</c:v>
                </c:pt>
                <c:pt idx="8">
                  <c:v>9291</c:v>
                </c:pt>
                <c:pt idx="9">
                  <c:v>9892</c:v>
                </c:pt>
                <c:pt idx="10">
                  <c:v>9745</c:v>
                </c:pt>
                <c:pt idx="11">
                  <c:v>9581</c:v>
                </c:pt>
                <c:pt idx="12">
                  <c:v>9338</c:v>
                </c:pt>
                <c:pt idx="13">
                  <c:v>9364</c:v>
                </c:pt>
                <c:pt idx="14">
                  <c:v>9264</c:v>
                </c:pt>
                <c:pt idx="15">
                  <c:v>9464</c:v>
                </c:pt>
                <c:pt idx="16">
                  <c:v>9066</c:v>
                </c:pt>
                <c:pt idx="17">
                  <c:v>9104</c:v>
                </c:pt>
                <c:pt idx="18">
                  <c:v>8877</c:v>
                </c:pt>
                <c:pt idx="19">
                  <c:v>8891</c:v>
                </c:pt>
                <c:pt idx="20">
                  <c:v>8743</c:v>
                </c:pt>
                <c:pt idx="21">
                  <c:v>8840</c:v>
                </c:pt>
                <c:pt idx="22">
                  <c:v>8717</c:v>
                </c:pt>
                <c:pt idx="23">
                  <c:v>8668</c:v>
                </c:pt>
                <c:pt idx="24">
                  <c:v>8551</c:v>
                </c:pt>
                <c:pt idx="25">
                  <c:v>8677</c:v>
                </c:pt>
                <c:pt idx="26">
                  <c:v>8710</c:v>
                </c:pt>
                <c:pt idx="27">
                  <c:v>8298</c:v>
                </c:pt>
                <c:pt idx="28">
                  <c:v>8522</c:v>
                </c:pt>
                <c:pt idx="29">
                  <c:v>8559</c:v>
                </c:pt>
                <c:pt idx="30">
                  <c:v>8681</c:v>
                </c:pt>
                <c:pt idx="31">
                  <c:v>8461</c:v>
                </c:pt>
                <c:pt idx="32">
                  <c:v>8112</c:v>
                </c:pt>
                <c:pt idx="33">
                  <c:v>8451</c:v>
                </c:pt>
                <c:pt idx="34">
                  <c:v>8461</c:v>
                </c:pt>
                <c:pt idx="35">
                  <c:v>8488</c:v>
                </c:pt>
                <c:pt idx="36">
                  <c:v>8457</c:v>
                </c:pt>
                <c:pt idx="37">
                  <c:v>8658</c:v>
                </c:pt>
                <c:pt idx="38">
                  <c:v>8871</c:v>
                </c:pt>
                <c:pt idx="39">
                  <c:v>8552</c:v>
                </c:pt>
                <c:pt idx="40">
                  <c:v>8580</c:v>
                </c:pt>
                <c:pt idx="41">
                  <c:v>8826</c:v>
                </c:pt>
                <c:pt idx="42">
                  <c:v>9309</c:v>
                </c:pt>
                <c:pt idx="43">
                  <c:v>9590</c:v>
                </c:pt>
                <c:pt idx="44">
                  <c:v>9024</c:v>
                </c:pt>
                <c:pt idx="45">
                  <c:v>9131</c:v>
                </c:pt>
                <c:pt idx="46">
                  <c:v>9298</c:v>
                </c:pt>
                <c:pt idx="47">
                  <c:v>9505</c:v>
                </c:pt>
                <c:pt idx="48">
                  <c:v>9881</c:v>
                </c:pt>
                <c:pt idx="49">
                  <c:v>10611</c:v>
                </c:pt>
                <c:pt idx="50">
                  <c:v>10844</c:v>
                </c:pt>
                <c:pt idx="51">
                  <c:v>10657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6-4E1B-A614-3375EB6A0208}"/>
            </c:ext>
          </c:extLst>
        </c:ser>
        <c:ser>
          <c:idx val="2"/>
          <c:order val="2"/>
          <c:tx>
            <c:strRef>
              <c:f>weekly_deaths!$A$4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weekly_deaths!$B$4:$BA$4</c:f>
              <c:numCache>
                <c:formatCode>#,##0</c:formatCode>
                <c:ptCount val="52"/>
                <c:pt idx="0">
                  <c:v>10838</c:v>
                </c:pt>
                <c:pt idx="1">
                  <c:v>10310</c:v>
                </c:pt>
                <c:pt idx="2">
                  <c:v>10264</c:v>
                </c:pt>
                <c:pt idx="3">
                  <c:v>9999</c:v>
                </c:pt>
                <c:pt idx="4">
                  <c:v>10149</c:v>
                </c:pt>
                <c:pt idx="5">
                  <c:v>10621</c:v>
                </c:pt>
                <c:pt idx="6">
                  <c:v>11079</c:v>
                </c:pt>
                <c:pt idx="7">
                  <c:v>10922</c:v>
                </c:pt>
                <c:pt idx="8">
                  <c:v>10708</c:v>
                </c:pt>
                <c:pt idx="9">
                  <c:v>10165</c:v>
                </c:pt>
                <c:pt idx="10">
                  <c:v>9960</c:v>
                </c:pt>
                <c:pt idx="11">
                  <c:v>9883</c:v>
                </c:pt>
                <c:pt idx="12">
                  <c:v>9827</c:v>
                </c:pt>
                <c:pt idx="13">
                  <c:v>9705</c:v>
                </c:pt>
                <c:pt idx="14">
                  <c:v>9887</c:v>
                </c:pt>
                <c:pt idx="15">
                  <c:v>9963</c:v>
                </c:pt>
                <c:pt idx="16">
                  <c:v>10017</c:v>
                </c:pt>
                <c:pt idx="17">
                  <c:v>9439</c:v>
                </c:pt>
                <c:pt idx="18">
                  <c:v>9560</c:v>
                </c:pt>
                <c:pt idx="19">
                  <c:v>9156</c:v>
                </c:pt>
                <c:pt idx="20">
                  <c:v>9647</c:v>
                </c:pt>
                <c:pt idx="21">
                  <c:v>9028</c:v>
                </c:pt>
                <c:pt idx="22">
                  <c:v>8842</c:v>
                </c:pt>
                <c:pt idx="23">
                  <c:v>8916</c:v>
                </c:pt>
                <c:pt idx="24">
                  <c:v>8791</c:v>
                </c:pt>
                <c:pt idx="25">
                  <c:v>8958</c:v>
                </c:pt>
                <c:pt idx="26">
                  <c:v>8645</c:v>
                </c:pt>
                <c:pt idx="27">
                  <c:v>8667</c:v>
                </c:pt>
                <c:pt idx="28">
                  <c:v>8619</c:v>
                </c:pt>
                <c:pt idx="29">
                  <c:v>9204</c:v>
                </c:pt>
                <c:pt idx="30">
                  <c:v>8809</c:v>
                </c:pt>
                <c:pt idx="31">
                  <c:v>8846</c:v>
                </c:pt>
                <c:pt idx="32">
                  <c:v>8733</c:v>
                </c:pt>
                <c:pt idx="33">
                  <c:v>8584</c:v>
                </c:pt>
                <c:pt idx="34">
                  <c:v>8361</c:v>
                </c:pt>
                <c:pt idx="35">
                  <c:v>8690</c:v>
                </c:pt>
                <c:pt idx="36">
                  <c:v>8674</c:v>
                </c:pt>
                <c:pt idx="37">
                  <c:v>8783</c:v>
                </c:pt>
                <c:pt idx="38">
                  <c:v>9040</c:v>
                </c:pt>
                <c:pt idx="39">
                  <c:v>9319</c:v>
                </c:pt>
                <c:pt idx="40">
                  <c:v>9380</c:v>
                </c:pt>
                <c:pt idx="41">
                  <c:v>9408</c:v>
                </c:pt>
                <c:pt idx="42">
                  <c:v>9220</c:v>
                </c:pt>
                <c:pt idx="43">
                  <c:v>9533</c:v>
                </c:pt>
                <c:pt idx="44">
                  <c:v>9757</c:v>
                </c:pt>
                <c:pt idx="45">
                  <c:v>9547</c:v>
                </c:pt>
                <c:pt idx="46">
                  <c:v>9627</c:v>
                </c:pt>
                <c:pt idx="47">
                  <c:v>9608</c:v>
                </c:pt>
                <c:pt idx="48">
                  <c:v>10094</c:v>
                </c:pt>
                <c:pt idx="49">
                  <c:v>10699</c:v>
                </c:pt>
                <c:pt idx="50">
                  <c:v>11378</c:v>
                </c:pt>
                <c:pt idx="51">
                  <c:v>11338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6-4E1B-A614-3375EB6A0208}"/>
            </c:ext>
          </c:extLst>
        </c:ser>
        <c:ser>
          <c:idx val="3"/>
          <c:order val="3"/>
          <c:tx>
            <c:strRef>
              <c:f>weekly_deaths!$A$5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weekly_deaths!$B$5:$BA$5</c:f>
              <c:numCache>
                <c:formatCode>#,##0</c:formatCode>
                <c:ptCount val="52"/>
                <c:pt idx="0">
                  <c:v>11724</c:v>
                </c:pt>
                <c:pt idx="1">
                  <c:v>11133</c:v>
                </c:pt>
                <c:pt idx="2">
                  <c:v>11042</c:v>
                </c:pt>
                <c:pt idx="3">
                  <c:v>11075</c:v>
                </c:pt>
                <c:pt idx="4">
                  <c:v>11361</c:v>
                </c:pt>
                <c:pt idx="5">
                  <c:v>10925</c:v>
                </c:pt>
                <c:pt idx="6">
                  <c:v>11000</c:v>
                </c:pt>
                <c:pt idx="7">
                  <c:v>10783</c:v>
                </c:pt>
                <c:pt idx="8">
                  <c:v>11177</c:v>
                </c:pt>
                <c:pt idx="9">
                  <c:v>11430</c:v>
                </c:pt>
                <c:pt idx="10">
                  <c:v>11025</c:v>
                </c:pt>
                <c:pt idx="11">
                  <c:v>11078</c:v>
                </c:pt>
                <c:pt idx="12">
                  <c:v>10982</c:v>
                </c:pt>
                <c:pt idx="13">
                  <c:v>11208</c:v>
                </c:pt>
                <c:pt idx="14">
                  <c:v>11425</c:v>
                </c:pt>
                <c:pt idx="15">
                  <c:v>10584</c:v>
                </c:pt>
                <c:pt idx="16">
                  <c:v>9976</c:v>
                </c:pt>
                <c:pt idx="17">
                  <c:v>9652</c:v>
                </c:pt>
                <c:pt idx="18">
                  <c:v>9342</c:v>
                </c:pt>
                <c:pt idx="19">
                  <c:v>9376</c:v>
                </c:pt>
                <c:pt idx="20">
                  <c:v>9197</c:v>
                </c:pt>
                <c:pt idx="21">
                  <c:v>9052</c:v>
                </c:pt>
                <c:pt idx="22">
                  <c:v>8760</c:v>
                </c:pt>
                <c:pt idx="23">
                  <c:v>8830</c:v>
                </c:pt>
                <c:pt idx="24">
                  <c:v>8805</c:v>
                </c:pt>
                <c:pt idx="25">
                  <c:v>8383</c:v>
                </c:pt>
                <c:pt idx="26">
                  <c:v>8605</c:v>
                </c:pt>
                <c:pt idx="27">
                  <c:v>8583</c:v>
                </c:pt>
                <c:pt idx="28">
                  <c:v>8910</c:v>
                </c:pt>
                <c:pt idx="29">
                  <c:v>8185</c:v>
                </c:pt>
                <c:pt idx="30">
                  <c:v>8327</c:v>
                </c:pt>
                <c:pt idx="31">
                  <c:v>8069</c:v>
                </c:pt>
                <c:pt idx="32">
                  <c:v>8376</c:v>
                </c:pt>
                <c:pt idx="33">
                  <c:v>8336</c:v>
                </c:pt>
                <c:pt idx="34">
                  <c:v>8500</c:v>
                </c:pt>
                <c:pt idx="35">
                  <c:v>8267</c:v>
                </c:pt>
                <c:pt idx="36">
                  <c:v>8459</c:v>
                </c:pt>
                <c:pt idx="37">
                  <c:v>8766</c:v>
                </c:pt>
                <c:pt idx="38">
                  <c:v>8965</c:v>
                </c:pt>
                <c:pt idx="39">
                  <c:v>9154</c:v>
                </c:pt>
                <c:pt idx="40">
                  <c:v>8821</c:v>
                </c:pt>
                <c:pt idx="41">
                  <c:v>9107</c:v>
                </c:pt>
                <c:pt idx="42">
                  <c:v>9218</c:v>
                </c:pt>
                <c:pt idx="43">
                  <c:v>9146</c:v>
                </c:pt>
                <c:pt idx="44">
                  <c:v>9162</c:v>
                </c:pt>
                <c:pt idx="45">
                  <c:v>9367</c:v>
                </c:pt>
                <c:pt idx="46">
                  <c:v>9554</c:v>
                </c:pt>
                <c:pt idx="47">
                  <c:v>9699</c:v>
                </c:pt>
                <c:pt idx="48">
                  <c:v>9630</c:v>
                </c:pt>
                <c:pt idx="49">
                  <c:v>10012</c:v>
                </c:pt>
                <c:pt idx="50">
                  <c:v>9959</c:v>
                </c:pt>
                <c:pt idx="51">
                  <c:v>10486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A6-4E1B-A614-3375EB6A0208}"/>
            </c:ext>
          </c:extLst>
        </c:ser>
        <c:ser>
          <c:idx val="4"/>
          <c:order val="4"/>
          <c:tx>
            <c:strRef>
              <c:f>weekly_deaths!$A$6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weekly_deaths!$B$6:$BA$6</c:f>
              <c:numCache>
                <c:formatCode>#,##0</c:formatCode>
                <c:ptCount val="52"/>
                <c:pt idx="0">
                  <c:v>10732</c:v>
                </c:pt>
                <c:pt idx="1">
                  <c:v>10532</c:v>
                </c:pt>
                <c:pt idx="2">
                  <c:v>10252</c:v>
                </c:pt>
                <c:pt idx="3">
                  <c:v>9878</c:v>
                </c:pt>
                <c:pt idx="4">
                  <c:v>9958</c:v>
                </c:pt>
                <c:pt idx="5">
                  <c:v>10172</c:v>
                </c:pt>
                <c:pt idx="6">
                  <c:v>10337</c:v>
                </c:pt>
                <c:pt idx="7">
                  <c:v>10406</c:v>
                </c:pt>
                <c:pt idx="8">
                  <c:v>9841</c:v>
                </c:pt>
                <c:pt idx="9">
                  <c:v>9841</c:v>
                </c:pt>
                <c:pt idx="10">
                  <c:v>9616</c:v>
                </c:pt>
                <c:pt idx="11">
                  <c:v>9542</c:v>
                </c:pt>
                <c:pt idx="12">
                  <c:v>9513</c:v>
                </c:pt>
                <c:pt idx="13">
                  <c:v>9770</c:v>
                </c:pt>
                <c:pt idx="14">
                  <c:v>9248</c:v>
                </c:pt>
                <c:pt idx="15">
                  <c:v>9264</c:v>
                </c:pt>
                <c:pt idx="16">
                  <c:v>9424</c:v>
                </c:pt>
                <c:pt idx="17">
                  <c:v>9310</c:v>
                </c:pt>
                <c:pt idx="18">
                  <c:v>9189</c:v>
                </c:pt>
                <c:pt idx="19">
                  <c:v>8840</c:v>
                </c:pt>
                <c:pt idx="20">
                  <c:v>8995</c:v>
                </c:pt>
                <c:pt idx="21">
                  <c:v>8765</c:v>
                </c:pt>
                <c:pt idx="22">
                  <c:v>8857</c:v>
                </c:pt>
                <c:pt idx="23">
                  <c:v>9148</c:v>
                </c:pt>
                <c:pt idx="24">
                  <c:v>8668</c:v>
                </c:pt>
                <c:pt idx="25">
                  <c:v>8767</c:v>
                </c:pt>
                <c:pt idx="26">
                  <c:v>8813</c:v>
                </c:pt>
                <c:pt idx="27">
                  <c:v>8695</c:v>
                </c:pt>
                <c:pt idx="28">
                  <c:v>9002</c:v>
                </c:pt>
                <c:pt idx="29">
                  <c:v>9004</c:v>
                </c:pt>
                <c:pt idx="30">
                  <c:v>8644</c:v>
                </c:pt>
                <c:pt idx="31">
                  <c:v>8474</c:v>
                </c:pt>
                <c:pt idx="32">
                  <c:v>8547</c:v>
                </c:pt>
                <c:pt idx="33">
                  <c:v>8766</c:v>
                </c:pt>
                <c:pt idx="34">
                  <c:v>9170</c:v>
                </c:pt>
                <c:pt idx="35">
                  <c:v>9005</c:v>
                </c:pt>
                <c:pt idx="36">
                  <c:v>8746</c:v>
                </c:pt>
                <c:pt idx="37">
                  <c:v>9123</c:v>
                </c:pt>
                <c:pt idx="38">
                  <c:v>8756</c:v>
                </c:pt>
                <c:pt idx="39">
                  <c:v>9238</c:v>
                </c:pt>
                <c:pt idx="40">
                  <c:v>9097</c:v>
                </c:pt>
                <c:pt idx="41">
                  <c:v>9573</c:v>
                </c:pt>
                <c:pt idx="42">
                  <c:v>9665</c:v>
                </c:pt>
                <c:pt idx="43">
                  <c:v>9605</c:v>
                </c:pt>
                <c:pt idx="44">
                  <c:v>9483</c:v>
                </c:pt>
                <c:pt idx="45">
                  <c:v>10062</c:v>
                </c:pt>
                <c:pt idx="46">
                  <c:v>9741</c:v>
                </c:pt>
                <c:pt idx="47">
                  <c:v>9870</c:v>
                </c:pt>
                <c:pt idx="48">
                  <c:v>10289</c:v>
                </c:pt>
                <c:pt idx="49">
                  <c:v>11198</c:v>
                </c:pt>
                <c:pt idx="50">
                  <c:v>12106</c:v>
                </c:pt>
                <c:pt idx="51">
                  <c:v>12553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A6-4E1B-A614-3375EB6A0208}"/>
            </c:ext>
          </c:extLst>
        </c:ser>
        <c:ser>
          <c:idx val="5"/>
          <c:order val="5"/>
          <c:tx>
            <c:strRef>
              <c:f>weekly_deaths!$A$7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weekly_deaths!$B$7:$BA$7</c:f>
              <c:numCache>
                <c:formatCode>#,##0</c:formatCode>
                <c:ptCount val="52"/>
                <c:pt idx="0">
                  <c:v>14175</c:v>
                </c:pt>
                <c:pt idx="1">
                  <c:v>14586</c:v>
                </c:pt>
                <c:pt idx="2">
                  <c:v>13788</c:v>
                </c:pt>
                <c:pt idx="3">
                  <c:v>12681</c:v>
                </c:pt>
                <c:pt idx="4">
                  <c:v>12386</c:v>
                </c:pt>
                <c:pt idx="5">
                  <c:v>11705</c:v>
                </c:pt>
                <c:pt idx="6">
                  <c:v>11752</c:v>
                </c:pt>
                <c:pt idx="7">
                  <c:v>11604</c:v>
                </c:pt>
                <c:pt idx="8">
                  <c:v>11317</c:v>
                </c:pt>
                <c:pt idx="9">
                  <c:v>10976</c:v>
                </c:pt>
                <c:pt idx="10">
                  <c:v>10679</c:v>
                </c:pt>
                <c:pt idx="11">
                  <c:v>10399</c:v>
                </c:pt>
                <c:pt idx="12">
                  <c:v>10706</c:v>
                </c:pt>
                <c:pt idx="13">
                  <c:v>10660</c:v>
                </c:pt>
                <c:pt idx="14">
                  <c:v>10335</c:v>
                </c:pt>
                <c:pt idx="15">
                  <c:v>10110</c:v>
                </c:pt>
                <c:pt idx="16">
                  <c:v>9877</c:v>
                </c:pt>
                <c:pt idx="17">
                  <c:v>9782</c:v>
                </c:pt>
                <c:pt idx="18">
                  <c:v>9762</c:v>
                </c:pt>
                <c:pt idx="19">
                  <c:v>9535</c:v>
                </c:pt>
                <c:pt idx="20">
                  <c:v>9530</c:v>
                </c:pt>
                <c:pt idx="21">
                  <c:v>9299</c:v>
                </c:pt>
                <c:pt idx="22">
                  <c:v>9507</c:v>
                </c:pt>
                <c:pt idx="23">
                  <c:v>9313</c:v>
                </c:pt>
                <c:pt idx="24">
                  <c:v>9098</c:v>
                </c:pt>
                <c:pt idx="25">
                  <c:v>9105</c:v>
                </c:pt>
                <c:pt idx="26">
                  <c:v>9213</c:v>
                </c:pt>
                <c:pt idx="27">
                  <c:v>8598</c:v>
                </c:pt>
                <c:pt idx="28">
                  <c:v>8648</c:v>
                </c:pt>
                <c:pt idx="29">
                  <c:v>8585</c:v>
                </c:pt>
                <c:pt idx="30">
                  <c:v>8764</c:v>
                </c:pt>
                <c:pt idx="31">
                  <c:v>9141</c:v>
                </c:pt>
                <c:pt idx="32">
                  <c:v>9146</c:v>
                </c:pt>
                <c:pt idx="33">
                  <c:v>8875</c:v>
                </c:pt>
                <c:pt idx="34">
                  <c:v>8791</c:v>
                </c:pt>
                <c:pt idx="35">
                  <c:v>8668</c:v>
                </c:pt>
                <c:pt idx="36">
                  <c:v>9080</c:v>
                </c:pt>
                <c:pt idx="37">
                  <c:v>9267</c:v>
                </c:pt>
                <c:pt idx="38">
                  <c:v>9442</c:v>
                </c:pt>
                <c:pt idx="39">
                  <c:v>9638</c:v>
                </c:pt>
                <c:pt idx="40">
                  <c:v>9635</c:v>
                </c:pt>
                <c:pt idx="41">
                  <c:v>9578</c:v>
                </c:pt>
                <c:pt idx="42">
                  <c:v>9894</c:v>
                </c:pt>
                <c:pt idx="43">
                  <c:v>9918</c:v>
                </c:pt>
                <c:pt idx="44">
                  <c:v>9840</c:v>
                </c:pt>
                <c:pt idx="45">
                  <c:v>9584</c:v>
                </c:pt>
                <c:pt idx="46">
                  <c:v>9610</c:v>
                </c:pt>
                <c:pt idx="47">
                  <c:v>10214</c:v>
                </c:pt>
                <c:pt idx="48">
                  <c:v>10325</c:v>
                </c:pt>
                <c:pt idx="49">
                  <c:v>10486</c:v>
                </c:pt>
                <c:pt idx="50">
                  <c:v>10264</c:v>
                </c:pt>
                <c:pt idx="51">
                  <c:v>10323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A6-4E1B-A614-3375EB6A0208}"/>
            </c:ext>
          </c:extLst>
        </c:ser>
        <c:ser>
          <c:idx val="6"/>
          <c:order val="6"/>
          <c:tx>
            <c:strRef>
              <c:f>weekly_deaths!$A$8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weekly_deaths!$B$8:$BA$8</c:f>
              <c:numCache>
                <c:formatCode>#,##0</c:formatCode>
                <c:ptCount val="52"/>
                <c:pt idx="0">
                  <c:v>11128</c:v>
                </c:pt>
                <c:pt idx="1">
                  <c:v>11065</c:v>
                </c:pt>
                <c:pt idx="2">
                  <c:v>11444</c:v>
                </c:pt>
                <c:pt idx="3">
                  <c:v>11113</c:v>
                </c:pt>
                <c:pt idx="4">
                  <c:v>11051</c:v>
                </c:pt>
                <c:pt idx="5">
                  <c:v>11151</c:v>
                </c:pt>
                <c:pt idx="6">
                  <c:v>10943</c:v>
                </c:pt>
                <c:pt idx="7">
                  <c:v>11070</c:v>
                </c:pt>
                <c:pt idx="8">
                  <c:v>11227</c:v>
                </c:pt>
                <c:pt idx="9">
                  <c:v>11204</c:v>
                </c:pt>
                <c:pt idx="10">
                  <c:v>11201</c:v>
                </c:pt>
                <c:pt idx="11">
                  <c:v>11101</c:v>
                </c:pt>
                <c:pt idx="12">
                  <c:v>10580</c:v>
                </c:pt>
                <c:pt idx="13">
                  <c:v>10715</c:v>
                </c:pt>
                <c:pt idx="14">
                  <c:v>10685</c:v>
                </c:pt>
                <c:pt idx="15">
                  <c:v>10096</c:v>
                </c:pt>
                <c:pt idx="16">
                  <c:v>10071</c:v>
                </c:pt>
                <c:pt idx="17">
                  <c:v>9764</c:v>
                </c:pt>
                <c:pt idx="18">
                  <c:v>9965</c:v>
                </c:pt>
                <c:pt idx="19">
                  <c:v>9466</c:v>
                </c:pt>
                <c:pt idx="20">
                  <c:v>9134</c:v>
                </c:pt>
                <c:pt idx="21">
                  <c:v>9160</c:v>
                </c:pt>
                <c:pt idx="22">
                  <c:v>9493</c:v>
                </c:pt>
                <c:pt idx="23">
                  <c:v>9232</c:v>
                </c:pt>
                <c:pt idx="24">
                  <c:v>9088</c:v>
                </c:pt>
                <c:pt idx="25">
                  <c:v>8728</c:v>
                </c:pt>
                <c:pt idx="26">
                  <c:v>9473</c:v>
                </c:pt>
                <c:pt idx="27">
                  <c:v>8934</c:v>
                </c:pt>
                <c:pt idx="28">
                  <c:v>10004</c:v>
                </c:pt>
                <c:pt idx="29">
                  <c:v>9031</c:v>
                </c:pt>
                <c:pt idx="30">
                  <c:v>8906</c:v>
                </c:pt>
                <c:pt idx="31">
                  <c:v>9123</c:v>
                </c:pt>
                <c:pt idx="32">
                  <c:v>9353</c:v>
                </c:pt>
                <c:pt idx="33">
                  <c:v>9172</c:v>
                </c:pt>
                <c:pt idx="34">
                  <c:v>8785</c:v>
                </c:pt>
                <c:pt idx="35">
                  <c:v>8979</c:v>
                </c:pt>
                <c:pt idx="36">
                  <c:v>8965</c:v>
                </c:pt>
                <c:pt idx="37">
                  <c:v>8675</c:v>
                </c:pt>
                <c:pt idx="38">
                  <c:v>9147</c:v>
                </c:pt>
                <c:pt idx="39">
                  <c:v>9387</c:v>
                </c:pt>
                <c:pt idx="40">
                  <c:v>9791</c:v>
                </c:pt>
                <c:pt idx="41">
                  <c:v>10098</c:v>
                </c:pt>
                <c:pt idx="42">
                  <c:v>10101</c:v>
                </c:pt>
                <c:pt idx="43">
                  <c:v>10270</c:v>
                </c:pt>
                <c:pt idx="44">
                  <c:v>10558</c:v>
                </c:pt>
                <c:pt idx="45">
                  <c:v>10704</c:v>
                </c:pt>
                <c:pt idx="46">
                  <c:v>10499</c:v>
                </c:pt>
                <c:pt idx="47">
                  <c:v>10666</c:v>
                </c:pt>
                <c:pt idx="48">
                  <c:v>11257</c:v>
                </c:pt>
                <c:pt idx="49">
                  <c:v>11288</c:v>
                </c:pt>
                <c:pt idx="50">
                  <c:v>11447</c:v>
                </c:pt>
                <c:pt idx="51">
                  <c:v>12071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A6-4E1B-A614-3375EB6A0208}"/>
            </c:ext>
          </c:extLst>
        </c:ser>
        <c:ser>
          <c:idx val="7"/>
          <c:order val="7"/>
          <c:tx>
            <c:strRef>
              <c:f>weekly_deaths!$A$9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weekly_deaths!$B$9:$BA$9</c:f>
              <c:numCache>
                <c:formatCode>#,##0</c:formatCode>
                <c:ptCount val="52"/>
                <c:pt idx="0">
                  <c:v>12993</c:v>
                </c:pt>
                <c:pt idx="1">
                  <c:v>13501</c:v>
                </c:pt>
                <c:pt idx="2">
                  <c:v>12744</c:v>
                </c:pt>
                <c:pt idx="3">
                  <c:v>12350</c:v>
                </c:pt>
                <c:pt idx="4">
                  <c:v>12630</c:v>
                </c:pt>
                <c:pt idx="5">
                  <c:v>11702</c:v>
                </c:pt>
                <c:pt idx="6">
                  <c:v>11834</c:v>
                </c:pt>
                <c:pt idx="7">
                  <c:v>11175</c:v>
                </c:pt>
                <c:pt idx="8">
                  <c:v>10987</c:v>
                </c:pt>
                <c:pt idx="9">
                  <c:v>10674</c:v>
                </c:pt>
                <c:pt idx="10">
                  <c:v>9998</c:v>
                </c:pt>
                <c:pt idx="11">
                  <c:v>9972</c:v>
                </c:pt>
                <c:pt idx="12">
                  <c:v>10027</c:v>
                </c:pt>
                <c:pt idx="13">
                  <c:v>9626</c:v>
                </c:pt>
                <c:pt idx="14">
                  <c:v>9693</c:v>
                </c:pt>
                <c:pt idx="15">
                  <c:v>9466</c:v>
                </c:pt>
                <c:pt idx="16">
                  <c:v>9773</c:v>
                </c:pt>
                <c:pt idx="17">
                  <c:v>9881</c:v>
                </c:pt>
                <c:pt idx="18">
                  <c:v>9966</c:v>
                </c:pt>
                <c:pt idx="19">
                  <c:v>9734</c:v>
                </c:pt>
                <c:pt idx="20">
                  <c:v>9896</c:v>
                </c:pt>
                <c:pt idx="21">
                  <c:v>8977</c:v>
                </c:pt>
                <c:pt idx="22">
                  <c:v>8847</c:v>
                </c:pt>
                <c:pt idx="23">
                  <c:v>9114</c:v>
                </c:pt>
                <c:pt idx="24">
                  <c:v>9994</c:v>
                </c:pt>
                <c:pt idx="25">
                  <c:v>8902</c:v>
                </c:pt>
                <c:pt idx="26">
                  <c:v>9145</c:v>
                </c:pt>
                <c:pt idx="27">
                  <c:v>8848</c:v>
                </c:pt>
                <c:pt idx="28">
                  <c:v>8943</c:v>
                </c:pt>
                <c:pt idx="29">
                  <c:v>8807</c:v>
                </c:pt>
                <c:pt idx="30">
                  <c:v>8919</c:v>
                </c:pt>
                <c:pt idx="31">
                  <c:v>9073</c:v>
                </c:pt>
                <c:pt idx="32">
                  <c:v>9282</c:v>
                </c:pt>
                <c:pt idx="33">
                  <c:v>9148</c:v>
                </c:pt>
                <c:pt idx="34">
                  <c:v>9064</c:v>
                </c:pt>
                <c:pt idx="35">
                  <c:v>9156</c:v>
                </c:pt>
                <c:pt idx="36">
                  <c:v>9200</c:v>
                </c:pt>
                <c:pt idx="37">
                  <c:v>9558</c:v>
                </c:pt>
                <c:pt idx="38">
                  <c:v>9837</c:v>
                </c:pt>
                <c:pt idx="39">
                  <c:v>9778</c:v>
                </c:pt>
                <c:pt idx="40">
                  <c:v>9964</c:v>
                </c:pt>
                <c:pt idx="41">
                  <c:v>9978</c:v>
                </c:pt>
                <c:pt idx="42">
                  <c:v>9809</c:v>
                </c:pt>
                <c:pt idx="43">
                  <c:v>9977</c:v>
                </c:pt>
                <c:pt idx="44">
                  <c:v>10031</c:v>
                </c:pt>
                <c:pt idx="45">
                  <c:v>10372</c:v>
                </c:pt>
                <c:pt idx="46">
                  <c:v>10753</c:v>
                </c:pt>
                <c:pt idx="47">
                  <c:v>10577</c:v>
                </c:pt>
                <c:pt idx="48">
                  <c:v>11323</c:v>
                </c:pt>
                <c:pt idx="49">
                  <c:v>11863</c:v>
                </c:pt>
                <c:pt idx="50">
                  <c:v>12536</c:v>
                </c:pt>
                <c:pt idx="51">
                  <c:v>12875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A6-4E1B-A614-3375EB6A0208}"/>
            </c:ext>
          </c:extLst>
        </c:ser>
        <c:ser>
          <c:idx val="8"/>
          <c:order val="8"/>
          <c:tx>
            <c:strRef>
              <c:f>weekly_deaths!$A$10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weekly_deaths!$B$10:$BA$10</c:f>
              <c:numCache>
                <c:formatCode>#,##0</c:formatCode>
                <c:ptCount val="52"/>
                <c:pt idx="0">
                  <c:v>14164</c:v>
                </c:pt>
                <c:pt idx="1">
                  <c:v>13748</c:v>
                </c:pt>
                <c:pt idx="2">
                  <c:v>13715</c:v>
                </c:pt>
                <c:pt idx="3">
                  <c:v>13293</c:v>
                </c:pt>
                <c:pt idx="4">
                  <c:v>12679</c:v>
                </c:pt>
                <c:pt idx="5">
                  <c:v>12126</c:v>
                </c:pt>
                <c:pt idx="6">
                  <c:v>12308</c:v>
                </c:pt>
                <c:pt idx="7">
                  <c:v>12042</c:v>
                </c:pt>
                <c:pt idx="8">
                  <c:v>12342</c:v>
                </c:pt>
                <c:pt idx="9">
                  <c:v>12920</c:v>
                </c:pt>
                <c:pt idx="10">
                  <c:v>12206</c:v>
                </c:pt>
                <c:pt idx="11">
                  <c:v>11487</c:v>
                </c:pt>
                <c:pt idx="12">
                  <c:v>11191</c:v>
                </c:pt>
                <c:pt idx="13">
                  <c:v>10719</c:v>
                </c:pt>
                <c:pt idx="14">
                  <c:v>10391</c:v>
                </c:pt>
                <c:pt idx="15">
                  <c:v>10169</c:v>
                </c:pt>
                <c:pt idx="16">
                  <c:v>9359</c:v>
                </c:pt>
                <c:pt idx="17">
                  <c:v>9578</c:v>
                </c:pt>
                <c:pt idx="18">
                  <c:v>9461</c:v>
                </c:pt>
                <c:pt idx="19">
                  <c:v>9334</c:v>
                </c:pt>
                <c:pt idx="20">
                  <c:v>9202</c:v>
                </c:pt>
                <c:pt idx="21">
                  <c:v>9327</c:v>
                </c:pt>
                <c:pt idx="22">
                  <c:v>8938</c:v>
                </c:pt>
                <c:pt idx="23">
                  <c:v>9038</c:v>
                </c:pt>
                <c:pt idx="24">
                  <c:v>8922</c:v>
                </c:pt>
                <c:pt idx="25">
                  <c:v>9335</c:v>
                </c:pt>
                <c:pt idx="26">
                  <c:v>9332</c:v>
                </c:pt>
                <c:pt idx="27">
                  <c:v>9053</c:v>
                </c:pt>
                <c:pt idx="28">
                  <c:v>8981</c:v>
                </c:pt>
                <c:pt idx="29">
                  <c:v>9432</c:v>
                </c:pt>
                <c:pt idx="30">
                  <c:v>8711</c:v>
                </c:pt>
                <c:pt idx="31">
                  <c:v>8897</c:v>
                </c:pt>
                <c:pt idx="32">
                  <c:v>8676</c:v>
                </c:pt>
                <c:pt idx="33">
                  <c:v>8779</c:v>
                </c:pt>
                <c:pt idx="34">
                  <c:v>8681</c:v>
                </c:pt>
                <c:pt idx="35">
                  <c:v>8864</c:v>
                </c:pt>
                <c:pt idx="36">
                  <c:v>9164</c:v>
                </c:pt>
                <c:pt idx="37">
                  <c:v>9300</c:v>
                </c:pt>
                <c:pt idx="38">
                  <c:v>9229</c:v>
                </c:pt>
                <c:pt idx="39">
                  <c:v>9404</c:v>
                </c:pt>
                <c:pt idx="40">
                  <c:v>9689</c:v>
                </c:pt>
                <c:pt idx="41">
                  <c:v>9417</c:v>
                </c:pt>
                <c:pt idx="42">
                  <c:v>9356</c:v>
                </c:pt>
                <c:pt idx="43">
                  <c:v>9983</c:v>
                </c:pt>
                <c:pt idx="44">
                  <c:v>10085</c:v>
                </c:pt>
                <c:pt idx="45">
                  <c:v>9947</c:v>
                </c:pt>
                <c:pt idx="46">
                  <c:v>9758</c:v>
                </c:pt>
                <c:pt idx="47">
                  <c:v>10048</c:v>
                </c:pt>
                <c:pt idx="48">
                  <c:v>10517</c:v>
                </c:pt>
                <c:pt idx="49">
                  <c:v>10186</c:v>
                </c:pt>
                <c:pt idx="50">
                  <c:v>10789</c:v>
                </c:pt>
                <c:pt idx="51">
                  <c:v>10829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A6-4E1B-A614-3375EB6A0208}"/>
            </c:ext>
          </c:extLst>
        </c:ser>
        <c:ser>
          <c:idx val="9"/>
          <c:order val="9"/>
          <c:tx>
            <c:strRef>
              <c:f>weekly_deaths!$A$11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weekly_deaths!$B$11:$BA$11</c:f>
              <c:numCache>
                <c:formatCode>#,##0</c:formatCode>
                <c:ptCount val="52"/>
                <c:pt idx="0">
                  <c:v>11042</c:v>
                </c:pt>
                <c:pt idx="1">
                  <c:v>11575</c:v>
                </c:pt>
                <c:pt idx="2">
                  <c:v>11402</c:v>
                </c:pt>
                <c:pt idx="3">
                  <c:v>11430</c:v>
                </c:pt>
                <c:pt idx="4">
                  <c:v>11652</c:v>
                </c:pt>
                <c:pt idx="5">
                  <c:v>11670</c:v>
                </c:pt>
                <c:pt idx="6">
                  <c:v>11466</c:v>
                </c:pt>
                <c:pt idx="7">
                  <c:v>11121</c:v>
                </c:pt>
                <c:pt idx="8">
                  <c:v>10743</c:v>
                </c:pt>
                <c:pt idx="9">
                  <c:v>10490</c:v>
                </c:pt>
                <c:pt idx="10">
                  <c:v>10466</c:v>
                </c:pt>
                <c:pt idx="11">
                  <c:v>10077</c:v>
                </c:pt>
                <c:pt idx="12">
                  <c:v>9740</c:v>
                </c:pt>
                <c:pt idx="13">
                  <c:v>10082</c:v>
                </c:pt>
                <c:pt idx="14">
                  <c:v>10213</c:v>
                </c:pt>
                <c:pt idx="15">
                  <c:v>10583</c:v>
                </c:pt>
                <c:pt idx="16">
                  <c:v>9981</c:v>
                </c:pt>
                <c:pt idx="17">
                  <c:v>9714</c:v>
                </c:pt>
                <c:pt idx="18">
                  <c:v>9576</c:v>
                </c:pt>
                <c:pt idx="19">
                  <c:v>9616</c:v>
                </c:pt>
                <c:pt idx="20">
                  <c:v>9739</c:v>
                </c:pt>
                <c:pt idx="21">
                  <c:v>9222</c:v>
                </c:pt>
                <c:pt idx="22">
                  <c:v>9332</c:v>
                </c:pt>
                <c:pt idx="23">
                  <c:v>9331</c:v>
                </c:pt>
                <c:pt idx="24">
                  <c:v>9273</c:v>
                </c:pt>
                <c:pt idx="25">
                  <c:v>9188</c:v>
                </c:pt>
                <c:pt idx="26">
                  <c:v>9195</c:v>
                </c:pt>
                <c:pt idx="27">
                  <c:v>9082</c:v>
                </c:pt>
                <c:pt idx="28">
                  <c:v>8991</c:v>
                </c:pt>
                <c:pt idx="29">
                  <c:v>9774</c:v>
                </c:pt>
                <c:pt idx="30">
                  <c:v>8618</c:v>
                </c:pt>
                <c:pt idx="31">
                  <c:v>9016</c:v>
                </c:pt>
                <c:pt idx="32">
                  <c:v>8612</c:v>
                </c:pt>
                <c:pt idx="33">
                  <c:v>8900</c:v>
                </c:pt>
                <c:pt idx="34">
                  <c:v>9375</c:v>
                </c:pt>
                <c:pt idx="35">
                  <c:v>8944</c:v>
                </c:pt>
                <c:pt idx="36">
                  <c:v>9254</c:v>
                </c:pt>
                <c:pt idx="37">
                  <c:v>9220</c:v>
                </c:pt>
                <c:pt idx="38">
                  <c:v>9597</c:v>
                </c:pt>
                <c:pt idx="39">
                  <c:v>9444</c:v>
                </c:pt>
                <c:pt idx="40">
                  <c:v>9981</c:v>
                </c:pt>
                <c:pt idx="41">
                  <c:v>10148</c:v>
                </c:pt>
                <c:pt idx="42">
                  <c:v>9955</c:v>
                </c:pt>
                <c:pt idx="43">
                  <c:v>10263</c:v>
                </c:pt>
                <c:pt idx="44">
                  <c:v>10447</c:v>
                </c:pt>
                <c:pt idx="45">
                  <c:v>10529</c:v>
                </c:pt>
                <c:pt idx="46">
                  <c:v>10862</c:v>
                </c:pt>
                <c:pt idx="47">
                  <c:v>10833</c:v>
                </c:pt>
                <c:pt idx="48">
                  <c:v>10864</c:v>
                </c:pt>
                <c:pt idx="49">
                  <c:v>11337</c:v>
                </c:pt>
                <c:pt idx="50">
                  <c:v>11948</c:v>
                </c:pt>
                <c:pt idx="51">
                  <c:v>11982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A6-4E1B-A614-3375EB6A0208}"/>
            </c:ext>
          </c:extLst>
        </c:ser>
        <c:ser>
          <c:idx val="13"/>
          <c:order val="10"/>
          <c:tx>
            <c:strRef>
              <c:f>weekly_deaths!$A$17</c:f>
              <c:strCache>
                <c:ptCount val="1"/>
                <c:pt idx="0">
                  <c:v>Upper bound (2SD)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weekly_deaths!$B$17:$BA$17</c:f>
              <c:numCache>
                <c:formatCode>#,##0</c:formatCode>
                <c:ptCount val="52"/>
                <c:pt idx="0">
                  <c:v>14744.964564073038</c:v>
                </c:pt>
                <c:pt idx="1">
                  <c:v>14902.887801060795</c:v>
                </c:pt>
                <c:pt idx="2">
                  <c:v>14291.744893429452</c:v>
                </c:pt>
                <c:pt idx="3">
                  <c:v>13628.200753474301</c:v>
                </c:pt>
                <c:pt idx="4">
                  <c:v>13384.940461968185</c:v>
                </c:pt>
                <c:pt idx="5">
                  <c:v>12592.801215953521</c:v>
                </c:pt>
                <c:pt idx="6">
                  <c:v>12713.024747351152</c:v>
                </c:pt>
                <c:pt idx="7">
                  <c:v>12344.545624613631</c:v>
                </c:pt>
                <c:pt idx="8">
                  <c:v>12552.751519073994</c:v>
                </c:pt>
                <c:pt idx="9">
                  <c:v>12669.281167808413</c:v>
                </c:pt>
                <c:pt idx="10">
                  <c:v>12124.141969256008</c:v>
                </c:pt>
                <c:pt idx="11">
                  <c:v>11708.376793763189</c:v>
                </c:pt>
                <c:pt idx="12">
                  <c:v>11493.887093467152</c:v>
                </c:pt>
                <c:pt idx="13">
                  <c:v>11435.889759911555</c:v>
                </c:pt>
                <c:pt idx="14">
                  <c:v>11481.507994763102</c:v>
                </c:pt>
                <c:pt idx="15">
                  <c:v>10889.010817525052</c:v>
                </c:pt>
                <c:pt idx="16">
                  <c:v>10422.026686895048</c:v>
                </c:pt>
                <c:pt idx="17">
                  <c:v>10168.678069103689</c:v>
                </c:pt>
                <c:pt idx="18">
                  <c:v>10203.840107514996</c:v>
                </c:pt>
                <c:pt idx="19">
                  <c:v>9909.2564101666321</c:v>
                </c:pt>
                <c:pt idx="20">
                  <c:v>10070.342403828892</c:v>
                </c:pt>
                <c:pt idx="21">
                  <c:v>9439.2244404134635</c:v>
                </c:pt>
                <c:pt idx="22">
                  <c:v>9662.2502807382334</c:v>
                </c:pt>
                <c:pt idx="23">
                  <c:v>9621.3199403494255</c:v>
                </c:pt>
                <c:pt idx="24">
                  <c:v>9821.8872287638715</c:v>
                </c:pt>
                <c:pt idx="25">
                  <c:v>9460.9155601389321</c:v>
                </c:pt>
                <c:pt idx="26">
                  <c:v>9675.7985972670031</c:v>
                </c:pt>
                <c:pt idx="27">
                  <c:v>9258.1672070325603</c:v>
                </c:pt>
                <c:pt idx="28">
                  <c:v>9834.2139775473879</c:v>
                </c:pt>
                <c:pt idx="29">
                  <c:v>9891.4061787239825</c:v>
                </c:pt>
                <c:pt idx="30">
                  <c:v>9122.3268670382495</c:v>
                </c:pt>
                <c:pt idx="31">
                  <c:v>9492.6701893038808</c:v>
                </c:pt>
                <c:pt idx="32">
                  <c:v>9542.8834785422896</c:v>
                </c:pt>
                <c:pt idx="33">
                  <c:v>9325.8597411630799</c:v>
                </c:pt>
                <c:pt idx="34">
                  <c:v>9446.7267424814509</c:v>
                </c:pt>
                <c:pt idx="35">
                  <c:v>9309.6531398540683</c:v>
                </c:pt>
                <c:pt idx="36">
                  <c:v>9486.396462246008</c:v>
                </c:pt>
                <c:pt idx="37">
                  <c:v>9649.9059411029957</c:v>
                </c:pt>
                <c:pt idx="38">
                  <c:v>9880.3953145003325</c:v>
                </c:pt>
                <c:pt idx="39">
                  <c:v>9969.6625771865711</c:v>
                </c:pt>
                <c:pt idx="40">
                  <c:v>10377.828914165993</c:v>
                </c:pt>
                <c:pt idx="41">
                  <c:v>10404.379766026519</c:v>
                </c:pt>
                <c:pt idx="42">
                  <c:v>10254.057958507454</c:v>
                </c:pt>
                <c:pt idx="43">
                  <c:v>10506.268457122451</c:v>
                </c:pt>
                <c:pt idx="44">
                  <c:v>10808.293076666267</c:v>
                </c:pt>
                <c:pt idx="45">
                  <c:v>10957.40772944154</c:v>
                </c:pt>
                <c:pt idx="46">
                  <c:v>11040.756765930273</c:v>
                </c:pt>
                <c:pt idx="47">
                  <c:v>11067.233509826352</c:v>
                </c:pt>
                <c:pt idx="48">
                  <c:v>11648.969396540058</c:v>
                </c:pt>
                <c:pt idx="49">
                  <c:v>12021.7528916958</c:v>
                </c:pt>
                <c:pt idx="50">
                  <c:v>12972.134273654699</c:v>
                </c:pt>
                <c:pt idx="51">
                  <c:v>13479.381180041724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DA6-4E1B-A614-3375EB6A0208}"/>
            </c:ext>
          </c:extLst>
        </c:ser>
        <c:ser>
          <c:idx val="12"/>
          <c:order val="11"/>
          <c:tx>
            <c:strRef>
              <c:f>weekly_deaths!$A$16</c:f>
              <c:strCache>
                <c:ptCount val="1"/>
                <c:pt idx="0">
                  <c:v>Lower bound (2SD)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weekly_deaths!$B$16:$BA$16</c:f>
              <c:numCache>
                <c:formatCode>#,##0</c:formatCode>
                <c:ptCount val="52"/>
                <c:pt idx="0">
                  <c:v>9502.235435926963</c:v>
                </c:pt>
                <c:pt idx="1">
                  <c:v>9106.3121989392057</c:v>
                </c:pt>
                <c:pt idx="2">
                  <c:v>8940.8551065705469</c:v>
                </c:pt>
                <c:pt idx="3">
                  <c:v>8887.1992465257008</c:v>
                </c:pt>
                <c:pt idx="4">
                  <c:v>9095.659538031814</c:v>
                </c:pt>
                <c:pt idx="5">
                  <c:v>9409.198784046479</c:v>
                </c:pt>
                <c:pt idx="6">
                  <c:v>9392.3752526488497</c:v>
                </c:pt>
                <c:pt idx="7">
                  <c:v>9401.2543753863683</c:v>
                </c:pt>
                <c:pt idx="8">
                  <c:v>8903.0484809260051</c:v>
                </c:pt>
                <c:pt idx="9">
                  <c:v>8795.3188321915859</c:v>
                </c:pt>
                <c:pt idx="10">
                  <c:v>8793.8580307439915</c:v>
                </c:pt>
                <c:pt idx="11">
                  <c:v>8817.2232062368093</c:v>
                </c:pt>
                <c:pt idx="12">
                  <c:v>8766.5129065328492</c:v>
                </c:pt>
                <c:pt idx="13">
                  <c:v>8803.1102400884447</c:v>
                </c:pt>
                <c:pt idx="14">
                  <c:v>8575.2920052368972</c:v>
                </c:pt>
                <c:pt idx="15">
                  <c:v>8920.5891824749469</c:v>
                </c:pt>
                <c:pt idx="16">
                  <c:v>8930.1733131049532</c:v>
                </c:pt>
                <c:pt idx="17">
                  <c:v>8846.9219308963093</c:v>
                </c:pt>
                <c:pt idx="18">
                  <c:v>8755.3598924850048</c:v>
                </c:pt>
                <c:pt idx="19">
                  <c:v>8737.5435898333672</c:v>
                </c:pt>
                <c:pt idx="20">
                  <c:v>8522.4575961711071</c:v>
                </c:pt>
                <c:pt idx="21">
                  <c:v>8684.5755595865357</c:v>
                </c:pt>
                <c:pt idx="22">
                  <c:v>8301.7497192617666</c:v>
                </c:pt>
                <c:pt idx="23">
                  <c:v>8362.8800596505753</c:v>
                </c:pt>
                <c:pt idx="24">
                  <c:v>8165.3127712361293</c:v>
                </c:pt>
                <c:pt idx="25">
                  <c:v>8350.0844398610679</c:v>
                </c:pt>
                <c:pt idx="26">
                  <c:v>8231.0014027329962</c:v>
                </c:pt>
                <c:pt idx="27">
                  <c:v>8156.0327929674404</c:v>
                </c:pt>
                <c:pt idx="28">
                  <c:v>7925.1860224526135</c:v>
                </c:pt>
                <c:pt idx="29">
                  <c:v>7883.7938212760173</c:v>
                </c:pt>
                <c:pt idx="30">
                  <c:v>8194.2731329617491</c:v>
                </c:pt>
                <c:pt idx="31">
                  <c:v>8008.9298106961169</c:v>
                </c:pt>
                <c:pt idx="32">
                  <c:v>7937.9165214577097</c:v>
                </c:pt>
                <c:pt idx="33">
                  <c:v>8164.9402588369185</c:v>
                </c:pt>
                <c:pt idx="34">
                  <c:v>8087.2732575185491</c:v>
                </c:pt>
                <c:pt idx="35">
                  <c:v>8223.3468601459317</c:v>
                </c:pt>
                <c:pt idx="36">
                  <c:v>8218.8035377539927</c:v>
                </c:pt>
                <c:pt idx="37">
                  <c:v>8422.294058897005</c:v>
                </c:pt>
                <c:pt idx="38">
                  <c:v>8468.004685499669</c:v>
                </c:pt>
                <c:pt idx="39">
                  <c:v>8638.3374228134289</c:v>
                </c:pt>
                <c:pt idx="40">
                  <c:v>8432.7710858340051</c:v>
                </c:pt>
                <c:pt idx="41">
                  <c:v>8713.0202339734824</c:v>
                </c:pt>
                <c:pt idx="42">
                  <c:v>8934.7420414925455</c:v>
                </c:pt>
                <c:pt idx="43">
                  <c:v>9042.3315428775477</c:v>
                </c:pt>
                <c:pt idx="44">
                  <c:v>8757.9069233337341</c:v>
                </c:pt>
                <c:pt idx="45">
                  <c:v>8749.3922705584591</c:v>
                </c:pt>
                <c:pt idx="46">
                  <c:v>8825.4432340697276</c:v>
                </c:pt>
                <c:pt idx="47">
                  <c:v>9203.766490173648</c:v>
                </c:pt>
                <c:pt idx="48">
                  <c:v>9368.0306034599416</c:v>
                </c:pt>
                <c:pt idx="49">
                  <c:v>9724.8471083041986</c:v>
                </c:pt>
                <c:pt idx="50">
                  <c:v>9644.6657263452998</c:v>
                </c:pt>
                <c:pt idx="51">
                  <c:v>9654.6188199582757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DA6-4E1B-A614-3375EB6A0208}"/>
            </c:ext>
          </c:extLst>
        </c:ser>
        <c:ser>
          <c:idx val="11"/>
          <c:order val="12"/>
          <c:tx>
            <c:strRef>
              <c:f>weekly_deaths!$A$19</c:f>
              <c:strCache>
                <c:ptCount val="1"/>
                <c:pt idx="0">
                  <c:v>Upper bound (3SD)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weekly_deaths!$B$19:$BA$19</c:f>
              <c:numCache>
                <c:formatCode>#,##0</c:formatCode>
                <c:ptCount val="52"/>
                <c:pt idx="0">
                  <c:v>16055.646846109556</c:v>
                </c:pt>
                <c:pt idx="1">
                  <c:v>16352.031701591193</c:v>
                </c:pt>
                <c:pt idx="2">
                  <c:v>15629.46734014418</c:v>
                </c:pt>
                <c:pt idx="3">
                  <c:v>14813.45113021145</c:v>
                </c:pt>
                <c:pt idx="4">
                  <c:v>14457.260692952277</c:v>
                </c:pt>
                <c:pt idx="5">
                  <c:v>13388.701823930283</c:v>
                </c:pt>
                <c:pt idx="6">
                  <c:v>13543.187121026729</c:v>
                </c:pt>
                <c:pt idx="7">
                  <c:v>13080.368436920446</c:v>
                </c:pt>
                <c:pt idx="8">
                  <c:v>13465.177278610992</c:v>
                </c:pt>
                <c:pt idx="9">
                  <c:v>13637.771751712618</c:v>
                </c:pt>
                <c:pt idx="10">
                  <c:v>12956.712953884013</c:v>
                </c:pt>
                <c:pt idx="11">
                  <c:v>12431.165190644786</c:v>
                </c:pt>
                <c:pt idx="12">
                  <c:v>12175.730640200729</c:v>
                </c:pt>
                <c:pt idx="13">
                  <c:v>12094.084639867331</c:v>
                </c:pt>
                <c:pt idx="14">
                  <c:v>12208.061992144652</c:v>
                </c:pt>
                <c:pt idx="15">
                  <c:v>11381.116226287579</c:v>
                </c:pt>
                <c:pt idx="16">
                  <c:v>10794.990030342571</c:v>
                </c:pt>
                <c:pt idx="17">
                  <c:v>10499.117103655535</c:v>
                </c:pt>
                <c:pt idx="18">
                  <c:v>10565.960161272495</c:v>
                </c:pt>
                <c:pt idx="19">
                  <c:v>10202.184615249947</c:v>
                </c:pt>
                <c:pt idx="20">
                  <c:v>10457.313605743338</c:v>
                </c:pt>
                <c:pt idx="21">
                  <c:v>9627.8866606201955</c:v>
                </c:pt>
                <c:pt idx="22">
                  <c:v>10002.375421107348</c:v>
                </c:pt>
                <c:pt idx="23">
                  <c:v>9935.9299105241371</c:v>
                </c:pt>
                <c:pt idx="24">
                  <c:v>10236.030843145807</c:v>
                </c:pt>
                <c:pt idx="25">
                  <c:v>9738.6233402083999</c:v>
                </c:pt>
                <c:pt idx="26">
                  <c:v>10036.997895900504</c:v>
                </c:pt>
                <c:pt idx="27">
                  <c:v>9533.7008105488403</c:v>
                </c:pt>
                <c:pt idx="28">
                  <c:v>10311.470966321082</c:v>
                </c:pt>
                <c:pt idx="29">
                  <c:v>10393.309268085974</c:v>
                </c:pt>
                <c:pt idx="30">
                  <c:v>9354.3403005573746</c:v>
                </c:pt>
                <c:pt idx="31">
                  <c:v>9863.6052839558215</c:v>
                </c:pt>
                <c:pt idx="32">
                  <c:v>9944.1252178134346</c:v>
                </c:pt>
                <c:pt idx="33">
                  <c:v>9616.0896117446209</c:v>
                </c:pt>
                <c:pt idx="34">
                  <c:v>9786.5901137221754</c:v>
                </c:pt>
                <c:pt idx="35">
                  <c:v>9581.2297097811024</c:v>
                </c:pt>
                <c:pt idx="36">
                  <c:v>9803.2946933690127</c:v>
                </c:pt>
                <c:pt idx="37">
                  <c:v>9956.8089116544925</c:v>
                </c:pt>
                <c:pt idx="38">
                  <c:v>10233.492971750498</c:v>
                </c:pt>
                <c:pt idx="39">
                  <c:v>10302.493865779856</c:v>
                </c:pt>
                <c:pt idx="40">
                  <c:v>10864.093371248991</c:v>
                </c:pt>
                <c:pt idx="41">
                  <c:v>10827.219649039778</c:v>
                </c:pt>
                <c:pt idx="42">
                  <c:v>10583.886937761181</c:v>
                </c:pt>
                <c:pt idx="43">
                  <c:v>10872.252685683676</c:v>
                </c:pt>
                <c:pt idx="44">
                  <c:v>11320.8896149994</c:v>
                </c:pt>
                <c:pt idx="45">
                  <c:v>11509.411594162311</c:v>
                </c:pt>
                <c:pt idx="46">
                  <c:v>11594.58514889541</c:v>
                </c:pt>
                <c:pt idx="47">
                  <c:v>11533.100264739529</c:v>
                </c:pt>
                <c:pt idx="48">
                  <c:v>12219.204094810088</c:v>
                </c:pt>
                <c:pt idx="49">
                  <c:v>12595.9793375437</c:v>
                </c:pt>
                <c:pt idx="50">
                  <c:v>13804.001410482051</c:v>
                </c:pt>
                <c:pt idx="51">
                  <c:v>14435.571770062586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DA6-4E1B-A614-3375EB6A0208}"/>
            </c:ext>
          </c:extLst>
        </c:ser>
        <c:ser>
          <c:idx val="10"/>
          <c:order val="13"/>
          <c:tx>
            <c:strRef>
              <c:f>weekly_deaths!$A$18</c:f>
              <c:strCache>
                <c:ptCount val="1"/>
                <c:pt idx="0">
                  <c:v>Lower bound (3SD)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weekly_deaths!$B$18:$BA$18</c:f>
              <c:numCache>
                <c:formatCode>#,##0</c:formatCode>
                <c:ptCount val="52"/>
                <c:pt idx="0">
                  <c:v>8191.5531538904452</c:v>
                </c:pt>
                <c:pt idx="1">
                  <c:v>7657.1682984088075</c:v>
                </c:pt>
                <c:pt idx="2">
                  <c:v>7603.1326598558198</c:v>
                </c:pt>
                <c:pt idx="3">
                  <c:v>7701.9488697885517</c:v>
                </c:pt>
                <c:pt idx="4">
                  <c:v>8023.3393070477214</c:v>
                </c:pt>
                <c:pt idx="5">
                  <c:v>8613.2981760697166</c:v>
                </c:pt>
                <c:pt idx="6">
                  <c:v>8562.2128789732724</c:v>
                </c:pt>
                <c:pt idx="7">
                  <c:v>8665.4315630795536</c:v>
                </c:pt>
                <c:pt idx="8">
                  <c:v>7990.622721389007</c:v>
                </c:pt>
                <c:pt idx="9">
                  <c:v>7826.8282482873801</c:v>
                </c:pt>
                <c:pt idx="10">
                  <c:v>7961.2870461159873</c:v>
                </c:pt>
                <c:pt idx="11">
                  <c:v>8094.4348093552126</c:v>
                </c:pt>
                <c:pt idx="12">
                  <c:v>8084.6693597992726</c:v>
                </c:pt>
                <c:pt idx="13">
                  <c:v>8144.9153601326689</c:v>
                </c:pt>
                <c:pt idx="14">
                  <c:v>7848.738007855346</c:v>
                </c:pt>
                <c:pt idx="15">
                  <c:v>8428.4837737124199</c:v>
                </c:pt>
                <c:pt idx="16">
                  <c:v>8557.2099696574296</c:v>
                </c:pt>
                <c:pt idx="17">
                  <c:v>8516.4828963444634</c:v>
                </c:pt>
                <c:pt idx="18">
                  <c:v>8393.2398387275061</c:v>
                </c:pt>
                <c:pt idx="19">
                  <c:v>8444.6153847500518</c:v>
                </c:pt>
                <c:pt idx="20">
                  <c:v>8135.4863942566608</c:v>
                </c:pt>
                <c:pt idx="21">
                  <c:v>8495.9133393798038</c:v>
                </c:pt>
                <c:pt idx="22">
                  <c:v>7961.6245788926508</c:v>
                </c:pt>
                <c:pt idx="23">
                  <c:v>8048.2700894758636</c:v>
                </c:pt>
                <c:pt idx="24">
                  <c:v>7751.1691568541937</c:v>
                </c:pt>
                <c:pt idx="25">
                  <c:v>8072.376659791601</c:v>
                </c:pt>
                <c:pt idx="26">
                  <c:v>7869.8021040994954</c:v>
                </c:pt>
                <c:pt idx="27">
                  <c:v>7880.4991894511604</c:v>
                </c:pt>
                <c:pt idx="28">
                  <c:v>7447.92903367892</c:v>
                </c:pt>
                <c:pt idx="29">
                  <c:v>7381.8907319140262</c:v>
                </c:pt>
                <c:pt idx="30">
                  <c:v>7962.2596994426249</c:v>
                </c:pt>
                <c:pt idx="31">
                  <c:v>7637.9947160441761</c:v>
                </c:pt>
                <c:pt idx="32">
                  <c:v>7536.6747821865656</c:v>
                </c:pt>
                <c:pt idx="33">
                  <c:v>7874.7103882553783</c:v>
                </c:pt>
                <c:pt idx="34">
                  <c:v>7747.4098862778237</c:v>
                </c:pt>
                <c:pt idx="35">
                  <c:v>7951.7702902188976</c:v>
                </c:pt>
                <c:pt idx="36">
                  <c:v>7901.905306630988</c:v>
                </c:pt>
                <c:pt idx="37">
                  <c:v>8115.3910883455083</c:v>
                </c:pt>
                <c:pt idx="38">
                  <c:v>8114.9070282495031</c:v>
                </c:pt>
                <c:pt idx="39">
                  <c:v>8305.5061342201443</c:v>
                </c:pt>
                <c:pt idx="40">
                  <c:v>7946.5066287510072</c:v>
                </c:pt>
                <c:pt idx="41">
                  <c:v>8290.1803509602232</c:v>
                </c:pt>
                <c:pt idx="42">
                  <c:v>8604.9130622388184</c:v>
                </c:pt>
                <c:pt idx="43">
                  <c:v>8676.3473143163228</c:v>
                </c:pt>
                <c:pt idx="44">
                  <c:v>8245.3103850006009</c:v>
                </c:pt>
                <c:pt idx="45">
                  <c:v>8197.388405837688</c:v>
                </c:pt>
                <c:pt idx="46">
                  <c:v>8271.6148511045903</c:v>
                </c:pt>
                <c:pt idx="47">
                  <c:v>8737.8997352604711</c:v>
                </c:pt>
                <c:pt idx="48">
                  <c:v>8797.7959051899124</c:v>
                </c:pt>
                <c:pt idx="49">
                  <c:v>9150.6206624562983</c:v>
                </c:pt>
                <c:pt idx="50">
                  <c:v>8812.7985895179481</c:v>
                </c:pt>
                <c:pt idx="51">
                  <c:v>8698.4282299374136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DA6-4E1B-A614-3375EB6A0208}"/>
            </c:ext>
          </c:extLst>
        </c:ser>
        <c:ser>
          <c:idx val="15"/>
          <c:order val="14"/>
          <c:tx>
            <c:strRef>
              <c:f>weekly_deaths!$A$26</c:f>
              <c:strCache>
                <c:ptCount val="1"/>
                <c:pt idx="0">
                  <c:v>Upper bound (daily 3SD)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weekly_deaths!$B$26:$BA$26</c:f>
              <c:numCache>
                <c:formatCode>#,##0</c:formatCode>
                <c:ptCount val="52"/>
                <c:pt idx="0">
                  <c:v>16291.500399999999</c:v>
                </c:pt>
                <c:pt idx="1">
                  <c:v>16022.853999999999</c:v>
                </c:pt>
                <c:pt idx="2">
                  <c:v>15072.0854</c:v>
                </c:pt>
                <c:pt idx="3">
                  <c:v>14578.4827</c:v>
                </c:pt>
                <c:pt idx="4">
                  <c:v>14000.584200000001</c:v>
                </c:pt>
                <c:pt idx="5">
                  <c:v>13371.240300000001</c:v>
                </c:pt>
                <c:pt idx="6">
                  <c:v>13585.495599999998</c:v>
                </c:pt>
                <c:pt idx="7">
                  <c:v>12948.5771</c:v>
                </c:pt>
                <c:pt idx="8">
                  <c:v>13549.244500000001</c:v>
                </c:pt>
                <c:pt idx="9">
                  <c:v>13444.019199999999</c:v>
                </c:pt>
                <c:pt idx="10">
                  <c:v>12673.7747</c:v>
                </c:pt>
                <c:pt idx="11">
                  <c:v>12455.311</c:v>
                </c:pt>
                <c:pt idx="12">
                  <c:v>12314.800999999999</c:v>
                </c:pt>
                <c:pt idx="13">
                  <c:v>12180.844300000001</c:v>
                </c:pt>
                <c:pt idx="14">
                  <c:v>12116.174999999999</c:v>
                </c:pt>
                <c:pt idx="15">
                  <c:v>11261.4743</c:v>
                </c:pt>
                <c:pt idx="16">
                  <c:v>10844.059799999999</c:v>
                </c:pt>
                <c:pt idx="17">
                  <c:v>10780.5399</c:v>
                </c:pt>
                <c:pt idx="18">
                  <c:v>10996.1847</c:v>
                </c:pt>
                <c:pt idx="19">
                  <c:v>10432.312999999998</c:v>
                </c:pt>
                <c:pt idx="20">
                  <c:v>10594.995599999998</c:v>
                </c:pt>
                <c:pt idx="21">
                  <c:v>10044.641900000001</c:v>
                </c:pt>
                <c:pt idx="22">
                  <c:v>10163.489299999999</c:v>
                </c:pt>
                <c:pt idx="23">
                  <c:v>10379.429100000001</c:v>
                </c:pt>
                <c:pt idx="24">
                  <c:v>10421.4614</c:v>
                </c:pt>
                <c:pt idx="25">
                  <c:v>10258.9899</c:v>
                </c:pt>
                <c:pt idx="26">
                  <c:v>10243.6777</c:v>
                </c:pt>
                <c:pt idx="27">
                  <c:v>9856.3855000000003</c:v>
                </c:pt>
                <c:pt idx="28">
                  <c:v>10645.121999999999</c:v>
                </c:pt>
                <c:pt idx="29">
                  <c:v>10610.614299999999</c:v>
                </c:pt>
                <c:pt idx="30">
                  <c:v>9969.1893999999993</c:v>
                </c:pt>
                <c:pt idx="31">
                  <c:v>10039.751100000001</c:v>
                </c:pt>
                <c:pt idx="32">
                  <c:v>9952.8323</c:v>
                </c:pt>
                <c:pt idx="33">
                  <c:v>10331.8953</c:v>
                </c:pt>
                <c:pt idx="34">
                  <c:v>9988.6627999999982</c:v>
                </c:pt>
                <c:pt idx="35">
                  <c:v>10016.4848</c:v>
                </c:pt>
                <c:pt idx="36">
                  <c:v>10137.277899999999</c:v>
                </c:pt>
                <c:pt idx="37">
                  <c:v>10411.340400000001</c:v>
                </c:pt>
                <c:pt idx="38">
                  <c:v>10548.752400000001</c:v>
                </c:pt>
                <c:pt idx="39">
                  <c:v>10771.3964</c:v>
                </c:pt>
                <c:pt idx="40">
                  <c:v>11015.288499999999</c:v>
                </c:pt>
                <c:pt idx="41">
                  <c:v>10861.8524</c:v>
                </c:pt>
                <c:pt idx="42">
                  <c:v>10958.688700000001</c:v>
                </c:pt>
                <c:pt idx="43">
                  <c:v>11346.814699999999</c:v>
                </c:pt>
                <c:pt idx="44">
                  <c:v>11373.25</c:v>
                </c:pt>
                <c:pt idx="45">
                  <c:v>11660.243899999999</c:v>
                </c:pt>
                <c:pt idx="46">
                  <c:v>11788.582699999999</c:v>
                </c:pt>
                <c:pt idx="47">
                  <c:v>11764.638000000001</c:v>
                </c:pt>
                <c:pt idx="48">
                  <c:v>12338.729500000001</c:v>
                </c:pt>
                <c:pt idx="49">
                  <c:v>13101.3339</c:v>
                </c:pt>
                <c:pt idx="50">
                  <c:v>14073.0762</c:v>
                </c:pt>
                <c:pt idx="51">
                  <c:v>14690.333700000001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DA6-4E1B-A614-3375EB6A0208}"/>
            </c:ext>
          </c:extLst>
        </c:ser>
        <c:ser>
          <c:idx val="14"/>
          <c:order val="15"/>
          <c:tx>
            <c:strRef>
              <c:f>weekly_deaths!$A$25</c:f>
              <c:strCache>
                <c:ptCount val="1"/>
                <c:pt idx="0">
                  <c:v>Lower bound (daily 3SD)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weekly_deaths!$B$25:$BA$25</c:f>
              <c:numCache>
                <c:formatCode>#,##0</c:formatCode>
                <c:ptCount val="52"/>
                <c:pt idx="0">
                  <c:v>8011.0995999999996</c:v>
                </c:pt>
                <c:pt idx="1">
                  <c:v>7755.9459999999999</c:v>
                </c:pt>
                <c:pt idx="2">
                  <c:v>7920.9146000000001</c:v>
                </c:pt>
                <c:pt idx="3">
                  <c:v>7983.5172999999995</c:v>
                </c:pt>
                <c:pt idx="4">
                  <c:v>8264.8158000000003</c:v>
                </c:pt>
                <c:pt idx="5">
                  <c:v>8651.1597000000002</c:v>
                </c:pt>
                <c:pt idx="6">
                  <c:v>8623.1044000000002</c:v>
                </c:pt>
                <c:pt idx="7">
                  <c:v>8555.822900000001</c:v>
                </c:pt>
                <c:pt idx="8">
                  <c:v>7927.9555</c:v>
                </c:pt>
                <c:pt idx="9">
                  <c:v>7858.5807999999997</c:v>
                </c:pt>
                <c:pt idx="10">
                  <c:v>8058.4253000000008</c:v>
                </c:pt>
                <c:pt idx="11">
                  <c:v>8039.6890000000003</c:v>
                </c:pt>
                <c:pt idx="12">
                  <c:v>7963.7989999999991</c:v>
                </c:pt>
                <c:pt idx="13">
                  <c:v>8017.1557000000003</c:v>
                </c:pt>
                <c:pt idx="14">
                  <c:v>7914.8249999999998</c:v>
                </c:pt>
                <c:pt idx="15">
                  <c:v>8359.5257000000001</c:v>
                </c:pt>
                <c:pt idx="16">
                  <c:v>8487.9402000000009</c:v>
                </c:pt>
                <c:pt idx="17">
                  <c:v>8138.0600999999988</c:v>
                </c:pt>
                <c:pt idx="18">
                  <c:v>7847.4152999999988</c:v>
                </c:pt>
                <c:pt idx="19">
                  <c:v>8259.2870000000003</c:v>
                </c:pt>
                <c:pt idx="20">
                  <c:v>7894.6043999999993</c:v>
                </c:pt>
                <c:pt idx="21">
                  <c:v>8048.7581000000009</c:v>
                </c:pt>
                <c:pt idx="22">
                  <c:v>7810.5106999999998</c:v>
                </c:pt>
                <c:pt idx="23">
                  <c:v>7591.7709000000004</c:v>
                </c:pt>
                <c:pt idx="24">
                  <c:v>7491.3385999999991</c:v>
                </c:pt>
                <c:pt idx="25">
                  <c:v>7615.0100999999995</c:v>
                </c:pt>
                <c:pt idx="26">
                  <c:v>7530.3222999999998</c:v>
                </c:pt>
                <c:pt idx="27">
                  <c:v>7617.6144999999997</c:v>
                </c:pt>
                <c:pt idx="28">
                  <c:v>7048.8779999999997</c:v>
                </c:pt>
                <c:pt idx="29">
                  <c:v>7061.9856999999993</c:v>
                </c:pt>
                <c:pt idx="30">
                  <c:v>7470.6106</c:v>
                </c:pt>
                <c:pt idx="31">
                  <c:v>7400.4489000000003</c:v>
                </c:pt>
                <c:pt idx="32">
                  <c:v>7502.1677</c:v>
                </c:pt>
                <c:pt idx="33">
                  <c:v>7297.9046999999991</c:v>
                </c:pt>
                <c:pt idx="34">
                  <c:v>7475.9371999999994</c:v>
                </c:pt>
                <c:pt idx="35">
                  <c:v>7587.3151999999991</c:v>
                </c:pt>
                <c:pt idx="36">
                  <c:v>7673.3220999999994</c:v>
                </c:pt>
                <c:pt idx="37">
                  <c:v>7702.0596000000005</c:v>
                </c:pt>
                <c:pt idx="38">
                  <c:v>7900.6476000000002</c:v>
                </c:pt>
                <c:pt idx="39">
                  <c:v>7791.2035999999989</c:v>
                </c:pt>
                <c:pt idx="40">
                  <c:v>7936.5114999999996</c:v>
                </c:pt>
                <c:pt idx="41">
                  <c:v>8231.1476000000002</c:v>
                </c:pt>
                <c:pt idx="42">
                  <c:v>8274.5113000000001</c:v>
                </c:pt>
                <c:pt idx="43">
                  <c:v>8241.7852999999996</c:v>
                </c:pt>
                <c:pt idx="44">
                  <c:v>8223.5499999999993</c:v>
                </c:pt>
                <c:pt idx="45">
                  <c:v>8121.5560999999998</c:v>
                </c:pt>
                <c:pt idx="46">
                  <c:v>8125.2173000000003</c:v>
                </c:pt>
                <c:pt idx="47">
                  <c:v>8561.5619999999999</c:v>
                </c:pt>
                <c:pt idx="48">
                  <c:v>8830.6705000000002</c:v>
                </c:pt>
                <c:pt idx="49">
                  <c:v>8869.4660999999996</c:v>
                </c:pt>
                <c:pt idx="50">
                  <c:v>8705.9238000000005</c:v>
                </c:pt>
                <c:pt idx="51">
                  <c:v>8634.0663000000004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DA6-4E1B-A614-3375EB6A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459096"/>
        <c:axId val="462453192"/>
      </c:lineChart>
      <c:catAx>
        <c:axId val="46245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3192"/>
        <c:crosses val="autoZero"/>
        <c:auto val="1"/>
        <c:lblAlgn val="ctr"/>
        <c:lblOffset val="100"/>
        <c:noMultiLvlLbl val="0"/>
      </c:catAx>
      <c:valAx>
        <c:axId val="462453192"/>
        <c:scaling>
          <c:orientation val="minMax"/>
          <c:max val="15000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Weekly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7401864822145849E-2"/>
          <c:y val="0.11611039709601569"/>
          <c:w val="0.95992923536491659"/>
          <c:h val="5.6505020884251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in England and Wales 2020</a:t>
            </a:r>
          </a:p>
          <a:p>
            <a:pPr>
              <a:defRPr/>
            </a:pPr>
            <a:r>
              <a:rPr lang="en-GB"/>
              <a:t>Source: ONS dataset</a:t>
            </a:r>
            <a:r>
              <a:rPr lang="en-GB" baseline="0"/>
              <a:t> for weekly deaths, published every Tuesday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weekly_deaths!$A$14</c:f>
              <c:strCache>
                <c:ptCount val="1"/>
                <c:pt idx="0">
                  <c:v>Weekly Baseline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weekly_deaths!$B$14:$BA$14</c:f>
              <c:numCache>
                <c:formatCode>#,##0</c:formatCode>
                <c:ptCount val="52"/>
                <c:pt idx="0">
                  <c:v>12123.6</c:v>
                </c:pt>
                <c:pt idx="1">
                  <c:v>12004.6</c:v>
                </c:pt>
                <c:pt idx="2">
                  <c:v>11616.3</c:v>
                </c:pt>
                <c:pt idx="3">
                  <c:v>11257.7</c:v>
                </c:pt>
                <c:pt idx="4">
                  <c:v>11240.3</c:v>
                </c:pt>
                <c:pt idx="5">
                  <c:v>11001</c:v>
                </c:pt>
                <c:pt idx="6">
                  <c:v>11052.7</c:v>
                </c:pt>
                <c:pt idx="7">
                  <c:v>10872.9</c:v>
                </c:pt>
                <c:pt idx="8">
                  <c:v>10727.9</c:v>
                </c:pt>
                <c:pt idx="9">
                  <c:v>10732.3</c:v>
                </c:pt>
                <c:pt idx="10">
                  <c:v>10459</c:v>
                </c:pt>
                <c:pt idx="11">
                  <c:v>10262.799999999999</c:v>
                </c:pt>
                <c:pt idx="12">
                  <c:v>10130.200000000001</c:v>
                </c:pt>
                <c:pt idx="13">
                  <c:v>10119.5</c:v>
                </c:pt>
                <c:pt idx="14">
                  <c:v>10028.4</c:v>
                </c:pt>
                <c:pt idx="15">
                  <c:v>9904.7999999999993</c:v>
                </c:pt>
                <c:pt idx="16">
                  <c:v>9676.1</c:v>
                </c:pt>
                <c:pt idx="17">
                  <c:v>9507.7999999999993</c:v>
                </c:pt>
                <c:pt idx="18">
                  <c:v>9479.6</c:v>
                </c:pt>
                <c:pt idx="19">
                  <c:v>9323.4</c:v>
                </c:pt>
                <c:pt idx="20">
                  <c:v>9296.4</c:v>
                </c:pt>
                <c:pt idx="21">
                  <c:v>9061.9</c:v>
                </c:pt>
                <c:pt idx="22">
                  <c:v>8982</c:v>
                </c:pt>
                <c:pt idx="23">
                  <c:v>8992.1</c:v>
                </c:pt>
                <c:pt idx="24">
                  <c:v>8993.6</c:v>
                </c:pt>
                <c:pt idx="25">
                  <c:v>8905.5</c:v>
                </c:pt>
                <c:pt idx="26">
                  <c:v>8953.4</c:v>
                </c:pt>
                <c:pt idx="27">
                  <c:v>8707.1</c:v>
                </c:pt>
                <c:pt idx="28">
                  <c:v>8879.7000000000007</c:v>
                </c:pt>
                <c:pt idx="29">
                  <c:v>8887.6</c:v>
                </c:pt>
                <c:pt idx="30">
                  <c:v>8658.2999999999993</c:v>
                </c:pt>
                <c:pt idx="31">
                  <c:v>8750.7999999999993</c:v>
                </c:pt>
                <c:pt idx="32">
                  <c:v>8740.4</c:v>
                </c:pt>
                <c:pt idx="33">
                  <c:v>8745.4</c:v>
                </c:pt>
                <c:pt idx="34">
                  <c:v>8767</c:v>
                </c:pt>
                <c:pt idx="35">
                  <c:v>8766.5</c:v>
                </c:pt>
                <c:pt idx="36">
                  <c:v>8852.6</c:v>
                </c:pt>
                <c:pt idx="37">
                  <c:v>9036.1</c:v>
                </c:pt>
                <c:pt idx="38">
                  <c:v>9174.2000000000007</c:v>
                </c:pt>
                <c:pt idx="39">
                  <c:v>9304</c:v>
                </c:pt>
                <c:pt idx="40">
                  <c:v>9405.2999999999993</c:v>
                </c:pt>
                <c:pt idx="41">
                  <c:v>9558.7000000000007</c:v>
                </c:pt>
                <c:pt idx="42">
                  <c:v>9594.4</c:v>
                </c:pt>
                <c:pt idx="43">
                  <c:v>9774.2999999999993</c:v>
                </c:pt>
                <c:pt idx="44">
                  <c:v>9783.1</c:v>
                </c:pt>
                <c:pt idx="45">
                  <c:v>9853.4</c:v>
                </c:pt>
                <c:pt idx="46">
                  <c:v>9933.1</c:v>
                </c:pt>
                <c:pt idx="47">
                  <c:v>10135.5</c:v>
                </c:pt>
                <c:pt idx="48">
                  <c:v>10508.5</c:v>
                </c:pt>
                <c:pt idx="49">
                  <c:v>10873.3</c:v>
                </c:pt>
                <c:pt idx="50">
                  <c:v>11308.4</c:v>
                </c:pt>
                <c:pt idx="51">
                  <c:v>11567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0-468E-B723-6D4C29EB6FE3}"/>
            </c:ext>
          </c:extLst>
        </c:ser>
        <c:ser>
          <c:idx val="16"/>
          <c:order val="1"/>
          <c:tx>
            <c:strRef>
              <c:f>weekly_deaths!$A$12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weekly_deaths!$B$12:$AV$12</c:f>
              <c:numCache>
                <c:formatCode>#,##0</c:formatCode>
                <c:ptCount val="47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10220</c:v>
                </c:pt>
                <c:pt idx="22">
                  <c:v>9975</c:v>
                </c:pt>
                <c:pt idx="23">
                  <c:v>9462</c:v>
                </c:pt>
                <c:pt idx="24">
                  <c:v>9220</c:v>
                </c:pt>
                <c:pt idx="25">
                  <c:v>9671</c:v>
                </c:pt>
                <c:pt idx="26">
                  <c:v>8746</c:v>
                </c:pt>
                <c:pt idx="27">
                  <c:v>8682</c:v>
                </c:pt>
                <c:pt idx="28">
                  <c:v>8907</c:v>
                </c:pt>
                <c:pt idx="29">
                  <c:v>9090</c:v>
                </c:pt>
                <c:pt idx="30">
                  <c:v>8874</c:v>
                </c:pt>
                <c:pt idx="31">
                  <c:v>9009</c:v>
                </c:pt>
                <c:pt idx="32">
                  <c:v>10153</c:v>
                </c:pt>
                <c:pt idx="33">
                  <c:v>8840</c:v>
                </c:pt>
                <c:pt idx="34">
                  <c:v>8675</c:v>
                </c:pt>
                <c:pt idx="35">
                  <c:v>9061</c:v>
                </c:pt>
                <c:pt idx="36">
                  <c:v>9140</c:v>
                </c:pt>
                <c:pt idx="37">
                  <c:v>9460</c:v>
                </c:pt>
                <c:pt idx="38">
                  <c:v>9605</c:v>
                </c:pt>
                <c:pt idx="39">
                  <c:v>9990</c:v>
                </c:pt>
                <c:pt idx="40">
                  <c:v>10351</c:v>
                </c:pt>
                <c:pt idx="41">
                  <c:v>10386</c:v>
                </c:pt>
                <c:pt idx="42">
                  <c:v>11092</c:v>
                </c:pt>
                <c:pt idx="43">
                  <c:v>11442</c:v>
                </c:pt>
                <c:pt idx="44">
                  <c:v>11781</c:v>
                </c:pt>
                <c:pt idx="45">
                  <c:v>12446</c:v>
                </c:pt>
                <c:pt idx="46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616-457C-BEAC-FCF501A0382E}"/>
            </c:ext>
          </c:extLst>
        </c:ser>
        <c:ser>
          <c:idx val="13"/>
          <c:order val="2"/>
          <c:tx>
            <c:strRef>
              <c:f>weekly_deaths!$A$17</c:f>
              <c:strCache>
                <c:ptCount val="1"/>
                <c:pt idx="0">
                  <c:v>Upper bound (2SD)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weekly_deaths!$B$17:$BA$17</c:f>
              <c:numCache>
                <c:formatCode>#,##0</c:formatCode>
                <c:ptCount val="52"/>
                <c:pt idx="0">
                  <c:v>14744.964564073038</c:v>
                </c:pt>
                <c:pt idx="1">
                  <c:v>14902.887801060795</c:v>
                </c:pt>
                <c:pt idx="2">
                  <c:v>14291.744893429452</c:v>
                </c:pt>
                <c:pt idx="3">
                  <c:v>13628.200753474301</c:v>
                </c:pt>
                <c:pt idx="4">
                  <c:v>13384.940461968185</c:v>
                </c:pt>
                <c:pt idx="5">
                  <c:v>12592.801215953521</c:v>
                </c:pt>
                <c:pt idx="6">
                  <c:v>12713.024747351152</c:v>
                </c:pt>
                <c:pt idx="7">
                  <c:v>12344.545624613631</c:v>
                </c:pt>
                <c:pt idx="8">
                  <c:v>12552.751519073994</c:v>
                </c:pt>
                <c:pt idx="9">
                  <c:v>12669.281167808413</c:v>
                </c:pt>
                <c:pt idx="10">
                  <c:v>12124.141969256008</c:v>
                </c:pt>
                <c:pt idx="11">
                  <c:v>11708.376793763189</c:v>
                </c:pt>
                <c:pt idx="12">
                  <c:v>11493.887093467152</c:v>
                </c:pt>
                <c:pt idx="13">
                  <c:v>11435.889759911555</c:v>
                </c:pt>
                <c:pt idx="14">
                  <c:v>11481.507994763102</c:v>
                </c:pt>
                <c:pt idx="15">
                  <c:v>10889.010817525052</c:v>
                </c:pt>
                <c:pt idx="16">
                  <c:v>10422.026686895048</c:v>
                </c:pt>
                <c:pt idx="17">
                  <c:v>10168.678069103689</c:v>
                </c:pt>
                <c:pt idx="18">
                  <c:v>10203.840107514996</c:v>
                </c:pt>
                <c:pt idx="19">
                  <c:v>9909.2564101666321</c:v>
                </c:pt>
                <c:pt idx="20">
                  <c:v>10070.342403828892</c:v>
                </c:pt>
                <c:pt idx="21">
                  <c:v>9439.2244404134635</c:v>
                </c:pt>
                <c:pt idx="22">
                  <c:v>9662.2502807382334</c:v>
                </c:pt>
                <c:pt idx="23">
                  <c:v>9621.3199403494255</c:v>
                </c:pt>
                <c:pt idx="24">
                  <c:v>9821.8872287638715</c:v>
                </c:pt>
                <c:pt idx="25">
                  <c:v>9460.9155601389321</c:v>
                </c:pt>
                <c:pt idx="26">
                  <c:v>9675.7985972670031</c:v>
                </c:pt>
                <c:pt idx="27">
                  <c:v>9258.1672070325603</c:v>
                </c:pt>
                <c:pt idx="28">
                  <c:v>9834.2139775473879</c:v>
                </c:pt>
                <c:pt idx="29">
                  <c:v>9891.4061787239825</c:v>
                </c:pt>
                <c:pt idx="30">
                  <c:v>9122.3268670382495</c:v>
                </c:pt>
                <c:pt idx="31">
                  <c:v>9492.6701893038808</c:v>
                </c:pt>
                <c:pt idx="32">
                  <c:v>9542.8834785422896</c:v>
                </c:pt>
                <c:pt idx="33">
                  <c:v>9325.8597411630799</c:v>
                </c:pt>
                <c:pt idx="34">
                  <c:v>9446.7267424814509</c:v>
                </c:pt>
                <c:pt idx="35">
                  <c:v>9309.6531398540683</c:v>
                </c:pt>
                <c:pt idx="36">
                  <c:v>9486.396462246008</c:v>
                </c:pt>
                <c:pt idx="37">
                  <c:v>9649.9059411029957</c:v>
                </c:pt>
                <c:pt idx="38">
                  <c:v>9880.3953145003325</c:v>
                </c:pt>
                <c:pt idx="39">
                  <c:v>9969.6625771865711</c:v>
                </c:pt>
                <c:pt idx="40">
                  <c:v>10377.828914165993</c:v>
                </c:pt>
                <c:pt idx="41">
                  <c:v>10404.379766026519</c:v>
                </c:pt>
                <c:pt idx="42">
                  <c:v>10254.057958507454</c:v>
                </c:pt>
                <c:pt idx="43">
                  <c:v>10506.268457122451</c:v>
                </c:pt>
                <c:pt idx="44">
                  <c:v>10808.293076666267</c:v>
                </c:pt>
                <c:pt idx="45">
                  <c:v>10957.40772944154</c:v>
                </c:pt>
                <c:pt idx="46">
                  <c:v>11040.756765930273</c:v>
                </c:pt>
                <c:pt idx="47">
                  <c:v>11067.233509826352</c:v>
                </c:pt>
                <c:pt idx="48">
                  <c:v>11648.969396540058</c:v>
                </c:pt>
                <c:pt idx="49">
                  <c:v>12021.7528916958</c:v>
                </c:pt>
                <c:pt idx="50">
                  <c:v>12972.134273654699</c:v>
                </c:pt>
                <c:pt idx="51">
                  <c:v>13479.381180041724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16-457C-BEAC-FCF501A0382E}"/>
            </c:ext>
          </c:extLst>
        </c:ser>
        <c:ser>
          <c:idx val="12"/>
          <c:order val="3"/>
          <c:tx>
            <c:strRef>
              <c:f>weekly_deaths!$A$16</c:f>
              <c:strCache>
                <c:ptCount val="1"/>
                <c:pt idx="0">
                  <c:v>Lower bound (2SD)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weekly_deaths!$B$16:$BA$16</c:f>
              <c:numCache>
                <c:formatCode>#,##0</c:formatCode>
                <c:ptCount val="52"/>
                <c:pt idx="0">
                  <c:v>9502.235435926963</c:v>
                </c:pt>
                <c:pt idx="1">
                  <c:v>9106.3121989392057</c:v>
                </c:pt>
                <c:pt idx="2">
                  <c:v>8940.8551065705469</c:v>
                </c:pt>
                <c:pt idx="3">
                  <c:v>8887.1992465257008</c:v>
                </c:pt>
                <c:pt idx="4">
                  <c:v>9095.659538031814</c:v>
                </c:pt>
                <c:pt idx="5">
                  <c:v>9409.198784046479</c:v>
                </c:pt>
                <c:pt idx="6">
                  <c:v>9392.3752526488497</c:v>
                </c:pt>
                <c:pt idx="7">
                  <c:v>9401.2543753863683</c:v>
                </c:pt>
                <c:pt idx="8">
                  <c:v>8903.0484809260051</c:v>
                </c:pt>
                <c:pt idx="9">
                  <c:v>8795.3188321915859</c:v>
                </c:pt>
                <c:pt idx="10">
                  <c:v>8793.8580307439915</c:v>
                </c:pt>
                <c:pt idx="11">
                  <c:v>8817.2232062368093</c:v>
                </c:pt>
                <c:pt idx="12">
                  <c:v>8766.5129065328492</c:v>
                </c:pt>
                <c:pt idx="13">
                  <c:v>8803.1102400884447</c:v>
                </c:pt>
                <c:pt idx="14">
                  <c:v>8575.2920052368972</c:v>
                </c:pt>
                <c:pt idx="15">
                  <c:v>8920.5891824749469</c:v>
                </c:pt>
                <c:pt idx="16">
                  <c:v>8930.1733131049532</c:v>
                </c:pt>
                <c:pt idx="17">
                  <c:v>8846.9219308963093</c:v>
                </c:pt>
                <c:pt idx="18">
                  <c:v>8755.3598924850048</c:v>
                </c:pt>
                <c:pt idx="19">
                  <c:v>8737.5435898333672</c:v>
                </c:pt>
                <c:pt idx="20">
                  <c:v>8522.4575961711071</c:v>
                </c:pt>
                <c:pt idx="21">
                  <c:v>8684.5755595865357</c:v>
                </c:pt>
                <c:pt idx="22">
                  <c:v>8301.7497192617666</c:v>
                </c:pt>
                <c:pt idx="23">
                  <c:v>8362.8800596505753</c:v>
                </c:pt>
                <c:pt idx="24">
                  <c:v>8165.3127712361293</c:v>
                </c:pt>
                <c:pt idx="25">
                  <c:v>8350.0844398610679</c:v>
                </c:pt>
                <c:pt idx="26">
                  <c:v>8231.0014027329962</c:v>
                </c:pt>
                <c:pt idx="27">
                  <c:v>8156.0327929674404</c:v>
                </c:pt>
                <c:pt idx="28">
                  <c:v>7925.1860224526135</c:v>
                </c:pt>
                <c:pt idx="29">
                  <c:v>7883.7938212760173</c:v>
                </c:pt>
                <c:pt idx="30">
                  <c:v>8194.2731329617491</c:v>
                </c:pt>
                <c:pt idx="31">
                  <c:v>8008.9298106961169</c:v>
                </c:pt>
                <c:pt idx="32">
                  <c:v>7937.9165214577097</c:v>
                </c:pt>
                <c:pt idx="33">
                  <c:v>8164.9402588369185</c:v>
                </c:pt>
                <c:pt idx="34">
                  <c:v>8087.2732575185491</c:v>
                </c:pt>
                <c:pt idx="35">
                  <c:v>8223.3468601459317</c:v>
                </c:pt>
                <c:pt idx="36">
                  <c:v>8218.8035377539927</c:v>
                </c:pt>
                <c:pt idx="37">
                  <c:v>8422.294058897005</c:v>
                </c:pt>
                <c:pt idx="38">
                  <c:v>8468.004685499669</c:v>
                </c:pt>
                <c:pt idx="39">
                  <c:v>8638.3374228134289</c:v>
                </c:pt>
                <c:pt idx="40">
                  <c:v>8432.7710858340051</c:v>
                </c:pt>
                <c:pt idx="41">
                  <c:v>8713.0202339734824</c:v>
                </c:pt>
                <c:pt idx="42">
                  <c:v>8934.7420414925455</c:v>
                </c:pt>
                <c:pt idx="43">
                  <c:v>9042.3315428775477</c:v>
                </c:pt>
                <c:pt idx="44">
                  <c:v>8757.9069233337341</c:v>
                </c:pt>
                <c:pt idx="45">
                  <c:v>8749.3922705584591</c:v>
                </c:pt>
                <c:pt idx="46">
                  <c:v>8825.4432340697276</c:v>
                </c:pt>
                <c:pt idx="47">
                  <c:v>9203.766490173648</c:v>
                </c:pt>
                <c:pt idx="48">
                  <c:v>9368.0306034599416</c:v>
                </c:pt>
                <c:pt idx="49">
                  <c:v>9724.8471083041986</c:v>
                </c:pt>
                <c:pt idx="50">
                  <c:v>9644.6657263452998</c:v>
                </c:pt>
                <c:pt idx="51">
                  <c:v>9654.6188199582757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16-457C-BEAC-FCF501A0382E}"/>
            </c:ext>
          </c:extLst>
        </c:ser>
        <c:ser>
          <c:idx val="11"/>
          <c:order val="4"/>
          <c:tx>
            <c:strRef>
              <c:f>weekly_deaths!$A$19</c:f>
              <c:strCache>
                <c:ptCount val="1"/>
                <c:pt idx="0">
                  <c:v>Upper bound (3SD)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weekly_deaths!$B$19:$BA$19</c:f>
              <c:numCache>
                <c:formatCode>#,##0</c:formatCode>
                <c:ptCount val="52"/>
                <c:pt idx="0">
                  <c:v>16055.646846109556</c:v>
                </c:pt>
                <c:pt idx="1">
                  <c:v>16352.031701591193</c:v>
                </c:pt>
                <c:pt idx="2">
                  <c:v>15629.46734014418</c:v>
                </c:pt>
                <c:pt idx="3">
                  <c:v>14813.45113021145</c:v>
                </c:pt>
                <c:pt idx="4">
                  <c:v>14457.260692952277</c:v>
                </c:pt>
                <c:pt idx="5">
                  <c:v>13388.701823930283</c:v>
                </c:pt>
                <c:pt idx="6">
                  <c:v>13543.187121026729</c:v>
                </c:pt>
                <c:pt idx="7">
                  <c:v>13080.368436920446</c:v>
                </c:pt>
                <c:pt idx="8">
                  <c:v>13465.177278610992</c:v>
                </c:pt>
                <c:pt idx="9">
                  <c:v>13637.771751712618</c:v>
                </c:pt>
                <c:pt idx="10">
                  <c:v>12956.712953884013</c:v>
                </c:pt>
                <c:pt idx="11">
                  <c:v>12431.165190644786</c:v>
                </c:pt>
                <c:pt idx="12">
                  <c:v>12175.730640200729</c:v>
                </c:pt>
                <c:pt idx="13">
                  <c:v>12094.084639867331</c:v>
                </c:pt>
                <c:pt idx="14">
                  <c:v>12208.061992144652</c:v>
                </c:pt>
                <c:pt idx="15">
                  <c:v>11381.116226287579</c:v>
                </c:pt>
                <c:pt idx="16">
                  <c:v>10794.990030342571</c:v>
                </c:pt>
                <c:pt idx="17">
                  <c:v>10499.117103655535</c:v>
                </c:pt>
                <c:pt idx="18">
                  <c:v>10565.960161272495</c:v>
                </c:pt>
                <c:pt idx="19">
                  <c:v>10202.184615249947</c:v>
                </c:pt>
                <c:pt idx="20">
                  <c:v>10457.313605743338</c:v>
                </c:pt>
                <c:pt idx="21">
                  <c:v>9627.8866606201955</c:v>
                </c:pt>
                <c:pt idx="22">
                  <c:v>10002.375421107348</c:v>
                </c:pt>
                <c:pt idx="23">
                  <c:v>9935.9299105241371</c:v>
                </c:pt>
                <c:pt idx="24">
                  <c:v>10236.030843145807</c:v>
                </c:pt>
                <c:pt idx="25">
                  <c:v>9738.6233402083999</c:v>
                </c:pt>
                <c:pt idx="26">
                  <c:v>10036.997895900504</c:v>
                </c:pt>
                <c:pt idx="27">
                  <c:v>9533.7008105488403</c:v>
                </c:pt>
                <c:pt idx="28">
                  <c:v>10311.470966321082</c:v>
                </c:pt>
                <c:pt idx="29">
                  <c:v>10393.309268085974</c:v>
                </c:pt>
                <c:pt idx="30">
                  <c:v>9354.3403005573746</c:v>
                </c:pt>
                <c:pt idx="31">
                  <c:v>9863.6052839558215</c:v>
                </c:pt>
                <c:pt idx="32">
                  <c:v>9944.1252178134346</c:v>
                </c:pt>
                <c:pt idx="33">
                  <c:v>9616.0896117446209</c:v>
                </c:pt>
                <c:pt idx="34">
                  <c:v>9786.5901137221754</c:v>
                </c:pt>
                <c:pt idx="35">
                  <c:v>9581.2297097811024</c:v>
                </c:pt>
                <c:pt idx="36">
                  <c:v>9803.2946933690127</c:v>
                </c:pt>
                <c:pt idx="37">
                  <c:v>9956.8089116544925</c:v>
                </c:pt>
                <c:pt idx="38">
                  <c:v>10233.492971750498</c:v>
                </c:pt>
                <c:pt idx="39">
                  <c:v>10302.493865779856</c:v>
                </c:pt>
                <c:pt idx="40">
                  <c:v>10864.093371248991</c:v>
                </c:pt>
                <c:pt idx="41">
                  <c:v>10827.219649039778</c:v>
                </c:pt>
                <c:pt idx="42">
                  <c:v>10583.886937761181</c:v>
                </c:pt>
                <c:pt idx="43">
                  <c:v>10872.252685683676</c:v>
                </c:pt>
                <c:pt idx="44">
                  <c:v>11320.8896149994</c:v>
                </c:pt>
                <c:pt idx="45">
                  <c:v>11509.411594162311</c:v>
                </c:pt>
                <c:pt idx="46">
                  <c:v>11594.58514889541</c:v>
                </c:pt>
                <c:pt idx="47">
                  <c:v>11533.100264739529</c:v>
                </c:pt>
                <c:pt idx="48">
                  <c:v>12219.204094810088</c:v>
                </c:pt>
                <c:pt idx="49">
                  <c:v>12595.9793375437</c:v>
                </c:pt>
                <c:pt idx="50">
                  <c:v>13804.001410482051</c:v>
                </c:pt>
                <c:pt idx="51">
                  <c:v>14435.571770062586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16-457C-BEAC-FCF501A0382E}"/>
            </c:ext>
          </c:extLst>
        </c:ser>
        <c:ser>
          <c:idx val="10"/>
          <c:order val="5"/>
          <c:tx>
            <c:strRef>
              <c:f>weekly_deaths!$A$18</c:f>
              <c:strCache>
                <c:ptCount val="1"/>
                <c:pt idx="0">
                  <c:v>Lower bound (3SD)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weekly_deaths!$B$18:$BA$18</c:f>
              <c:numCache>
                <c:formatCode>#,##0</c:formatCode>
                <c:ptCount val="52"/>
                <c:pt idx="0">
                  <c:v>8191.5531538904452</c:v>
                </c:pt>
                <c:pt idx="1">
                  <c:v>7657.1682984088075</c:v>
                </c:pt>
                <c:pt idx="2">
                  <c:v>7603.1326598558198</c:v>
                </c:pt>
                <c:pt idx="3">
                  <c:v>7701.9488697885517</c:v>
                </c:pt>
                <c:pt idx="4">
                  <c:v>8023.3393070477214</c:v>
                </c:pt>
                <c:pt idx="5">
                  <c:v>8613.2981760697166</c:v>
                </c:pt>
                <c:pt idx="6">
                  <c:v>8562.2128789732724</c:v>
                </c:pt>
                <c:pt idx="7">
                  <c:v>8665.4315630795536</c:v>
                </c:pt>
                <c:pt idx="8">
                  <c:v>7990.622721389007</c:v>
                </c:pt>
                <c:pt idx="9">
                  <c:v>7826.8282482873801</c:v>
                </c:pt>
                <c:pt idx="10">
                  <c:v>7961.2870461159873</c:v>
                </c:pt>
                <c:pt idx="11">
                  <c:v>8094.4348093552126</c:v>
                </c:pt>
                <c:pt idx="12">
                  <c:v>8084.6693597992726</c:v>
                </c:pt>
                <c:pt idx="13">
                  <c:v>8144.9153601326689</c:v>
                </c:pt>
                <c:pt idx="14">
                  <c:v>7848.738007855346</c:v>
                </c:pt>
                <c:pt idx="15">
                  <c:v>8428.4837737124199</c:v>
                </c:pt>
                <c:pt idx="16">
                  <c:v>8557.2099696574296</c:v>
                </c:pt>
                <c:pt idx="17">
                  <c:v>8516.4828963444634</c:v>
                </c:pt>
                <c:pt idx="18">
                  <c:v>8393.2398387275061</c:v>
                </c:pt>
                <c:pt idx="19">
                  <c:v>8444.6153847500518</c:v>
                </c:pt>
                <c:pt idx="20">
                  <c:v>8135.4863942566608</c:v>
                </c:pt>
                <c:pt idx="21">
                  <c:v>8495.9133393798038</c:v>
                </c:pt>
                <c:pt idx="22">
                  <c:v>7961.6245788926508</c:v>
                </c:pt>
                <c:pt idx="23">
                  <c:v>8048.2700894758636</c:v>
                </c:pt>
                <c:pt idx="24">
                  <c:v>7751.1691568541937</c:v>
                </c:pt>
                <c:pt idx="25">
                  <c:v>8072.376659791601</c:v>
                </c:pt>
                <c:pt idx="26">
                  <c:v>7869.8021040994954</c:v>
                </c:pt>
                <c:pt idx="27">
                  <c:v>7880.4991894511604</c:v>
                </c:pt>
                <c:pt idx="28">
                  <c:v>7447.92903367892</c:v>
                </c:pt>
                <c:pt idx="29">
                  <c:v>7381.8907319140262</c:v>
                </c:pt>
                <c:pt idx="30">
                  <c:v>7962.2596994426249</c:v>
                </c:pt>
                <c:pt idx="31">
                  <c:v>7637.9947160441761</c:v>
                </c:pt>
                <c:pt idx="32">
                  <c:v>7536.6747821865656</c:v>
                </c:pt>
                <c:pt idx="33">
                  <c:v>7874.7103882553783</c:v>
                </c:pt>
                <c:pt idx="34">
                  <c:v>7747.4098862778237</c:v>
                </c:pt>
                <c:pt idx="35">
                  <c:v>7951.7702902188976</c:v>
                </c:pt>
                <c:pt idx="36">
                  <c:v>7901.905306630988</c:v>
                </c:pt>
                <c:pt idx="37">
                  <c:v>8115.3910883455083</c:v>
                </c:pt>
                <c:pt idx="38">
                  <c:v>8114.9070282495031</c:v>
                </c:pt>
                <c:pt idx="39">
                  <c:v>8305.5061342201443</c:v>
                </c:pt>
                <c:pt idx="40">
                  <c:v>7946.5066287510072</c:v>
                </c:pt>
                <c:pt idx="41">
                  <c:v>8290.1803509602232</c:v>
                </c:pt>
                <c:pt idx="42">
                  <c:v>8604.9130622388184</c:v>
                </c:pt>
                <c:pt idx="43">
                  <c:v>8676.3473143163228</c:v>
                </c:pt>
                <c:pt idx="44">
                  <c:v>8245.3103850006009</c:v>
                </c:pt>
                <c:pt idx="45">
                  <c:v>8197.388405837688</c:v>
                </c:pt>
                <c:pt idx="46">
                  <c:v>8271.6148511045903</c:v>
                </c:pt>
                <c:pt idx="47">
                  <c:v>8737.8997352604711</c:v>
                </c:pt>
                <c:pt idx="48">
                  <c:v>8797.7959051899124</c:v>
                </c:pt>
                <c:pt idx="49">
                  <c:v>9150.6206624562983</c:v>
                </c:pt>
                <c:pt idx="50">
                  <c:v>8812.7985895179481</c:v>
                </c:pt>
                <c:pt idx="51">
                  <c:v>8698.4282299374136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16-457C-BEAC-FCF501A0382E}"/>
            </c:ext>
          </c:extLst>
        </c:ser>
        <c:ser>
          <c:idx val="15"/>
          <c:order val="6"/>
          <c:tx>
            <c:strRef>
              <c:f>weekly_deaths!$A$26</c:f>
              <c:strCache>
                <c:ptCount val="1"/>
                <c:pt idx="0">
                  <c:v>Upper bound (daily 3SD)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weekly_deaths!$B$26:$BA$26</c:f>
              <c:numCache>
                <c:formatCode>#,##0</c:formatCode>
                <c:ptCount val="52"/>
                <c:pt idx="0">
                  <c:v>16291.500399999999</c:v>
                </c:pt>
                <c:pt idx="1">
                  <c:v>16022.853999999999</c:v>
                </c:pt>
                <c:pt idx="2">
                  <c:v>15072.0854</c:v>
                </c:pt>
                <c:pt idx="3">
                  <c:v>14578.4827</c:v>
                </c:pt>
                <c:pt idx="4">
                  <c:v>14000.584200000001</c:v>
                </c:pt>
                <c:pt idx="5">
                  <c:v>13371.240300000001</c:v>
                </c:pt>
                <c:pt idx="6">
                  <c:v>13585.495599999998</c:v>
                </c:pt>
                <c:pt idx="7">
                  <c:v>12948.5771</c:v>
                </c:pt>
                <c:pt idx="8">
                  <c:v>13549.244500000001</c:v>
                </c:pt>
                <c:pt idx="9">
                  <c:v>13444.019199999999</c:v>
                </c:pt>
                <c:pt idx="10">
                  <c:v>12673.7747</c:v>
                </c:pt>
                <c:pt idx="11">
                  <c:v>12455.311</c:v>
                </c:pt>
                <c:pt idx="12">
                  <c:v>12314.800999999999</c:v>
                </c:pt>
                <c:pt idx="13">
                  <c:v>12180.844300000001</c:v>
                </c:pt>
                <c:pt idx="14">
                  <c:v>12116.174999999999</c:v>
                </c:pt>
                <c:pt idx="15">
                  <c:v>11261.4743</c:v>
                </c:pt>
                <c:pt idx="16">
                  <c:v>10844.059799999999</c:v>
                </c:pt>
                <c:pt idx="17">
                  <c:v>10780.5399</c:v>
                </c:pt>
                <c:pt idx="18">
                  <c:v>10996.1847</c:v>
                </c:pt>
                <c:pt idx="19">
                  <c:v>10432.312999999998</c:v>
                </c:pt>
                <c:pt idx="20">
                  <c:v>10594.995599999998</c:v>
                </c:pt>
                <c:pt idx="21">
                  <c:v>10044.641900000001</c:v>
                </c:pt>
                <c:pt idx="22">
                  <c:v>10163.489299999999</c:v>
                </c:pt>
                <c:pt idx="23">
                  <c:v>10379.429100000001</c:v>
                </c:pt>
                <c:pt idx="24">
                  <c:v>10421.4614</c:v>
                </c:pt>
                <c:pt idx="25">
                  <c:v>10258.9899</c:v>
                </c:pt>
                <c:pt idx="26">
                  <c:v>10243.6777</c:v>
                </c:pt>
                <c:pt idx="27">
                  <c:v>9856.3855000000003</c:v>
                </c:pt>
                <c:pt idx="28">
                  <c:v>10645.121999999999</c:v>
                </c:pt>
                <c:pt idx="29">
                  <c:v>10610.614299999999</c:v>
                </c:pt>
                <c:pt idx="30">
                  <c:v>9969.1893999999993</c:v>
                </c:pt>
                <c:pt idx="31">
                  <c:v>10039.751100000001</c:v>
                </c:pt>
                <c:pt idx="32">
                  <c:v>9952.8323</c:v>
                </c:pt>
                <c:pt idx="33">
                  <c:v>10331.8953</c:v>
                </c:pt>
                <c:pt idx="34">
                  <c:v>9988.6627999999982</c:v>
                </c:pt>
                <c:pt idx="35">
                  <c:v>10016.4848</c:v>
                </c:pt>
                <c:pt idx="36">
                  <c:v>10137.277899999999</c:v>
                </c:pt>
                <c:pt idx="37">
                  <c:v>10411.340400000001</c:v>
                </c:pt>
                <c:pt idx="38">
                  <c:v>10548.752400000001</c:v>
                </c:pt>
                <c:pt idx="39">
                  <c:v>10771.3964</c:v>
                </c:pt>
                <c:pt idx="40">
                  <c:v>11015.288499999999</c:v>
                </c:pt>
                <c:pt idx="41">
                  <c:v>10861.8524</c:v>
                </c:pt>
                <c:pt idx="42">
                  <c:v>10958.688700000001</c:v>
                </c:pt>
                <c:pt idx="43">
                  <c:v>11346.814699999999</c:v>
                </c:pt>
                <c:pt idx="44">
                  <c:v>11373.25</c:v>
                </c:pt>
                <c:pt idx="45">
                  <c:v>11660.243899999999</c:v>
                </c:pt>
                <c:pt idx="46">
                  <c:v>11788.582699999999</c:v>
                </c:pt>
                <c:pt idx="47">
                  <c:v>11764.638000000001</c:v>
                </c:pt>
                <c:pt idx="48">
                  <c:v>12338.729500000001</c:v>
                </c:pt>
                <c:pt idx="49">
                  <c:v>13101.3339</c:v>
                </c:pt>
                <c:pt idx="50">
                  <c:v>14073.0762</c:v>
                </c:pt>
                <c:pt idx="51">
                  <c:v>14690.333700000001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616-457C-BEAC-FCF501A0382E}"/>
            </c:ext>
          </c:extLst>
        </c:ser>
        <c:ser>
          <c:idx val="14"/>
          <c:order val="7"/>
          <c:tx>
            <c:strRef>
              <c:f>weekly_deaths!$A$25</c:f>
              <c:strCache>
                <c:ptCount val="1"/>
                <c:pt idx="0">
                  <c:v>Lower bound (daily 3SD)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weekly_deaths!$B$25:$BA$25</c:f>
              <c:numCache>
                <c:formatCode>#,##0</c:formatCode>
                <c:ptCount val="52"/>
                <c:pt idx="0">
                  <c:v>8011.0995999999996</c:v>
                </c:pt>
                <c:pt idx="1">
                  <c:v>7755.9459999999999</c:v>
                </c:pt>
                <c:pt idx="2">
                  <c:v>7920.9146000000001</c:v>
                </c:pt>
                <c:pt idx="3">
                  <c:v>7983.5172999999995</c:v>
                </c:pt>
                <c:pt idx="4">
                  <c:v>8264.8158000000003</c:v>
                </c:pt>
                <c:pt idx="5">
                  <c:v>8651.1597000000002</c:v>
                </c:pt>
                <c:pt idx="6">
                  <c:v>8623.1044000000002</c:v>
                </c:pt>
                <c:pt idx="7">
                  <c:v>8555.822900000001</c:v>
                </c:pt>
                <c:pt idx="8">
                  <c:v>7927.9555</c:v>
                </c:pt>
                <c:pt idx="9">
                  <c:v>7858.5807999999997</c:v>
                </c:pt>
                <c:pt idx="10">
                  <c:v>8058.4253000000008</c:v>
                </c:pt>
                <c:pt idx="11">
                  <c:v>8039.6890000000003</c:v>
                </c:pt>
                <c:pt idx="12">
                  <c:v>7963.7989999999991</c:v>
                </c:pt>
                <c:pt idx="13">
                  <c:v>8017.1557000000003</c:v>
                </c:pt>
                <c:pt idx="14">
                  <c:v>7914.8249999999998</c:v>
                </c:pt>
                <c:pt idx="15">
                  <c:v>8359.5257000000001</c:v>
                </c:pt>
                <c:pt idx="16">
                  <c:v>8487.9402000000009</c:v>
                </c:pt>
                <c:pt idx="17">
                  <c:v>8138.0600999999988</c:v>
                </c:pt>
                <c:pt idx="18">
                  <c:v>7847.4152999999988</c:v>
                </c:pt>
                <c:pt idx="19">
                  <c:v>8259.2870000000003</c:v>
                </c:pt>
                <c:pt idx="20">
                  <c:v>7894.6043999999993</c:v>
                </c:pt>
                <c:pt idx="21">
                  <c:v>8048.7581000000009</c:v>
                </c:pt>
                <c:pt idx="22">
                  <c:v>7810.5106999999998</c:v>
                </c:pt>
                <c:pt idx="23">
                  <c:v>7591.7709000000004</c:v>
                </c:pt>
                <c:pt idx="24">
                  <c:v>7491.3385999999991</c:v>
                </c:pt>
                <c:pt idx="25">
                  <c:v>7615.0100999999995</c:v>
                </c:pt>
                <c:pt idx="26">
                  <c:v>7530.3222999999998</c:v>
                </c:pt>
                <c:pt idx="27">
                  <c:v>7617.6144999999997</c:v>
                </c:pt>
                <c:pt idx="28">
                  <c:v>7048.8779999999997</c:v>
                </c:pt>
                <c:pt idx="29">
                  <c:v>7061.9856999999993</c:v>
                </c:pt>
                <c:pt idx="30">
                  <c:v>7470.6106</c:v>
                </c:pt>
                <c:pt idx="31">
                  <c:v>7400.4489000000003</c:v>
                </c:pt>
                <c:pt idx="32">
                  <c:v>7502.1677</c:v>
                </c:pt>
                <c:pt idx="33">
                  <c:v>7297.9046999999991</c:v>
                </c:pt>
                <c:pt idx="34">
                  <c:v>7475.9371999999994</c:v>
                </c:pt>
                <c:pt idx="35">
                  <c:v>7587.3151999999991</c:v>
                </c:pt>
                <c:pt idx="36">
                  <c:v>7673.3220999999994</c:v>
                </c:pt>
                <c:pt idx="37">
                  <c:v>7702.0596000000005</c:v>
                </c:pt>
                <c:pt idx="38">
                  <c:v>7900.6476000000002</c:v>
                </c:pt>
                <c:pt idx="39">
                  <c:v>7791.2035999999989</c:v>
                </c:pt>
                <c:pt idx="40">
                  <c:v>7936.5114999999996</c:v>
                </c:pt>
                <c:pt idx="41">
                  <c:v>8231.1476000000002</c:v>
                </c:pt>
                <c:pt idx="42">
                  <c:v>8274.5113000000001</c:v>
                </c:pt>
                <c:pt idx="43">
                  <c:v>8241.7852999999996</c:v>
                </c:pt>
                <c:pt idx="44">
                  <c:v>8223.5499999999993</c:v>
                </c:pt>
                <c:pt idx="45">
                  <c:v>8121.5560999999998</c:v>
                </c:pt>
                <c:pt idx="46">
                  <c:v>8125.2173000000003</c:v>
                </c:pt>
                <c:pt idx="47">
                  <c:v>8561.5619999999999</c:v>
                </c:pt>
                <c:pt idx="48">
                  <c:v>8830.6705000000002</c:v>
                </c:pt>
                <c:pt idx="49">
                  <c:v>8869.4660999999996</c:v>
                </c:pt>
                <c:pt idx="50">
                  <c:v>8705.9238000000005</c:v>
                </c:pt>
                <c:pt idx="51">
                  <c:v>8634.0663000000004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16-457C-BEAC-FCF501A03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459096"/>
        <c:axId val="462453192"/>
      </c:lineChart>
      <c:catAx>
        <c:axId val="46245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3192"/>
        <c:crosses val="autoZero"/>
        <c:auto val="1"/>
        <c:lblAlgn val="ctr"/>
        <c:lblOffset val="100"/>
        <c:noMultiLvlLbl val="0"/>
      </c:catAx>
      <c:valAx>
        <c:axId val="462453192"/>
        <c:scaling>
          <c:orientation val="minMax"/>
          <c:max val="2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Weekly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909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22</xdr:col>
      <xdr:colOff>381001</xdr:colOff>
      <xdr:row>38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9B822-A11D-43DD-9632-8AD2F8B67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7</xdr:row>
      <xdr:rowOff>85725</xdr:rowOff>
    </xdr:from>
    <xdr:to>
      <xdr:col>8</xdr:col>
      <xdr:colOff>28575</xdr:colOff>
      <xdr:row>34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DE38EC7-7596-4BBA-89CB-257306EE13C8}"/>
            </a:ext>
          </a:extLst>
        </xdr:cNvPr>
        <xdr:cNvCxnSpPr/>
      </xdr:nvCxnSpPr>
      <xdr:spPr>
        <a:xfrm flipV="1">
          <a:off x="4848225" y="1419225"/>
          <a:ext cx="57150" cy="521970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0.3584</cdr:x>
      <cdr:y>0.29829</cdr:y>
    </cdr:from>
    <cdr:to>
      <cdr:x>0.60428</cdr:x>
      <cdr:y>0.37188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AFDFDA8-9E28-4361-9DEB-260DED437162}"/>
            </a:ext>
          </a:extLst>
        </cdr:cNvPr>
        <cdr:cNvSpPr txBox="1"/>
      </cdr:nvSpPr>
      <cdr:spPr>
        <a:xfrm xmlns:a="http://schemas.openxmlformats.org/drawingml/2006/main">
          <a:off x="4943177" y="2162176"/>
          <a:ext cx="3391197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>
              <a:solidFill>
                <a:schemeClr val="tx2"/>
              </a:solidFill>
            </a:rPr>
            <a:t>Notice how upper + lower bounds calculated from daily 3SD</a:t>
          </a:r>
          <a:r>
            <a:rPr lang="en-GB" sz="1200" baseline="0">
              <a:solidFill>
                <a:schemeClr val="tx2"/>
              </a:solidFill>
            </a:rPr>
            <a:t> look more like weekly 4SD after week 17</a:t>
          </a:r>
          <a:endParaRPr lang="en-GB" sz="12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0.65838</cdr:x>
      <cdr:y>0.47481</cdr:y>
    </cdr:from>
    <cdr:to>
      <cdr:x>0.91851</cdr:x>
      <cdr:y>0.54928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1B99657-2016-41E5-9DF1-4DB1802C9775}"/>
            </a:ext>
          </a:extLst>
        </cdr:cNvPr>
        <cdr:cNvSpPr txBox="1"/>
      </cdr:nvSpPr>
      <cdr:spPr>
        <a:xfrm xmlns:a="http://schemas.openxmlformats.org/drawingml/2006/main">
          <a:off x="9080500" y="3441701"/>
          <a:ext cx="3587749" cy="539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solidFill>
                <a:schemeClr val="tx2"/>
              </a:solidFill>
            </a:rPr>
            <a:t>During these 10 years,</a:t>
          </a:r>
        </a:p>
        <a:p xmlns:a="http://schemas.openxmlformats.org/drawingml/2006/main">
          <a:r>
            <a:rPr lang="en-GB" sz="1200">
              <a:solidFill>
                <a:schemeClr val="tx2"/>
              </a:solidFill>
            </a:rPr>
            <a:t>none have </a:t>
          </a:r>
          <a:r>
            <a:rPr lang="en-GB" sz="1200" baseline="0">
              <a:solidFill>
                <a:schemeClr val="tx2"/>
              </a:solidFill>
            </a:rPr>
            <a:t>exceeded 3SD.</a:t>
          </a:r>
          <a:endParaRPr lang="en-GB" sz="12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0.40769</cdr:x>
      <cdr:y>0.47744</cdr:y>
    </cdr:from>
    <cdr:to>
      <cdr:x>0.6174</cdr:x>
      <cdr:y>0.6071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CD3D9E6-AEC9-4E91-B217-58EB12A13ECE}"/>
            </a:ext>
          </a:extLst>
        </cdr:cNvPr>
        <cdr:cNvSpPr txBox="1"/>
      </cdr:nvSpPr>
      <cdr:spPr>
        <a:xfrm xmlns:a="http://schemas.openxmlformats.org/drawingml/2006/main">
          <a:off x="5622925" y="3460750"/>
          <a:ext cx="2892424" cy="939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solidFill>
                <a:schemeClr val="tx2"/>
              </a:solidFill>
            </a:rPr>
            <a:t>In previous years it was rare to exceed 2SD and it was only ever for one week at a time.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380400</xdr:colOff>
      <xdr:row>38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A195E-B2BF-43BD-8212-B0F78BD3F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0.35499</cdr:x>
      <cdr:y>0.13009</cdr:y>
    </cdr:from>
    <cdr:to>
      <cdr:x>0.35827</cdr:x>
      <cdr:y>0.91897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0DE38EC7-7596-4BBA-89CB-257306EE13C8}"/>
            </a:ext>
          </a:extLst>
        </cdr:cNvPr>
        <cdr:cNvCxnSpPr/>
      </cdr:nvCxnSpPr>
      <cdr:spPr>
        <a:xfrm xmlns:a="http://schemas.openxmlformats.org/drawingml/2006/main" flipV="1">
          <a:off x="4895882" y="942975"/>
          <a:ext cx="45253" cy="5718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0.73023</cdr:x>
      <cdr:y>0.40517</cdr:y>
    </cdr:from>
    <cdr:to>
      <cdr:x>0.93996</cdr:x>
      <cdr:y>0.53482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FBC150E5-C1BE-4EDE-B13C-ACCB50C662CD}"/>
            </a:ext>
          </a:extLst>
        </cdr:cNvPr>
        <cdr:cNvSpPr txBox="1"/>
      </cdr:nvSpPr>
      <cdr:spPr>
        <a:xfrm xmlns:a="http://schemas.openxmlformats.org/drawingml/2006/main">
          <a:off x="10071101" y="2936875"/>
          <a:ext cx="2892424" cy="939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solidFill>
                <a:schemeClr val="tx2"/>
              </a:solidFill>
            </a:rPr>
            <a:t>However, 2020 has exceeded 2SD and 3SD</a:t>
          </a:r>
          <a:r>
            <a:rPr lang="en-GB" sz="1200" baseline="0">
              <a:solidFill>
                <a:schemeClr val="tx2"/>
              </a:solidFill>
            </a:rPr>
            <a:t> during weeks 43 to 47; 5 weeks running.</a:t>
          </a:r>
          <a:endParaRPr lang="en-GB" sz="12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0.39942</cdr:x>
      <cdr:y>0.3237</cdr:y>
    </cdr:from>
    <cdr:to>
      <cdr:x>0.64531</cdr:x>
      <cdr:y>0.39728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2EE1D903-BB2B-4632-81B5-F666EB51BC33}"/>
            </a:ext>
          </a:extLst>
        </cdr:cNvPr>
        <cdr:cNvSpPr txBox="1"/>
      </cdr:nvSpPr>
      <cdr:spPr>
        <a:xfrm xmlns:a="http://schemas.openxmlformats.org/drawingml/2006/main">
          <a:off x="5508625" y="2346325"/>
          <a:ext cx="3391197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solidFill>
                <a:schemeClr val="tx2"/>
              </a:solidFill>
            </a:rPr>
            <a:t>Notice how upper + lower bounds calculated from daily 3SD</a:t>
          </a:r>
          <a:r>
            <a:rPr lang="en-GB" sz="1200" baseline="0">
              <a:solidFill>
                <a:schemeClr val="tx2"/>
              </a:solidFill>
            </a:rPr>
            <a:t> look more like weekly 4SD after week 17</a:t>
          </a:r>
          <a:endParaRPr lang="en-GB" sz="12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0.47194</cdr:x>
      <cdr:y>0.40517</cdr:y>
    </cdr:from>
    <cdr:to>
      <cdr:x>0.68166</cdr:x>
      <cdr:y>0.53482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2EEC03B6-9B5A-4D61-912B-0CEDD8DD9F55}"/>
            </a:ext>
          </a:extLst>
        </cdr:cNvPr>
        <cdr:cNvSpPr txBox="1"/>
      </cdr:nvSpPr>
      <cdr:spPr>
        <a:xfrm xmlns:a="http://schemas.openxmlformats.org/drawingml/2006/main">
          <a:off x="6508750" y="2936875"/>
          <a:ext cx="2892424" cy="939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solidFill>
                <a:schemeClr val="tx2"/>
              </a:solidFill>
            </a:rPr>
            <a:t>In previous years it was rare to exceed 2SD and it was only ever for one week at a time.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E210-9E10-4CCE-BE7F-B7C87BB0FD85}">
  <dimension ref="A1:BB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5" x14ac:dyDescent="0.25"/>
  <cols>
    <col min="1" max="1" width="27.42578125" style="4" bestFit="1" customWidth="1"/>
  </cols>
  <sheetData>
    <row r="1" spans="1:54" s="1" customFormat="1" x14ac:dyDescent="0.25">
      <c r="A1" s="4" t="s">
        <v>0</v>
      </c>
      <c r="B1" s="1">
        <v>1</v>
      </c>
      <c r="C1" s="1">
        <f>B1+1</f>
        <v>2</v>
      </c>
      <c r="D1" s="1">
        <f t="shared" ref="D1:BB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</row>
    <row r="2" spans="1:54" x14ac:dyDescent="0.25">
      <c r="A2" s="4">
        <v>2010</v>
      </c>
      <c r="B2" s="2">
        <v>11770</v>
      </c>
      <c r="C2" s="2">
        <v>11849</v>
      </c>
      <c r="D2" s="2">
        <v>11018</v>
      </c>
      <c r="E2" s="2">
        <v>10667</v>
      </c>
      <c r="F2" s="2">
        <v>10482</v>
      </c>
      <c r="G2" s="2">
        <v>10043</v>
      </c>
      <c r="H2" s="2">
        <v>10212</v>
      </c>
      <c r="I2" s="2">
        <v>10165</v>
      </c>
      <c r="J2" s="2">
        <v>9646</v>
      </c>
      <c r="K2" s="2">
        <v>9731</v>
      </c>
      <c r="L2" s="2">
        <v>9694</v>
      </c>
      <c r="M2" s="2">
        <v>9508</v>
      </c>
      <c r="N2" s="2">
        <v>9398</v>
      </c>
      <c r="O2" s="2">
        <v>9346</v>
      </c>
      <c r="P2" s="2">
        <v>9143</v>
      </c>
      <c r="Q2" s="2">
        <v>9349</v>
      </c>
      <c r="R2" s="2">
        <v>9217</v>
      </c>
      <c r="S2" s="2">
        <v>8854</v>
      </c>
      <c r="T2" s="2">
        <v>9098</v>
      </c>
      <c r="U2" s="2">
        <v>9286</v>
      </c>
      <c r="V2" s="2">
        <v>8881</v>
      </c>
      <c r="W2" s="2">
        <v>8949</v>
      </c>
      <c r="X2" s="2">
        <v>8527</v>
      </c>
      <c r="Y2" s="2">
        <v>8331</v>
      </c>
      <c r="Z2" s="2">
        <v>8746</v>
      </c>
      <c r="AA2" s="2">
        <v>9012</v>
      </c>
      <c r="AB2" s="2">
        <v>8403</v>
      </c>
      <c r="AC2" s="2">
        <v>8313</v>
      </c>
      <c r="AD2" s="2">
        <v>8177</v>
      </c>
      <c r="AE2" s="2">
        <v>8295</v>
      </c>
      <c r="AF2" s="2">
        <v>8204</v>
      </c>
      <c r="AG2" s="2">
        <v>8408</v>
      </c>
      <c r="AH2" s="2">
        <v>8567</v>
      </c>
      <c r="AI2" s="2">
        <v>8443</v>
      </c>
      <c r="AJ2" s="2">
        <v>8482</v>
      </c>
      <c r="AK2" s="2">
        <v>8604</v>
      </c>
      <c r="AL2" s="2">
        <v>8527</v>
      </c>
      <c r="AM2" s="2">
        <v>9011</v>
      </c>
      <c r="AN2" s="2">
        <v>8858</v>
      </c>
      <c r="AO2" s="2">
        <v>9126</v>
      </c>
      <c r="AP2" s="2">
        <v>9115</v>
      </c>
      <c r="AQ2" s="2">
        <v>9454</v>
      </c>
      <c r="AR2" s="2">
        <v>9417</v>
      </c>
      <c r="AS2" s="2">
        <v>9458</v>
      </c>
      <c r="AT2" s="2">
        <v>9444</v>
      </c>
      <c r="AU2" s="2">
        <v>9291</v>
      </c>
      <c r="AV2" s="2">
        <v>9629</v>
      </c>
      <c r="AW2" s="2">
        <v>10335</v>
      </c>
      <c r="AX2" s="2">
        <v>10905</v>
      </c>
      <c r="AY2" s="2">
        <v>11053</v>
      </c>
      <c r="AZ2" s="2">
        <v>11813</v>
      </c>
      <c r="BA2" s="2">
        <v>12556</v>
      </c>
      <c r="BB2" s="2"/>
    </row>
    <row r="3" spans="1:54" x14ac:dyDescent="0.25">
      <c r="A3" s="4">
        <v>2011</v>
      </c>
      <c r="B3" s="2">
        <v>12670</v>
      </c>
      <c r="C3" s="2">
        <v>11747</v>
      </c>
      <c r="D3" s="2">
        <v>10494</v>
      </c>
      <c r="E3" s="2">
        <v>10091</v>
      </c>
      <c r="F3" s="2">
        <v>10055</v>
      </c>
      <c r="G3" s="2">
        <v>9895</v>
      </c>
      <c r="H3" s="2">
        <v>9596</v>
      </c>
      <c r="I3" s="2">
        <v>9441</v>
      </c>
      <c r="J3" s="2">
        <v>9291</v>
      </c>
      <c r="K3" s="2">
        <v>9892</v>
      </c>
      <c r="L3" s="2">
        <v>9745</v>
      </c>
      <c r="M3" s="2">
        <v>9581</v>
      </c>
      <c r="N3" s="2">
        <v>9338</v>
      </c>
      <c r="O3" s="2">
        <v>9364</v>
      </c>
      <c r="P3" s="2">
        <v>9264</v>
      </c>
      <c r="Q3" s="2">
        <v>9464</v>
      </c>
      <c r="R3" s="2">
        <v>9066</v>
      </c>
      <c r="S3" s="2">
        <v>9104</v>
      </c>
      <c r="T3" s="2">
        <v>8877</v>
      </c>
      <c r="U3" s="2">
        <v>8891</v>
      </c>
      <c r="V3" s="2">
        <v>8743</v>
      </c>
      <c r="W3" s="2">
        <v>8840</v>
      </c>
      <c r="X3" s="2">
        <v>8717</v>
      </c>
      <c r="Y3" s="2">
        <v>8668</v>
      </c>
      <c r="Z3" s="2">
        <v>8551</v>
      </c>
      <c r="AA3" s="2">
        <v>8677</v>
      </c>
      <c r="AB3" s="2">
        <v>8710</v>
      </c>
      <c r="AC3" s="2">
        <v>8298</v>
      </c>
      <c r="AD3" s="2">
        <v>8522</v>
      </c>
      <c r="AE3" s="2">
        <v>8559</v>
      </c>
      <c r="AF3" s="2">
        <v>8681</v>
      </c>
      <c r="AG3" s="2">
        <v>8461</v>
      </c>
      <c r="AH3" s="2">
        <v>8112</v>
      </c>
      <c r="AI3" s="2">
        <v>8451</v>
      </c>
      <c r="AJ3" s="2">
        <v>8461</v>
      </c>
      <c r="AK3" s="2">
        <v>8488</v>
      </c>
      <c r="AL3" s="2">
        <v>8457</v>
      </c>
      <c r="AM3" s="2">
        <v>8658</v>
      </c>
      <c r="AN3" s="2">
        <v>8871</v>
      </c>
      <c r="AO3" s="2">
        <v>8552</v>
      </c>
      <c r="AP3" s="2">
        <v>8580</v>
      </c>
      <c r="AQ3" s="2">
        <v>8826</v>
      </c>
      <c r="AR3" s="2">
        <v>9309</v>
      </c>
      <c r="AS3" s="2">
        <v>9590</v>
      </c>
      <c r="AT3" s="2">
        <v>9024</v>
      </c>
      <c r="AU3" s="2">
        <v>9131</v>
      </c>
      <c r="AV3" s="2">
        <v>9298</v>
      </c>
      <c r="AW3" s="2">
        <v>9505</v>
      </c>
      <c r="AX3" s="2">
        <v>9881</v>
      </c>
      <c r="AY3" s="2">
        <v>10611</v>
      </c>
      <c r="AZ3" s="2">
        <v>10844</v>
      </c>
      <c r="BA3" s="2">
        <v>10657</v>
      </c>
      <c r="BB3" s="2"/>
    </row>
    <row r="4" spans="1:54" x14ac:dyDescent="0.25">
      <c r="A4" s="4">
        <v>2012</v>
      </c>
      <c r="B4" s="2">
        <v>10838</v>
      </c>
      <c r="C4" s="2">
        <v>10310</v>
      </c>
      <c r="D4" s="2">
        <v>10264</v>
      </c>
      <c r="E4" s="2">
        <v>9999</v>
      </c>
      <c r="F4" s="2">
        <v>10149</v>
      </c>
      <c r="G4" s="2">
        <v>10621</v>
      </c>
      <c r="H4" s="2">
        <v>11079</v>
      </c>
      <c r="I4" s="2">
        <v>10922</v>
      </c>
      <c r="J4" s="2">
        <v>10708</v>
      </c>
      <c r="K4" s="2">
        <v>10165</v>
      </c>
      <c r="L4" s="2">
        <v>9960</v>
      </c>
      <c r="M4" s="2">
        <v>9883</v>
      </c>
      <c r="N4" s="2">
        <v>9827</v>
      </c>
      <c r="O4" s="2">
        <v>9705</v>
      </c>
      <c r="P4" s="2">
        <v>9887</v>
      </c>
      <c r="Q4" s="2">
        <v>9963</v>
      </c>
      <c r="R4" s="2">
        <v>10017</v>
      </c>
      <c r="S4" s="2">
        <v>9439</v>
      </c>
      <c r="T4" s="2">
        <v>9560</v>
      </c>
      <c r="U4" s="2">
        <v>9156</v>
      </c>
      <c r="V4" s="2">
        <v>9647</v>
      </c>
      <c r="W4" s="2">
        <v>9028</v>
      </c>
      <c r="X4" s="2">
        <v>8842</v>
      </c>
      <c r="Y4" s="2">
        <v>8916</v>
      </c>
      <c r="Z4" s="2">
        <v>8791</v>
      </c>
      <c r="AA4" s="2">
        <v>8958</v>
      </c>
      <c r="AB4" s="2">
        <v>8645</v>
      </c>
      <c r="AC4" s="2">
        <v>8667</v>
      </c>
      <c r="AD4" s="2">
        <v>8619</v>
      </c>
      <c r="AE4" s="2">
        <v>9204</v>
      </c>
      <c r="AF4" s="2">
        <v>8809</v>
      </c>
      <c r="AG4" s="2">
        <v>8846</v>
      </c>
      <c r="AH4" s="2">
        <v>8733</v>
      </c>
      <c r="AI4" s="2">
        <v>8584</v>
      </c>
      <c r="AJ4" s="2">
        <v>8361</v>
      </c>
      <c r="AK4" s="2">
        <v>8690</v>
      </c>
      <c r="AL4" s="2">
        <v>8674</v>
      </c>
      <c r="AM4" s="2">
        <v>8783</v>
      </c>
      <c r="AN4" s="2">
        <v>9040</v>
      </c>
      <c r="AO4" s="2">
        <v>9319</v>
      </c>
      <c r="AP4" s="2">
        <v>9380</v>
      </c>
      <c r="AQ4" s="2">
        <v>9408</v>
      </c>
      <c r="AR4" s="2">
        <v>9220</v>
      </c>
      <c r="AS4" s="2">
        <v>9533</v>
      </c>
      <c r="AT4" s="2">
        <v>9757</v>
      </c>
      <c r="AU4" s="2">
        <v>9547</v>
      </c>
      <c r="AV4" s="2">
        <v>9627</v>
      </c>
      <c r="AW4" s="2">
        <v>9608</v>
      </c>
      <c r="AX4" s="2">
        <v>10094</v>
      </c>
      <c r="AY4" s="2">
        <v>10699</v>
      </c>
      <c r="AZ4" s="2">
        <v>11378</v>
      </c>
      <c r="BA4" s="2">
        <v>11338</v>
      </c>
      <c r="BB4" s="2"/>
    </row>
    <row r="5" spans="1:54" x14ac:dyDescent="0.25">
      <c r="A5" s="4">
        <v>2013</v>
      </c>
      <c r="B5" s="2">
        <v>11724</v>
      </c>
      <c r="C5" s="2">
        <v>11133</v>
      </c>
      <c r="D5" s="2">
        <v>11042</v>
      </c>
      <c r="E5" s="2">
        <v>11075</v>
      </c>
      <c r="F5" s="2">
        <v>11361</v>
      </c>
      <c r="G5" s="2">
        <v>10925</v>
      </c>
      <c r="H5" s="2">
        <v>11000</v>
      </c>
      <c r="I5" s="2">
        <v>10783</v>
      </c>
      <c r="J5" s="2">
        <v>11177</v>
      </c>
      <c r="K5" s="2">
        <v>11430</v>
      </c>
      <c r="L5" s="2">
        <v>11025</v>
      </c>
      <c r="M5" s="2">
        <v>11078</v>
      </c>
      <c r="N5" s="2">
        <v>10982</v>
      </c>
      <c r="O5" s="2">
        <v>11208</v>
      </c>
      <c r="P5" s="2">
        <v>11425</v>
      </c>
      <c r="Q5" s="2">
        <v>10584</v>
      </c>
      <c r="R5" s="2">
        <v>9976</v>
      </c>
      <c r="S5" s="2">
        <v>9652</v>
      </c>
      <c r="T5" s="2">
        <v>9342</v>
      </c>
      <c r="U5" s="2">
        <v>9376</v>
      </c>
      <c r="V5" s="2">
        <v>9197</v>
      </c>
      <c r="W5" s="2">
        <v>9052</v>
      </c>
      <c r="X5" s="2">
        <v>8760</v>
      </c>
      <c r="Y5" s="2">
        <v>8830</v>
      </c>
      <c r="Z5" s="2">
        <v>8805</v>
      </c>
      <c r="AA5" s="2">
        <v>8383</v>
      </c>
      <c r="AB5" s="2">
        <v>8605</v>
      </c>
      <c r="AC5" s="2">
        <v>8583</v>
      </c>
      <c r="AD5" s="2">
        <v>8910</v>
      </c>
      <c r="AE5" s="2">
        <v>8185</v>
      </c>
      <c r="AF5" s="2">
        <v>8327</v>
      </c>
      <c r="AG5" s="2">
        <v>8069</v>
      </c>
      <c r="AH5" s="2">
        <v>8376</v>
      </c>
      <c r="AI5" s="2">
        <v>8336</v>
      </c>
      <c r="AJ5" s="2">
        <v>8500</v>
      </c>
      <c r="AK5" s="2">
        <v>8267</v>
      </c>
      <c r="AL5" s="2">
        <v>8459</v>
      </c>
      <c r="AM5" s="2">
        <v>8766</v>
      </c>
      <c r="AN5" s="2">
        <v>8965</v>
      </c>
      <c r="AO5" s="2">
        <v>9154</v>
      </c>
      <c r="AP5" s="2">
        <v>8821</v>
      </c>
      <c r="AQ5" s="2">
        <v>9107</v>
      </c>
      <c r="AR5" s="2">
        <v>9218</v>
      </c>
      <c r="AS5" s="2">
        <v>9146</v>
      </c>
      <c r="AT5" s="2">
        <v>9162</v>
      </c>
      <c r="AU5" s="2">
        <v>9367</v>
      </c>
      <c r="AV5" s="2">
        <v>9554</v>
      </c>
      <c r="AW5" s="2">
        <v>9699</v>
      </c>
      <c r="AX5" s="2">
        <v>9630</v>
      </c>
      <c r="AY5" s="2">
        <v>10012</v>
      </c>
      <c r="AZ5" s="2">
        <v>9959</v>
      </c>
      <c r="BA5" s="2">
        <v>10486</v>
      </c>
      <c r="BB5" s="2"/>
    </row>
    <row r="6" spans="1:54" x14ac:dyDescent="0.25">
      <c r="A6" s="4">
        <v>2014</v>
      </c>
      <c r="B6" s="2">
        <v>10732</v>
      </c>
      <c r="C6" s="2">
        <v>10532</v>
      </c>
      <c r="D6" s="2">
        <v>10252</v>
      </c>
      <c r="E6" s="2">
        <v>9878</v>
      </c>
      <c r="F6" s="2">
        <v>9958</v>
      </c>
      <c r="G6" s="2">
        <v>10172</v>
      </c>
      <c r="H6" s="2">
        <v>10337</v>
      </c>
      <c r="I6" s="2">
        <v>10406</v>
      </c>
      <c r="J6" s="2">
        <v>9841</v>
      </c>
      <c r="K6" s="2">
        <v>9841</v>
      </c>
      <c r="L6" s="2">
        <v>9616</v>
      </c>
      <c r="M6" s="2">
        <v>9542</v>
      </c>
      <c r="N6" s="2">
        <v>9513</v>
      </c>
      <c r="O6" s="2">
        <v>9770</v>
      </c>
      <c r="P6" s="2">
        <v>9248</v>
      </c>
      <c r="Q6" s="2">
        <v>9264</v>
      </c>
      <c r="R6" s="2">
        <v>9424</v>
      </c>
      <c r="S6" s="2">
        <v>9310</v>
      </c>
      <c r="T6" s="2">
        <v>9189</v>
      </c>
      <c r="U6" s="2">
        <v>8840</v>
      </c>
      <c r="V6" s="2">
        <v>8995</v>
      </c>
      <c r="W6" s="2">
        <v>8765</v>
      </c>
      <c r="X6" s="2">
        <v>8857</v>
      </c>
      <c r="Y6" s="2">
        <v>9148</v>
      </c>
      <c r="Z6" s="2">
        <v>8668</v>
      </c>
      <c r="AA6" s="2">
        <v>8767</v>
      </c>
      <c r="AB6" s="2">
        <v>8813</v>
      </c>
      <c r="AC6" s="2">
        <v>8695</v>
      </c>
      <c r="AD6" s="2">
        <v>9002</v>
      </c>
      <c r="AE6" s="2">
        <v>9004</v>
      </c>
      <c r="AF6" s="2">
        <v>8644</v>
      </c>
      <c r="AG6" s="2">
        <v>8474</v>
      </c>
      <c r="AH6" s="2">
        <v>8547</v>
      </c>
      <c r="AI6" s="2">
        <v>8766</v>
      </c>
      <c r="AJ6" s="2">
        <v>9170</v>
      </c>
      <c r="AK6" s="2">
        <v>9005</v>
      </c>
      <c r="AL6" s="2">
        <v>8746</v>
      </c>
      <c r="AM6" s="2">
        <v>9123</v>
      </c>
      <c r="AN6" s="2">
        <v>8756</v>
      </c>
      <c r="AO6" s="2">
        <v>9238</v>
      </c>
      <c r="AP6" s="2">
        <v>9097</v>
      </c>
      <c r="AQ6" s="2">
        <v>9573</v>
      </c>
      <c r="AR6" s="2">
        <v>9665</v>
      </c>
      <c r="AS6" s="2">
        <v>9605</v>
      </c>
      <c r="AT6" s="2">
        <v>9483</v>
      </c>
      <c r="AU6" s="2">
        <v>10062</v>
      </c>
      <c r="AV6" s="2">
        <v>9741</v>
      </c>
      <c r="AW6" s="2">
        <v>9870</v>
      </c>
      <c r="AX6" s="2">
        <v>10289</v>
      </c>
      <c r="AY6" s="2">
        <v>11198</v>
      </c>
      <c r="AZ6" s="2">
        <v>12106</v>
      </c>
      <c r="BA6" s="2">
        <v>12553</v>
      </c>
      <c r="BB6" s="2"/>
    </row>
    <row r="7" spans="1:54" x14ac:dyDescent="0.25">
      <c r="A7" s="4">
        <v>2015</v>
      </c>
      <c r="B7" s="2">
        <v>14175</v>
      </c>
      <c r="C7" s="2">
        <v>14586</v>
      </c>
      <c r="D7" s="2">
        <v>13788</v>
      </c>
      <c r="E7" s="2">
        <v>12681</v>
      </c>
      <c r="F7" s="2">
        <v>12386</v>
      </c>
      <c r="G7" s="2">
        <v>11705</v>
      </c>
      <c r="H7" s="2">
        <v>11752</v>
      </c>
      <c r="I7" s="2">
        <v>11604</v>
      </c>
      <c r="J7" s="2">
        <v>11317</v>
      </c>
      <c r="K7" s="2">
        <v>10976</v>
      </c>
      <c r="L7" s="2">
        <v>10679</v>
      </c>
      <c r="M7" s="2">
        <v>10399</v>
      </c>
      <c r="N7" s="2">
        <v>10706</v>
      </c>
      <c r="O7" s="2">
        <v>10660</v>
      </c>
      <c r="P7" s="2">
        <v>10335</v>
      </c>
      <c r="Q7" s="2">
        <v>10110</v>
      </c>
      <c r="R7" s="2">
        <v>9877</v>
      </c>
      <c r="S7" s="2">
        <v>9782</v>
      </c>
      <c r="T7" s="2">
        <v>9762</v>
      </c>
      <c r="U7" s="2">
        <v>9535</v>
      </c>
      <c r="V7" s="2">
        <v>9530</v>
      </c>
      <c r="W7" s="2">
        <v>9299</v>
      </c>
      <c r="X7" s="2">
        <v>9507</v>
      </c>
      <c r="Y7" s="2">
        <v>9313</v>
      </c>
      <c r="Z7" s="2">
        <v>9098</v>
      </c>
      <c r="AA7" s="2">
        <v>9105</v>
      </c>
      <c r="AB7" s="2">
        <v>9213</v>
      </c>
      <c r="AC7" s="2">
        <v>8598</v>
      </c>
      <c r="AD7" s="2">
        <v>8648</v>
      </c>
      <c r="AE7" s="2">
        <v>8585</v>
      </c>
      <c r="AF7" s="2">
        <v>8764</v>
      </c>
      <c r="AG7" s="2">
        <v>9141</v>
      </c>
      <c r="AH7" s="2">
        <v>9146</v>
      </c>
      <c r="AI7" s="2">
        <v>8875</v>
      </c>
      <c r="AJ7" s="2">
        <v>8791</v>
      </c>
      <c r="AK7" s="2">
        <v>8668</v>
      </c>
      <c r="AL7" s="2">
        <v>9080</v>
      </c>
      <c r="AM7" s="2">
        <v>9267</v>
      </c>
      <c r="AN7" s="2">
        <v>9442</v>
      </c>
      <c r="AO7" s="2">
        <v>9638</v>
      </c>
      <c r="AP7" s="2">
        <v>9635</v>
      </c>
      <c r="AQ7" s="2">
        <v>9578</v>
      </c>
      <c r="AR7" s="2">
        <v>9894</v>
      </c>
      <c r="AS7" s="2">
        <v>9918</v>
      </c>
      <c r="AT7" s="2">
        <v>9840</v>
      </c>
      <c r="AU7" s="2">
        <v>9584</v>
      </c>
      <c r="AV7" s="2">
        <v>9610</v>
      </c>
      <c r="AW7" s="2">
        <v>10214</v>
      </c>
      <c r="AX7" s="2">
        <v>10325</v>
      </c>
      <c r="AY7" s="2">
        <v>10486</v>
      </c>
      <c r="AZ7" s="2">
        <v>10264</v>
      </c>
      <c r="BA7" s="2">
        <v>10323</v>
      </c>
      <c r="BB7" s="2">
        <v>10613</v>
      </c>
    </row>
    <row r="8" spans="1:54" x14ac:dyDescent="0.25">
      <c r="A8" s="4">
        <v>2016</v>
      </c>
      <c r="B8" s="2">
        <v>11128</v>
      </c>
      <c r="C8" s="2">
        <v>11065</v>
      </c>
      <c r="D8" s="2">
        <v>11444</v>
      </c>
      <c r="E8" s="2">
        <v>11113</v>
      </c>
      <c r="F8" s="2">
        <v>11051</v>
      </c>
      <c r="G8" s="2">
        <v>11151</v>
      </c>
      <c r="H8" s="2">
        <v>10943</v>
      </c>
      <c r="I8" s="2">
        <v>11070</v>
      </c>
      <c r="J8" s="2">
        <v>11227</v>
      </c>
      <c r="K8" s="2">
        <v>11204</v>
      </c>
      <c r="L8" s="2">
        <v>11201</v>
      </c>
      <c r="M8" s="2">
        <v>11101</v>
      </c>
      <c r="N8" s="2">
        <v>10580</v>
      </c>
      <c r="O8" s="2">
        <v>10715</v>
      </c>
      <c r="P8" s="2">
        <v>10685</v>
      </c>
      <c r="Q8" s="2">
        <v>10096</v>
      </c>
      <c r="R8" s="2">
        <v>10071</v>
      </c>
      <c r="S8" s="2">
        <v>9764</v>
      </c>
      <c r="T8" s="2">
        <v>9965</v>
      </c>
      <c r="U8" s="2">
        <v>9466</v>
      </c>
      <c r="V8" s="2">
        <v>9134</v>
      </c>
      <c r="W8" s="2">
        <v>9160</v>
      </c>
      <c r="X8" s="2">
        <v>9493</v>
      </c>
      <c r="Y8" s="2">
        <v>9232</v>
      </c>
      <c r="Z8" s="2">
        <v>9088</v>
      </c>
      <c r="AA8" s="2">
        <v>8728</v>
      </c>
      <c r="AB8" s="2">
        <v>9473</v>
      </c>
      <c r="AC8" s="2">
        <v>8934</v>
      </c>
      <c r="AD8" s="2">
        <v>10004</v>
      </c>
      <c r="AE8" s="2">
        <v>9031</v>
      </c>
      <c r="AF8" s="2">
        <v>8906</v>
      </c>
      <c r="AG8" s="2">
        <v>9123</v>
      </c>
      <c r="AH8" s="2">
        <v>9353</v>
      </c>
      <c r="AI8" s="2">
        <v>9172</v>
      </c>
      <c r="AJ8" s="2">
        <v>8785</v>
      </c>
      <c r="AK8" s="2">
        <v>8979</v>
      </c>
      <c r="AL8" s="2">
        <v>8965</v>
      </c>
      <c r="AM8" s="2">
        <v>8675</v>
      </c>
      <c r="AN8" s="2">
        <v>9147</v>
      </c>
      <c r="AO8" s="2">
        <v>9387</v>
      </c>
      <c r="AP8" s="2">
        <v>9791</v>
      </c>
      <c r="AQ8" s="2">
        <v>10098</v>
      </c>
      <c r="AR8" s="2">
        <v>10101</v>
      </c>
      <c r="AS8" s="2">
        <v>10270</v>
      </c>
      <c r="AT8" s="2">
        <v>10558</v>
      </c>
      <c r="AU8" s="2">
        <v>10704</v>
      </c>
      <c r="AV8" s="2">
        <v>10499</v>
      </c>
      <c r="AW8" s="2">
        <v>10666</v>
      </c>
      <c r="AX8" s="2">
        <v>11257</v>
      </c>
      <c r="AY8" s="2">
        <v>11288</v>
      </c>
      <c r="AZ8" s="2">
        <v>11447</v>
      </c>
      <c r="BA8" s="2">
        <v>12071</v>
      </c>
      <c r="BB8" s="2"/>
    </row>
    <row r="9" spans="1:54" x14ac:dyDescent="0.25">
      <c r="A9" s="4">
        <v>2017</v>
      </c>
      <c r="B9" s="2">
        <v>12993</v>
      </c>
      <c r="C9" s="2">
        <v>13501</v>
      </c>
      <c r="D9" s="2">
        <v>12744</v>
      </c>
      <c r="E9" s="2">
        <v>12350</v>
      </c>
      <c r="F9" s="2">
        <v>12630</v>
      </c>
      <c r="G9" s="2">
        <v>11702</v>
      </c>
      <c r="H9" s="2">
        <v>11834</v>
      </c>
      <c r="I9" s="2">
        <v>11175</v>
      </c>
      <c r="J9" s="2">
        <v>10987</v>
      </c>
      <c r="K9" s="2">
        <v>10674</v>
      </c>
      <c r="L9" s="2">
        <v>9998</v>
      </c>
      <c r="M9" s="2">
        <v>9972</v>
      </c>
      <c r="N9" s="2">
        <v>10027</v>
      </c>
      <c r="O9" s="2">
        <v>9626</v>
      </c>
      <c r="P9" s="2">
        <v>9693</v>
      </c>
      <c r="Q9" s="2">
        <v>9466</v>
      </c>
      <c r="R9" s="2">
        <v>9773</v>
      </c>
      <c r="S9" s="2">
        <v>9881</v>
      </c>
      <c r="T9" s="2">
        <v>9966</v>
      </c>
      <c r="U9" s="2">
        <v>9734</v>
      </c>
      <c r="V9" s="2">
        <v>9896</v>
      </c>
      <c r="W9" s="2">
        <v>8977</v>
      </c>
      <c r="X9" s="2">
        <v>8847</v>
      </c>
      <c r="Y9" s="2">
        <v>9114</v>
      </c>
      <c r="Z9" s="2">
        <v>9994</v>
      </c>
      <c r="AA9" s="2">
        <v>8902</v>
      </c>
      <c r="AB9" s="2">
        <v>9145</v>
      </c>
      <c r="AC9" s="2">
        <v>8848</v>
      </c>
      <c r="AD9" s="2">
        <v>8943</v>
      </c>
      <c r="AE9" s="2">
        <v>8807</v>
      </c>
      <c r="AF9" s="2">
        <v>8919</v>
      </c>
      <c r="AG9" s="2">
        <v>9073</v>
      </c>
      <c r="AH9" s="2">
        <v>9282</v>
      </c>
      <c r="AI9" s="2">
        <v>9148</v>
      </c>
      <c r="AJ9" s="2">
        <v>9064</v>
      </c>
      <c r="AK9" s="2">
        <v>9156</v>
      </c>
      <c r="AL9" s="2">
        <v>9200</v>
      </c>
      <c r="AM9" s="2">
        <v>9558</v>
      </c>
      <c r="AN9" s="2">
        <v>9837</v>
      </c>
      <c r="AO9" s="2">
        <v>9778</v>
      </c>
      <c r="AP9" s="2">
        <v>9964</v>
      </c>
      <c r="AQ9" s="2">
        <v>9978</v>
      </c>
      <c r="AR9" s="2">
        <v>9809</v>
      </c>
      <c r="AS9" s="2">
        <v>9977</v>
      </c>
      <c r="AT9" s="2">
        <v>10031</v>
      </c>
      <c r="AU9" s="2">
        <v>10372</v>
      </c>
      <c r="AV9" s="2">
        <v>10753</v>
      </c>
      <c r="AW9" s="2">
        <v>10577</v>
      </c>
      <c r="AX9" s="2">
        <v>11323</v>
      </c>
      <c r="AY9" s="2">
        <v>11863</v>
      </c>
      <c r="AZ9" s="2">
        <v>12536</v>
      </c>
      <c r="BA9" s="2">
        <v>12875</v>
      </c>
      <c r="BB9" s="2"/>
    </row>
    <row r="10" spans="1:54" x14ac:dyDescent="0.25">
      <c r="A10" s="4">
        <v>2018</v>
      </c>
      <c r="B10" s="2">
        <v>14164</v>
      </c>
      <c r="C10" s="2">
        <v>13748</v>
      </c>
      <c r="D10" s="2">
        <v>13715</v>
      </c>
      <c r="E10" s="2">
        <v>13293</v>
      </c>
      <c r="F10" s="2">
        <v>12679</v>
      </c>
      <c r="G10" s="2">
        <v>12126</v>
      </c>
      <c r="H10" s="2">
        <v>12308</v>
      </c>
      <c r="I10" s="2">
        <v>12042</v>
      </c>
      <c r="J10" s="2">
        <v>12342</v>
      </c>
      <c r="K10" s="2">
        <v>12920</v>
      </c>
      <c r="L10" s="2">
        <v>12206</v>
      </c>
      <c r="M10" s="2">
        <v>11487</v>
      </c>
      <c r="N10" s="2">
        <v>11191</v>
      </c>
      <c r="O10" s="2">
        <v>10719</v>
      </c>
      <c r="P10" s="2">
        <v>10391</v>
      </c>
      <c r="Q10" s="2">
        <v>10169</v>
      </c>
      <c r="R10" s="2">
        <v>9359</v>
      </c>
      <c r="S10" s="2">
        <v>9578</v>
      </c>
      <c r="T10" s="2">
        <v>9461</v>
      </c>
      <c r="U10" s="2">
        <v>9334</v>
      </c>
      <c r="V10" s="2">
        <v>9202</v>
      </c>
      <c r="W10" s="2">
        <v>9327</v>
      </c>
      <c r="X10" s="2">
        <v>8938</v>
      </c>
      <c r="Y10" s="2">
        <v>9038</v>
      </c>
      <c r="Z10" s="2">
        <v>8922</v>
      </c>
      <c r="AA10" s="2">
        <v>9335</v>
      </c>
      <c r="AB10" s="2">
        <v>9332</v>
      </c>
      <c r="AC10" s="2">
        <v>9053</v>
      </c>
      <c r="AD10" s="2">
        <v>8981</v>
      </c>
      <c r="AE10" s="2">
        <v>9432</v>
      </c>
      <c r="AF10" s="2">
        <v>8711</v>
      </c>
      <c r="AG10" s="2">
        <v>8897</v>
      </c>
      <c r="AH10" s="2">
        <v>8676</v>
      </c>
      <c r="AI10" s="2">
        <v>8779</v>
      </c>
      <c r="AJ10" s="2">
        <v>8681</v>
      </c>
      <c r="AK10" s="2">
        <v>8864</v>
      </c>
      <c r="AL10" s="2">
        <v>9164</v>
      </c>
      <c r="AM10" s="2">
        <v>9300</v>
      </c>
      <c r="AN10" s="2">
        <v>9229</v>
      </c>
      <c r="AO10" s="2">
        <v>9404</v>
      </c>
      <c r="AP10" s="2">
        <v>9689</v>
      </c>
      <c r="AQ10" s="2">
        <v>9417</v>
      </c>
      <c r="AR10" s="2">
        <v>9356</v>
      </c>
      <c r="AS10" s="2">
        <v>9983</v>
      </c>
      <c r="AT10" s="2">
        <v>10085</v>
      </c>
      <c r="AU10" s="2">
        <v>9947</v>
      </c>
      <c r="AV10" s="2">
        <v>9758</v>
      </c>
      <c r="AW10" s="2">
        <v>10048</v>
      </c>
      <c r="AX10" s="2">
        <v>10517</v>
      </c>
      <c r="AY10" s="2">
        <v>10186</v>
      </c>
      <c r="AZ10" s="2">
        <v>10789</v>
      </c>
      <c r="BA10" s="2">
        <v>10829</v>
      </c>
      <c r="BB10" s="2"/>
    </row>
    <row r="11" spans="1:54" x14ac:dyDescent="0.25">
      <c r="A11" s="4">
        <v>2019</v>
      </c>
      <c r="B11" s="2">
        <v>11042</v>
      </c>
      <c r="C11" s="2">
        <v>11575</v>
      </c>
      <c r="D11" s="2">
        <v>11402</v>
      </c>
      <c r="E11" s="2">
        <v>11430</v>
      </c>
      <c r="F11" s="2">
        <v>11652</v>
      </c>
      <c r="G11" s="2">
        <v>11670</v>
      </c>
      <c r="H11" s="2">
        <v>11466</v>
      </c>
      <c r="I11" s="2">
        <v>11121</v>
      </c>
      <c r="J11" s="2">
        <v>10743</v>
      </c>
      <c r="K11" s="2">
        <v>10490</v>
      </c>
      <c r="L11" s="2">
        <v>10466</v>
      </c>
      <c r="M11" s="2">
        <v>10077</v>
      </c>
      <c r="N11" s="2">
        <v>9740</v>
      </c>
      <c r="O11" s="2">
        <v>10082</v>
      </c>
      <c r="P11" s="2">
        <v>10213</v>
      </c>
      <c r="Q11" s="2">
        <v>10583</v>
      </c>
      <c r="R11" s="2">
        <v>9981</v>
      </c>
      <c r="S11" s="2">
        <v>9714</v>
      </c>
      <c r="T11" s="2">
        <v>9576</v>
      </c>
      <c r="U11" s="2">
        <v>9616</v>
      </c>
      <c r="V11" s="2">
        <v>9739</v>
      </c>
      <c r="W11" s="2">
        <v>9222</v>
      </c>
      <c r="X11" s="2">
        <v>9332</v>
      </c>
      <c r="Y11" s="2">
        <v>9331</v>
      </c>
      <c r="Z11" s="2">
        <v>9273</v>
      </c>
      <c r="AA11" s="2">
        <v>9188</v>
      </c>
      <c r="AB11" s="2">
        <v>9195</v>
      </c>
      <c r="AC11" s="2">
        <v>9082</v>
      </c>
      <c r="AD11" s="2">
        <v>8991</v>
      </c>
      <c r="AE11" s="2">
        <v>9774</v>
      </c>
      <c r="AF11" s="2">
        <v>8618</v>
      </c>
      <c r="AG11" s="2">
        <v>9016</v>
      </c>
      <c r="AH11" s="2">
        <v>8612</v>
      </c>
      <c r="AI11" s="2">
        <v>8900</v>
      </c>
      <c r="AJ11" s="2">
        <v>9375</v>
      </c>
      <c r="AK11" s="2">
        <v>8944</v>
      </c>
      <c r="AL11" s="2">
        <v>9254</v>
      </c>
      <c r="AM11" s="2">
        <v>9220</v>
      </c>
      <c r="AN11" s="2">
        <v>9597</v>
      </c>
      <c r="AO11" s="2">
        <v>9444</v>
      </c>
      <c r="AP11" s="2">
        <v>9981</v>
      </c>
      <c r="AQ11" s="2">
        <v>10148</v>
      </c>
      <c r="AR11" s="2">
        <v>9955</v>
      </c>
      <c r="AS11" s="2">
        <v>10263</v>
      </c>
      <c r="AT11" s="2">
        <v>10447</v>
      </c>
      <c r="AU11" s="2">
        <v>10529</v>
      </c>
      <c r="AV11" s="2">
        <v>10862</v>
      </c>
      <c r="AW11" s="2">
        <v>10833</v>
      </c>
      <c r="AX11" s="2">
        <v>10864</v>
      </c>
      <c r="AY11" s="2">
        <v>11337</v>
      </c>
      <c r="AZ11" s="2">
        <v>11948</v>
      </c>
      <c r="BA11" s="2">
        <v>11982</v>
      </c>
      <c r="BB11" s="2"/>
    </row>
    <row r="12" spans="1:54" x14ac:dyDescent="0.25">
      <c r="A12" s="4">
        <v>2020</v>
      </c>
      <c r="B12" s="2">
        <v>12431</v>
      </c>
      <c r="C12" s="2">
        <v>12139</v>
      </c>
      <c r="D12" s="2">
        <v>11746</v>
      </c>
      <c r="E12" s="2">
        <v>10914</v>
      </c>
      <c r="F12" s="2">
        <v>11094</v>
      </c>
      <c r="G12" s="2">
        <v>10710</v>
      </c>
      <c r="H12" s="2">
        <v>10877</v>
      </c>
      <c r="I12" s="2">
        <v>10795</v>
      </c>
      <c r="J12" s="2">
        <v>10647</v>
      </c>
      <c r="K12" s="2">
        <v>10984</v>
      </c>
      <c r="L12" s="2">
        <v>10834</v>
      </c>
      <c r="M12" s="2">
        <v>11401</v>
      </c>
      <c r="N12" s="2">
        <v>13787</v>
      </c>
      <c r="O12" s="2">
        <v>17897</v>
      </c>
      <c r="P12" s="2">
        <v>22038</v>
      </c>
      <c r="Q12" s="2">
        <v>20922</v>
      </c>
      <c r="R12" s="2">
        <v>18694</v>
      </c>
      <c r="S12" s="2">
        <v>15825</v>
      </c>
      <c r="T12" s="2">
        <v>13712</v>
      </c>
      <c r="U12" s="2">
        <v>11948</v>
      </c>
      <c r="V12" s="2">
        <v>11354</v>
      </c>
      <c r="W12" s="2">
        <v>10220</v>
      </c>
      <c r="X12" s="2">
        <v>9975</v>
      </c>
      <c r="Y12" s="2">
        <v>9462</v>
      </c>
      <c r="Z12" s="2">
        <v>9220</v>
      </c>
      <c r="AA12" s="2">
        <v>9671</v>
      </c>
      <c r="AB12" s="2">
        <v>8746</v>
      </c>
      <c r="AC12" s="2">
        <v>8682</v>
      </c>
      <c r="AD12" s="2">
        <v>8907</v>
      </c>
      <c r="AE12" s="2">
        <v>9090</v>
      </c>
      <c r="AF12" s="2">
        <v>8874</v>
      </c>
      <c r="AG12" s="2">
        <v>9009</v>
      </c>
      <c r="AH12" s="2">
        <v>10153</v>
      </c>
      <c r="AI12" s="2">
        <v>8840</v>
      </c>
      <c r="AJ12" s="2">
        <v>8675</v>
      </c>
      <c r="AK12" s="2">
        <v>9061</v>
      </c>
      <c r="AL12" s="2">
        <v>9140</v>
      </c>
      <c r="AM12" s="2">
        <v>9460</v>
      </c>
      <c r="AN12" s="2">
        <v>9605</v>
      </c>
      <c r="AO12" s="2">
        <v>9990</v>
      </c>
      <c r="AP12" s="2">
        <v>10351</v>
      </c>
      <c r="AQ12" s="2">
        <v>10386</v>
      </c>
      <c r="AR12" s="2">
        <v>11092</v>
      </c>
      <c r="AS12" s="2">
        <v>11442</v>
      </c>
      <c r="AT12" s="2">
        <v>11781</v>
      </c>
      <c r="AU12" s="2">
        <v>12446</v>
      </c>
      <c r="AV12" s="2">
        <v>12566</v>
      </c>
      <c r="AW12" s="2"/>
      <c r="AX12" s="2"/>
      <c r="AY12" s="2"/>
      <c r="AZ12" s="2"/>
      <c r="BA12" s="2"/>
      <c r="BB12" s="2"/>
    </row>
    <row r="13" spans="1:54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 x14ac:dyDescent="0.25">
      <c r="A14" s="4" t="s">
        <v>7</v>
      </c>
      <c r="B14" s="2">
        <f t="shared" ref="B14:Z14" si="1">AVERAGE(B$2:B$11)</f>
        <v>12123.6</v>
      </c>
      <c r="C14" s="2">
        <f t="shared" si="1"/>
        <v>12004.6</v>
      </c>
      <c r="D14" s="2">
        <f t="shared" si="1"/>
        <v>11616.3</v>
      </c>
      <c r="E14" s="2">
        <f t="shared" si="1"/>
        <v>11257.7</v>
      </c>
      <c r="F14" s="2">
        <f t="shared" si="1"/>
        <v>11240.3</v>
      </c>
      <c r="G14" s="2">
        <f t="shared" si="1"/>
        <v>11001</v>
      </c>
      <c r="H14" s="2">
        <f t="shared" si="1"/>
        <v>11052.7</v>
      </c>
      <c r="I14" s="2">
        <f t="shared" si="1"/>
        <v>10872.9</v>
      </c>
      <c r="J14" s="2">
        <f t="shared" si="1"/>
        <v>10727.9</v>
      </c>
      <c r="K14" s="2">
        <f t="shared" si="1"/>
        <v>10732.3</v>
      </c>
      <c r="L14" s="2">
        <f t="shared" si="1"/>
        <v>10459</v>
      </c>
      <c r="M14" s="2">
        <f t="shared" si="1"/>
        <v>10262.799999999999</v>
      </c>
      <c r="N14" s="2">
        <f t="shared" si="1"/>
        <v>10130.200000000001</v>
      </c>
      <c r="O14" s="2">
        <f t="shared" si="1"/>
        <v>10119.5</v>
      </c>
      <c r="P14" s="2">
        <f t="shared" si="1"/>
        <v>10028.4</v>
      </c>
      <c r="Q14" s="2">
        <f t="shared" si="1"/>
        <v>9904.7999999999993</v>
      </c>
      <c r="R14" s="2">
        <f t="shared" si="1"/>
        <v>9676.1</v>
      </c>
      <c r="S14" s="2">
        <f t="shared" si="1"/>
        <v>9507.7999999999993</v>
      </c>
      <c r="T14" s="2">
        <f t="shared" si="1"/>
        <v>9479.6</v>
      </c>
      <c r="U14" s="2">
        <f t="shared" si="1"/>
        <v>9323.4</v>
      </c>
      <c r="V14" s="2">
        <f t="shared" si="1"/>
        <v>9296.4</v>
      </c>
      <c r="W14" s="2">
        <f t="shared" si="1"/>
        <v>9061.9</v>
      </c>
      <c r="X14" s="2">
        <f t="shared" si="1"/>
        <v>8982</v>
      </c>
      <c r="Y14" s="2">
        <f t="shared" si="1"/>
        <v>8992.1</v>
      </c>
      <c r="Z14" s="2">
        <f t="shared" si="1"/>
        <v>8993.6</v>
      </c>
      <c r="AA14" s="2">
        <f>AVERAGE(AA$2:AA$11)</f>
        <v>8905.5</v>
      </c>
      <c r="AB14" s="2">
        <f t="shared" ref="AB14:BA14" si="2">AVERAGE(AB$2:AB$11)</f>
        <v>8953.4</v>
      </c>
      <c r="AC14" s="2">
        <f t="shared" si="2"/>
        <v>8707.1</v>
      </c>
      <c r="AD14" s="2">
        <f t="shared" si="2"/>
        <v>8879.7000000000007</v>
      </c>
      <c r="AE14" s="2">
        <f t="shared" si="2"/>
        <v>8887.6</v>
      </c>
      <c r="AF14" s="2">
        <f t="shared" si="2"/>
        <v>8658.2999999999993</v>
      </c>
      <c r="AG14" s="2">
        <f t="shared" si="2"/>
        <v>8750.7999999999993</v>
      </c>
      <c r="AH14" s="2">
        <f t="shared" si="2"/>
        <v>8740.4</v>
      </c>
      <c r="AI14" s="2">
        <f t="shared" si="2"/>
        <v>8745.4</v>
      </c>
      <c r="AJ14" s="2">
        <f t="shared" si="2"/>
        <v>8767</v>
      </c>
      <c r="AK14" s="2">
        <f t="shared" si="2"/>
        <v>8766.5</v>
      </c>
      <c r="AL14" s="2">
        <f t="shared" si="2"/>
        <v>8852.6</v>
      </c>
      <c r="AM14" s="2">
        <f t="shared" si="2"/>
        <v>9036.1</v>
      </c>
      <c r="AN14" s="2">
        <f t="shared" si="2"/>
        <v>9174.2000000000007</v>
      </c>
      <c r="AO14" s="2">
        <f t="shared" si="2"/>
        <v>9304</v>
      </c>
      <c r="AP14" s="2">
        <f t="shared" si="2"/>
        <v>9405.2999999999993</v>
      </c>
      <c r="AQ14" s="2">
        <f t="shared" si="2"/>
        <v>9558.7000000000007</v>
      </c>
      <c r="AR14" s="2">
        <f t="shared" si="2"/>
        <v>9594.4</v>
      </c>
      <c r="AS14" s="2">
        <f t="shared" si="2"/>
        <v>9774.2999999999993</v>
      </c>
      <c r="AT14" s="2">
        <f t="shared" si="2"/>
        <v>9783.1</v>
      </c>
      <c r="AU14" s="2">
        <f t="shared" si="2"/>
        <v>9853.4</v>
      </c>
      <c r="AV14" s="2">
        <f t="shared" si="2"/>
        <v>9933.1</v>
      </c>
      <c r="AW14" s="2">
        <f t="shared" si="2"/>
        <v>10135.5</v>
      </c>
      <c r="AX14" s="2">
        <f t="shared" si="2"/>
        <v>10508.5</v>
      </c>
      <c r="AY14" s="2">
        <f t="shared" si="2"/>
        <v>10873.3</v>
      </c>
      <c r="AZ14" s="2">
        <f t="shared" si="2"/>
        <v>11308.4</v>
      </c>
      <c r="BA14" s="2">
        <f t="shared" si="2"/>
        <v>11567</v>
      </c>
      <c r="BB14" s="2"/>
    </row>
    <row r="15" spans="1:54" x14ac:dyDescent="0.25">
      <c r="A15" s="4" t="s">
        <v>10</v>
      </c>
      <c r="B15" s="2">
        <f t="shared" ref="B15:Z15" si="3">STDEV(B$2:B$11)</f>
        <v>1310.6822820365182</v>
      </c>
      <c r="C15" s="2">
        <f t="shared" si="3"/>
        <v>1449.1439005303976</v>
      </c>
      <c r="D15" s="2">
        <f t="shared" si="3"/>
        <v>1337.7224467147264</v>
      </c>
      <c r="E15" s="2">
        <f t="shared" si="3"/>
        <v>1185.2503767371497</v>
      </c>
      <c r="F15" s="2">
        <f t="shared" si="3"/>
        <v>1072.3202309840926</v>
      </c>
      <c r="G15" s="2">
        <f t="shared" si="3"/>
        <v>795.90060797676097</v>
      </c>
      <c r="H15" s="2">
        <f t="shared" si="3"/>
        <v>830.16237367557596</v>
      </c>
      <c r="I15" s="2">
        <f t="shared" si="3"/>
        <v>735.82281230681554</v>
      </c>
      <c r="J15" s="2">
        <f t="shared" si="3"/>
        <v>912.42575953699748</v>
      </c>
      <c r="K15" s="2">
        <f t="shared" si="3"/>
        <v>968.49058390420657</v>
      </c>
      <c r="L15" s="2">
        <f t="shared" si="3"/>
        <v>832.57098462800423</v>
      </c>
      <c r="M15" s="2">
        <f t="shared" si="3"/>
        <v>722.78839688159542</v>
      </c>
      <c r="N15" s="2">
        <f t="shared" si="3"/>
        <v>681.84354673357598</v>
      </c>
      <c r="O15" s="2">
        <f t="shared" si="3"/>
        <v>658.1948799557772</v>
      </c>
      <c r="P15" s="2">
        <f t="shared" si="3"/>
        <v>726.5539973815512</v>
      </c>
      <c r="Q15" s="2">
        <f t="shared" si="3"/>
        <v>492.10540876252657</v>
      </c>
      <c r="R15" s="2">
        <f t="shared" si="3"/>
        <v>372.9633434475237</v>
      </c>
      <c r="S15" s="2">
        <f t="shared" si="3"/>
        <v>330.43903455184528</v>
      </c>
      <c r="T15" s="2">
        <f t="shared" si="3"/>
        <v>362.12005375749811</v>
      </c>
      <c r="U15" s="2">
        <f t="shared" si="3"/>
        <v>292.92820508331619</v>
      </c>
      <c r="V15" s="2">
        <f t="shared" si="3"/>
        <v>386.97120191444623</v>
      </c>
      <c r="W15" s="2">
        <f t="shared" si="3"/>
        <v>188.66222020673172</v>
      </c>
      <c r="X15" s="2">
        <f t="shared" si="3"/>
        <v>340.12514036911637</v>
      </c>
      <c r="Y15" s="2">
        <f t="shared" si="3"/>
        <v>314.60997017471226</v>
      </c>
      <c r="Z15" s="2">
        <f t="shared" si="3"/>
        <v>414.14361438193555</v>
      </c>
      <c r="AA15" s="2">
        <f>STDEV(AA$2:AA$11)</f>
        <v>277.70778006946637</v>
      </c>
      <c r="AB15" s="2">
        <f t="shared" ref="AB15:BA15" si="4">STDEV(AB$2:AB$11)</f>
        <v>361.19929863350137</v>
      </c>
      <c r="AC15" s="2">
        <f t="shared" si="4"/>
        <v>275.53360351628015</v>
      </c>
      <c r="AD15" s="2">
        <f t="shared" si="4"/>
        <v>477.25698877369348</v>
      </c>
      <c r="AE15" s="2">
        <f t="shared" si="4"/>
        <v>501.90308936199136</v>
      </c>
      <c r="AF15" s="2">
        <f t="shared" si="4"/>
        <v>232.01343351912479</v>
      </c>
      <c r="AG15" s="2">
        <f t="shared" si="4"/>
        <v>370.93509465194103</v>
      </c>
      <c r="AH15" s="2">
        <f t="shared" si="4"/>
        <v>401.24173927114475</v>
      </c>
      <c r="AI15" s="2">
        <f t="shared" si="4"/>
        <v>290.22987058154058</v>
      </c>
      <c r="AJ15" s="2">
        <f t="shared" si="4"/>
        <v>339.86337124072537</v>
      </c>
      <c r="AK15" s="2">
        <f t="shared" si="4"/>
        <v>271.57656992703426</v>
      </c>
      <c r="AL15" s="2">
        <f t="shared" si="4"/>
        <v>316.89823112300405</v>
      </c>
      <c r="AM15" s="2">
        <f t="shared" si="4"/>
        <v>306.9029705514975</v>
      </c>
      <c r="AN15" s="2">
        <f t="shared" si="4"/>
        <v>353.09765725016581</v>
      </c>
      <c r="AO15" s="2">
        <f t="shared" si="4"/>
        <v>332.83128859328514</v>
      </c>
      <c r="AP15" s="2">
        <f t="shared" si="4"/>
        <v>486.26445708299741</v>
      </c>
      <c r="AQ15" s="2">
        <f t="shared" si="4"/>
        <v>422.83988301325911</v>
      </c>
      <c r="AR15" s="2">
        <f t="shared" si="4"/>
        <v>329.82897925372708</v>
      </c>
      <c r="AS15" s="2">
        <f t="shared" si="4"/>
        <v>365.98422856122573</v>
      </c>
      <c r="AT15" s="2">
        <f t="shared" si="4"/>
        <v>512.59653833313303</v>
      </c>
      <c r="AU15" s="2">
        <f t="shared" si="4"/>
        <v>552.00386472077048</v>
      </c>
      <c r="AV15" s="2">
        <f t="shared" si="4"/>
        <v>553.82838296513648</v>
      </c>
      <c r="AW15" s="2">
        <f t="shared" si="4"/>
        <v>465.86675491317618</v>
      </c>
      <c r="AX15" s="2">
        <f t="shared" si="4"/>
        <v>570.23469827002907</v>
      </c>
      <c r="AY15" s="2">
        <f t="shared" si="4"/>
        <v>574.22644584789998</v>
      </c>
      <c r="AZ15" s="2">
        <f t="shared" si="4"/>
        <v>831.86713682735012</v>
      </c>
      <c r="BA15" s="2">
        <f t="shared" si="4"/>
        <v>956.19059002086215</v>
      </c>
      <c r="BB15" s="2"/>
    </row>
    <row r="16" spans="1:54" x14ac:dyDescent="0.25">
      <c r="A16" s="4" t="s">
        <v>1</v>
      </c>
      <c r="B16" s="2">
        <f t="shared" ref="B16:Z16" si="5">B14-2*B15</f>
        <v>9502.235435926963</v>
      </c>
      <c r="C16" s="2">
        <f t="shared" si="5"/>
        <v>9106.3121989392057</v>
      </c>
      <c r="D16" s="2">
        <f t="shared" si="5"/>
        <v>8940.8551065705469</v>
      </c>
      <c r="E16" s="2">
        <f t="shared" si="5"/>
        <v>8887.1992465257008</v>
      </c>
      <c r="F16" s="2">
        <f t="shared" si="5"/>
        <v>9095.659538031814</v>
      </c>
      <c r="G16" s="2">
        <f t="shared" si="5"/>
        <v>9409.198784046479</v>
      </c>
      <c r="H16" s="2">
        <f t="shared" si="5"/>
        <v>9392.3752526488497</v>
      </c>
      <c r="I16" s="2">
        <f t="shared" si="5"/>
        <v>9401.2543753863683</v>
      </c>
      <c r="J16" s="2">
        <f t="shared" si="5"/>
        <v>8903.0484809260051</v>
      </c>
      <c r="K16" s="2">
        <f t="shared" si="5"/>
        <v>8795.3188321915859</v>
      </c>
      <c r="L16" s="2">
        <f t="shared" si="5"/>
        <v>8793.8580307439915</v>
      </c>
      <c r="M16" s="2">
        <f t="shared" si="5"/>
        <v>8817.2232062368093</v>
      </c>
      <c r="N16" s="2">
        <f t="shared" si="5"/>
        <v>8766.5129065328492</v>
      </c>
      <c r="O16" s="2">
        <f t="shared" si="5"/>
        <v>8803.1102400884447</v>
      </c>
      <c r="P16" s="2">
        <f t="shared" si="5"/>
        <v>8575.2920052368972</v>
      </c>
      <c r="Q16" s="2">
        <f t="shared" si="5"/>
        <v>8920.5891824749469</v>
      </c>
      <c r="R16" s="2">
        <f t="shared" si="5"/>
        <v>8930.1733131049532</v>
      </c>
      <c r="S16" s="2">
        <f t="shared" si="5"/>
        <v>8846.9219308963093</v>
      </c>
      <c r="T16" s="2">
        <f t="shared" si="5"/>
        <v>8755.3598924850048</v>
      </c>
      <c r="U16" s="2">
        <f t="shared" si="5"/>
        <v>8737.5435898333672</v>
      </c>
      <c r="V16" s="2">
        <f t="shared" si="5"/>
        <v>8522.4575961711071</v>
      </c>
      <c r="W16" s="2">
        <f t="shared" si="5"/>
        <v>8684.5755595865357</v>
      </c>
      <c r="X16" s="2">
        <f t="shared" si="5"/>
        <v>8301.7497192617666</v>
      </c>
      <c r="Y16" s="2">
        <f t="shared" si="5"/>
        <v>8362.8800596505753</v>
      </c>
      <c r="Z16" s="2">
        <f t="shared" si="5"/>
        <v>8165.3127712361293</v>
      </c>
      <c r="AA16" s="2">
        <f>AA14-2*AA15</f>
        <v>8350.0844398610679</v>
      </c>
      <c r="AB16" s="2">
        <f t="shared" ref="AB16:BA16" si="6">AB14-2*AB15</f>
        <v>8231.0014027329962</v>
      </c>
      <c r="AC16" s="2">
        <f t="shared" si="6"/>
        <v>8156.0327929674404</v>
      </c>
      <c r="AD16" s="2">
        <f t="shared" si="6"/>
        <v>7925.1860224526135</v>
      </c>
      <c r="AE16" s="2">
        <f t="shared" si="6"/>
        <v>7883.7938212760173</v>
      </c>
      <c r="AF16" s="2">
        <f t="shared" si="6"/>
        <v>8194.2731329617491</v>
      </c>
      <c r="AG16" s="2">
        <f t="shared" si="6"/>
        <v>8008.9298106961169</v>
      </c>
      <c r="AH16" s="2">
        <f t="shared" si="6"/>
        <v>7937.9165214577097</v>
      </c>
      <c r="AI16" s="2">
        <f t="shared" si="6"/>
        <v>8164.9402588369185</v>
      </c>
      <c r="AJ16" s="2">
        <f t="shared" si="6"/>
        <v>8087.2732575185491</v>
      </c>
      <c r="AK16" s="2">
        <f t="shared" si="6"/>
        <v>8223.3468601459317</v>
      </c>
      <c r="AL16" s="2">
        <f t="shared" si="6"/>
        <v>8218.8035377539927</v>
      </c>
      <c r="AM16" s="2">
        <f t="shared" si="6"/>
        <v>8422.294058897005</v>
      </c>
      <c r="AN16" s="2">
        <f t="shared" si="6"/>
        <v>8468.004685499669</v>
      </c>
      <c r="AO16" s="2">
        <f t="shared" si="6"/>
        <v>8638.3374228134289</v>
      </c>
      <c r="AP16" s="2">
        <f t="shared" si="6"/>
        <v>8432.7710858340051</v>
      </c>
      <c r="AQ16" s="2">
        <f t="shared" si="6"/>
        <v>8713.0202339734824</v>
      </c>
      <c r="AR16" s="2">
        <f t="shared" si="6"/>
        <v>8934.7420414925455</v>
      </c>
      <c r="AS16" s="2">
        <f t="shared" si="6"/>
        <v>9042.3315428775477</v>
      </c>
      <c r="AT16" s="2">
        <f t="shared" si="6"/>
        <v>8757.9069233337341</v>
      </c>
      <c r="AU16" s="2">
        <f t="shared" si="6"/>
        <v>8749.3922705584591</v>
      </c>
      <c r="AV16" s="2">
        <f t="shared" si="6"/>
        <v>8825.4432340697276</v>
      </c>
      <c r="AW16" s="2">
        <f t="shared" si="6"/>
        <v>9203.766490173648</v>
      </c>
      <c r="AX16" s="2">
        <f t="shared" si="6"/>
        <v>9368.0306034599416</v>
      </c>
      <c r="AY16" s="2">
        <f t="shared" si="6"/>
        <v>9724.8471083041986</v>
      </c>
      <c r="AZ16" s="2">
        <f t="shared" si="6"/>
        <v>9644.6657263452998</v>
      </c>
      <c r="BA16" s="2">
        <f t="shared" si="6"/>
        <v>9654.6188199582757</v>
      </c>
      <c r="BB16" s="2"/>
    </row>
    <row r="17" spans="1:54" x14ac:dyDescent="0.25">
      <c r="A17" s="4" t="s">
        <v>2</v>
      </c>
      <c r="B17" s="2">
        <f t="shared" ref="B17:Z17" si="7">B14+2*B15</f>
        <v>14744.964564073038</v>
      </c>
      <c r="C17" s="2">
        <f t="shared" si="7"/>
        <v>14902.887801060795</v>
      </c>
      <c r="D17" s="2">
        <f t="shared" si="7"/>
        <v>14291.744893429452</v>
      </c>
      <c r="E17" s="2">
        <f t="shared" si="7"/>
        <v>13628.200753474301</v>
      </c>
      <c r="F17" s="2">
        <f t="shared" si="7"/>
        <v>13384.940461968185</v>
      </c>
      <c r="G17" s="2">
        <f t="shared" si="7"/>
        <v>12592.801215953521</v>
      </c>
      <c r="H17" s="2">
        <f t="shared" si="7"/>
        <v>12713.024747351152</v>
      </c>
      <c r="I17" s="2">
        <f t="shared" si="7"/>
        <v>12344.545624613631</v>
      </c>
      <c r="J17" s="2">
        <f t="shared" si="7"/>
        <v>12552.751519073994</v>
      </c>
      <c r="K17" s="2">
        <f t="shared" si="7"/>
        <v>12669.281167808413</v>
      </c>
      <c r="L17" s="2">
        <f t="shared" si="7"/>
        <v>12124.141969256008</v>
      </c>
      <c r="M17" s="2">
        <f t="shared" si="7"/>
        <v>11708.376793763189</v>
      </c>
      <c r="N17" s="2">
        <f t="shared" si="7"/>
        <v>11493.887093467152</v>
      </c>
      <c r="O17" s="2">
        <f t="shared" si="7"/>
        <v>11435.889759911555</v>
      </c>
      <c r="P17" s="2">
        <f t="shared" si="7"/>
        <v>11481.507994763102</v>
      </c>
      <c r="Q17" s="2">
        <f t="shared" si="7"/>
        <v>10889.010817525052</v>
      </c>
      <c r="R17" s="2">
        <f t="shared" si="7"/>
        <v>10422.026686895048</v>
      </c>
      <c r="S17" s="2">
        <f t="shared" si="7"/>
        <v>10168.678069103689</v>
      </c>
      <c r="T17" s="2">
        <f t="shared" si="7"/>
        <v>10203.840107514996</v>
      </c>
      <c r="U17" s="2">
        <f t="shared" si="7"/>
        <v>9909.2564101666321</v>
      </c>
      <c r="V17" s="2">
        <f t="shared" si="7"/>
        <v>10070.342403828892</v>
      </c>
      <c r="W17" s="2">
        <f t="shared" si="7"/>
        <v>9439.2244404134635</v>
      </c>
      <c r="X17" s="2">
        <f t="shared" si="7"/>
        <v>9662.2502807382334</v>
      </c>
      <c r="Y17" s="2">
        <f t="shared" si="7"/>
        <v>9621.3199403494255</v>
      </c>
      <c r="Z17" s="2">
        <f t="shared" si="7"/>
        <v>9821.8872287638715</v>
      </c>
      <c r="AA17" s="2">
        <f>AA14+2*AA15</f>
        <v>9460.9155601389321</v>
      </c>
      <c r="AB17" s="2">
        <f t="shared" ref="AB17:BA17" si="8">AB14+2*AB15</f>
        <v>9675.7985972670031</v>
      </c>
      <c r="AC17" s="2">
        <f t="shared" si="8"/>
        <v>9258.1672070325603</v>
      </c>
      <c r="AD17" s="2">
        <f t="shared" si="8"/>
        <v>9834.2139775473879</v>
      </c>
      <c r="AE17" s="2">
        <f t="shared" si="8"/>
        <v>9891.4061787239825</v>
      </c>
      <c r="AF17" s="2">
        <f t="shared" si="8"/>
        <v>9122.3268670382495</v>
      </c>
      <c r="AG17" s="2">
        <f t="shared" si="8"/>
        <v>9492.6701893038808</v>
      </c>
      <c r="AH17" s="2">
        <f t="shared" si="8"/>
        <v>9542.8834785422896</v>
      </c>
      <c r="AI17" s="2">
        <f t="shared" si="8"/>
        <v>9325.8597411630799</v>
      </c>
      <c r="AJ17" s="2">
        <f t="shared" si="8"/>
        <v>9446.7267424814509</v>
      </c>
      <c r="AK17" s="2">
        <f t="shared" si="8"/>
        <v>9309.6531398540683</v>
      </c>
      <c r="AL17" s="2">
        <f t="shared" si="8"/>
        <v>9486.396462246008</v>
      </c>
      <c r="AM17" s="2">
        <f t="shared" si="8"/>
        <v>9649.9059411029957</v>
      </c>
      <c r="AN17" s="2">
        <f t="shared" si="8"/>
        <v>9880.3953145003325</v>
      </c>
      <c r="AO17" s="2">
        <f t="shared" si="8"/>
        <v>9969.6625771865711</v>
      </c>
      <c r="AP17" s="2">
        <f t="shared" si="8"/>
        <v>10377.828914165993</v>
      </c>
      <c r="AQ17" s="2">
        <f t="shared" si="8"/>
        <v>10404.379766026519</v>
      </c>
      <c r="AR17" s="2">
        <f t="shared" si="8"/>
        <v>10254.057958507454</v>
      </c>
      <c r="AS17" s="2">
        <f t="shared" si="8"/>
        <v>10506.268457122451</v>
      </c>
      <c r="AT17" s="2">
        <f t="shared" si="8"/>
        <v>10808.293076666267</v>
      </c>
      <c r="AU17" s="2">
        <f t="shared" si="8"/>
        <v>10957.40772944154</v>
      </c>
      <c r="AV17" s="2">
        <f t="shared" si="8"/>
        <v>11040.756765930273</v>
      </c>
      <c r="AW17" s="2">
        <f t="shared" si="8"/>
        <v>11067.233509826352</v>
      </c>
      <c r="AX17" s="2">
        <f t="shared" si="8"/>
        <v>11648.969396540058</v>
      </c>
      <c r="AY17" s="2">
        <f t="shared" si="8"/>
        <v>12021.7528916958</v>
      </c>
      <c r="AZ17" s="2">
        <f t="shared" si="8"/>
        <v>12972.134273654699</v>
      </c>
      <c r="BA17" s="2">
        <f t="shared" si="8"/>
        <v>13479.381180041724</v>
      </c>
      <c r="BB17" s="2"/>
    </row>
    <row r="18" spans="1:54" x14ac:dyDescent="0.25">
      <c r="A18" s="4" t="s">
        <v>3</v>
      </c>
      <c r="B18" s="2">
        <f t="shared" ref="B18:Z18" si="9">B14-3*B15</f>
        <v>8191.5531538904452</v>
      </c>
      <c r="C18" s="2">
        <f t="shared" si="9"/>
        <v>7657.1682984088075</v>
      </c>
      <c r="D18" s="2">
        <f t="shared" si="9"/>
        <v>7603.1326598558198</v>
      </c>
      <c r="E18" s="2">
        <f t="shared" si="9"/>
        <v>7701.9488697885517</v>
      </c>
      <c r="F18" s="2">
        <f t="shared" si="9"/>
        <v>8023.3393070477214</v>
      </c>
      <c r="G18" s="2">
        <f t="shared" si="9"/>
        <v>8613.2981760697166</v>
      </c>
      <c r="H18" s="2">
        <f t="shared" si="9"/>
        <v>8562.2128789732724</v>
      </c>
      <c r="I18" s="2">
        <f t="shared" si="9"/>
        <v>8665.4315630795536</v>
      </c>
      <c r="J18" s="2">
        <f t="shared" si="9"/>
        <v>7990.622721389007</v>
      </c>
      <c r="K18" s="2">
        <f t="shared" si="9"/>
        <v>7826.8282482873801</v>
      </c>
      <c r="L18" s="2">
        <f t="shared" si="9"/>
        <v>7961.2870461159873</v>
      </c>
      <c r="M18" s="2">
        <f t="shared" si="9"/>
        <v>8094.4348093552126</v>
      </c>
      <c r="N18" s="2">
        <f t="shared" si="9"/>
        <v>8084.6693597992726</v>
      </c>
      <c r="O18" s="2">
        <f t="shared" si="9"/>
        <v>8144.9153601326689</v>
      </c>
      <c r="P18" s="2">
        <f t="shared" si="9"/>
        <v>7848.738007855346</v>
      </c>
      <c r="Q18" s="2">
        <f t="shared" si="9"/>
        <v>8428.4837737124199</v>
      </c>
      <c r="R18" s="2">
        <f t="shared" si="9"/>
        <v>8557.2099696574296</v>
      </c>
      <c r="S18" s="2">
        <f t="shared" si="9"/>
        <v>8516.4828963444634</v>
      </c>
      <c r="T18" s="2">
        <f t="shared" si="9"/>
        <v>8393.2398387275061</v>
      </c>
      <c r="U18" s="2">
        <f t="shared" si="9"/>
        <v>8444.6153847500518</v>
      </c>
      <c r="V18" s="2">
        <f t="shared" si="9"/>
        <v>8135.4863942566608</v>
      </c>
      <c r="W18" s="2">
        <f t="shared" si="9"/>
        <v>8495.9133393798038</v>
      </c>
      <c r="X18" s="2">
        <f t="shared" si="9"/>
        <v>7961.6245788926508</v>
      </c>
      <c r="Y18" s="2">
        <f t="shared" si="9"/>
        <v>8048.2700894758636</v>
      </c>
      <c r="Z18" s="2">
        <f t="shared" si="9"/>
        <v>7751.1691568541937</v>
      </c>
      <c r="AA18" s="2">
        <f>AA14-3*AA15</f>
        <v>8072.376659791601</v>
      </c>
      <c r="AB18" s="2">
        <f t="shared" ref="AB18:BA18" si="10">AB14-3*AB15</f>
        <v>7869.8021040994954</v>
      </c>
      <c r="AC18" s="2">
        <f t="shared" si="10"/>
        <v>7880.4991894511604</v>
      </c>
      <c r="AD18" s="2">
        <f t="shared" si="10"/>
        <v>7447.92903367892</v>
      </c>
      <c r="AE18" s="2">
        <f t="shared" si="10"/>
        <v>7381.8907319140262</v>
      </c>
      <c r="AF18" s="2">
        <f t="shared" si="10"/>
        <v>7962.2596994426249</v>
      </c>
      <c r="AG18" s="2">
        <f t="shared" si="10"/>
        <v>7637.9947160441761</v>
      </c>
      <c r="AH18" s="2">
        <f t="shared" si="10"/>
        <v>7536.6747821865656</v>
      </c>
      <c r="AI18" s="2">
        <f t="shared" si="10"/>
        <v>7874.7103882553783</v>
      </c>
      <c r="AJ18" s="2">
        <f t="shared" si="10"/>
        <v>7747.4098862778237</v>
      </c>
      <c r="AK18" s="2">
        <f t="shared" si="10"/>
        <v>7951.7702902188976</v>
      </c>
      <c r="AL18" s="2">
        <f t="shared" si="10"/>
        <v>7901.905306630988</v>
      </c>
      <c r="AM18" s="2">
        <f t="shared" si="10"/>
        <v>8115.3910883455083</v>
      </c>
      <c r="AN18" s="2">
        <f t="shared" si="10"/>
        <v>8114.9070282495031</v>
      </c>
      <c r="AO18" s="2">
        <f t="shared" si="10"/>
        <v>8305.5061342201443</v>
      </c>
      <c r="AP18" s="2">
        <f t="shared" si="10"/>
        <v>7946.5066287510072</v>
      </c>
      <c r="AQ18" s="2">
        <f t="shared" si="10"/>
        <v>8290.1803509602232</v>
      </c>
      <c r="AR18" s="2">
        <f t="shared" si="10"/>
        <v>8604.9130622388184</v>
      </c>
      <c r="AS18" s="2">
        <f t="shared" si="10"/>
        <v>8676.3473143163228</v>
      </c>
      <c r="AT18" s="2">
        <f t="shared" si="10"/>
        <v>8245.3103850006009</v>
      </c>
      <c r="AU18" s="2">
        <f t="shared" si="10"/>
        <v>8197.388405837688</v>
      </c>
      <c r="AV18" s="2">
        <f t="shared" si="10"/>
        <v>8271.6148511045903</v>
      </c>
      <c r="AW18" s="2">
        <f t="shared" si="10"/>
        <v>8737.8997352604711</v>
      </c>
      <c r="AX18" s="2">
        <f t="shared" si="10"/>
        <v>8797.7959051899124</v>
      </c>
      <c r="AY18" s="2">
        <f t="shared" si="10"/>
        <v>9150.6206624562983</v>
      </c>
      <c r="AZ18" s="2">
        <f t="shared" si="10"/>
        <v>8812.7985895179481</v>
      </c>
      <c r="BA18" s="2">
        <f t="shared" si="10"/>
        <v>8698.4282299374136</v>
      </c>
      <c r="BB18" s="2"/>
    </row>
    <row r="19" spans="1:54" x14ac:dyDescent="0.25">
      <c r="A19" s="4" t="s">
        <v>4</v>
      </c>
      <c r="B19" s="2">
        <f t="shared" ref="B19:Z19" si="11">B14+3*B15</f>
        <v>16055.646846109556</v>
      </c>
      <c r="C19" s="2">
        <f t="shared" si="11"/>
        <v>16352.031701591193</v>
      </c>
      <c r="D19" s="2">
        <f t="shared" si="11"/>
        <v>15629.46734014418</v>
      </c>
      <c r="E19" s="2">
        <f t="shared" si="11"/>
        <v>14813.45113021145</v>
      </c>
      <c r="F19" s="2">
        <f t="shared" si="11"/>
        <v>14457.260692952277</v>
      </c>
      <c r="G19" s="2">
        <f t="shared" si="11"/>
        <v>13388.701823930283</v>
      </c>
      <c r="H19" s="2">
        <f t="shared" si="11"/>
        <v>13543.187121026729</v>
      </c>
      <c r="I19" s="2">
        <f t="shared" si="11"/>
        <v>13080.368436920446</v>
      </c>
      <c r="J19" s="2">
        <f t="shared" si="11"/>
        <v>13465.177278610992</v>
      </c>
      <c r="K19" s="2">
        <f t="shared" si="11"/>
        <v>13637.771751712618</v>
      </c>
      <c r="L19" s="2">
        <f t="shared" si="11"/>
        <v>12956.712953884013</v>
      </c>
      <c r="M19" s="2">
        <f t="shared" si="11"/>
        <v>12431.165190644786</v>
      </c>
      <c r="N19" s="2">
        <f t="shared" si="11"/>
        <v>12175.730640200729</v>
      </c>
      <c r="O19" s="2">
        <f t="shared" si="11"/>
        <v>12094.084639867331</v>
      </c>
      <c r="P19" s="2">
        <f t="shared" si="11"/>
        <v>12208.061992144652</v>
      </c>
      <c r="Q19" s="2">
        <f t="shared" si="11"/>
        <v>11381.116226287579</v>
      </c>
      <c r="R19" s="2">
        <f t="shared" si="11"/>
        <v>10794.990030342571</v>
      </c>
      <c r="S19" s="2">
        <f t="shared" si="11"/>
        <v>10499.117103655535</v>
      </c>
      <c r="T19" s="2">
        <f t="shared" si="11"/>
        <v>10565.960161272495</v>
      </c>
      <c r="U19" s="2">
        <f t="shared" si="11"/>
        <v>10202.184615249947</v>
      </c>
      <c r="V19" s="2">
        <f t="shared" si="11"/>
        <v>10457.313605743338</v>
      </c>
      <c r="W19" s="2">
        <f t="shared" si="11"/>
        <v>9627.8866606201955</v>
      </c>
      <c r="X19" s="2">
        <f t="shared" si="11"/>
        <v>10002.375421107348</v>
      </c>
      <c r="Y19" s="2">
        <f t="shared" si="11"/>
        <v>9935.9299105241371</v>
      </c>
      <c r="Z19" s="2">
        <f t="shared" si="11"/>
        <v>10236.030843145807</v>
      </c>
      <c r="AA19" s="2">
        <f>AA14+3*AA15</f>
        <v>9738.6233402083999</v>
      </c>
      <c r="AB19" s="2">
        <f t="shared" ref="AB19:BA19" si="12">AB14+3*AB15</f>
        <v>10036.997895900504</v>
      </c>
      <c r="AC19" s="2">
        <f t="shared" si="12"/>
        <v>9533.7008105488403</v>
      </c>
      <c r="AD19" s="2">
        <f t="shared" si="12"/>
        <v>10311.470966321082</v>
      </c>
      <c r="AE19" s="2">
        <f t="shared" si="12"/>
        <v>10393.309268085974</v>
      </c>
      <c r="AF19" s="2">
        <f t="shared" si="12"/>
        <v>9354.3403005573746</v>
      </c>
      <c r="AG19" s="2">
        <f t="shared" si="12"/>
        <v>9863.6052839558215</v>
      </c>
      <c r="AH19" s="2">
        <f t="shared" si="12"/>
        <v>9944.1252178134346</v>
      </c>
      <c r="AI19" s="2">
        <f t="shared" si="12"/>
        <v>9616.0896117446209</v>
      </c>
      <c r="AJ19" s="2">
        <f t="shared" si="12"/>
        <v>9786.5901137221754</v>
      </c>
      <c r="AK19" s="2">
        <f t="shared" si="12"/>
        <v>9581.2297097811024</v>
      </c>
      <c r="AL19" s="2">
        <f t="shared" si="12"/>
        <v>9803.2946933690127</v>
      </c>
      <c r="AM19" s="2">
        <f t="shared" si="12"/>
        <v>9956.8089116544925</v>
      </c>
      <c r="AN19" s="2">
        <f t="shared" si="12"/>
        <v>10233.492971750498</v>
      </c>
      <c r="AO19" s="2">
        <f t="shared" si="12"/>
        <v>10302.493865779856</v>
      </c>
      <c r="AP19" s="2">
        <f t="shared" si="12"/>
        <v>10864.093371248991</v>
      </c>
      <c r="AQ19" s="2">
        <f t="shared" si="12"/>
        <v>10827.219649039778</v>
      </c>
      <c r="AR19" s="2">
        <f t="shared" si="12"/>
        <v>10583.886937761181</v>
      </c>
      <c r="AS19" s="2">
        <f t="shared" si="12"/>
        <v>10872.252685683676</v>
      </c>
      <c r="AT19" s="2">
        <f t="shared" si="12"/>
        <v>11320.8896149994</v>
      </c>
      <c r="AU19" s="2">
        <f t="shared" si="12"/>
        <v>11509.411594162311</v>
      </c>
      <c r="AV19" s="2">
        <f t="shared" si="12"/>
        <v>11594.58514889541</v>
      </c>
      <c r="AW19" s="2">
        <f t="shared" si="12"/>
        <v>11533.100264739529</v>
      </c>
      <c r="AX19" s="2">
        <f t="shared" si="12"/>
        <v>12219.204094810088</v>
      </c>
      <c r="AY19" s="2">
        <f t="shared" si="12"/>
        <v>12595.9793375437</v>
      </c>
      <c r="AZ19" s="2">
        <f t="shared" si="12"/>
        <v>13804.001410482051</v>
      </c>
      <c r="BA19" s="2">
        <f t="shared" si="12"/>
        <v>14435.571770062586</v>
      </c>
      <c r="BB19" s="2"/>
    </row>
    <row r="20" spans="1:54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x14ac:dyDescent="0.25">
      <c r="A21" s="4" t="s">
        <v>8</v>
      </c>
      <c r="B21" s="3">
        <v>12151.3</v>
      </c>
      <c r="C21" s="3">
        <v>11889.4</v>
      </c>
      <c r="D21" s="3">
        <v>11496.5</v>
      </c>
      <c r="E21" s="3">
        <v>11281</v>
      </c>
      <c r="F21" s="3">
        <v>11132.7</v>
      </c>
      <c r="G21" s="3">
        <v>11011.2</v>
      </c>
      <c r="H21" s="3">
        <v>11104.3</v>
      </c>
      <c r="I21" s="3">
        <v>10752.2</v>
      </c>
      <c r="J21" s="3">
        <v>10738.6</v>
      </c>
      <c r="K21" s="3">
        <v>10651.3</v>
      </c>
      <c r="L21" s="3">
        <v>10366.1</v>
      </c>
      <c r="M21" s="3">
        <v>10247.5</v>
      </c>
      <c r="N21" s="3">
        <v>10139.299999999999</v>
      </c>
      <c r="O21" s="3">
        <v>10099</v>
      </c>
      <c r="P21" s="3">
        <v>10015.5</v>
      </c>
      <c r="Q21" s="3">
        <v>9810.5</v>
      </c>
      <c r="R21" s="3">
        <v>9666</v>
      </c>
      <c r="S21" s="3">
        <v>9459.2999999999993</v>
      </c>
      <c r="T21" s="3">
        <v>9421.7999999999993</v>
      </c>
      <c r="U21" s="3">
        <v>9345.7999999999993</v>
      </c>
      <c r="V21" s="3">
        <v>9244.7999999999993</v>
      </c>
      <c r="W21" s="3">
        <v>9046.7000000000007</v>
      </c>
      <c r="X21" s="3">
        <v>8987</v>
      </c>
      <c r="Y21" s="3">
        <v>8985.6</v>
      </c>
      <c r="Z21" s="3">
        <v>8956.4</v>
      </c>
      <c r="AA21" s="3">
        <v>8937</v>
      </c>
      <c r="AB21" s="3">
        <v>8887</v>
      </c>
      <c r="AC21" s="3">
        <v>8737</v>
      </c>
      <c r="AD21" s="3">
        <v>8847</v>
      </c>
      <c r="AE21" s="3">
        <v>8836.2999999999993</v>
      </c>
      <c r="AF21" s="3">
        <v>8719.9</v>
      </c>
      <c r="AG21" s="3">
        <v>8720.1</v>
      </c>
      <c r="AH21" s="3">
        <v>8727.5</v>
      </c>
      <c r="AI21" s="3">
        <v>8814.9</v>
      </c>
      <c r="AJ21" s="3">
        <v>8732.2999999999993</v>
      </c>
      <c r="AK21" s="3">
        <v>8801.9</v>
      </c>
      <c r="AL21" s="3">
        <v>8905.2999999999993</v>
      </c>
      <c r="AM21" s="3">
        <v>9056.7000000000007</v>
      </c>
      <c r="AN21" s="3">
        <v>9224.7000000000007</v>
      </c>
      <c r="AO21" s="3">
        <v>9281.2999999999993</v>
      </c>
      <c r="AP21" s="3">
        <v>9475.9</v>
      </c>
      <c r="AQ21" s="3">
        <v>9546.5</v>
      </c>
      <c r="AR21" s="3">
        <v>9616.6</v>
      </c>
      <c r="AS21" s="3">
        <v>9794.2999999999993</v>
      </c>
      <c r="AT21" s="3">
        <v>9798.4</v>
      </c>
      <c r="AU21" s="3">
        <v>9890.9</v>
      </c>
      <c r="AV21" s="3">
        <v>9956.9</v>
      </c>
      <c r="AW21" s="3">
        <v>10163.1</v>
      </c>
      <c r="AX21" s="3">
        <v>10584.7</v>
      </c>
      <c r="AY21" s="3">
        <v>10985.4</v>
      </c>
      <c r="AZ21" s="3">
        <v>11389.5</v>
      </c>
      <c r="BA21" s="3">
        <v>11662.2</v>
      </c>
      <c r="BB21" s="2"/>
    </row>
    <row r="22" spans="1:54" x14ac:dyDescent="0.25">
      <c r="A22" s="4" t="s">
        <v>9</v>
      </c>
      <c r="B22" s="3">
        <v>1380.0668000000001</v>
      </c>
      <c r="C22" s="3">
        <v>1377.818</v>
      </c>
      <c r="D22" s="3">
        <v>1191.8617999999999</v>
      </c>
      <c r="E22" s="3">
        <v>1099.1609000000001</v>
      </c>
      <c r="F22" s="3">
        <v>955.96140000000003</v>
      </c>
      <c r="G22" s="3">
        <v>786.68010000000004</v>
      </c>
      <c r="H22" s="3">
        <v>827.0652</v>
      </c>
      <c r="I22" s="3">
        <v>732.12570000000005</v>
      </c>
      <c r="J22" s="3">
        <v>936.88149999999996</v>
      </c>
      <c r="K22" s="3">
        <v>930.90639999999996</v>
      </c>
      <c r="L22" s="3">
        <v>769.22490000000005</v>
      </c>
      <c r="M22" s="3">
        <v>735.93700000000001</v>
      </c>
      <c r="N22" s="3">
        <v>725.16700000000003</v>
      </c>
      <c r="O22" s="3">
        <v>693.94809999999995</v>
      </c>
      <c r="P22" s="3">
        <v>700.22500000000002</v>
      </c>
      <c r="Q22" s="3">
        <v>483.65809999999999</v>
      </c>
      <c r="R22" s="3">
        <v>392.6866</v>
      </c>
      <c r="S22" s="3">
        <v>440.41329999999999</v>
      </c>
      <c r="T22" s="3">
        <v>524.79489999999998</v>
      </c>
      <c r="U22" s="3">
        <v>362.17099999999999</v>
      </c>
      <c r="V22" s="3">
        <v>450.0652</v>
      </c>
      <c r="W22" s="3">
        <v>332.64729999999997</v>
      </c>
      <c r="X22" s="3">
        <v>392.16309999999999</v>
      </c>
      <c r="Y22" s="3">
        <v>464.60969999999998</v>
      </c>
      <c r="Z22" s="3">
        <v>488.35379999999998</v>
      </c>
      <c r="AA22" s="3">
        <v>440.66329999999999</v>
      </c>
      <c r="AB22" s="3">
        <v>452.22590000000002</v>
      </c>
      <c r="AC22" s="3">
        <v>373.12849999999997</v>
      </c>
      <c r="AD22" s="3">
        <v>599.37400000000002</v>
      </c>
      <c r="AE22" s="3">
        <v>591.43809999999996</v>
      </c>
      <c r="AF22" s="3">
        <v>416.4298</v>
      </c>
      <c r="AG22" s="3">
        <v>439.88369999999998</v>
      </c>
      <c r="AH22" s="3">
        <v>408.44409999999999</v>
      </c>
      <c r="AI22" s="3">
        <v>505.6651</v>
      </c>
      <c r="AJ22" s="3">
        <v>418.7876</v>
      </c>
      <c r="AK22" s="3">
        <v>404.86160000000001</v>
      </c>
      <c r="AL22" s="3">
        <v>410.65929999999997</v>
      </c>
      <c r="AM22" s="3">
        <v>451.54680000000002</v>
      </c>
      <c r="AN22" s="3">
        <v>441.35079999999999</v>
      </c>
      <c r="AO22" s="3">
        <v>496.69880000000001</v>
      </c>
      <c r="AP22" s="3">
        <v>513.12950000000001</v>
      </c>
      <c r="AQ22" s="3">
        <v>438.45080000000002</v>
      </c>
      <c r="AR22" s="3">
        <v>447.36290000000002</v>
      </c>
      <c r="AS22" s="3">
        <v>517.50490000000002</v>
      </c>
      <c r="AT22" s="3">
        <v>524.95000000000005</v>
      </c>
      <c r="AU22" s="3">
        <v>589.78129999999999</v>
      </c>
      <c r="AV22" s="3">
        <v>610.56089999999995</v>
      </c>
      <c r="AW22" s="3">
        <v>533.846</v>
      </c>
      <c r="AX22" s="3">
        <v>584.67650000000003</v>
      </c>
      <c r="AY22" s="3">
        <v>705.31129999999996</v>
      </c>
      <c r="AZ22" s="3">
        <v>894.52539999999999</v>
      </c>
      <c r="BA22" s="3">
        <v>1009.3779</v>
      </c>
      <c r="BB22" s="2"/>
    </row>
    <row r="23" spans="1:54" x14ac:dyDescent="0.25">
      <c r="A23" s="4" t="s">
        <v>1</v>
      </c>
      <c r="B23" s="2">
        <f t="shared" ref="B23" si="13">B21-2*B22</f>
        <v>9391.1663999999982</v>
      </c>
      <c r="C23" s="2">
        <f t="shared" ref="C23" si="14">C21-2*C22</f>
        <v>9133.7639999999992</v>
      </c>
      <c r="D23" s="2">
        <f t="shared" ref="D23" si="15">D21-2*D22</f>
        <v>9112.7764000000006</v>
      </c>
      <c r="E23" s="2">
        <f t="shared" ref="E23" si="16">E21-2*E22</f>
        <v>9082.6782000000003</v>
      </c>
      <c r="F23" s="2">
        <f t="shared" ref="F23" si="17">F21-2*F22</f>
        <v>9220.7772000000004</v>
      </c>
      <c r="G23" s="2">
        <f t="shared" ref="G23" si="18">G21-2*G22</f>
        <v>9437.8398000000016</v>
      </c>
      <c r="H23" s="2">
        <f t="shared" ref="H23" si="19">H21-2*H22</f>
        <v>9450.1695999999993</v>
      </c>
      <c r="I23" s="2">
        <f t="shared" ref="I23" si="20">I21-2*I22</f>
        <v>9287.9485999999997</v>
      </c>
      <c r="J23" s="2">
        <f t="shared" ref="J23" si="21">J21-2*J22</f>
        <v>8864.8369999999995</v>
      </c>
      <c r="K23" s="2">
        <f t="shared" ref="K23" si="22">K21-2*K22</f>
        <v>8789.4871999999996</v>
      </c>
      <c r="L23" s="2">
        <f t="shared" ref="L23" si="23">L21-2*L22</f>
        <v>8827.6502</v>
      </c>
      <c r="M23" s="2">
        <f t="shared" ref="M23" si="24">M21-2*M22</f>
        <v>8775.6260000000002</v>
      </c>
      <c r="N23" s="2">
        <f t="shared" ref="N23" si="25">N21-2*N22</f>
        <v>8688.9659999999985</v>
      </c>
      <c r="O23" s="2">
        <f t="shared" ref="O23" si="26">O21-2*O22</f>
        <v>8711.1038000000008</v>
      </c>
      <c r="P23" s="2">
        <f t="shared" ref="P23" si="27">P21-2*P22</f>
        <v>8615.0499999999993</v>
      </c>
      <c r="Q23" s="2">
        <f t="shared" ref="Q23" si="28">Q21-2*Q22</f>
        <v>8843.1838000000007</v>
      </c>
      <c r="R23" s="2">
        <f t="shared" ref="R23" si="29">R21-2*R22</f>
        <v>8880.6268</v>
      </c>
      <c r="S23" s="2">
        <f t="shared" ref="S23" si="30">S21-2*S22</f>
        <v>8578.4733999999989</v>
      </c>
      <c r="T23" s="2">
        <f t="shared" ref="T23" si="31">T21-2*T22</f>
        <v>8372.2101999999995</v>
      </c>
      <c r="U23" s="2">
        <f t="shared" ref="U23" si="32">U21-2*U22</f>
        <v>8621.4579999999987</v>
      </c>
      <c r="V23" s="2">
        <f t="shared" ref="V23" si="33">V21-2*V22</f>
        <v>8344.6695999999993</v>
      </c>
      <c r="W23" s="2">
        <f t="shared" ref="W23" si="34">W21-2*W22</f>
        <v>8381.4054000000015</v>
      </c>
      <c r="X23" s="2">
        <f t="shared" ref="X23" si="35">X21-2*X22</f>
        <v>8202.6738000000005</v>
      </c>
      <c r="Y23" s="2">
        <f t="shared" ref="Y23" si="36">Y21-2*Y22</f>
        <v>8056.3806000000004</v>
      </c>
      <c r="Z23" s="2">
        <f t="shared" ref="Z23" si="37">Z21-2*Z22</f>
        <v>7979.6923999999999</v>
      </c>
      <c r="AA23" s="2">
        <f>AA21-2*AA22</f>
        <v>8055.6733999999997</v>
      </c>
      <c r="AB23" s="2">
        <f t="shared" ref="AB23" si="38">AB21-2*AB22</f>
        <v>7982.5482000000002</v>
      </c>
      <c r="AC23" s="2">
        <f t="shared" ref="AC23" si="39">AC21-2*AC22</f>
        <v>7990.7430000000004</v>
      </c>
      <c r="AD23" s="2">
        <f t="shared" ref="AD23" si="40">AD21-2*AD22</f>
        <v>7648.2520000000004</v>
      </c>
      <c r="AE23" s="2">
        <f t="shared" ref="AE23" si="41">AE21-2*AE22</f>
        <v>7653.4237999999996</v>
      </c>
      <c r="AF23" s="2">
        <f t="shared" ref="AF23" si="42">AF21-2*AF22</f>
        <v>7887.0403999999999</v>
      </c>
      <c r="AG23" s="2">
        <f t="shared" ref="AG23" si="43">AG21-2*AG22</f>
        <v>7840.3326000000006</v>
      </c>
      <c r="AH23" s="2">
        <f t="shared" ref="AH23" si="44">AH21-2*AH22</f>
        <v>7910.6117999999997</v>
      </c>
      <c r="AI23" s="2">
        <f t="shared" ref="AI23" si="45">AI21-2*AI22</f>
        <v>7803.5697999999993</v>
      </c>
      <c r="AJ23" s="2">
        <f t="shared" ref="AJ23" si="46">AJ21-2*AJ22</f>
        <v>7894.724799999999</v>
      </c>
      <c r="AK23" s="2">
        <f t="shared" ref="AK23" si="47">AK21-2*AK22</f>
        <v>7992.1767999999993</v>
      </c>
      <c r="AL23" s="2">
        <f t="shared" ref="AL23" si="48">AL21-2*AL22</f>
        <v>8083.9813999999997</v>
      </c>
      <c r="AM23" s="2">
        <f t="shared" ref="AM23" si="49">AM21-2*AM22</f>
        <v>8153.6064000000006</v>
      </c>
      <c r="AN23" s="2">
        <f t="shared" ref="AN23" si="50">AN21-2*AN22</f>
        <v>8341.9984000000004</v>
      </c>
      <c r="AO23" s="2">
        <f t="shared" ref="AO23" si="51">AO21-2*AO22</f>
        <v>8287.902399999999</v>
      </c>
      <c r="AP23" s="2">
        <f t="shared" ref="AP23" si="52">AP21-2*AP22</f>
        <v>8449.6409999999996</v>
      </c>
      <c r="AQ23" s="2">
        <f t="shared" ref="AQ23" si="53">AQ21-2*AQ22</f>
        <v>8669.5984000000008</v>
      </c>
      <c r="AR23" s="2">
        <f t="shared" ref="AR23" si="54">AR21-2*AR22</f>
        <v>8721.8742000000002</v>
      </c>
      <c r="AS23" s="2">
        <f t="shared" ref="AS23" si="55">AS21-2*AS22</f>
        <v>8759.2901999999995</v>
      </c>
      <c r="AT23" s="2">
        <f t="shared" ref="AT23" si="56">AT21-2*AT22</f>
        <v>8748.5</v>
      </c>
      <c r="AU23" s="2">
        <f t="shared" ref="AU23" si="57">AU21-2*AU22</f>
        <v>8711.3374000000003</v>
      </c>
      <c r="AV23" s="2">
        <f t="shared" ref="AV23" si="58">AV21-2*AV22</f>
        <v>8735.7782000000007</v>
      </c>
      <c r="AW23" s="2">
        <f t="shared" ref="AW23" si="59">AW21-2*AW22</f>
        <v>9095.4079999999994</v>
      </c>
      <c r="AX23" s="2">
        <f t="shared" ref="AX23" si="60">AX21-2*AX22</f>
        <v>9415.3470000000016</v>
      </c>
      <c r="AY23" s="2">
        <f t="shared" ref="AY23" si="61">AY21-2*AY22</f>
        <v>9574.777399999999</v>
      </c>
      <c r="AZ23" s="2">
        <f t="shared" ref="AZ23" si="62">AZ21-2*AZ22</f>
        <v>9600.4491999999991</v>
      </c>
      <c r="BA23" s="2">
        <f t="shared" ref="BA23" si="63">BA21-2*BA22</f>
        <v>9643.4442000000017</v>
      </c>
      <c r="BB23" s="2"/>
    </row>
    <row r="24" spans="1:54" x14ac:dyDescent="0.25">
      <c r="A24" s="4" t="s">
        <v>2</v>
      </c>
      <c r="B24" s="2">
        <f t="shared" ref="B24:Z24" si="64">B21+2*B22</f>
        <v>14911.4336</v>
      </c>
      <c r="C24" s="2">
        <f t="shared" si="64"/>
        <v>14645.036</v>
      </c>
      <c r="D24" s="2">
        <f t="shared" si="64"/>
        <v>13880.223599999999</v>
      </c>
      <c r="E24" s="2">
        <f t="shared" si="64"/>
        <v>13479.3218</v>
      </c>
      <c r="F24" s="2">
        <f t="shared" si="64"/>
        <v>13044.622800000001</v>
      </c>
      <c r="G24" s="2">
        <f t="shared" si="64"/>
        <v>12584.5602</v>
      </c>
      <c r="H24" s="2">
        <f t="shared" si="64"/>
        <v>12758.430399999999</v>
      </c>
      <c r="I24" s="2">
        <f t="shared" si="64"/>
        <v>12216.451400000002</v>
      </c>
      <c r="J24" s="2">
        <f t="shared" si="64"/>
        <v>12612.363000000001</v>
      </c>
      <c r="K24" s="2">
        <f t="shared" si="64"/>
        <v>12513.112799999999</v>
      </c>
      <c r="L24" s="2">
        <f t="shared" si="64"/>
        <v>11904.549800000001</v>
      </c>
      <c r="M24" s="2">
        <f t="shared" si="64"/>
        <v>11719.374</v>
      </c>
      <c r="N24" s="2">
        <f t="shared" si="64"/>
        <v>11589.634</v>
      </c>
      <c r="O24" s="2">
        <f t="shared" si="64"/>
        <v>11486.896199999999</v>
      </c>
      <c r="P24" s="2">
        <f t="shared" si="64"/>
        <v>11415.95</v>
      </c>
      <c r="Q24" s="2">
        <f t="shared" si="64"/>
        <v>10777.816199999999</v>
      </c>
      <c r="R24" s="2">
        <f t="shared" si="64"/>
        <v>10451.3732</v>
      </c>
      <c r="S24" s="2">
        <f t="shared" si="64"/>
        <v>10340.1266</v>
      </c>
      <c r="T24" s="2">
        <f t="shared" si="64"/>
        <v>10471.389799999999</v>
      </c>
      <c r="U24" s="2">
        <f t="shared" si="64"/>
        <v>10070.142</v>
      </c>
      <c r="V24" s="2">
        <f t="shared" si="64"/>
        <v>10144.930399999999</v>
      </c>
      <c r="W24" s="2">
        <f t="shared" si="64"/>
        <v>9711.9946</v>
      </c>
      <c r="X24" s="2">
        <f t="shared" si="64"/>
        <v>9771.3261999999995</v>
      </c>
      <c r="Y24" s="2">
        <f t="shared" si="64"/>
        <v>9914.8194000000003</v>
      </c>
      <c r="Z24" s="2">
        <f t="shared" si="64"/>
        <v>9933.1075999999994</v>
      </c>
      <c r="AA24" s="2">
        <f>AA21+2*AA22</f>
        <v>9818.3266000000003</v>
      </c>
      <c r="AB24" s="2">
        <f t="shared" ref="AB24:BA24" si="65">AB21+2*AB22</f>
        <v>9791.4518000000007</v>
      </c>
      <c r="AC24" s="2">
        <f t="shared" si="65"/>
        <v>9483.2569999999996</v>
      </c>
      <c r="AD24" s="2">
        <f t="shared" si="65"/>
        <v>10045.748</v>
      </c>
      <c r="AE24" s="2">
        <f t="shared" si="65"/>
        <v>10019.1762</v>
      </c>
      <c r="AF24" s="2">
        <f t="shared" si="65"/>
        <v>9552.7595999999994</v>
      </c>
      <c r="AG24" s="2">
        <f t="shared" si="65"/>
        <v>9599.867400000001</v>
      </c>
      <c r="AH24" s="2">
        <f t="shared" si="65"/>
        <v>9544.3881999999994</v>
      </c>
      <c r="AI24" s="2">
        <f t="shared" si="65"/>
        <v>9826.2302</v>
      </c>
      <c r="AJ24" s="2">
        <f t="shared" si="65"/>
        <v>9569.8751999999986</v>
      </c>
      <c r="AK24" s="2">
        <f t="shared" si="65"/>
        <v>9611.6232</v>
      </c>
      <c r="AL24" s="2">
        <f t="shared" si="65"/>
        <v>9726.6185999999998</v>
      </c>
      <c r="AM24" s="2">
        <f t="shared" si="65"/>
        <v>9959.7936000000009</v>
      </c>
      <c r="AN24" s="2">
        <f t="shared" si="65"/>
        <v>10107.401600000001</v>
      </c>
      <c r="AO24" s="2">
        <f t="shared" si="65"/>
        <v>10274.6976</v>
      </c>
      <c r="AP24" s="2">
        <f t="shared" si="65"/>
        <v>10502.159</v>
      </c>
      <c r="AQ24" s="2">
        <f t="shared" si="65"/>
        <v>10423.401599999999</v>
      </c>
      <c r="AR24" s="2">
        <f t="shared" si="65"/>
        <v>10511.325800000001</v>
      </c>
      <c r="AS24" s="2">
        <f t="shared" si="65"/>
        <v>10829.309799999999</v>
      </c>
      <c r="AT24" s="2">
        <f t="shared" si="65"/>
        <v>10848.3</v>
      </c>
      <c r="AU24" s="2">
        <f t="shared" si="65"/>
        <v>11070.462599999999</v>
      </c>
      <c r="AV24" s="2">
        <f t="shared" si="65"/>
        <v>11178.021799999999</v>
      </c>
      <c r="AW24" s="2">
        <f t="shared" si="65"/>
        <v>11230.792000000001</v>
      </c>
      <c r="AX24" s="2">
        <f t="shared" si="65"/>
        <v>11754.053</v>
      </c>
      <c r="AY24" s="2">
        <f t="shared" si="65"/>
        <v>12396.0226</v>
      </c>
      <c r="AZ24" s="2">
        <f t="shared" si="65"/>
        <v>13178.550800000001</v>
      </c>
      <c r="BA24" s="2">
        <f t="shared" si="65"/>
        <v>13680.9558</v>
      </c>
      <c r="BB24" s="2"/>
    </row>
    <row r="25" spans="1:54" x14ac:dyDescent="0.25">
      <c r="A25" s="4" t="s">
        <v>5</v>
      </c>
      <c r="B25" s="2">
        <f t="shared" ref="B25:Z25" si="66">B21-3*B22</f>
        <v>8011.0995999999996</v>
      </c>
      <c r="C25" s="2">
        <f t="shared" si="66"/>
        <v>7755.9459999999999</v>
      </c>
      <c r="D25" s="2">
        <f t="shared" si="66"/>
        <v>7920.9146000000001</v>
      </c>
      <c r="E25" s="2">
        <f t="shared" si="66"/>
        <v>7983.5172999999995</v>
      </c>
      <c r="F25" s="2">
        <f t="shared" si="66"/>
        <v>8264.8158000000003</v>
      </c>
      <c r="G25" s="2">
        <f t="shared" si="66"/>
        <v>8651.1597000000002</v>
      </c>
      <c r="H25" s="2">
        <f t="shared" si="66"/>
        <v>8623.1044000000002</v>
      </c>
      <c r="I25" s="2">
        <f t="shared" si="66"/>
        <v>8555.822900000001</v>
      </c>
      <c r="J25" s="2">
        <f t="shared" si="66"/>
        <v>7927.9555</v>
      </c>
      <c r="K25" s="2">
        <f t="shared" si="66"/>
        <v>7858.5807999999997</v>
      </c>
      <c r="L25" s="2">
        <f t="shared" si="66"/>
        <v>8058.4253000000008</v>
      </c>
      <c r="M25" s="2">
        <f t="shared" si="66"/>
        <v>8039.6890000000003</v>
      </c>
      <c r="N25" s="2">
        <f t="shared" si="66"/>
        <v>7963.7989999999991</v>
      </c>
      <c r="O25" s="2">
        <f t="shared" si="66"/>
        <v>8017.1557000000003</v>
      </c>
      <c r="P25" s="2">
        <f t="shared" si="66"/>
        <v>7914.8249999999998</v>
      </c>
      <c r="Q25" s="2">
        <f t="shared" si="66"/>
        <v>8359.5257000000001</v>
      </c>
      <c r="R25" s="2">
        <f t="shared" si="66"/>
        <v>8487.9402000000009</v>
      </c>
      <c r="S25" s="2">
        <f t="shared" si="66"/>
        <v>8138.0600999999988</v>
      </c>
      <c r="T25" s="2">
        <f t="shared" si="66"/>
        <v>7847.4152999999988</v>
      </c>
      <c r="U25" s="2">
        <f t="shared" si="66"/>
        <v>8259.2870000000003</v>
      </c>
      <c r="V25" s="2">
        <f t="shared" si="66"/>
        <v>7894.6043999999993</v>
      </c>
      <c r="W25" s="2">
        <f t="shared" si="66"/>
        <v>8048.7581000000009</v>
      </c>
      <c r="X25" s="2">
        <f t="shared" si="66"/>
        <v>7810.5106999999998</v>
      </c>
      <c r="Y25" s="2">
        <f t="shared" si="66"/>
        <v>7591.7709000000004</v>
      </c>
      <c r="Z25" s="2">
        <f t="shared" si="66"/>
        <v>7491.3385999999991</v>
      </c>
      <c r="AA25" s="2">
        <f>AA21-3*AA22</f>
        <v>7615.0100999999995</v>
      </c>
      <c r="AB25" s="2">
        <f t="shared" ref="AB25:BA25" si="67">AB21-3*AB22</f>
        <v>7530.3222999999998</v>
      </c>
      <c r="AC25" s="2">
        <f t="shared" si="67"/>
        <v>7617.6144999999997</v>
      </c>
      <c r="AD25" s="2">
        <f t="shared" si="67"/>
        <v>7048.8779999999997</v>
      </c>
      <c r="AE25" s="2">
        <f t="shared" si="67"/>
        <v>7061.9856999999993</v>
      </c>
      <c r="AF25" s="2">
        <f t="shared" si="67"/>
        <v>7470.6106</v>
      </c>
      <c r="AG25" s="2">
        <f t="shared" si="67"/>
        <v>7400.4489000000003</v>
      </c>
      <c r="AH25" s="2">
        <f t="shared" si="67"/>
        <v>7502.1677</v>
      </c>
      <c r="AI25" s="2">
        <f t="shared" si="67"/>
        <v>7297.9046999999991</v>
      </c>
      <c r="AJ25" s="2">
        <f t="shared" si="67"/>
        <v>7475.9371999999994</v>
      </c>
      <c r="AK25" s="2">
        <f t="shared" si="67"/>
        <v>7587.3151999999991</v>
      </c>
      <c r="AL25" s="2">
        <f t="shared" si="67"/>
        <v>7673.3220999999994</v>
      </c>
      <c r="AM25" s="2">
        <f t="shared" si="67"/>
        <v>7702.0596000000005</v>
      </c>
      <c r="AN25" s="2">
        <f t="shared" si="67"/>
        <v>7900.6476000000002</v>
      </c>
      <c r="AO25" s="2">
        <f t="shared" si="67"/>
        <v>7791.2035999999989</v>
      </c>
      <c r="AP25" s="2">
        <f t="shared" si="67"/>
        <v>7936.5114999999996</v>
      </c>
      <c r="AQ25" s="2">
        <f t="shared" si="67"/>
        <v>8231.1476000000002</v>
      </c>
      <c r="AR25" s="2">
        <f t="shared" si="67"/>
        <v>8274.5113000000001</v>
      </c>
      <c r="AS25" s="2">
        <f t="shared" si="67"/>
        <v>8241.7852999999996</v>
      </c>
      <c r="AT25" s="2">
        <f t="shared" si="67"/>
        <v>8223.5499999999993</v>
      </c>
      <c r="AU25" s="2">
        <f t="shared" si="67"/>
        <v>8121.5560999999998</v>
      </c>
      <c r="AV25" s="2">
        <f t="shared" si="67"/>
        <v>8125.2173000000003</v>
      </c>
      <c r="AW25" s="2">
        <f t="shared" si="67"/>
        <v>8561.5619999999999</v>
      </c>
      <c r="AX25" s="2">
        <f t="shared" si="67"/>
        <v>8830.6705000000002</v>
      </c>
      <c r="AY25" s="2">
        <f t="shared" si="67"/>
        <v>8869.4660999999996</v>
      </c>
      <c r="AZ25" s="2">
        <f t="shared" si="67"/>
        <v>8705.9238000000005</v>
      </c>
      <c r="BA25" s="2">
        <f t="shared" si="67"/>
        <v>8634.0663000000004</v>
      </c>
      <c r="BB25" s="2"/>
    </row>
    <row r="26" spans="1:54" x14ac:dyDescent="0.25">
      <c r="A26" s="4" t="s">
        <v>6</v>
      </c>
      <c r="B26" s="2">
        <f t="shared" ref="B26:Z26" si="68">B21+3*B22</f>
        <v>16291.500399999999</v>
      </c>
      <c r="C26" s="2">
        <f t="shared" si="68"/>
        <v>16022.853999999999</v>
      </c>
      <c r="D26" s="2">
        <f t="shared" si="68"/>
        <v>15072.0854</v>
      </c>
      <c r="E26" s="2">
        <f t="shared" si="68"/>
        <v>14578.4827</v>
      </c>
      <c r="F26" s="2">
        <f t="shared" si="68"/>
        <v>14000.584200000001</v>
      </c>
      <c r="G26" s="2">
        <f t="shared" si="68"/>
        <v>13371.240300000001</v>
      </c>
      <c r="H26" s="2">
        <f t="shared" si="68"/>
        <v>13585.495599999998</v>
      </c>
      <c r="I26" s="2">
        <f t="shared" si="68"/>
        <v>12948.5771</v>
      </c>
      <c r="J26" s="2">
        <f t="shared" si="68"/>
        <v>13549.244500000001</v>
      </c>
      <c r="K26" s="2">
        <f t="shared" si="68"/>
        <v>13444.019199999999</v>
      </c>
      <c r="L26" s="2">
        <f t="shared" si="68"/>
        <v>12673.7747</v>
      </c>
      <c r="M26" s="2">
        <f t="shared" si="68"/>
        <v>12455.311</v>
      </c>
      <c r="N26" s="2">
        <f t="shared" si="68"/>
        <v>12314.800999999999</v>
      </c>
      <c r="O26" s="2">
        <f t="shared" si="68"/>
        <v>12180.844300000001</v>
      </c>
      <c r="P26" s="2">
        <f t="shared" si="68"/>
        <v>12116.174999999999</v>
      </c>
      <c r="Q26" s="2">
        <f t="shared" si="68"/>
        <v>11261.4743</v>
      </c>
      <c r="R26" s="2">
        <f t="shared" si="68"/>
        <v>10844.059799999999</v>
      </c>
      <c r="S26" s="2">
        <f t="shared" si="68"/>
        <v>10780.5399</v>
      </c>
      <c r="T26" s="2">
        <f t="shared" si="68"/>
        <v>10996.1847</v>
      </c>
      <c r="U26" s="2">
        <f t="shared" si="68"/>
        <v>10432.312999999998</v>
      </c>
      <c r="V26" s="2">
        <f t="shared" si="68"/>
        <v>10594.995599999998</v>
      </c>
      <c r="W26" s="2">
        <f t="shared" si="68"/>
        <v>10044.641900000001</v>
      </c>
      <c r="X26" s="2">
        <f t="shared" si="68"/>
        <v>10163.489299999999</v>
      </c>
      <c r="Y26" s="2">
        <f t="shared" si="68"/>
        <v>10379.429100000001</v>
      </c>
      <c r="Z26" s="2">
        <f t="shared" si="68"/>
        <v>10421.4614</v>
      </c>
      <c r="AA26" s="2">
        <f>AA21+3*AA22</f>
        <v>10258.9899</v>
      </c>
      <c r="AB26" s="2">
        <f t="shared" ref="AB26:BA26" si="69">AB21+3*AB22</f>
        <v>10243.6777</v>
      </c>
      <c r="AC26" s="2">
        <f t="shared" si="69"/>
        <v>9856.3855000000003</v>
      </c>
      <c r="AD26" s="2">
        <f t="shared" si="69"/>
        <v>10645.121999999999</v>
      </c>
      <c r="AE26" s="2">
        <f t="shared" si="69"/>
        <v>10610.614299999999</v>
      </c>
      <c r="AF26" s="2">
        <f t="shared" si="69"/>
        <v>9969.1893999999993</v>
      </c>
      <c r="AG26" s="2">
        <f t="shared" si="69"/>
        <v>10039.751100000001</v>
      </c>
      <c r="AH26" s="2">
        <f t="shared" si="69"/>
        <v>9952.8323</v>
      </c>
      <c r="AI26" s="2">
        <f t="shared" si="69"/>
        <v>10331.8953</v>
      </c>
      <c r="AJ26" s="2">
        <f t="shared" si="69"/>
        <v>9988.6627999999982</v>
      </c>
      <c r="AK26" s="2">
        <f t="shared" si="69"/>
        <v>10016.4848</v>
      </c>
      <c r="AL26" s="2">
        <f t="shared" si="69"/>
        <v>10137.277899999999</v>
      </c>
      <c r="AM26" s="2">
        <f t="shared" si="69"/>
        <v>10411.340400000001</v>
      </c>
      <c r="AN26" s="2">
        <f t="shared" si="69"/>
        <v>10548.752400000001</v>
      </c>
      <c r="AO26" s="2">
        <f t="shared" si="69"/>
        <v>10771.3964</v>
      </c>
      <c r="AP26" s="2">
        <f t="shared" si="69"/>
        <v>11015.288499999999</v>
      </c>
      <c r="AQ26" s="2">
        <f t="shared" si="69"/>
        <v>10861.8524</v>
      </c>
      <c r="AR26" s="2">
        <f t="shared" si="69"/>
        <v>10958.688700000001</v>
      </c>
      <c r="AS26" s="2">
        <f t="shared" si="69"/>
        <v>11346.814699999999</v>
      </c>
      <c r="AT26" s="2">
        <f t="shared" si="69"/>
        <v>11373.25</v>
      </c>
      <c r="AU26" s="2">
        <f t="shared" si="69"/>
        <v>11660.243899999999</v>
      </c>
      <c r="AV26" s="2">
        <f t="shared" si="69"/>
        <v>11788.582699999999</v>
      </c>
      <c r="AW26" s="2">
        <f t="shared" si="69"/>
        <v>11764.638000000001</v>
      </c>
      <c r="AX26" s="2">
        <f t="shared" si="69"/>
        <v>12338.729500000001</v>
      </c>
      <c r="AY26" s="2">
        <f t="shared" si="69"/>
        <v>13101.3339</v>
      </c>
      <c r="AZ26" s="2">
        <f t="shared" si="69"/>
        <v>14073.0762</v>
      </c>
      <c r="BA26" s="2">
        <f t="shared" si="69"/>
        <v>14690.333700000001</v>
      </c>
      <c r="BB26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C0BF-E992-4D0C-860A-5F1936D992C3}">
  <dimension ref="A1:BB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RowHeight="15" x14ac:dyDescent="0.25"/>
  <cols>
    <col min="1" max="1" width="27.42578125" style="4" bestFit="1" customWidth="1"/>
  </cols>
  <sheetData>
    <row r="1" spans="1:54" s="1" customFormat="1" x14ac:dyDescent="0.25">
      <c r="A1" s="4" t="s">
        <v>0</v>
      </c>
      <c r="B1" s="1">
        <v>1</v>
      </c>
      <c r="C1" s="1">
        <f>B1+1</f>
        <v>2</v>
      </c>
      <c r="D1" s="1">
        <f t="shared" ref="D1:BB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</row>
    <row r="2" spans="1:54" x14ac:dyDescent="0.25">
      <c r="A2" s="4">
        <v>2010</v>
      </c>
      <c r="B2" s="2">
        <f>IF(weekly_deaths!B2&gt;weekly_deaths!B$17,1,0)</f>
        <v>0</v>
      </c>
      <c r="C2" s="2">
        <f>IF(weekly_deaths!C2&gt;weekly_deaths!C$17,1,0)</f>
        <v>0</v>
      </c>
      <c r="D2" s="2">
        <f>IF(weekly_deaths!D2&gt;weekly_deaths!D$17,1,0)</f>
        <v>0</v>
      </c>
      <c r="E2" s="2">
        <f>IF(weekly_deaths!E2&gt;weekly_deaths!E$17,1,0)</f>
        <v>0</v>
      </c>
      <c r="F2" s="2">
        <f>IF(weekly_deaths!F2&gt;weekly_deaths!F$17,1,0)</f>
        <v>0</v>
      </c>
      <c r="G2" s="2">
        <f>IF(weekly_deaths!G2&gt;weekly_deaths!G$17,1,0)</f>
        <v>0</v>
      </c>
      <c r="H2" s="2">
        <f>IF(weekly_deaths!H2&gt;weekly_deaths!H$17,1,0)</f>
        <v>0</v>
      </c>
      <c r="I2" s="2">
        <f>IF(weekly_deaths!I2&gt;weekly_deaths!I$17,1,0)</f>
        <v>0</v>
      </c>
      <c r="J2" s="2">
        <f>IF(weekly_deaths!J2&gt;weekly_deaths!J$17,1,0)</f>
        <v>0</v>
      </c>
      <c r="K2" s="2">
        <f>IF(weekly_deaths!K2&gt;weekly_deaths!K$17,1,0)</f>
        <v>0</v>
      </c>
      <c r="L2" s="2">
        <f>IF(weekly_deaths!L2&gt;weekly_deaths!L$17,1,0)</f>
        <v>0</v>
      </c>
      <c r="M2" s="2">
        <f>IF(weekly_deaths!M2&gt;weekly_deaths!M$17,1,0)</f>
        <v>0</v>
      </c>
      <c r="N2" s="2">
        <f>IF(weekly_deaths!N2&gt;weekly_deaths!N$17,1,0)</f>
        <v>0</v>
      </c>
      <c r="O2" s="2">
        <f>IF(weekly_deaths!O2&gt;weekly_deaths!O$17,1,0)</f>
        <v>0</v>
      </c>
      <c r="P2" s="2">
        <f>IF(weekly_deaths!P2&gt;weekly_deaths!P$17,1,0)</f>
        <v>0</v>
      </c>
      <c r="Q2" s="2">
        <f>IF(weekly_deaths!Q2&gt;weekly_deaths!Q$17,1,0)</f>
        <v>0</v>
      </c>
      <c r="R2" s="2">
        <f>IF(weekly_deaths!R2&gt;weekly_deaths!R$17,1,0)</f>
        <v>0</v>
      </c>
      <c r="S2" s="2">
        <f>IF(weekly_deaths!S2&gt;weekly_deaths!S$17,1,0)</f>
        <v>0</v>
      </c>
      <c r="T2" s="2">
        <f>IF(weekly_deaths!T2&gt;weekly_deaths!T$17,1,0)</f>
        <v>0</v>
      </c>
      <c r="U2" s="2">
        <f>IF(weekly_deaths!U2&gt;weekly_deaths!U$17,1,0)</f>
        <v>0</v>
      </c>
      <c r="V2" s="2">
        <f>IF(weekly_deaths!V2&gt;weekly_deaths!V$17,1,0)</f>
        <v>0</v>
      </c>
      <c r="W2" s="2">
        <f>IF(weekly_deaths!W2&gt;weekly_deaths!W$17,1,0)</f>
        <v>0</v>
      </c>
      <c r="X2" s="2">
        <f>IF(weekly_deaths!X2&gt;weekly_deaths!X$17,1,0)</f>
        <v>0</v>
      </c>
      <c r="Y2" s="2">
        <f>IF(weekly_deaths!Y2&gt;weekly_deaths!Y$17,1,0)</f>
        <v>0</v>
      </c>
      <c r="Z2" s="2">
        <f>IF(weekly_deaths!Z2&gt;weekly_deaths!Z$17,1,0)</f>
        <v>0</v>
      </c>
      <c r="AA2" s="2">
        <f>IF(weekly_deaths!AA2&gt;weekly_deaths!AA$17,1,0)</f>
        <v>0</v>
      </c>
      <c r="AB2" s="2">
        <f>IF(weekly_deaths!AB2&gt;weekly_deaths!AB$17,1,0)</f>
        <v>0</v>
      </c>
      <c r="AC2" s="2">
        <f>IF(weekly_deaths!AC2&gt;weekly_deaths!AC$17,1,0)</f>
        <v>0</v>
      </c>
      <c r="AD2" s="2">
        <f>IF(weekly_deaths!AD2&gt;weekly_deaths!AD$17,1,0)</f>
        <v>0</v>
      </c>
      <c r="AE2" s="2">
        <f>IF(weekly_deaths!AE2&gt;weekly_deaths!AE$17,1,0)</f>
        <v>0</v>
      </c>
      <c r="AF2" s="2">
        <f>IF(weekly_deaths!AF2&gt;weekly_deaths!AF$17,1,0)</f>
        <v>0</v>
      </c>
      <c r="AG2" s="2">
        <f>IF(weekly_deaths!AG2&gt;weekly_deaths!AG$17,1,0)</f>
        <v>0</v>
      </c>
      <c r="AH2" s="2">
        <f>IF(weekly_deaths!AH2&gt;weekly_deaths!AH$17,1,0)</f>
        <v>0</v>
      </c>
      <c r="AI2" s="2">
        <f>IF(weekly_deaths!AI2&gt;weekly_deaths!AI$17,1,0)</f>
        <v>0</v>
      </c>
      <c r="AJ2" s="2">
        <f>IF(weekly_deaths!AJ2&gt;weekly_deaths!AJ$17,1,0)</f>
        <v>0</v>
      </c>
      <c r="AK2" s="2">
        <f>IF(weekly_deaths!AK2&gt;weekly_deaths!AK$17,1,0)</f>
        <v>0</v>
      </c>
      <c r="AL2" s="2">
        <f>IF(weekly_deaths!AL2&gt;weekly_deaths!AL$17,1,0)</f>
        <v>0</v>
      </c>
      <c r="AM2" s="2">
        <f>IF(weekly_deaths!AM2&gt;weekly_deaths!AM$17,1,0)</f>
        <v>0</v>
      </c>
      <c r="AN2" s="2">
        <f>IF(weekly_deaths!AN2&gt;weekly_deaths!AN$17,1,0)</f>
        <v>0</v>
      </c>
      <c r="AO2" s="2">
        <f>IF(weekly_deaths!AO2&gt;weekly_deaths!AO$17,1,0)</f>
        <v>0</v>
      </c>
      <c r="AP2" s="2">
        <f>IF(weekly_deaths!AP2&gt;weekly_deaths!AP$17,1,0)</f>
        <v>0</v>
      </c>
      <c r="AQ2" s="2">
        <f>IF(weekly_deaths!AQ2&gt;weekly_deaths!AQ$17,1,0)</f>
        <v>0</v>
      </c>
      <c r="AR2" s="2">
        <f>IF(weekly_deaths!AR2&gt;weekly_deaths!AR$17,1,0)</f>
        <v>0</v>
      </c>
      <c r="AS2" s="2">
        <f>IF(weekly_deaths!AS2&gt;weekly_deaths!AS$17,1,0)</f>
        <v>0</v>
      </c>
      <c r="AT2" s="2">
        <f>IF(weekly_deaths!AT2&gt;weekly_deaths!AT$17,1,0)</f>
        <v>0</v>
      </c>
      <c r="AU2" s="2">
        <f>IF(weekly_deaths!AU2&gt;weekly_deaths!AU$17,1,0)</f>
        <v>0</v>
      </c>
      <c r="AV2" s="2">
        <f>IF(weekly_deaths!AV2&gt;weekly_deaths!AV$17,1,0)</f>
        <v>0</v>
      </c>
      <c r="AW2" s="2">
        <f>IF(weekly_deaths!AW2&gt;weekly_deaths!AW$17,1,0)</f>
        <v>0</v>
      </c>
      <c r="AX2" s="2">
        <f>IF(weekly_deaths!AX2&gt;weekly_deaths!AX$17,1,0)</f>
        <v>0</v>
      </c>
      <c r="AY2" s="2">
        <f>IF(weekly_deaths!AY2&gt;weekly_deaths!AY$17,1,0)</f>
        <v>0</v>
      </c>
      <c r="AZ2" s="2">
        <f>IF(weekly_deaths!AZ2&gt;weekly_deaths!AZ$17,1,0)</f>
        <v>0</v>
      </c>
      <c r="BA2" s="2">
        <f>IF(weekly_deaths!BA2&gt;weekly_deaths!BA$17,1,0)</f>
        <v>0</v>
      </c>
      <c r="BB2" s="2"/>
    </row>
    <row r="3" spans="1:54" x14ac:dyDescent="0.25">
      <c r="A3" s="4">
        <v>2011</v>
      </c>
      <c r="B3" s="2">
        <f>IF(weekly_deaths!B3&gt;weekly_deaths!B$17,1,0)</f>
        <v>0</v>
      </c>
      <c r="C3" s="2">
        <f>IF(weekly_deaths!C3&gt;weekly_deaths!C$17,1,0)</f>
        <v>0</v>
      </c>
      <c r="D3" s="2">
        <f>IF(weekly_deaths!D3&gt;weekly_deaths!D$17,1,0)</f>
        <v>0</v>
      </c>
      <c r="E3" s="2">
        <f>IF(weekly_deaths!E3&gt;weekly_deaths!E$17,1,0)</f>
        <v>0</v>
      </c>
      <c r="F3" s="2">
        <f>IF(weekly_deaths!F3&gt;weekly_deaths!F$17,1,0)</f>
        <v>0</v>
      </c>
      <c r="G3" s="2">
        <f>IF(weekly_deaths!G3&gt;weekly_deaths!G$17,1,0)</f>
        <v>0</v>
      </c>
      <c r="H3" s="2">
        <f>IF(weekly_deaths!H3&gt;weekly_deaths!H$17,1,0)</f>
        <v>0</v>
      </c>
      <c r="I3" s="2">
        <f>IF(weekly_deaths!I3&gt;weekly_deaths!I$17,1,0)</f>
        <v>0</v>
      </c>
      <c r="J3" s="2">
        <f>IF(weekly_deaths!J3&gt;weekly_deaths!J$17,1,0)</f>
        <v>0</v>
      </c>
      <c r="K3" s="2">
        <f>IF(weekly_deaths!K3&gt;weekly_deaths!K$17,1,0)</f>
        <v>0</v>
      </c>
      <c r="L3" s="2">
        <f>IF(weekly_deaths!L3&gt;weekly_deaths!L$17,1,0)</f>
        <v>0</v>
      </c>
      <c r="M3" s="2">
        <f>IF(weekly_deaths!M3&gt;weekly_deaths!M$17,1,0)</f>
        <v>0</v>
      </c>
      <c r="N3" s="2">
        <f>IF(weekly_deaths!N3&gt;weekly_deaths!N$17,1,0)</f>
        <v>0</v>
      </c>
      <c r="O3" s="2">
        <f>IF(weekly_deaths!O3&gt;weekly_deaths!O$17,1,0)</f>
        <v>0</v>
      </c>
      <c r="P3" s="2">
        <f>IF(weekly_deaths!P3&gt;weekly_deaths!P$17,1,0)</f>
        <v>0</v>
      </c>
      <c r="Q3" s="2">
        <f>IF(weekly_deaths!Q3&gt;weekly_deaths!Q$17,1,0)</f>
        <v>0</v>
      </c>
      <c r="R3" s="2">
        <f>IF(weekly_deaths!R3&gt;weekly_deaths!R$17,1,0)</f>
        <v>0</v>
      </c>
      <c r="S3" s="2">
        <f>IF(weekly_deaths!S3&gt;weekly_deaths!S$17,1,0)</f>
        <v>0</v>
      </c>
      <c r="T3" s="2">
        <f>IF(weekly_deaths!T3&gt;weekly_deaths!T$17,1,0)</f>
        <v>0</v>
      </c>
      <c r="U3" s="2">
        <f>IF(weekly_deaths!U3&gt;weekly_deaths!U$17,1,0)</f>
        <v>0</v>
      </c>
      <c r="V3" s="2">
        <f>IF(weekly_deaths!V3&gt;weekly_deaths!V$17,1,0)</f>
        <v>0</v>
      </c>
      <c r="W3" s="2">
        <f>IF(weekly_deaths!W3&gt;weekly_deaths!W$17,1,0)</f>
        <v>0</v>
      </c>
      <c r="X3" s="2">
        <f>IF(weekly_deaths!X3&gt;weekly_deaths!X$17,1,0)</f>
        <v>0</v>
      </c>
      <c r="Y3" s="2">
        <f>IF(weekly_deaths!Y3&gt;weekly_deaths!Y$17,1,0)</f>
        <v>0</v>
      </c>
      <c r="Z3" s="2">
        <f>IF(weekly_deaths!Z3&gt;weekly_deaths!Z$17,1,0)</f>
        <v>0</v>
      </c>
      <c r="AA3" s="2">
        <f>IF(weekly_deaths!AA3&gt;weekly_deaths!AA$17,1,0)</f>
        <v>0</v>
      </c>
      <c r="AB3" s="2">
        <f>IF(weekly_deaths!AB3&gt;weekly_deaths!AB$17,1,0)</f>
        <v>0</v>
      </c>
      <c r="AC3" s="2">
        <f>IF(weekly_deaths!AC3&gt;weekly_deaths!AC$17,1,0)</f>
        <v>0</v>
      </c>
      <c r="AD3" s="2">
        <f>IF(weekly_deaths!AD3&gt;weekly_deaths!AD$17,1,0)</f>
        <v>0</v>
      </c>
      <c r="AE3" s="2">
        <f>IF(weekly_deaths!AE3&gt;weekly_deaths!AE$17,1,0)</f>
        <v>0</v>
      </c>
      <c r="AF3" s="2">
        <f>IF(weekly_deaths!AF3&gt;weekly_deaths!AF$17,1,0)</f>
        <v>0</v>
      </c>
      <c r="AG3" s="2">
        <f>IF(weekly_deaths!AG3&gt;weekly_deaths!AG$17,1,0)</f>
        <v>0</v>
      </c>
      <c r="AH3" s="2">
        <f>IF(weekly_deaths!AH3&gt;weekly_deaths!AH$17,1,0)</f>
        <v>0</v>
      </c>
      <c r="AI3" s="2">
        <f>IF(weekly_deaths!AI3&gt;weekly_deaths!AI$17,1,0)</f>
        <v>0</v>
      </c>
      <c r="AJ3" s="2">
        <f>IF(weekly_deaths!AJ3&gt;weekly_deaths!AJ$17,1,0)</f>
        <v>0</v>
      </c>
      <c r="AK3" s="2">
        <f>IF(weekly_deaths!AK3&gt;weekly_deaths!AK$17,1,0)</f>
        <v>0</v>
      </c>
      <c r="AL3" s="2">
        <f>IF(weekly_deaths!AL3&gt;weekly_deaths!AL$17,1,0)</f>
        <v>0</v>
      </c>
      <c r="AM3" s="2">
        <f>IF(weekly_deaths!AM3&gt;weekly_deaths!AM$17,1,0)</f>
        <v>0</v>
      </c>
      <c r="AN3" s="2">
        <f>IF(weekly_deaths!AN3&gt;weekly_deaths!AN$17,1,0)</f>
        <v>0</v>
      </c>
      <c r="AO3" s="2">
        <f>IF(weekly_deaths!AO3&gt;weekly_deaths!AO$17,1,0)</f>
        <v>0</v>
      </c>
      <c r="AP3" s="2">
        <f>IF(weekly_deaths!AP3&gt;weekly_deaths!AP$17,1,0)</f>
        <v>0</v>
      </c>
      <c r="AQ3" s="2">
        <f>IF(weekly_deaths!AQ3&gt;weekly_deaths!AQ$17,1,0)</f>
        <v>0</v>
      </c>
      <c r="AR3" s="2">
        <f>IF(weekly_deaths!AR3&gt;weekly_deaths!AR$17,1,0)</f>
        <v>0</v>
      </c>
      <c r="AS3" s="2">
        <f>IF(weekly_deaths!AS3&gt;weekly_deaths!AS$17,1,0)</f>
        <v>0</v>
      </c>
      <c r="AT3" s="2">
        <f>IF(weekly_deaths!AT3&gt;weekly_deaths!AT$17,1,0)</f>
        <v>0</v>
      </c>
      <c r="AU3" s="2">
        <f>IF(weekly_deaths!AU3&gt;weekly_deaths!AU$17,1,0)</f>
        <v>0</v>
      </c>
      <c r="AV3" s="2">
        <f>IF(weekly_deaths!AV3&gt;weekly_deaths!AV$17,1,0)</f>
        <v>0</v>
      </c>
      <c r="AW3" s="2">
        <f>IF(weekly_deaths!AW3&gt;weekly_deaths!AW$17,1,0)</f>
        <v>0</v>
      </c>
      <c r="AX3" s="2">
        <f>IF(weekly_deaths!AX3&gt;weekly_deaths!AX$17,1,0)</f>
        <v>0</v>
      </c>
      <c r="AY3" s="2">
        <f>IF(weekly_deaths!AY3&gt;weekly_deaths!AY$17,1,0)</f>
        <v>0</v>
      </c>
      <c r="AZ3" s="2">
        <f>IF(weekly_deaths!AZ3&gt;weekly_deaths!AZ$17,1,0)</f>
        <v>0</v>
      </c>
      <c r="BA3" s="2">
        <f>IF(weekly_deaths!BA3&gt;weekly_deaths!BA$17,1,0)</f>
        <v>0</v>
      </c>
      <c r="BB3" s="2"/>
    </row>
    <row r="4" spans="1:54" x14ac:dyDescent="0.25">
      <c r="A4" s="4">
        <v>2012</v>
      </c>
      <c r="B4" s="2">
        <f>IF(weekly_deaths!B4&gt;weekly_deaths!B$17,1,0)</f>
        <v>0</v>
      </c>
      <c r="C4" s="2">
        <f>IF(weekly_deaths!C4&gt;weekly_deaths!C$17,1,0)</f>
        <v>0</v>
      </c>
      <c r="D4" s="2">
        <f>IF(weekly_deaths!D4&gt;weekly_deaths!D$17,1,0)</f>
        <v>0</v>
      </c>
      <c r="E4" s="2">
        <f>IF(weekly_deaths!E4&gt;weekly_deaths!E$17,1,0)</f>
        <v>0</v>
      </c>
      <c r="F4" s="2">
        <f>IF(weekly_deaths!F4&gt;weekly_deaths!F$17,1,0)</f>
        <v>0</v>
      </c>
      <c r="G4" s="2">
        <f>IF(weekly_deaths!G4&gt;weekly_deaths!G$17,1,0)</f>
        <v>0</v>
      </c>
      <c r="H4" s="2">
        <f>IF(weekly_deaths!H4&gt;weekly_deaths!H$17,1,0)</f>
        <v>0</v>
      </c>
      <c r="I4" s="2">
        <f>IF(weekly_deaths!I4&gt;weekly_deaths!I$17,1,0)</f>
        <v>0</v>
      </c>
      <c r="J4" s="2">
        <f>IF(weekly_deaths!J4&gt;weekly_deaths!J$17,1,0)</f>
        <v>0</v>
      </c>
      <c r="K4" s="2">
        <f>IF(weekly_deaths!K4&gt;weekly_deaths!K$17,1,0)</f>
        <v>0</v>
      </c>
      <c r="L4" s="2">
        <f>IF(weekly_deaths!L4&gt;weekly_deaths!L$17,1,0)</f>
        <v>0</v>
      </c>
      <c r="M4" s="2">
        <f>IF(weekly_deaths!M4&gt;weekly_deaths!M$17,1,0)</f>
        <v>0</v>
      </c>
      <c r="N4" s="2">
        <f>IF(weekly_deaths!N4&gt;weekly_deaths!N$17,1,0)</f>
        <v>0</v>
      </c>
      <c r="O4" s="2">
        <f>IF(weekly_deaths!O4&gt;weekly_deaths!O$17,1,0)</f>
        <v>0</v>
      </c>
      <c r="P4" s="2">
        <f>IF(weekly_deaths!P4&gt;weekly_deaths!P$17,1,0)</f>
        <v>0</v>
      </c>
      <c r="Q4" s="2">
        <f>IF(weekly_deaths!Q4&gt;weekly_deaths!Q$17,1,0)</f>
        <v>0</v>
      </c>
      <c r="R4" s="2">
        <f>IF(weekly_deaths!R4&gt;weekly_deaths!R$17,1,0)</f>
        <v>0</v>
      </c>
      <c r="S4" s="2">
        <f>IF(weekly_deaths!S4&gt;weekly_deaths!S$17,1,0)</f>
        <v>0</v>
      </c>
      <c r="T4" s="2">
        <f>IF(weekly_deaths!T4&gt;weekly_deaths!T$17,1,0)</f>
        <v>0</v>
      </c>
      <c r="U4" s="2">
        <f>IF(weekly_deaths!U4&gt;weekly_deaths!U$17,1,0)</f>
        <v>0</v>
      </c>
      <c r="V4" s="2">
        <f>IF(weekly_deaths!V4&gt;weekly_deaths!V$17,1,0)</f>
        <v>0</v>
      </c>
      <c r="W4" s="2">
        <f>IF(weekly_deaths!W4&gt;weekly_deaths!W$17,1,0)</f>
        <v>0</v>
      </c>
      <c r="X4" s="2">
        <f>IF(weekly_deaths!X4&gt;weekly_deaths!X$17,1,0)</f>
        <v>0</v>
      </c>
      <c r="Y4" s="2">
        <f>IF(weekly_deaths!Y4&gt;weekly_deaths!Y$17,1,0)</f>
        <v>0</v>
      </c>
      <c r="Z4" s="2">
        <f>IF(weekly_deaths!Z4&gt;weekly_deaths!Z$17,1,0)</f>
        <v>0</v>
      </c>
      <c r="AA4" s="2">
        <f>IF(weekly_deaths!AA4&gt;weekly_deaths!AA$17,1,0)</f>
        <v>0</v>
      </c>
      <c r="AB4" s="2">
        <f>IF(weekly_deaths!AB4&gt;weekly_deaths!AB$17,1,0)</f>
        <v>0</v>
      </c>
      <c r="AC4" s="2">
        <f>IF(weekly_deaths!AC4&gt;weekly_deaths!AC$17,1,0)</f>
        <v>0</v>
      </c>
      <c r="AD4" s="2">
        <f>IF(weekly_deaths!AD4&gt;weekly_deaths!AD$17,1,0)</f>
        <v>0</v>
      </c>
      <c r="AE4" s="2">
        <f>IF(weekly_deaths!AE4&gt;weekly_deaths!AE$17,1,0)</f>
        <v>0</v>
      </c>
      <c r="AF4" s="2">
        <f>IF(weekly_deaths!AF4&gt;weekly_deaths!AF$17,1,0)</f>
        <v>0</v>
      </c>
      <c r="AG4" s="2">
        <f>IF(weekly_deaths!AG4&gt;weekly_deaths!AG$17,1,0)</f>
        <v>0</v>
      </c>
      <c r="AH4" s="2">
        <f>IF(weekly_deaths!AH4&gt;weekly_deaths!AH$17,1,0)</f>
        <v>0</v>
      </c>
      <c r="AI4" s="2">
        <f>IF(weekly_deaths!AI4&gt;weekly_deaths!AI$17,1,0)</f>
        <v>0</v>
      </c>
      <c r="AJ4" s="2">
        <f>IF(weekly_deaths!AJ4&gt;weekly_deaths!AJ$17,1,0)</f>
        <v>0</v>
      </c>
      <c r="AK4" s="2">
        <f>IF(weekly_deaths!AK4&gt;weekly_deaths!AK$17,1,0)</f>
        <v>0</v>
      </c>
      <c r="AL4" s="2">
        <f>IF(weekly_deaths!AL4&gt;weekly_deaths!AL$17,1,0)</f>
        <v>0</v>
      </c>
      <c r="AM4" s="2">
        <f>IF(weekly_deaths!AM4&gt;weekly_deaths!AM$17,1,0)</f>
        <v>0</v>
      </c>
      <c r="AN4" s="2">
        <f>IF(weekly_deaths!AN4&gt;weekly_deaths!AN$17,1,0)</f>
        <v>0</v>
      </c>
      <c r="AO4" s="2">
        <f>IF(weekly_deaths!AO4&gt;weekly_deaths!AO$17,1,0)</f>
        <v>0</v>
      </c>
      <c r="AP4" s="2">
        <f>IF(weekly_deaths!AP4&gt;weekly_deaths!AP$17,1,0)</f>
        <v>0</v>
      </c>
      <c r="AQ4" s="2">
        <f>IF(weekly_deaths!AQ4&gt;weekly_deaths!AQ$17,1,0)</f>
        <v>0</v>
      </c>
      <c r="AR4" s="2">
        <f>IF(weekly_deaths!AR4&gt;weekly_deaths!AR$17,1,0)</f>
        <v>0</v>
      </c>
      <c r="AS4" s="2">
        <f>IF(weekly_deaths!AS4&gt;weekly_deaths!AS$17,1,0)</f>
        <v>0</v>
      </c>
      <c r="AT4" s="2">
        <f>IF(weekly_deaths!AT4&gt;weekly_deaths!AT$17,1,0)</f>
        <v>0</v>
      </c>
      <c r="AU4" s="2">
        <f>IF(weekly_deaths!AU4&gt;weekly_deaths!AU$17,1,0)</f>
        <v>0</v>
      </c>
      <c r="AV4" s="2">
        <f>IF(weekly_deaths!AV4&gt;weekly_deaths!AV$17,1,0)</f>
        <v>0</v>
      </c>
      <c r="AW4" s="2">
        <f>IF(weekly_deaths!AW4&gt;weekly_deaths!AW$17,1,0)</f>
        <v>0</v>
      </c>
      <c r="AX4" s="2">
        <f>IF(weekly_deaths!AX4&gt;weekly_deaths!AX$17,1,0)</f>
        <v>0</v>
      </c>
      <c r="AY4" s="2">
        <f>IF(weekly_deaths!AY4&gt;weekly_deaths!AY$17,1,0)</f>
        <v>0</v>
      </c>
      <c r="AZ4" s="2">
        <f>IF(weekly_deaths!AZ4&gt;weekly_deaths!AZ$17,1,0)</f>
        <v>0</v>
      </c>
      <c r="BA4" s="2">
        <f>IF(weekly_deaths!BA4&gt;weekly_deaths!BA$17,1,0)</f>
        <v>0</v>
      </c>
      <c r="BB4" s="2"/>
    </row>
    <row r="5" spans="1:54" x14ac:dyDescent="0.25">
      <c r="A5" s="4">
        <v>2013</v>
      </c>
      <c r="B5" s="2">
        <f>IF(weekly_deaths!B5&gt;weekly_deaths!B$17,1,0)</f>
        <v>0</v>
      </c>
      <c r="C5" s="2">
        <f>IF(weekly_deaths!C5&gt;weekly_deaths!C$17,1,0)</f>
        <v>0</v>
      </c>
      <c r="D5" s="2">
        <f>IF(weekly_deaths!D5&gt;weekly_deaths!D$17,1,0)</f>
        <v>0</v>
      </c>
      <c r="E5" s="2">
        <f>IF(weekly_deaths!E5&gt;weekly_deaths!E$17,1,0)</f>
        <v>0</v>
      </c>
      <c r="F5" s="2">
        <f>IF(weekly_deaths!F5&gt;weekly_deaths!F$17,1,0)</f>
        <v>0</v>
      </c>
      <c r="G5" s="2">
        <f>IF(weekly_deaths!G5&gt;weekly_deaths!G$17,1,0)</f>
        <v>0</v>
      </c>
      <c r="H5" s="2">
        <f>IF(weekly_deaths!H5&gt;weekly_deaths!H$17,1,0)</f>
        <v>0</v>
      </c>
      <c r="I5" s="2">
        <f>IF(weekly_deaths!I5&gt;weekly_deaths!I$17,1,0)</f>
        <v>0</v>
      </c>
      <c r="J5" s="2">
        <f>IF(weekly_deaths!J5&gt;weekly_deaths!J$17,1,0)</f>
        <v>0</v>
      </c>
      <c r="K5" s="2">
        <f>IF(weekly_deaths!K5&gt;weekly_deaths!K$17,1,0)</f>
        <v>0</v>
      </c>
      <c r="L5" s="2">
        <f>IF(weekly_deaths!L5&gt;weekly_deaths!L$17,1,0)</f>
        <v>0</v>
      </c>
      <c r="M5" s="2">
        <f>IF(weekly_deaths!M5&gt;weekly_deaths!M$17,1,0)</f>
        <v>0</v>
      </c>
      <c r="N5" s="2">
        <f>IF(weekly_deaths!N5&gt;weekly_deaths!N$17,1,0)</f>
        <v>0</v>
      </c>
      <c r="O5" s="2">
        <f>IF(weekly_deaths!O5&gt;weekly_deaths!O$17,1,0)</f>
        <v>0</v>
      </c>
      <c r="P5" s="2">
        <f>IF(weekly_deaths!P5&gt;weekly_deaths!P$17,1,0)</f>
        <v>0</v>
      </c>
      <c r="Q5" s="2">
        <f>IF(weekly_deaths!Q5&gt;weekly_deaths!Q$17,1,0)</f>
        <v>0</v>
      </c>
      <c r="R5" s="2">
        <f>IF(weekly_deaths!R5&gt;weekly_deaths!R$17,1,0)</f>
        <v>0</v>
      </c>
      <c r="S5" s="2">
        <f>IF(weekly_deaths!S5&gt;weekly_deaths!S$17,1,0)</f>
        <v>0</v>
      </c>
      <c r="T5" s="2">
        <f>IF(weekly_deaths!T5&gt;weekly_deaths!T$17,1,0)</f>
        <v>0</v>
      </c>
      <c r="U5" s="2">
        <f>IF(weekly_deaths!U5&gt;weekly_deaths!U$17,1,0)</f>
        <v>0</v>
      </c>
      <c r="V5" s="2">
        <f>IF(weekly_deaths!V5&gt;weekly_deaths!V$17,1,0)</f>
        <v>0</v>
      </c>
      <c r="W5" s="2">
        <f>IF(weekly_deaths!W5&gt;weekly_deaths!W$17,1,0)</f>
        <v>0</v>
      </c>
      <c r="X5" s="2">
        <f>IF(weekly_deaths!X5&gt;weekly_deaths!X$17,1,0)</f>
        <v>0</v>
      </c>
      <c r="Y5" s="2">
        <f>IF(weekly_deaths!Y5&gt;weekly_deaths!Y$17,1,0)</f>
        <v>0</v>
      </c>
      <c r="Z5" s="2">
        <f>IF(weekly_deaths!Z5&gt;weekly_deaths!Z$17,1,0)</f>
        <v>0</v>
      </c>
      <c r="AA5" s="2">
        <f>IF(weekly_deaths!AA5&gt;weekly_deaths!AA$17,1,0)</f>
        <v>0</v>
      </c>
      <c r="AB5" s="2">
        <f>IF(weekly_deaths!AB5&gt;weekly_deaths!AB$17,1,0)</f>
        <v>0</v>
      </c>
      <c r="AC5" s="2">
        <f>IF(weekly_deaths!AC5&gt;weekly_deaths!AC$17,1,0)</f>
        <v>0</v>
      </c>
      <c r="AD5" s="2">
        <f>IF(weekly_deaths!AD5&gt;weekly_deaths!AD$17,1,0)</f>
        <v>0</v>
      </c>
      <c r="AE5" s="2">
        <f>IF(weekly_deaths!AE5&gt;weekly_deaths!AE$17,1,0)</f>
        <v>0</v>
      </c>
      <c r="AF5" s="2">
        <f>IF(weekly_deaths!AF5&gt;weekly_deaths!AF$17,1,0)</f>
        <v>0</v>
      </c>
      <c r="AG5" s="2">
        <f>IF(weekly_deaths!AG5&gt;weekly_deaths!AG$17,1,0)</f>
        <v>0</v>
      </c>
      <c r="AH5" s="2">
        <f>IF(weekly_deaths!AH5&gt;weekly_deaths!AH$17,1,0)</f>
        <v>0</v>
      </c>
      <c r="AI5" s="2">
        <f>IF(weekly_deaths!AI5&gt;weekly_deaths!AI$17,1,0)</f>
        <v>0</v>
      </c>
      <c r="AJ5" s="2">
        <f>IF(weekly_deaths!AJ5&gt;weekly_deaths!AJ$17,1,0)</f>
        <v>0</v>
      </c>
      <c r="AK5" s="2">
        <f>IF(weekly_deaths!AK5&gt;weekly_deaths!AK$17,1,0)</f>
        <v>0</v>
      </c>
      <c r="AL5" s="2">
        <f>IF(weekly_deaths!AL5&gt;weekly_deaths!AL$17,1,0)</f>
        <v>0</v>
      </c>
      <c r="AM5" s="2">
        <f>IF(weekly_deaths!AM5&gt;weekly_deaths!AM$17,1,0)</f>
        <v>0</v>
      </c>
      <c r="AN5" s="2">
        <f>IF(weekly_deaths!AN5&gt;weekly_deaths!AN$17,1,0)</f>
        <v>0</v>
      </c>
      <c r="AO5" s="2">
        <f>IF(weekly_deaths!AO5&gt;weekly_deaths!AO$17,1,0)</f>
        <v>0</v>
      </c>
      <c r="AP5" s="2">
        <f>IF(weekly_deaths!AP5&gt;weekly_deaths!AP$17,1,0)</f>
        <v>0</v>
      </c>
      <c r="AQ5" s="2">
        <f>IF(weekly_deaths!AQ5&gt;weekly_deaths!AQ$17,1,0)</f>
        <v>0</v>
      </c>
      <c r="AR5" s="2">
        <f>IF(weekly_deaths!AR5&gt;weekly_deaths!AR$17,1,0)</f>
        <v>0</v>
      </c>
      <c r="AS5" s="2">
        <f>IF(weekly_deaths!AS5&gt;weekly_deaths!AS$17,1,0)</f>
        <v>0</v>
      </c>
      <c r="AT5" s="2">
        <f>IF(weekly_deaths!AT5&gt;weekly_deaths!AT$17,1,0)</f>
        <v>0</v>
      </c>
      <c r="AU5" s="2">
        <f>IF(weekly_deaths!AU5&gt;weekly_deaths!AU$17,1,0)</f>
        <v>0</v>
      </c>
      <c r="AV5" s="2">
        <f>IF(weekly_deaths!AV5&gt;weekly_deaths!AV$17,1,0)</f>
        <v>0</v>
      </c>
      <c r="AW5" s="2">
        <f>IF(weekly_deaths!AW5&gt;weekly_deaths!AW$17,1,0)</f>
        <v>0</v>
      </c>
      <c r="AX5" s="2">
        <f>IF(weekly_deaths!AX5&gt;weekly_deaths!AX$17,1,0)</f>
        <v>0</v>
      </c>
      <c r="AY5" s="2">
        <f>IF(weekly_deaths!AY5&gt;weekly_deaths!AY$17,1,0)</f>
        <v>0</v>
      </c>
      <c r="AZ5" s="2">
        <f>IF(weekly_deaths!AZ5&gt;weekly_deaths!AZ$17,1,0)</f>
        <v>0</v>
      </c>
      <c r="BA5" s="2">
        <f>IF(weekly_deaths!BA5&gt;weekly_deaths!BA$17,1,0)</f>
        <v>0</v>
      </c>
      <c r="BB5" s="2"/>
    </row>
    <row r="6" spans="1:54" x14ac:dyDescent="0.25">
      <c r="A6" s="4">
        <v>2014</v>
      </c>
      <c r="B6" s="2">
        <f>IF(weekly_deaths!B6&gt;weekly_deaths!B$17,1,0)</f>
        <v>0</v>
      </c>
      <c r="C6" s="2">
        <f>IF(weekly_deaths!C6&gt;weekly_deaths!C$17,1,0)</f>
        <v>0</v>
      </c>
      <c r="D6" s="2">
        <f>IF(weekly_deaths!D6&gt;weekly_deaths!D$17,1,0)</f>
        <v>0</v>
      </c>
      <c r="E6" s="2">
        <f>IF(weekly_deaths!E6&gt;weekly_deaths!E$17,1,0)</f>
        <v>0</v>
      </c>
      <c r="F6" s="2">
        <f>IF(weekly_deaths!F6&gt;weekly_deaths!F$17,1,0)</f>
        <v>0</v>
      </c>
      <c r="G6" s="2">
        <f>IF(weekly_deaths!G6&gt;weekly_deaths!G$17,1,0)</f>
        <v>0</v>
      </c>
      <c r="H6" s="2">
        <f>IF(weekly_deaths!H6&gt;weekly_deaths!H$17,1,0)</f>
        <v>0</v>
      </c>
      <c r="I6" s="2">
        <f>IF(weekly_deaths!I6&gt;weekly_deaths!I$17,1,0)</f>
        <v>0</v>
      </c>
      <c r="J6" s="2">
        <f>IF(weekly_deaths!J6&gt;weekly_deaths!J$17,1,0)</f>
        <v>0</v>
      </c>
      <c r="K6" s="2">
        <f>IF(weekly_deaths!K6&gt;weekly_deaths!K$17,1,0)</f>
        <v>0</v>
      </c>
      <c r="L6" s="2">
        <f>IF(weekly_deaths!L6&gt;weekly_deaths!L$17,1,0)</f>
        <v>0</v>
      </c>
      <c r="M6" s="2">
        <f>IF(weekly_deaths!M6&gt;weekly_deaths!M$17,1,0)</f>
        <v>0</v>
      </c>
      <c r="N6" s="2">
        <f>IF(weekly_deaths!N6&gt;weekly_deaths!N$17,1,0)</f>
        <v>0</v>
      </c>
      <c r="O6" s="2">
        <f>IF(weekly_deaths!O6&gt;weekly_deaths!O$17,1,0)</f>
        <v>0</v>
      </c>
      <c r="P6" s="2">
        <f>IF(weekly_deaths!P6&gt;weekly_deaths!P$17,1,0)</f>
        <v>0</v>
      </c>
      <c r="Q6" s="2">
        <f>IF(weekly_deaths!Q6&gt;weekly_deaths!Q$17,1,0)</f>
        <v>0</v>
      </c>
      <c r="R6" s="2">
        <f>IF(weekly_deaths!R6&gt;weekly_deaths!R$17,1,0)</f>
        <v>0</v>
      </c>
      <c r="S6" s="2">
        <f>IF(weekly_deaths!S6&gt;weekly_deaths!S$17,1,0)</f>
        <v>0</v>
      </c>
      <c r="T6" s="2">
        <f>IF(weekly_deaths!T6&gt;weekly_deaths!T$17,1,0)</f>
        <v>0</v>
      </c>
      <c r="U6" s="2">
        <f>IF(weekly_deaths!U6&gt;weekly_deaths!U$17,1,0)</f>
        <v>0</v>
      </c>
      <c r="V6" s="2">
        <f>IF(weekly_deaths!V6&gt;weekly_deaths!V$17,1,0)</f>
        <v>0</v>
      </c>
      <c r="W6" s="2">
        <f>IF(weekly_deaths!W6&gt;weekly_deaths!W$17,1,0)</f>
        <v>0</v>
      </c>
      <c r="X6" s="2">
        <f>IF(weekly_deaths!X6&gt;weekly_deaths!X$17,1,0)</f>
        <v>0</v>
      </c>
      <c r="Y6" s="2">
        <f>IF(weekly_deaths!Y6&gt;weekly_deaths!Y$17,1,0)</f>
        <v>0</v>
      </c>
      <c r="Z6" s="2">
        <f>IF(weekly_deaths!Z6&gt;weekly_deaths!Z$17,1,0)</f>
        <v>0</v>
      </c>
      <c r="AA6" s="2">
        <f>IF(weekly_deaths!AA6&gt;weekly_deaths!AA$17,1,0)</f>
        <v>0</v>
      </c>
      <c r="AB6" s="2">
        <f>IF(weekly_deaths!AB6&gt;weekly_deaths!AB$17,1,0)</f>
        <v>0</v>
      </c>
      <c r="AC6" s="2">
        <f>IF(weekly_deaths!AC6&gt;weekly_deaths!AC$17,1,0)</f>
        <v>0</v>
      </c>
      <c r="AD6" s="2">
        <f>IF(weekly_deaths!AD6&gt;weekly_deaths!AD$17,1,0)</f>
        <v>0</v>
      </c>
      <c r="AE6" s="2">
        <f>IF(weekly_deaths!AE6&gt;weekly_deaths!AE$17,1,0)</f>
        <v>0</v>
      </c>
      <c r="AF6" s="2">
        <f>IF(weekly_deaths!AF6&gt;weekly_deaths!AF$17,1,0)</f>
        <v>0</v>
      </c>
      <c r="AG6" s="2">
        <f>IF(weekly_deaths!AG6&gt;weekly_deaths!AG$17,1,0)</f>
        <v>0</v>
      </c>
      <c r="AH6" s="2">
        <f>IF(weekly_deaths!AH6&gt;weekly_deaths!AH$17,1,0)</f>
        <v>0</v>
      </c>
      <c r="AI6" s="2">
        <f>IF(weekly_deaths!AI6&gt;weekly_deaths!AI$17,1,0)</f>
        <v>0</v>
      </c>
      <c r="AJ6" s="2">
        <f>IF(weekly_deaths!AJ6&gt;weekly_deaths!AJ$17,1,0)</f>
        <v>0</v>
      </c>
      <c r="AK6" s="2">
        <f>IF(weekly_deaths!AK6&gt;weekly_deaths!AK$17,1,0)</f>
        <v>0</v>
      </c>
      <c r="AL6" s="2">
        <f>IF(weekly_deaths!AL6&gt;weekly_deaths!AL$17,1,0)</f>
        <v>0</v>
      </c>
      <c r="AM6" s="2">
        <f>IF(weekly_deaths!AM6&gt;weekly_deaths!AM$17,1,0)</f>
        <v>0</v>
      </c>
      <c r="AN6" s="2">
        <f>IF(weekly_deaths!AN6&gt;weekly_deaths!AN$17,1,0)</f>
        <v>0</v>
      </c>
      <c r="AO6" s="2">
        <f>IF(weekly_deaths!AO6&gt;weekly_deaths!AO$17,1,0)</f>
        <v>0</v>
      </c>
      <c r="AP6" s="2">
        <f>IF(weekly_deaths!AP6&gt;weekly_deaths!AP$17,1,0)</f>
        <v>0</v>
      </c>
      <c r="AQ6" s="2">
        <f>IF(weekly_deaths!AQ6&gt;weekly_deaths!AQ$17,1,0)</f>
        <v>0</v>
      </c>
      <c r="AR6" s="2">
        <f>IF(weekly_deaths!AR6&gt;weekly_deaths!AR$17,1,0)</f>
        <v>0</v>
      </c>
      <c r="AS6" s="2">
        <f>IF(weekly_deaths!AS6&gt;weekly_deaths!AS$17,1,0)</f>
        <v>0</v>
      </c>
      <c r="AT6" s="2">
        <f>IF(weekly_deaths!AT6&gt;weekly_deaths!AT$17,1,0)</f>
        <v>0</v>
      </c>
      <c r="AU6" s="2">
        <f>IF(weekly_deaths!AU6&gt;weekly_deaths!AU$17,1,0)</f>
        <v>0</v>
      </c>
      <c r="AV6" s="2">
        <f>IF(weekly_deaths!AV6&gt;weekly_deaths!AV$17,1,0)</f>
        <v>0</v>
      </c>
      <c r="AW6" s="2">
        <f>IF(weekly_deaths!AW6&gt;weekly_deaths!AW$17,1,0)</f>
        <v>0</v>
      </c>
      <c r="AX6" s="2">
        <f>IF(weekly_deaths!AX6&gt;weekly_deaths!AX$17,1,0)</f>
        <v>0</v>
      </c>
      <c r="AY6" s="2">
        <f>IF(weekly_deaths!AY6&gt;weekly_deaths!AY$17,1,0)</f>
        <v>0</v>
      </c>
      <c r="AZ6" s="2">
        <f>IF(weekly_deaths!AZ6&gt;weekly_deaths!AZ$17,1,0)</f>
        <v>0</v>
      </c>
      <c r="BA6" s="2">
        <f>IF(weekly_deaths!BA6&gt;weekly_deaths!BA$17,1,0)</f>
        <v>0</v>
      </c>
      <c r="BB6" s="2"/>
    </row>
    <row r="7" spans="1:54" x14ac:dyDescent="0.25">
      <c r="A7" s="4">
        <v>2015</v>
      </c>
      <c r="B7" s="2">
        <f>IF(weekly_deaths!B7&gt;weekly_deaths!B$17,1,0)</f>
        <v>0</v>
      </c>
      <c r="C7" s="2">
        <f>IF(weekly_deaths!C7&gt;weekly_deaths!C$17,1,0)</f>
        <v>0</v>
      </c>
      <c r="D7" s="2">
        <f>IF(weekly_deaths!D7&gt;weekly_deaths!D$17,1,0)</f>
        <v>0</v>
      </c>
      <c r="E7" s="2">
        <f>IF(weekly_deaths!E7&gt;weekly_deaths!E$17,1,0)</f>
        <v>0</v>
      </c>
      <c r="F7" s="2">
        <f>IF(weekly_deaths!F7&gt;weekly_deaths!F$17,1,0)</f>
        <v>0</v>
      </c>
      <c r="G7" s="2">
        <f>IF(weekly_deaths!G7&gt;weekly_deaths!G$17,1,0)</f>
        <v>0</v>
      </c>
      <c r="H7" s="2">
        <f>IF(weekly_deaths!H7&gt;weekly_deaths!H$17,1,0)</f>
        <v>0</v>
      </c>
      <c r="I7" s="2">
        <f>IF(weekly_deaths!I7&gt;weekly_deaths!I$17,1,0)</f>
        <v>0</v>
      </c>
      <c r="J7" s="2">
        <f>IF(weekly_deaths!J7&gt;weekly_deaths!J$17,1,0)</f>
        <v>0</v>
      </c>
      <c r="K7" s="2">
        <f>IF(weekly_deaths!K7&gt;weekly_deaths!K$17,1,0)</f>
        <v>0</v>
      </c>
      <c r="L7" s="2">
        <f>IF(weekly_deaths!L7&gt;weekly_deaths!L$17,1,0)</f>
        <v>0</v>
      </c>
      <c r="M7" s="2">
        <f>IF(weekly_deaths!M7&gt;weekly_deaths!M$17,1,0)</f>
        <v>0</v>
      </c>
      <c r="N7" s="2">
        <f>IF(weekly_deaths!N7&gt;weekly_deaths!N$17,1,0)</f>
        <v>0</v>
      </c>
      <c r="O7" s="2">
        <f>IF(weekly_deaths!O7&gt;weekly_deaths!O$17,1,0)</f>
        <v>0</v>
      </c>
      <c r="P7" s="2">
        <f>IF(weekly_deaths!P7&gt;weekly_deaths!P$17,1,0)</f>
        <v>0</v>
      </c>
      <c r="Q7" s="2">
        <f>IF(weekly_deaths!Q7&gt;weekly_deaths!Q$17,1,0)</f>
        <v>0</v>
      </c>
      <c r="R7" s="2">
        <f>IF(weekly_deaths!R7&gt;weekly_deaths!R$17,1,0)</f>
        <v>0</v>
      </c>
      <c r="S7" s="2">
        <f>IF(weekly_deaths!S7&gt;weekly_deaths!S$17,1,0)</f>
        <v>0</v>
      </c>
      <c r="T7" s="2">
        <f>IF(weekly_deaths!T7&gt;weekly_deaths!T$17,1,0)</f>
        <v>0</v>
      </c>
      <c r="U7" s="2">
        <f>IF(weekly_deaths!U7&gt;weekly_deaths!U$17,1,0)</f>
        <v>0</v>
      </c>
      <c r="V7" s="2">
        <f>IF(weekly_deaths!V7&gt;weekly_deaths!V$17,1,0)</f>
        <v>0</v>
      </c>
      <c r="W7" s="2">
        <f>IF(weekly_deaths!W7&gt;weekly_deaths!W$17,1,0)</f>
        <v>0</v>
      </c>
      <c r="X7" s="2">
        <f>IF(weekly_deaths!X7&gt;weekly_deaths!X$17,1,0)</f>
        <v>0</v>
      </c>
      <c r="Y7" s="2">
        <f>IF(weekly_deaths!Y7&gt;weekly_deaths!Y$17,1,0)</f>
        <v>0</v>
      </c>
      <c r="Z7" s="2">
        <f>IF(weekly_deaths!Z7&gt;weekly_deaths!Z$17,1,0)</f>
        <v>0</v>
      </c>
      <c r="AA7" s="2">
        <f>IF(weekly_deaths!AA7&gt;weekly_deaths!AA$17,1,0)</f>
        <v>0</v>
      </c>
      <c r="AB7" s="2">
        <f>IF(weekly_deaths!AB7&gt;weekly_deaths!AB$17,1,0)</f>
        <v>0</v>
      </c>
      <c r="AC7" s="2">
        <f>IF(weekly_deaths!AC7&gt;weekly_deaths!AC$17,1,0)</f>
        <v>0</v>
      </c>
      <c r="AD7" s="2">
        <f>IF(weekly_deaths!AD7&gt;weekly_deaths!AD$17,1,0)</f>
        <v>0</v>
      </c>
      <c r="AE7" s="2">
        <f>IF(weekly_deaths!AE7&gt;weekly_deaths!AE$17,1,0)</f>
        <v>0</v>
      </c>
      <c r="AF7" s="2">
        <f>IF(weekly_deaths!AF7&gt;weekly_deaths!AF$17,1,0)</f>
        <v>0</v>
      </c>
      <c r="AG7" s="2">
        <f>IF(weekly_deaths!AG7&gt;weekly_deaths!AG$17,1,0)</f>
        <v>0</v>
      </c>
      <c r="AH7" s="2">
        <f>IF(weekly_deaths!AH7&gt;weekly_deaths!AH$17,1,0)</f>
        <v>0</v>
      </c>
      <c r="AI7" s="2">
        <f>IF(weekly_deaths!AI7&gt;weekly_deaths!AI$17,1,0)</f>
        <v>0</v>
      </c>
      <c r="AJ7" s="2">
        <f>IF(weekly_deaths!AJ7&gt;weekly_deaths!AJ$17,1,0)</f>
        <v>0</v>
      </c>
      <c r="AK7" s="2">
        <f>IF(weekly_deaths!AK7&gt;weekly_deaths!AK$17,1,0)</f>
        <v>0</v>
      </c>
      <c r="AL7" s="2">
        <f>IF(weekly_deaths!AL7&gt;weekly_deaths!AL$17,1,0)</f>
        <v>0</v>
      </c>
      <c r="AM7" s="2">
        <f>IF(weekly_deaths!AM7&gt;weekly_deaths!AM$17,1,0)</f>
        <v>0</v>
      </c>
      <c r="AN7" s="2">
        <f>IF(weekly_deaths!AN7&gt;weekly_deaths!AN$17,1,0)</f>
        <v>0</v>
      </c>
      <c r="AO7" s="2">
        <f>IF(weekly_deaths!AO7&gt;weekly_deaths!AO$17,1,0)</f>
        <v>0</v>
      </c>
      <c r="AP7" s="2">
        <f>IF(weekly_deaths!AP7&gt;weekly_deaths!AP$17,1,0)</f>
        <v>0</v>
      </c>
      <c r="AQ7" s="2">
        <f>IF(weekly_deaths!AQ7&gt;weekly_deaths!AQ$17,1,0)</f>
        <v>0</v>
      </c>
      <c r="AR7" s="2">
        <f>IF(weekly_deaths!AR7&gt;weekly_deaths!AR$17,1,0)</f>
        <v>0</v>
      </c>
      <c r="AS7" s="2">
        <f>IF(weekly_deaths!AS7&gt;weekly_deaths!AS$17,1,0)</f>
        <v>0</v>
      </c>
      <c r="AT7" s="2">
        <f>IF(weekly_deaths!AT7&gt;weekly_deaths!AT$17,1,0)</f>
        <v>0</v>
      </c>
      <c r="AU7" s="2">
        <f>IF(weekly_deaths!AU7&gt;weekly_deaths!AU$17,1,0)</f>
        <v>0</v>
      </c>
      <c r="AV7" s="2">
        <f>IF(weekly_deaths!AV7&gt;weekly_deaths!AV$17,1,0)</f>
        <v>0</v>
      </c>
      <c r="AW7" s="2">
        <f>IF(weekly_deaths!AW7&gt;weekly_deaths!AW$17,1,0)</f>
        <v>0</v>
      </c>
      <c r="AX7" s="2">
        <f>IF(weekly_deaths!AX7&gt;weekly_deaths!AX$17,1,0)</f>
        <v>0</v>
      </c>
      <c r="AY7" s="2">
        <f>IF(weekly_deaths!AY7&gt;weekly_deaths!AY$17,1,0)</f>
        <v>0</v>
      </c>
      <c r="AZ7" s="2">
        <f>IF(weekly_deaths!AZ7&gt;weekly_deaths!AZ$17,1,0)</f>
        <v>0</v>
      </c>
      <c r="BA7" s="2">
        <f>IF(weekly_deaths!BA7&gt;weekly_deaths!BA$17,1,0)</f>
        <v>0</v>
      </c>
      <c r="BB7" s="2">
        <v>10613</v>
      </c>
    </row>
    <row r="8" spans="1:54" x14ac:dyDescent="0.25">
      <c r="A8" s="4">
        <v>2016</v>
      </c>
      <c r="B8" s="2">
        <f>IF(weekly_deaths!B8&gt;weekly_deaths!B$17,1,0)</f>
        <v>0</v>
      </c>
      <c r="C8" s="2">
        <f>IF(weekly_deaths!C8&gt;weekly_deaths!C$17,1,0)</f>
        <v>0</v>
      </c>
      <c r="D8" s="2">
        <f>IF(weekly_deaths!D8&gt;weekly_deaths!D$17,1,0)</f>
        <v>0</v>
      </c>
      <c r="E8" s="2">
        <f>IF(weekly_deaths!E8&gt;weekly_deaths!E$17,1,0)</f>
        <v>0</v>
      </c>
      <c r="F8" s="2">
        <f>IF(weekly_deaths!F8&gt;weekly_deaths!F$17,1,0)</f>
        <v>0</v>
      </c>
      <c r="G8" s="2">
        <f>IF(weekly_deaths!G8&gt;weekly_deaths!G$17,1,0)</f>
        <v>0</v>
      </c>
      <c r="H8" s="2">
        <f>IF(weekly_deaths!H8&gt;weekly_deaths!H$17,1,0)</f>
        <v>0</v>
      </c>
      <c r="I8" s="2">
        <f>IF(weekly_deaths!I8&gt;weekly_deaths!I$17,1,0)</f>
        <v>0</v>
      </c>
      <c r="J8" s="2">
        <f>IF(weekly_deaths!J8&gt;weekly_deaths!J$17,1,0)</f>
        <v>0</v>
      </c>
      <c r="K8" s="2">
        <f>IF(weekly_deaths!K8&gt;weekly_deaths!K$17,1,0)</f>
        <v>0</v>
      </c>
      <c r="L8" s="2">
        <f>IF(weekly_deaths!L8&gt;weekly_deaths!L$17,1,0)</f>
        <v>0</v>
      </c>
      <c r="M8" s="2">
        <f>IF(weekly_deaths!M8&gt;weekly_deaths!M$17,1,0)</f>
        <v>0</v>
      </c>
      <c r="N8" s="2">
        <f>IF(weekly_deaths!N8&gt;weekly_deaths!N$17,1,0)</f>
        <v>0</v>
      </c>
      <c r="O8" s="2">
        <f>IF(weekly_deaths!O8&gt;weekly_deaths!O$17,1,0)</f>
        <v>0</v>
      </c>
      <c r="P8" s="2">
        <f>IF(weekly_deaths!P8&gt;weekly_deaths!P$17,1,0)</f>
        <v>0</v>
      </c>
      <c r="Q8" s="2">
        <f>IF(weekly_deaths!Q8&gt;weekly_deaths!Q$17,1,0)</f>
        <v>0</v>
      </c>
      <c r="R8" s="2">
        <f>IF(weekly_deaths!R8&gt;weekly_deaths!R$17,1,0)</f>
        <v>0</v>
      </c>
      <c r="S8" s="2">
        <f>IF(weekly_deaths!S8&gt;weekly_deaths!S$17,1,0)</f>
        <v>0</v>
      </c>
      <c r="T8" s="2">
        <f>IF(weekly_deaths!T8&gt;weekly_deaths!T$17,1,0)</f>
        <v>0</v>
      </c>
      <c r="U8" s="2">
        <f>IF(weekly_deaths!U8&gt;weekly_deaths!U$17,1,0)</f>
        <v>0</v>
      </c>
      <c r="V8" s="2">
        <f>IF(weekly_deaths!V8&gt;weekly_deaths!V$17,1,0)</f>
        <v>0</v>
      </c>
      <c r="W8" s="2">
        <f>IF(weekly_deaths!W8&gt;weekly_deaths!W$17,1,0)</f>
        <v>0</v>
      </c>
      <c r="X8" s="2">
        <f>IF(weekly_deaths!X8&gt;weekly_deaths!X$17,1,0)</f>
        <v>0</v>
      </c>
      <c r="Y8" s="2">
        <f>IF(weekly_deaths!Y8&gt;weekly_deaths!Y$17,1,0)</f>
        <v>0</v>
      </c>
      <c r="Z8" s="2">
        <f>IF(weekly_deaths!Z8&gt;weekly_deaths!Z$17,1,0)</f>
        <v>0</v>
      </c>
      <c r="AA8" s="2">
        <f>IF(weekly_deaths!AA8&gt;weekly_deaths!AA$17,1,0)</f>
        <v>0</v>
      </c>
      <c r="AB8" s="2">
        <f>IF(weekly_deaths!AB8&gt;weekly_deaths!AB$17,1,0)</f>
        <v>0</v>
      </c>
      <c r="AC8" s="2">
        <f>IF(weekly_deaths!AC8&gt;weekly_deaths!AC$17,1,0)</f>
        <v>0</v>
      </c>
      <c r="AD8" s="2">
        <f>IF(weekly_deaths!AD8&gt;weekly_deaths!AD$17,1,0)</f>
        <v>1</v>
      </c>
      <c r="AE8" s="2">
        <f>IF(weekly_deaths!AE8&gt;weekly_deaths!AE$17,1,0)</f>
        <v>0</v>
      </c>
      <c r="AF8" s="2">
        <f>IF(weekly_deaths!AF8&gt;weekly_deaths!AF$17,1,0)</f>
        <v>0</v>
      </c>
      <c r="AG8" s="2">
        <f>IF(weekly_deaths!AG8&gt;weekly_deaths!AG$17,1,0)</f>
        <v>0</v>
      </c>
      <c r="AH8" s="2">
        <f>IF(weekly_deaths!AH8&gt;weekly_deaths!AH$17,1,0)</f>
        <v>0</v>
      </c>
      <c r="AI8" s="2">
        <f>IF(weekly_deaths!AI8&gt;weekly_deaths!AI$17,1,0)</f>
        <v>0</v>
      </c>
      <c r="AJ8" s="2">
        <f>IF(weekly_deaths!AJ8&gt;weekly_deaths!AJ$17,1,0)</f>
        <v>0</v>
      </c>
      <c r="AK8" s="2">
        <f>IF(weekly_deaths!AK8&gt;weekly_deaths!AK$17,1,0)</f>
        <v>0</v>
      </c>
      <c r="AL8" s="2">
        <f>IF(weekly_deaths!AL8&gt;weekly_deaths!AL$17,1,0)</f>
        <v>0</v>
      </c>
      <c r="AM8" s="2">
        <f>IF(weekly_deaths!AM8&gt;weekly_deaths!AM$17,1,0)</f>
        <v>0</v>
      </c>
      <c r="AN8" s="2">
        <f>IF(weekly_deaths!AN8&gt;weekly_deaths!AN$17,1,0)</f>
        <v>0</v>
      </c>
      <c r="AO8" s="2">
        <f>IF(weekly_deaths!AO8&gt;weekly_deaths!AO$17,1,0)</f>
        <v>0</v>
      </c>
      <c r="AP8" s="2">
        <f>IF(weekly_deaths!AP8&gt;weekly_deaths!AP$17,1,0)</f>
        <v>0</v>
      </c>
      <c r="AQ8" s="2">
        <f>IF(weekly_deaths!AQ8&gt;weekly_deaths!AQ$17,1,0)</f>
        <v>0</v>
      </c>
      <c r="AR8" s="2">
        <f>IF(weekly_deaths!AR8&gt;weekly_deaths!AR$17,1,0)</f>
        <v>0</v>
      </c>
      <c r="AS8" s="2">
        <f>IF(weekly_deaths!AS8&gt;weekly_deaths!AS$17,1,0)</f>
        <v>0</v>
      </c>
      <c r="AT8" s="2">
        <f>IF(weekly_deaths!AT8&gt;weekly_deaths!AT$17,1,0)</f>
        <v>0</v>
      </c>
      <c r="AU8" s="2">
        <f>IF(weekly_deaths!AU8&gt;weekly_deaths!AU$17,1,0)</f>
        <v>0</v>
      </c>
      <c r="AV8" s="2">
        <f>IF(weekly_deaths!AV8&gt;weekly_deaths!AV$17,1,0)</f>
        <v>0</v>
      </c>
      <c r="AW8" s="2">
        <f>IF(weekly_deaths!AW8&gt;weekly_deaths!AW$17,1,0)</f>
        <v>0</v>
      </c>
      <c r="AX8" s="2">
        <f>IF(weekly_deaths!AX8&gt;weekly_deaths!AX$17,1,0)</f>
        <v>0</v>
      </c>
      <c r="AY8" s="2">
        <f>IF(weekly_deaths!AY8&gt;weekly_deaths!AY$17,1,0)</f>
        <v>0</v>
      </c>
      <c r="AZ8" s="2">
        <f>IF(weekly_deaths!AZ8&gt;weekly_deaths!AZ$17,1,0)</f>
        <v>0</v>
      </c>
      <c r="BA8" s="2">
        <f>IF(weekly_deaths!BA8&gt;weekly_deaths!BA$17,1,0)</f>
        <v>0</v>
      </c>
      <c r="BB8" s="2"/>
    </row>
    <row r="9" spans="1:54" x14ac:dyDescent="0.25">
      <c r="A9" s="4">
        <v>2017</v>
      </c>
      <c r="B9" s="2">
        <f>IF(weekly_deaths!B9&gt;weekly_deaths!B$17,1,0)</f>
        <v>0</v>
      </c>
      <c r="C9" s="2">
        <f>IF(weekly_deaths!C9&gt;weekly_deaths!C$17,1,0)</f>
        <v>0</v>
      </c>
      <c r="D9" s="2">
        <f>IF(weekly_deaths!D9&gt;weekly_deaths!D$17,1,0)</f>
        <v>0</v>
      </c>
      <c r="E9" s="2">
        <f>IF(weekly_deaths!E9&gt;weekly_deaths!E$17,1,0)</f>
        <v>0</v>
      </c>
      <c r="F9" s="2">
        <f>IF(weekly_deaths!F9&gt;weekly_deaths!F$17,1,0)</f>
        <v>0</v>
      </c>
      <c r="G9" s="2">
        <f>IF(weekly_deaths!G9&gt;weekly_deaths!G$17,1,0)</f>
        <v>0</v>
      </c>
      <c r="H9" s="2">
        <f>IF(weekly_deaths!H9&gt;weekly_deaths!H$17,1,0)</f>
        <v>0</v>
      </c>
      <c r="I9" s="2">
        <f>IF(weekly_deaths!I9&gt;weekly_deaths!I$17,1,0)</f>
        <v>0</v>
      </c>
      <c r="J9" s="2">
        <f>IF(weekly_deaths!J9&gt;weekly_deaths!J$17,1,0)</f>
        <v>0</v>
      </c>
      <c r="K9" s="2">
        <f>IF(weekly_deaths!K9&gt;weekly_deaths!K$17,1,0)</f>
        <v>0</v>
      </c>
      <c r="L9" s="2">
        <f>IF(weekly_deaths!L9&gt;weekly_deaths!L$17,1,0)</f>
        <v>0</v>
      </c>
      <c r="M9" s="2">
        <f>IF(weekly_deaths!M9&gt;weekly_deaths!M$17,1,0)</f>
        <v>0</v>
      </c>
      <c r="N9" s="2">
        <f>IF(weekly_deaths!N9&gt;weekly_deaths!N$17,1,0)</f>
        <v>0</v>
      </c>
      <c r="O9" s="2">
        <f>IF(weekly_deaths!O9&gt;weekly_deaths!O$17,1,0)</f>
        <v>0</v>
      </c>
      <c r="P9" s="2">
        <f>IF(weekly_deaths!P9&gt;weekly_deaths!P$17,1,0)</f>
        <v>0</v>
      </c>
      <c r="Q9" s="2">
        <f>IF(weekly_deaths!Q9&gt;weekly_deaths!Q$17,1,0)</f>
        <v>0</v>
      </c>
      <c r="R9" s="2">
        <f>IF(weekly_deaths!R9&gt;weekly_deaths!R$17,1,0)</f>
        <v>0</v>
      </c>
      <c r="S9" s="2">
        <f>IF(weekly_deaths!S9&gt;weekly_deaths!S$17,1,0)</f>
        <v>0</v>
      </c>
      <c r="T9" s="2">
        <f>IF(weekly_deaths!T9&gt;weekly_deaths!T$17,1,0)</f>
        <v>0</v>
      </c>
      <c r="U9" s="2">
        <f>IF(weekly_deaths!U9&gt;weekly_deaths!U$17,1,0)</f>
        <v>0</v>
      </c>
      <c r="V9" s="2">
        <f>IF(weekly_deaths!V9&gt;weekly_deaths!V$17,1,0)</f>
        <v>0</v>
      </c>
      <c r="W9" s="2">
        <f>IF(weekly_deaths!W9&gt;weekly_deaths!W$17,1,0)</f>
        <v>0</v>
      </c>
      <c r="X9" s="2">
        <f>IF(weekly_deaths!X9&gt;weekly_deaths!X$17,1,0)</f>
        <v>0</v>
      </c>
      <c r="Y9" s="2">
        <f>IF(weekly_deaths!Y9&gt;weekly_deaths!Y$17,1,0)</f>
        <v>0</v>
      </c>
      <c r="Z9" s="2">
        <f>IF(weekly_deaths!Z9&gt;weekly_deaths!Z$17,1,0)</f>
        <v>1</v>
      </c>
      <c r="AA9" s="2">
        <f>IF(weekly_deaths!AA9&gt;weekly_deaths!AA$17,1,0)</f>
        <v>0</v>
      </c>
      <c r="AB9" s="2">
        <f>IF(weekly_deaths!AB9&gt;weekly_deaths!AB$17,1,0)</f>
        <v>0</v>
      </c>
      <c r="AC9" s="2">
        <f>IF(weekly_deaths!AC9&gt;weekly_deaths!AC$17,1,0)</f>
        <v>0</v>
      </c>
      <c r="AD9" s="2">
        <f>IF(weekly_deaths!AD9&gt;weekly_deaths!AD$17,1,0)</f>
        <v>0</v>
      </c>
      <c r="AE9" s="2">
        <f>IF(weekly_deaths!AE9&gt;weekly_deaths!AE$17,1,0)</f>
        <v>0</v>
      </c>
      <c r="AF9" s="2">
        <f>IF(weekly_deaths!AF9&gt;weekly_deaths!AF$17,1,0)</f>
        <v>0</v>
      </c>
      <c r="AG9" s="2">
        <f>IF(weekly_deaths!AG9&gt;weekly_deaths!AG$17,1,0)</f>
        <v>0</v>
      </c>
      <c r="AH9" s="2">
        <f>IF(weekly_deaths!AH9&gt;weekly_deaths!AH$17,1,0)</f>
        <v>0</v>
      </c>
      <c r="AI9" s="2">
        <f>IF(weekly_deaths!AI9&gt;weekly_deaths!AI$17,1,0)</f>
        <v>0</v>
      </c>
      <c r="AJ9" s="2">
        <f>IF(weekly_deaths!AJ9&gt;weekly_deaths!AJ$17,1,0)</f>
        <v>0</v>
      </c>
      <c r="AK9" s="2">
        <f>IF(weekly_deaths!AK9&gt;weekly_deaths!AK$17,1,0)</f>
        <v>0</v>
      </c>
      <c r="AL9" s="2">
        <f>IF(weekly_deaths!AL9&gt;weekly_deaths!AL$17,1,0)</f>
        <v>0</v>
      </c>
      <c r="AM9" s="2">
        <f>IF(weekly_deaths!AM9&gt;weekly_deaths!AM$17,1,0)</f>
        <v>0</v>
      </c>
      <c r="AN9" s="2">
        <f>IF(weekly_deaths!AN9&gt;weekly_deaths!AN$17,1,0)</f>
        <v>0</v>
      </c>
      <c r="AO9" s="2">
        <f>IF(weekly_deaths!AO9&gt;weekly_deaths!AO$17,1,0)</f>
        <v>0</v>
      </c>
      <c r="AP9" s="2">
        <f>IF(weekly_deaths!AP9&gt;weekly_deaths!AP$17,1,0)</f>
        <v>0</v>
      </c>
      <c r="AQ9" s="2">
        <f>IF(weekly_deaths!AQ9&gt;weekly_deaths!AQ$17,1,0)</f>
        <v>0</v>
      </c>
      <c r="AR9" s="2">
        <f>IF(weekly_deaths!AR9&gt;weekly_deaths!AR$17,1,0)</f>
        <v>0</v>
      </c>
      <c r="AS9" s="2">
        <f>IF(weekly_deaths!AS9&gt;weekly_deaths!AS$17,1,0)</f>
        <v>0</v>
      </c>
      <c r="AT9" s="2">
        <f>IF(weekly_deaths!AT9&gt;weekly_deaths!AT$17,1,0)</f>
        <v>0</v>
      </c>
      <c r="AU9" s="2">
        <f>IF(weekly_deaths!AU9&gt;weekly_deaths!AU$17,1,0)</f>
        <v>0</v>
      </c>
      <c r="AV9" s="2">
        <f>IF(weekly_deaths!AV9&gt;weekly_deaths!AV$17,1,0)</f>
        <v>0</v>
      </c>
      <c r="AW9" s="2">
        <f>IF(weekly_deaths!AW9&gt;weekly_deaths!AW$17,1,0)</f>
        <v>0</v>
      </c>
      <c r="AX9" s="2">
        <f>IF(weekly_deaths!AX9&gt;weekly_deaths!AX$17,1,0)</f>
        <v>0</v>
      </c>
      <c r="AY9" s="2">
        <f>IF(weekly_deaths!AY9&gt;weekly_deaths!AY$17,1,0)</f>
        <v>0</v>
      </c>
      <c r="AZ9" s="2">
        <f>IF(weekly_deaths!AZ9&gt;weekly_deaths!AZ$17,1,0)</f>
        <v>0</v>
      </c>
      <c r="BA9" s="2">
        <f>IF(weekly_deaths!BA9&gt;weekly_deaths!BA$17,1,0)</f>
        <v>0</v>
      </c>
      <c r="BB9" s="2"/>
    </row>
    <row r="10" spans="1:54" x14ac:dyDescent="0.25">
      <c r="A10" s="4">
        <v>2018</v>
      </c>
      <c r="B10" s="2">
        <f>IF(weekly_deaths!B10&gt;weekly_deaths!B$17,1,0)</f>
        <v>0</v>
      </c>
      <c r="C10" s="2">
        <f>IF(weekly_deaths!C10&gt;weekly_deaths!C$17,1,0)</f>
        <v>0</v>
      </c>
      <c r="D10" s="2">
        <f>IF(weekly_deaths!D10&gt;weekly_deaths!D$17,1,0)</f>
        <v>0</v>
      </c>
      <c r="E10" s="2">
        <f>IF(weekly_deaths!E10&gt;weekly_deaths!E$17,1,0)</f>
        <v>0</v>
      </c>
      <c r="F10" s="2">
        <f>IF(weekly_deaths!F10&gt;weekly_deaths!F$17,1,0)</f>
        <v>0</v>
      </c>
      <c r="G10" s="2">
        <f>IF(weekly_deaths!G10&gt;weekly_deaths!G$17,1,0)</f>
        <v>0</v>
      </c>
      <c r="H10" s="2">
        <f>IF(weekly_deaths!H10&gt;weekly_deaths!H$17,1,0)</f>
        <v>0</v>
      </c>
      <c r="I10" s="2">
        <f>IF(weekly_deaths!I10&gt;weekly_deaths!I$17,1,0)</f>
        <v>0</v>
      </c>
      <c r="J10" s="2">
        <f>IF(weekly_deaths!J10&gt;weekly_deaths!J$17,1,0)</f>
        <v>0</v>
      </c>
      <c r="K10" s="2">
        <f>IF(weekly_deaths!K10&gt;weekly_deaths!K$17,1,0)</f>
        <v>1</v>
      </c>
      <c r="L10" s="2">
        <f>IF(weekly_deaths!L10&gt;weekly_deaths!L$17,1,0)</f>
        <v>1</v>
      </c>
      <c r="M10" s="2">
        <f>IF(weekly_deaths!M10&gt;weekly_deaths!M$17,1,0)</f>
        <v>0</v>
      </c>
      <c r="N10" s="2">
        <f>IF(weekly_deaths!N10&gt;weekly_deaths!N$17,1,0)</f>
        <v>0</v>
      </c>
      <c r="O10" s="2">
        <f>IF(weekly_deaths!O10&gt;weekly_deaths!O$17,1,0)</f>
        <v>0</v>
      </c>
      <c r="P10" s="2">
        <f>IF(weekly_deaths!P10&gt;weekly_deaths!P$17,1,0)</f>
        <v>0</v>
      </c>
      <c r="Q10" s="2">
        <f>IF(weekly_deaths!Q10&gt;weekly_deaths!Q$17,1,0)</f>
        <v>0</v>
      </c>
      <c r="R10" s="2">
        <f>IF(weekly_deaths!R10&gt;weekly_deaths!R$17,1,0)</f>
        <v>0</v>
      </c>
      <c r="S10" s="2">
        <f>IF(weekly_deaths!S10&gt;weekly_deaths!S$17,1,0)</f>
        <v>0</v>
      </c>
      <c r="T10" s="2">
        <f>IF(weekly_deaths!T10&gt;weekly_deaths!T$17,1,0)</f>
        <v>0</v>
      </c>
      <c r="U10" s="2">
        <f>IF(weekly_deaths!U10&gt;weekly_deaths!U$17,1,0)</f>
        <v>0</v>
      </c>
      <c r="V10" s="2">
        <f>IF(weekly_deaths!V10&gt;weekly_deaths!V$17,1,0)</f>
        <v>0</v>
      </c>
      <c r="W10" s="2">
        <f>IF(weekly_deaths!W10&gt;weekly_deaths!W$17,1,0)</f>
        <v>0</v>
      </c>
      <c r="X10" s="2">
        <f>IF(weekly_deaths!X10&gt;weekly_deaths!X$17,1,0)</f>
        <v>0</v>
      </c>
      <c r="Y10" s="2">
        <f>IF(weekly_deaths!Y10&gt;weekly_deaths!Y$17,1,0)</f>
        <v>0</v>
      </c>
      <c r="Z10" s="2">
        <f>IF(weekly_deaths!Z10&gt;weekly_deaths!Z$17,1,0)</f>
        <v>0</v>
      </c>
      <c r="AA10" s="2">
        <f>IF(weekly_deaths!AA10&gt;weekly_deaths!AA$17,1,0)</f>
        <v>0</v>
      </c>
      <c r="AB10" s="2">
        <f>IF(weekly_deaths!AB10&gt;weekly_deaths!AB$17,1,0)</f>
        <v>0</v>
      </c>
      <c r="AC10" s="2">
        <f>IF(weekly_deaths!AC10&gt;weekly_deaths!AC$17,1,0)</f>
        <v>0</v>
      </c>
      <c r="AD10" s="2">
        <f>IF(weekly_deaths!AD10&gt;weekly_deaths!AD$17,1,0)</f>
        <v>0</v>
      </c>
      <c r="AE10" s="2">
        <f>IF(weekly_deaths!AE10&gt;weekly_deaths!AE$17,1,0)</f>
        <v>0</v>
      </c>
      <c r="AF10" s="2">
        <f>IF(weekly_deaths!AF10&gt;weekly_deaths!AF$17,1,0)</f>
        <v>0</v>
      </c>
      <c r="AG10" s="2">
        <f>IF(weekly_deaths!AG10&gt;weekly_deaths!AG$17,1,0)</f>
        <v>0</v>
      </c>
      <c r="AH10" s="2">
        <f>IF(weekly_deaths!AH10&gt;weekly_deaths!AH$17,1,0)</f>
        <v>0</v>
      </c>
      <c r="AI10" s="2">
        <f>IF(weekly_deaths!AI10&gt;weekly_deaths!AI$17,1,0)</f>
        <v>0</v>
      </c>
      <c r="AJ10" s="2">
        <f>IF(weekly_deaths!AJ10&gt;weekly_deaths!AJ$17,1,0)</f>
        <v>0</v>
      </c>
      <c r="AK10" s="2">
        <f>IF(weekly_deaths!AK10&gt;weekly_deaths!AK$17,1,0)</f>
        <v>0</v>
      </c>
      <c r="AL10" s="2">
        <f>IF(weekly_deaths!AL10&gt;weekly_deaths!AL$17,1,0)</f>
        <v>0</v>
      </c>
      <c r="AM10" s="2">
        <f>IF(weekly_deaths!AM10&gt;weekly_deaths!AM$17,1,0)</f>
        <v>0</v>
      </c>
      <c r="AN10" s="2">
        <f>IF(weekly_deaths!AN10&gt;weekly_deaths!AN$17,1,0)</f>
        <v>0</v>
      </c>
      <c r="AO10" s="2">
        <f>IF(weekly_deaths!AO10&gt;weekly_deaths!AO$17,1,0)</f>
        <v>0</v>
      </c>
      <c r="AP10" s="2">
        <f>IF(weekly_deaths!AP10&gt;weekly_deaths!AP$17,1,0)</f>
        <v>0</v>
      </c>
      <c r="AQ10" s="2">
        <f>IF(weekly_deaths!AQ10&gt;weekly_deaths!AQ$17,1,0)</f>
        <v>0</v>
      </c>
      <c r="AR10" s="2">
        <f>IF(weekly_deaths!AR10&gt;weekly_deaths!AR$17,1,0)</f>
        <v>0</v>
      </c>
      <c r="AS10" s="2">
        <f>IF(weekly_deaths!AS10&gt;weekly_deaths!AS$17,1,0)</f>
        <v>0</v>
      </c>
      <c r="AT10" s="2">
        <f>IF(weekly_deaths!AT10&gt;weekly_deaths!AT$17,1,0)</f>
        <v>0</v>
      </c>
      <c r="AU10" s="2">
        <f>IF(weekly_deaths!AU10&gt;weekly_deaths!AU$17,1,0)</f>
        <v>0</v>
      </c>
      <c r="AV10" s="2">
        <f>IF(weekly_deaths!AV10&gt;weekly_deaths!AV$17,1,0)</f>
        <v>0</v>
      </c>
      <c r="AW10" s="2">
        <f>IF(weekly_deaths!AW10&gt;weekly_deaths!AW$17,1,0)</f>
        <v>0</v>
      </c>
      <c r="AX10" s="2">
        <f>IF(weekly_deaths!AX10&gt;weekly_deaths!AX$17,1,0)</f>
        <v>0</v>
      </c>
      <c r="AY10" s="2">
        <f>IF(weekly_deaths!AY10&gt;weekly_deaths!AY$17,1,0)</f>
        <v>0</v>
      </c>
      <c r="AZ10" s="2">
        <f>IF(weekly_deaths!AZ10&gt;weekly_deaths!AZ$17,1,0)</f>
        <v>0</v>
      </c>
      <c r="BA10" s="2">
        <f>IF(weekly_deaths!BA10&gt;weekly_deaths!BA$17,1,0)</f>
        <v>0</v>
      </c>
      <c r="BB10" s="2"/>
    </row>
    <row r="11" spans="1:54" x14ac:dyDescent="0.25">
      <c r="A11" s="4">
        <v>2019</v>
      </c>
      <c r="B11" s="2">
        <f>IF(weekly_deaths!B11&gt;weekly_deaths!B$17,1,0)</f>
        <v>0</v>
      </c>
      <c r="C11" s="2">
        <f>IF(weekly_deaths!C11&gt;weekly_deaths!C$17,1,0)</f>
        <v>0</v>
      </c>
      <c r="D11" s="2">
        <f>IF(weekly_deaths!D11&gt;weekly_deaths!D$17,1,0)</f>
        <v>0</v>
      </c>
      <c r="E11" s="2">
        <f>IF(weekly_deaths!E11&gt;weekly_deaths!E$17,1,0)</f>
        <v>0</v>
      </c>
      <c r="F11" s="2">
        <f>IF(weekly_deaths!F11&gt;weekly_deaths!F$17,1,0)</f>
        <v>0</v>
      </c>
      <c r="G11" s="2">
        <f>IF(weekly_deaths!G11&gt;weekly_deaths!G$17,1,0)</f>
        <v>0</v>
      </c>
      <c r="H11" s="2">
        <f>IF(weekly_deaths!H11&gt;weekly_deaths!H$17,1,0)</f>
        <v>0</v>
      </c>
      <c r="I11" s="2">
        <f>IF(weekly_deaths!I11&gt;weekly_deaths!I$17,1,0)</f>
        <v>0</v>
      </c>
      <c r="J11" s="2">
        <f>IF(weekly_deaths!J11&gt;weekly_deaths!J$17,1,0)</f>
        <v>0</v>
      </c>
      <c r="K11" s="2">
        <f>IF(weekly_deaths!K11&gt;weekly_deaths!K$17,1,0)</f>
        <v>0</v>
      </c>
      <c r="L11" s="2">
        <f>IF(weekly_deaths!L11&gt;weekly_deaths!L$17,1,0)</f>
        <v>0</v>
      </c>
      <c r="M11" s="2">
        <f>IF(weekly_deaths!M11&gt;weekly_deaths!M$17,1,0)</f>
        <v>0</v>
      </c>
      <c r="N11" s="2">
        <f>IF(weekly_deaths!N11&gt;weekly_deaths!N$17,1,0)</f>
        <v>0</v>
      </c>
      <c r="O11" s="2">
        <f>IF(weekly_deaths!O11&gt;weekly_deaths!O$17,1,0)</f>
        <v>0</v>
      </c>
      <c r="P11" s="2">
        <f>IF(weekly_deaths!P11&gt;weekly_deaths!P$17,1,0)</f>
        <v>0</v>
      </c>
      <c r="Q11" s="2">
        <f>IF(weekly_deaths!Q11&gt;weekly_deaths!Q$17,1,0)</f>
        <v>0</v>
      </c>
      <c r="R11" s="2">
        <f>IF(weekly_deaths!R11&gt;weekly_deaths!R$17,1,0)</f>
        <v>0</v>
      </c>
      <c r="S11" s="2">
        <f>IF(weekly_deaths!S11&gt;weekly_deaths!S$17,1,0)</f>
        <v>0</v>
      </c>
      <c r="T11" s="2">
        <f>IF(weekly_deaths!T11&gt;weekly_deaths!T$17,1,0)</f>
        <v>0</v>
      </c>
      <c r="U11" s="2">
        <f>IF(weekly_deaths!U11&gt;weekly_deaths!U$17,1,0)</f>
        <v>0</v>
      </c>
      <c r="V11" s="2">
        <f>IF(weekly_deaths!V11&gt;weekly_deaths!V$17,1,0)</f>
        <v>0</v>
      </c>
      <c r="W11" s="2">
        <f>IF(weekly_deaths!W11&gt;weekly_deaths!W$17,1,0)</f>
        <v>0</v>
      </c>
      <c r="X11" s="2">
        <f>IF(weekly_deaths!X11&gt;weekly_deaths!X$17,1,0)</f>
        <v>0</v>
      </c>
      <c r="Y11" s="2">
        <f>IF(weekly_deaths!Y11&gt;weekly_deaths!Y$17,1,0)</f>
        <v>0</v>
      </c>
      <c r="Z11" s="2">
        <f>IF(weekly_deaths!Z11&gt;weekly_deaths!Z$17,1,0)</f>
        <v>0</v>
      </c>
      <c r="AA11" s="2">
        <f>IF(weekly_deaths!AA11&gt;weekly_deaths!AA$17,1,0)</f>
        <v>0</v>
      </c>
      <c r="AB11" s="2">
        <f>IF(weekly_deaths!AB11&gt;weekly_deaths!AB$17,1,0)</f>
        <v>0</v>
      </c>
      <c r="AC11" s="2">
        <f>IF(weekly_deaths!AC11&gt;weekly_deaths!AC$17,1,0)</f>
        <v>0</v>
      </c>
      <c r="AD11" s="2">
        <f>IF(weekly_deaths!AD11&gt;weekly_deaths!AD$17,1,0)</f>
        <v>0</v>
      </c>
      <c r="AE11" s="2">
        <f>IF(weekly_deaths!AE11&gt;weekly_deaths!AE$17,1,0)</f>
        <v>0</v>
      </c>
      <c r="AF11" s="2">
        <f>IF(weekly_deaths!AF11&gt;weekly_deaths!AF$17,1,0)</f>
        <v>0</v>
      </c>
      <c r="AG11" s="2">
        <f>IF(weekly_deaths!AG11&gt;weekly_deaths!AG$17,1,0)</f>
        <v>0</v>
      </c>
      <c r="AH11" s="2">
        <f>IF(weekly_deaths!AH11&gt;weekly_deaths!AH$17,1,0)</f>
        <v>0</v>
      </c>
      <c r="AI11" s="2">
        <f>IF(weekly_deaths!AI11&gt;weekly_deaths!AI$17,1,0)</f>
        <v>0</v>
      </c>
      <c r="AJ11" s="2">
        <f>IF(weekly_deaths!AJ11&gt;weekly_deaths!AJ$17,1,0)</f>
        <v>0</v>
      </c>
      <c r="AK11" s="2">
        <f>IF(weekly_deaths!AK11&gt;weekly_deaths!AK$17,1,0)</f>
        <v>0</v>
      </c>
      <c r="AL11" s="2">
        <f>IF(weekly_deaths!AL11&gt;weekly_deaths!AL$17,1,0)</f>
        <v>0</v>
      </c>
      <c r="AM11" s="2">
        <f>IF(weekly_deaths!AM11&gt;weekly_deaths!AM$17,1,0)</f>
        <v>0</v>
      </c>
      <c r="AN11" s="2">
        <f>IF(weekly_deaths!AN11&gt;weekly_deaths!AN$17,1,0)</f>
        <v>0</v>
      </c>
      <c r="AO11" s="2">
        <f>IF(weekly_deaths!AO11&gt;weekly_deaths!AO$17,1,0)</f>
        <v>0</v>
      </c>
      <c r="AP11" s="2">
        <f>IF(weekly_deaths!AP11&gt;weekly_deaths!AP$17,1,0)</f>
        <v>0</v>
      </c>
      <c r="AQ11" s="2">
        <f>IF(weekly_deaths!AQ11&gt;weekly_deaths!AQ$17,1,0)</f>
        <v>0</v>
      </c>
      <c r="AR11" s="2">
        <f>IF(weekly_deaths!AR11&gt;weekly_deaths!AR$17,1,0)</f>
        <v>0</v>
      </c>
      <c r="AS11" s="2">
        <f>IF(weekly_deaths!AS11&gt;weekly_deaths!AS$17,1,0)</f>
        <v>0</v>
      </c>
      <c r="AT11" s="2">
        <f>IF(weekly_deaths!AT11&gt;weekly_deaths!AT$17,1,0)</f>
        <v>0</v>
      </c>
      <c r="AU11" s="2">
        <f>IF(weekly_deaths!AU11&gt;weekly_deaths!AU$17,1,0)</f>
        <v>0</v>
      </c>
      <c r="AV11" s="2">
        <f>IF(weekly_deaths!AV11&gt;weekly_deaths!AV$17,1,0)</f>
        <v>0</v>
      </c>
      <c r="AW11" s="2">
        <f>IF(weekly_deaths!AW11&gt;weekly_deaths!AW$17,1,0)</f>
        <v>0</v>
      </c>
      <c r="AX11" s="2">
        <f>IF(weekly_deaths!AX11&gt;weekly_deaths!AX$17,1,0)</f>
        <v>0</v>
      </c>
      <c r="AY11" s="2">
        <f>IF(weekly_deaths!AY11&gt;weekly_deaths!AY$17,1,0)</f>
        <v>0</v>
      </c>
      <c r="AZ11" s="2">
        <f>IF(weekly_deaths!AZ11&gt;weekly_deaths!AZ$17,1,0)</f>
        <v>0</v>
      </c>
      <c r="BA11" s="2">
        <f>IF(weekly_deaths!BA11&gt;weekly_deaths!BA$17,1,0)</f>
        <v>0</v>
      </c>
      <c r="BB11" s="2"/>
    </row>
    <row r="12" spans="1:54" x14ac:dyDescent="0.25">
      <c r="A12" s="4">
        <v>2020</v>
      </c>
      <c r="B12" s="2">
        <f>IF(weekly_deaths!B12&gt;weekly_deaths!B$17,1,0)</f>
        <v>0</v>
      </c>
      <c r="C12" s="2">
        <f>IF(weekly_deaths!C12&gt;weekly_deaths!C$17,1,0)</f>
        <v>0</v>
      </c>
      <c r="D12" s="2">
        <f>IF(weekly_deaths!D12&gt;weekly_deaths!D$17,1,0)</f>
        <v>0</v>
      </c>
      <c r="E12" s="2">
        <f>IF(weekly_deaths!E12&gt;weekly_deaths!E$17,1,0)</f>
        <v>0</v>
      </c>
      <c r="F12" s="2">
        <f>IF(weekly_deaths!F12&gt;weekly_deaths!F$17,1,0)</f>
        <v>0</v>
      </c>
      <c r="G12" s="2">
        <f>IF(weekly_deaths!G12&gt;weekly_deaths!G$17,1,0)</f>
        <v>0</v>
      </c>
      <c r="H12" s="2">
        <f>IF(weekly_deaths!H12&gt;weekly_deaths!H$17,1,0)</f>
        <v>0</v>
      </c>
      <c r="I12" s="2">
        <f>IF(weekly_deaths!I12&gt;weekly_deaths!I$17,1,0)</f>
        <v>0</v>
      </c>
      <c r="J12" s="2">
        <f>IF(weekly_deaths!J12&gt;weekly_deaths!J$17,1,0)</f>
        <v>0</v>
      </c>
      <c r="K12" s="2">
        <f>IF(weekly_deaths!K12&gt;weekly_deaths!K$17,1,0)</f>
        <v>0</v>
      </c>
      <c r="L12" s="2">
        <f>IF(weekly_deaths!L12&gt;weekly_deaths!L$17,1,0)</f>
        <v>0</v>
      </c>
      <c r="M12" s="2">
        <f>IF(weekly_deaths!M12&gt;weekly_deaths!M$17,1,0)</f>
        <v>0</v>
      </c>
      <c r="N12" s="2">
        <f>IF(weekly_deaths!N12&gt;weekly_deaths!N$17,1,0)</f>
        <v>1</v>
      </c>
      <c r="O12" s="2">
        <f>IF(weekly_deaths!O12&gt;weekly_deaths!O$17,1,0)</f>
        <v>1</v>
      </c>
      <c r="P12" s="2">
        <f>IF(weekly_deaths!P12&gt;weekly_deaths!P$17,1,0)</f>
        <v>1</v>
      </c>
      <c r="Q12" s="2">
        <f>IF(weekly_deaths!Q12&gt;weekly_deaths!Q$17,1,0)</f>
        <v>1</v>
      </c>
      <c r="R12" s="2">
        <f>IF(weekly_deaths!R12&gt;weekly_deaths!R$17,1,0)</f>
        <v>1</v>
      </c>
      <c r="S12" s="2">
        <f>IF(weekly_deaths!S12&gt;weekly_deaths!S$17,1,0)</f>
        <v>1</v>
      </c>
      <c r="T12" s="2">
        <f>IF(weekly_deaths!T12&gt;weekly_deaths!T$17,1,0)</f>
        <v>1</v>
      </c>
      <c r="U12" s="2">
        <f>IF(weekly_deaths!U12&gt;weekly_deaths!U$17,1,0)</f>
        <v>1</v>
      </c>
      <c r="V12" s="2">
        <f>IF(weekly_deaths!V12&gt;weekly_deaths!V$17,1,0)</f>
        <v>1</v>
      </c>
      <c r="W12" s="2">
        <f>IF(weekly_deaths!W12&gt;weekly_deaths!W$17,1,0)</f>
        <v>1</v>
      </c>
      <c r="X12" s="2">
        <f>IF(weekly_deaths!X12&gt;weekly_deaths!X$17,1,0)</f>
        <v>1</v>
      </c>
      <c r="Y12" s="2">
        <f>IF(weekly_deaths!Y12&gt;weekly_deaths!Y$17,1,0)</f>
        <v>0</v>
      </c>
      <c r="Z12" s="2">
        <f>IF(weekly_deaths!Z12&gt;weekly_deaths!Z$17,1,0)</f>
        <v>0</v>
      </c>
      <c r="AA12" s="2">
        <f>IF(weekly_deaths!AA12&gt;weekly_deaths!AA$17,1,0)</f>
        <v>1</v>
      </c>
      <c r="AB12" s="2">
        <f>IF(weekly_deaths!AB12&gt;weekly_deaths!AB$17,1,0)</f>
        <v>0</v>
      </c>
      <c r="AC12" s="2">
        <f>IF(weekly_deaths!AC12&gt;weekly_deaths!AC$17,1,0)</f>
        <v>0</v>
      </c>
      <c r="AD12" s="2">
        <f>IF(weekly_deaths!AD12&gt;weekly_deaths!AD$17,1,0)</f>
        <v>0</v>
      </c>
      <c r="AE12" s="2">
        <f>IF(weekly_deaths!AE12&gt;weekly_deaths!AE$17,1,0)</f>
        <v>0</v>
      </c>
      <c r="AF12" s="2">
        <f>IF(weekly_deaths!AF12&gt;weekly_deaths!AF$17,1,0)</f>
        <v>0</v>
      </c>
      <c r="AG12" s="2">
        <f>IF(weekly_deaths!AG12&gt;weekly_deaths!AG$17,1,0)</f>
        <v>0</v>
      </c>
      <c r="AH12" s="2">
        <f>IF(weekly_deaths!AH12&gt;weekly_deaths!AH$17,1,0)</f>
        <v>1</v>
      </c>
      <c r="AI12" s="2">
        <f>IF(weekly_deaths!AI12&gt;weekly_deaths!AI$17,1,0)</f>
        <v>0</v>
      </c>
      <c r="AJ12" s="2">
        <f>IF(weekly_deaths!AJ12&gt;weekly_deaths!AJ$17,1,0)</f>
        <v>0</v>
      </c>
      <c r="AK12" s="2">
        <f>IF(weekly_deaths!AK12&gt;weekly_deaths!AK$17,1,0)</f>
        <v>0</v>
      </c>
      <c r="AL12" s="2">
        <f>IF(weekly_deaths!AL12&gt;weekly_deaths!AL$17,1,0)</f>
        <v>0</v>
      </c>
      <c r="AM12" s="2">
        <f>IF(weekly_deaths!AM12&gt;weekly_deaths!AM$17,1,0)</f>
        <v>0</v>
      </c>
      <c r="AN12" s="2">
        <f>IF(weekly_deaths!AN12&gt;weekly_deaths!AN$17,1,0)</f>
        <v>0</v>
      </c>
      <c r="AO12" s="2">
        <f>IF(weekly_deaths!AO12&gt;weekly_deaths!AO$17,1,0)</f>
        <v>1</v>
      </c>
      <c r="AP12" s="2">
        <f>IF(weekly_deaths!AP12&gt;weekly_deaths!AP$17,1,0)</f>
        <v>0</v>
      </c>
      <c r="AQ12" s="2">
        <f>IF(weekly_deaths!AQ12&gt;weekly_deaths!AQ$17,1,0)</f>
        <v>0</v>
      </c>
      <c r="AR12" s="2">
        <f>IF(weekly_deaths!AR12&gt;weekly_deaths!AR$17,1,0)</f>
        <v>1</v>
      </c>
      <c r="AS12" s="2">
        <f>IF(weekly_deaths!AS12&gt;weekly_deaths!AS$17,1,0)</f>
        <v>1</v>
      </c>
      <c r="AT12" s="2">
        <f>IF(weekly_deaths!AT12&gt;weekly_deaths!AT$17,1,0)</f>
        <v>1</v>
      </c>
      <c r="AU12" s="2">
        <f>IF(weekly_deaths!AU12&gt;weekly_deaths!AU$17,1,0)</f>
        <v>1</v>
      </c>
      <c r="AV12" s="2">
        <f>IF(weekly_deaths!AV12&gt;weekly_deaths!AV$17,1,0)</f>
        <v>1</v>
      </c>
      <c r="AW12" s="2">
        <f>IF(weekly_deaths!AW12&gt;weekly_deaths!AW$17,1,0)</f>
        <v>0</v>
      </c>
      <c r="AX12" s="2">
        <f>IF(weekly_deaths!AX12&gt;weekly_deaths!AX$17,1,0)</f>
        <v>0</v>
      </c>
      <c r="AY12" s="2">
        <f>IF(weekly_deaths!AY12&gt;weekly_deaths!AY$17,1,0)</f>
        <v>0</v>
      </c>
      <c r="AZ12" s="2">
        <f>IF(weekly_deaths!AZ12&gt;weekly_deaths!AZ$17,1,0)</f>
        <v>0</v>
      </c>
      <c r="BA12" s="2">
        <f>IF(weekly_deaths!BA12&gt;weekly_deaths!BA$17,1,0)</f>
        <v>0</v>
      </c>
      <c r="BB12" s="2"/>
    </row>
    <row r="13" spans="1:54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 x14ac:dyDescent="0.25">
      <c r="A14" s="4" t="s">
        <v>11</v>
      </c>
      <c r="B14" s="2">
        <f>SUM(B2:B12)</f>
        <v>0</v>
      </c>
      <c r="C14" s="2">
        <f>SUM(C2:C12)</f>
        <v>0</v>
      </c>
      <c r="D14" s="2">
        <f>SUM(D2:D12)</f>
        <v>0</v>
      </c>
      <c r="E14" s="2">
        <f>SUM(E2:E12)</f>
        <v>0</v>
      </c>
      <c r="F14" s="2">
        <f>SUM(F2:F12)</f>
        <v>0</v>
      </c>
      <c r="G14" s="2">
        <f>SUM(G2:G12)</f>
        <v>0</v>
      </c>
      <c r="H14" s="2">
        <f>SUM(H2:H12)</f>
        <v>0</v>
      </c>
      <c r="I14" s="2">
        <f>SUM(I2:I12)</f>
        <v>0</v>
      </c>
      <c r="J14" s="2">
        <f>SUM(J2:J12)</f>
        <v>0</v>
      </c>
      <c r="K14" s="2">
        <f>SUM(K2:K12)</f>
        <v>1</v>
      </c>
      <c r="L14" s="2">
        <f>SUM(L2:L12)</f>
        <v>1</v>
      </c>
      <c r="M14" s="2">
        <f>SUM(M2:M12)</f>
        <v>0</v>
      </c>
      <c r="N14" s="2">
        <f>SUM(N2:N12)</f>
        <v>1</v>
      </c>
      <c r="O14" s="2">
        <f>SUM(O2:O12)</f>
        <v>1</v>
      </c>
      <c r="P14" s="2">
        <f>SUM(P2:P12)</f>
        <v>1</v>
      </c>
      <c r="Q14" s="2">
        <f>SUM(Q2:Q12)</f>
        <v>1</v>
      </c>
      <c r="R14" s="2">
        <f>SUM(R2:R12)</f>
        <v>1</v>
      </c>
      <c r="S14" s="2">
        <f>SUM(S2:S12)</f>
        <v>1</v>
      </c>
      <c r="T14" s="2">
        <f>SUM(T2:T12)</f>
        <v>1</v>
      </c>
      <c r="U14" s="2">
        <f>SUM(U2:U12)</f>
        <v>1</v>
      </c>
      <c r="V14" s="2">
        <f>SUM(V2:V12)</f>
        <v>1</v>
      </c>
      <c r="W14" s="2">
        <f>SUM(W2:W12)</f>
        <v>1</v>
      </c>
      <c r="X14" s="2">
        <f>SUM(X2:X12)</f>
        <v>1</v>
      </c>
      <c r="Y14" s="2">
        <f>SUM(Y2:Y12)</f>
        <v>0</v>
      </c>
      <c r="Z14" s="2">
        <f>SUM(Z2:Z12)</f>
        <v>1</v>
      </c>
      <c r="AA14" s="2">
        <f>SUM(AA2:AA12)</f>
        <v>1</v>
      </c>
      <c r="AB14" s="2">
        <f>SUM(AB2:AB12)</f>
        <v>0</v>
      </c>
      <c r="AC14" s="2">
        <f>SUM(AC2:AC12)</f>
        <v>0</v>
      </c>
      <c r="AD14" s="2">
        <f>SUM(AD2:AD12)</f>
        <v>1</v>
      </c>
      <c r="AE14" s="2">
        <f>SUM(AE2:AE12)</f>
        <v>0</v>
      </c>
      <c r="AF14" s="2">
        <f>SUM(AF2:AF12)</f>
        <v>0</v>
      </c>
      <c r="AG14" s="2">
        <f>SUM(AG2:AG12)</f>
        <v>0</v>
      </c>
      <c r="AH14" s="2">
        <f>SUM(AH2:AH12)</f>
        <v>1</v>
      </c>
      <c r="AI14" s="2">
        <f>SUM(AI2:AI12)</f>
        <v>0</v>
      </c>
      <c r="AJ14" s="2">
        <f>SUM(AJ2:AJ12)</f>
        <v>0</v>
      </c>
      <c r="AK14" s="2">
        <f>SUM(AK2:AK12)</f>
        <v>0</v>
      </c>
      <c r="AL14" s="2">
        <f>SUM(AL2:AL12)</f>
        <v>0</v>
      </c>
      <c r="AM14" s="2">
        <f>SUM(AM2:AM12)</f>
        <v>0</v>
      </c>
      <c r="AN14" s="2">
        <f>SUM(AN2:AN12)</f>
        <v>0</v>
      </c>
      <c r="AO14" s="2">
        <f>SUM(AO2:AO12)</f>
        <v>1</v>
      </c>
      <c r="AP14" s="2">
        <f>SUM(AP2:AP12)</f>
        <v>0</v>
      </c>
      <c r="AQ14" s="2">
        <f>SUM(AQ2:AQ12)</f>
        <v>0</v>
      </c>
      <c r="AR14" s="2">
        <f>SUM(AR2:AR12)</f>
        <v>1</v>
      </c>
      <c r="AS14" s="2">
        <f>SUM(AS2:AS12)</f>
        <v>1</v>
      </c>
      <c r="AT14" s="2">
        <f>SUM(AT2:AT12)</f>
        <v>1</v>
      </c>
      <c r="AU14" s="2">
        <f>SUM(AU2:AU12)</f>
        <v>1</v>
      </c>
      <c r="AV14" s="2">
        <f>SUM(AV2:AV12)</f>
        <v>1</v>
      </c>
      <c r="AW14" s="2">
        <f>SUM(AW2:AW12)</f>
        <v>0</v>
      </c>
      <c r="AX14" s="2">
        <f>SUM(AX2:AX12)</f>
        <v>0</v>
      </c>
      <c r="AY14" s="2">
        <f>SUM(AY2:AY12)</f>
        <v>0</v>
      </c>
      <c r="AZ14" s="2">
        <f>SUM(AZ2:AZ12)</f>
        <v>0</v>
      </c>
      <c r="BA14" s="2">
        <f>SUM(BA2:BA12)</f>
        <v>0</v>
      </c>
    </row>
    <row r="16" spans="1:54" x14ac:dyDescent="0.25">
      <c r="A16" s="4" t="s">
        <v>12</v>
      </c>
      <c r="B16" s="2">
        <f>SUM(B14:BA14)</f>
        <v>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D14A-397B-4AF9-8297-1DCBCC2DB3FF}">
  <dimension ref="A1:BB16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RowHeight="15" x14ac:dyDescent="0.25"/>
  <cols>
    <col min="1" max="1" width="27.42578125" style="4" bestFit="1" customWidth="1"/>
  </cols>
  <sheetData>
    <row r="1" spans="1:54" s="1" customFormat="1" x14ac:dyDescent="0.25">
      <c r="A1" s="4" t="s">
        <v>0</v>
      </c>
      <c r="B1" s="1">
        <v>1</v>
      </c>
      <c r="C1" s="1">
        <f>B1+1</f>
        <v>2</v>
      </c>
      <c r="D1" s="1">
        <f t="shared" ref="D1:BB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</row>
    <row r="2" spans="1:54" x14ac:dyDescent="0.25">
      <c r="A2" s="4">
        <v>2010</v>
      </c>
      <c r="B2" s="2">
        <f>IF(weekly_deaths!B2&gt;weekly_deaths!B$19,1,0)</f>
        <v>0</v>
      </c>
      <c r="C2" s="2">
        <f>IF(weekly_deaths!C2&gt;weekly_deaths!C$19,1,0)</f>
        <v>0</v>
      </c>
      <c r="D2" s="2">
        <f>IF(weekly_deaths!D2&gt;weekly_deaths!D$19,1,0)</f>
        <v>0</v>
      </c>
      <c r="E2" s="2">
        <f>IF(weekly_deaths!E2&gt;weekly_deaths!E$19,1,0)</f>
        <v>0</v>
      </c>
      <c r="F2" s="2">
        <f>IF(weekly_deaths!F2&gt;weekly_deaths!F$19,1,0)</f>
        <v>0</v>
      </c>
      <c r="G2" s="2">
        <f>IF(weekly_deaths!G2&gt;weekly_deaths!G$19,1,0)</f>
        <v>0</v>
      </c>
      <c r="H2" s="2">
        <f>IF(weekly_deaths!H2&gt;weekly_deaths!H$19,1,0)</f>
        <v>0</v>
      </c>
      <c r="I2" s="2">
        <f>IF(weekly_deaths!I2&gt;weekly_deaths!I$19,1,0)</f>
        <v>0</v>
      </c>
      <c r="J2" s="2">
        <f>IF(weekly_deaths!J2&gt;weekly_deaths!J$19,1,0)</f>
        <v>0</v>
      </c>
      <c r="K2" s="2">
        <f>IF(weekly_deaths!K2&gt;weekly_deaths!K$19,1,0)</f>
        <v>0</v>
      </c>
      <c r="L2" s="2">
        <f>IF(weekly_deaths!L2&gt;weekly_deaths!L$19,1,0)</f>
        <v>0</v>
      </c>
      <c r="M2" s="2">
        <f>IF(weekly_deaths!M2&gt;weekly_deaths!M$19,1,0)</f>
        <v>0</v>
      </c>
      <c r="N2" s="2">
        <f>IF(weekly_deaths!N2&gt;weekly_deaths!N$19,1,0)</f>
        <v>0</v>
      </c>
      <c r="O2" s="2">
        <f>IF(weekly_deaths!O2&gt;weekly_deaths!O$19,1,0)</f>
        <v>0</v>
      </c>
      <c r="P2" s="2">
        <f>IF(weekly_deaths!P2&gt;weekly_deaths!P$19,1,0)</f>
        <v>0</v>
      </c>
      <c r="Q2" s="2">
        <f>IF(weekly_deaths!Q2&gt;weekly_deaths!Q$19,1,0)</f>
        <v>0</v>
      </c>
      <c r="R2" s="2">
        <f>IF(weekly_deaths!R2&gt;weekly_deaths!R$19,1,0)</f>
        <v>0</v>
      </c>
      <c r="S2" s="2">
        <f>IF(weekly_deaths!S2&gt;weekly_deaths!S$19,1,0)</f>
        <v>0</v>
      </c>
      <c r="T2" s="2">
        <f>IF(weekly_deaths!T2&gt;weekly_deaths!T$19,1,0)</f>
        <v>0</v>
      </c>
      <c r="U2" s="2">
        <f>IF(weekly_deaths!U2&gt;weekly_deaths!U$19,1,0)</f>
        <v>0</v>
      </c>
      <c r="V2" s="2">
        <f>IF(weekly_deaths!V2&gt;weekly_deaths!V$19,1,0)</f>
        <v>0</v>
      </c>
      <c r="W2" s="2">
        <f>IF(weekly_deaths!W2&gt;weekly_deaths!W$19,1,0)</f>
        <v>0</v>
      </c>
      <c r="X2" s="2">
        <f>IF(weekly_deaths!X2&gt;weekly_deaths!X$19,1,0)</f>
        <v>0</v>
      </c>
      <c r="Y2" s="2">
        <f>IF(weekly_deaths!Y2&gt;weekly_deaths!Y$19,1,0)</f>
        <v>0</v>
      </c>
      <c r="Z2" s="2">
        <f>IF(weekly_deaths!Z2&gt;weekly_deaths!Z$19,1,0)</f>
        <v>0</v>
      </c>
      <c r="AA2" s="2">
        <f>IF(weekly_deaths!AA2&gt;weekly_deaths!AA$19,1,0)</f>
        <v>0</v>
      </c>
      <c r="AB2" s="2">
        <f>IF(weekly_deaths!AB2&gt;weekly_deaths!AB$19,1,0)</f>
        <v>0</v>
      </c>
      <c r="AC2" s="2">
        <f>IF(weekly_deaths!AC2&gt;weekly_deaths!AC$19,1,0)</f>
        <v>0</v>
      </c>
      <c r="AD2" s="2">
        <f>IF(weekly_deaths!AD2&gt;weekly_deaths!AD$19,1,0)</f>
        <v>0</v>
      </c>
      <c r="AE2" s="2">
        <f>IF(weekly_deaths!AE2&gt;weekly_deaths!AE$19,1,0)</f>
        <v>0</v>
      </c>
      <c r="AF2" s="2">
        <f>IF(weekly_deaths!AF2&gt;weekly_deaths!AF$19,1,0)</f>
        <v>0</v>
      </c>
      <c r="AG2" s="2">
        <f>IF(weekly_deaths!AG2&gt;weekly_deaths!AG$19,1,0)</f>
        <v>0</v>
      </c>
      <c r="AH2" s="2">
        <f>IF(weekly_deaths!AH2&gt;weekly_deaths!AH$19,1,0)</f>
        <v>0</v>
      </c>
      <c r="AI2" s="2">
        <f>IF(weekly_deaths!AI2&gt;weekly_deaths!AI$19,1,0)</f>
        <v>0</v>
      </c>
      <c r="AJ2" s="2">
        <f>IF(weekly_deaths!AJ2&gt;weekly_deaths!AJ$19,1,0)</f>
        <v>0</v>
      </c>
      <c r="AK2" s="2">
        <f>IF(weekly_deaths!AK2&gt;weekly_deaths!AK$19,1,0)</f>
        <v>0</v>
      </c>
      <c r="AL2" s="2">
        <f>IF(weekly_deaths!AL2&gt;weekly_deaths!AL$19,1,0)</f>
        <v>0</v>
      </c>
      <c r="AM2" s="2">
        <f>IF(weekly_deaths!AM2&gt;weekly_deaths!AM$19,1,0)</f>
        <v>0</v>
      </c>
      <c r="AN2" s="2">
        <f>IF(weekly_deaths!AN2&gt;weekly_deaths!AN$19,1,0)</f>
        <v>0</v>
      </c>
      <c r="AO2" s="2">
        <f>IF(weekly_deaths!AO2&gt;weekly_deaths!AO$19,1,0)</f>
        <v>0</v>
      </c>
      <c r="AP2" s="2">
        <f>IF(weekly_deaths!AP2&gt;weekly_deaths!AP$19,1,0)</f>
        <v>0</v>
      </c>
      <c r="AQ2" s="2">
        <f>IF(weekly_deaths!AQ2&gt;weekly_deaths!AQ$19,1,0)</f>
        <v>0</v>
      </c>
      <c r="AR2" s="2">
        <f>IF(weekly_deaths!AR2&gt;weekly_deaths!AR$19,1,0)</f>
        <v>0</v>
      </c>
      <c r="AS2" s="2">
        <f>IF(weekly_deaths!AS2&gt;weekly_deaths!AS$19,1,0)</f>
        <v>0</v>
      </c>
      <c r="AT2" s="2">
        <f>IF(weekly_deaths!AT2&gt;weekly_deaths!AT$19,1,0)</f>
        <v>0</v>
      </c>
      <c r="AU2" s="2">
        <f>IF(weekly_deaths!AU2&gt;weekly_deaths!AU$19,1,0)</f>
        <v>0</v>
      </c>
      <c r="AV2" s="2">
        <f>IF(weekly_deaths!AV2&gt;weekly_deaths!AV$19,1,0)</f>
        <v>0</v>
      </c>
      <c r="AW2" s="2">
        <f>IF(weekly_deaths!AW2&gt;weekly_deaths!AW$19,1,0)</f>
        <v>0</v>
      </c>
      <c r="AX2" s="2">
        <f>IF(weekly_deaths!AX2&gt;weekly_deaths!AX$19,1,0)</f>
        <v>0</v>
      </c>
      <c r="AY2" s="2">
        <f>IF(weekly_deaths!AY2&gt;weekly_deaths!AY$19,1,0)</f>
        <v>0</v>
      </c>
      <c r="AZ2" s="2">
        <f>IF(weekly_deaths!AZ2&gt;weekly_deaths!AZ$19,1,0)</f>
        <v>0</v>
      </c>
      <c r="BA2" s="2">
        <f>IF(weekly_deaths!BA2&gt;weekly_deaths!BA$19,1,0)</f>
        <v>0</v>
      </c>
      <c r="BB2" s="2"/>
    </row>
    <row r="3" spans="1:54" x14ac:dyDescent="0.25">
      <c r="A3" s="4">
        <v>2011</v>
      </c>
      <c r="B3" s="2">
        <f>IF(weekly_deaths!B3&gt;weekly_deaths!B$19,1,0)</f>
        <v>0</v>
      </c>
      <c r="C3" s="2">
        <f>IF(weekly_deaths!C3&gt;weekly_deaths!C$19,1,0)</f>
        <v>0</v>
      </c>
      <c r="D3" s="2">
        <f>IF(weekly_deaths!D3&gt;weekly_deaths!D$19,1,0)</f>
        <v>0</v>
      </c>
      <c r="E3" s="2">
        <f>IF(weekly_deaths!E3&gt;weekly_deaths!E$19,1,0)</f>
        <v>0</v>
      </c>
      <c r="F3" s="2">
        <f>IF(weekly_deaths!F3&gt;weekly_deaths!F$19,1,0)</f>
        <v>0</v>
      </c>
      <c r="G3" s="2">
        <f>IF(weekly_deaths!G3&gt;weekly_deaths!G$19,1,0)</f>
        <v>0</v>
      </c>
      <c r="H3" s="2">
        <f>IF(weekly_deaths!H3&gt;weekly_deaths!H$19,1,0)</f>
        <v>0</v>
      </c>
      <c r="I3" s="2">
        <f>IF(weekly_deaths!I3&gt;weekly_deaths!I$19,1,0)</f>
        <v>0</v>
      </c>
      <c r="J3" s="2">
        <f>IF(weekly_deaths!J3&gt;weekly_deaths!J$19,1,0)</f>
        <v>0</v>
      </c>
      <c r="K3" s="2">
        <f>IF(weekly_deaths!K3&gt;weekly_deaths!K$19,1,0)</f>
        <v>0</v>
      </c>
      <c r="L3" s="2">
        <f>IF(weekly_deaths!L3&gt;weekly_deaths!L$19,1,0)</f>
        <v>0</v>
      </c>
      <c r="M3" s="2">
        <f>IF(weekly_deaths!M3&gt;weekly_deaths!M$19,1,0)</f>
        <v>0</v>
      </c>
      <c r="N3" s="2">
        <f>IF(weekly_deaths!N3&gt;weekly_deaths!N$19,1,0)</f>
        <v>0</v>
      </c>
      <c r="O3" s="2">
        <f>IF(weekly_deaths!O3&gt;weekly_deaths!O$19,1,0)</f>
        <v>0</v>
      </c>
      <c r="P3" s="2">
        <f>IF(weekly_deaths!P3&gt;weekly_deaths!P$19,1,0)</f>
        <v>0</v>
      </c>
      <c r="Q3" s="2">
        <f>IF(weekly_deaths!Q3&gt;weekly_deaths!Q$19,1,0)</f>
        <v>0</v>
      </c>
      <c r="R3" s="2">
        <f>IF(weekly_deaths!R3&gt;weekly_deaths!R$19,1,0)</f>
        <v>0</v>
      </c>
      <c r="S3" s="2">
        <f>IF(weekly_deaths!S3&gt;weekly_deaths!S$19,1,0)</f>
        <v>0</v>
      </c>
      <c r="T3" s="2">
        <f>IF(weekly_deaths!T3&gt;weekly_deaths!T$19,1,0)</f>
        <v>0</v>
      </c>
      <c r="U3" s="2">
        <f>IF(weekly_deaths!U3&gt;weekly_deaths!U$19,1,0)</f>
        <v>0</v>
      </c>
      <c r="V3" s="2">
        <f>IF(weekly_deaths!V3&gt;weekly_deaths!V$19,1,0)</f>
        <v>0</v>
      </c>
      <c r="W3" s="2">
        <f>IF(weekly_deaths!W3&gt;weekly_deaths!W$19,1,0)</f>
        <v>0</v>
      </c>
      <c r="X3" s="2">
        <f>IF(weekly_deaths!X3&gt;weekly_deaths!X$19,1,0)</f>
        <v>0</v>
      </c>
      <c r="Y3" s="2">
        <f>IF(weekly_deaths!Y3&gt;weekly_deaths!Y$19,1,0)</f>
        <v>0</v>
      </c>
      <c r="Z3" s="2">
        <f>IF(weekly_deaths!Z3&gt;weekly_deaths!Z$19,1,0)</f>
        <v>0</v>
      </c>
      <c r="AA3" s="2">
        <f>IF(weekly_deaths!AA3&gt;weekly_deaths!AA$19,1,0)</f>
        <v>0</v>
      </c>
      <c r="AB3" s="2">
        <f>IF(weekly_deaths!AB3&gt;weekly_deaths!AB$19,1,0)</f>
        <v>0</v>
      </c>
      <c r="AC3" s="2">
        <f>IF(weekly_deaths!AC3&gt;weekly_deaths!AC$19,1,0)</f>
        <v>0</v>
      </c>
      <c r="AD3" s="2">
        <f>IF(weekly_deaths!AD3&gt;weekly_deaths!AD$19,1,0)</f>
        <v>0</v>
      </c>
      <c r="AE3" s="2">
        <f>IF(weekly_deaths!AE3&gt;weekly_deaths!AE$19,1,0)</f>
        <v>0</v>
      </c>
      <c r="AF3" s="2">
        <f>IF(weekly_deaths!AF3&gt;weekly_deaths!AF$19,1,0)</f>
        <v>0</v>
      </c>
      <c r="AG3" s="2">
        <f>IF(weekly_deaths!AG3&gt;weekly_deaths!AG$19,1,0)</f>
        <v>0</v>
      </c>
      <c r="AH3" s="2">
        <f>IF(weekly_deaths!AH3&gt;weekly_deaths!AH$19,1,0)</f>
        <v>0</v>
      </c>
      <c r="AI3" s="2">
        <f>IF(weekly_deaths!AI3&gt;weekly_deaths!AI$19,1,0)</f>
        <v>0</v>
      </c>
      <c r="AJ3" s="2">
        <f>IF(weekly_deaths!AJ3&gt;weekly_deaths!AJ$19,1,0)</f>
        <v>0</v>
      </c>
      <c r="AK3" s="2">
        <f>IF(weekly_deaths!AK3&gt;weekly_deaths!AK$19,1,0)</f>
        <v>0</v>
      </c>
      <c r="AL3" s="2">
        <f>IF(weekly_deaths!AL3&gt;weekly_deaths!AL$19,1,0)</f>
        <v>0</v>
      </c>
      <c r="AM3" s="2">
        <f>IF(weekly_deaths!AM3&gt;weekly_deaths!AM$19,1,0)</f>
        <v>0</v>
      </c>
      <c r="AN3" s="2">
        <f>IF(weekly_deaths!AN3&gt;weekly_deaths!AN$19,1,0)</f>
        <v>0</v>
      </c>
      <c r="AO3" s="2">
        <f>IF(weekly_deaths!AO3&gt;weekly_deaths!AO$19,1,0)</f>
        <v>0</v>
      </c>
      <c r="AP3" s="2">
        <f>IF(weekly_deaths!AP3&gt;weekly_deaths!AP$19,1,0)</f>
        <v>0</v>
      </c>
      <c r="AQ3" s="2">
        <f>IF(weekly_deaths!AQ3&gt;weekly_deaths!AQ$19,1,0)</f>
        <v>0</v>
      </c>
      <c r="AR3" s="2">
        <f>IF(weekly_deaths!AR3&gt;weekly_deaths!AR$19,1,0)</f>
        <v>0</v>
      </c>
      <c r="AS3" s="2">
        <f>IF(weekly_deaths!AS3&gt;weekly_deaths!AS$19,1,0)</f>
        <v>0</v>
      </c>
      <c r="AT3" s="2">
        <f>IF(weekly_deaths!AT3&gt;weekly_deaths!AT$19,1,0)</f>
        <v>0</v>
      </c>
      <c r="AU3" s="2">
        <f>IF(weekly_deaths!AU3&gt;weekly_deaths!AU$19,1,0)</f>
        <v>0</v>
      </c>
      <c r="AV3" s="2">
        <f>IF(weekly_deaths!AV3&gt;weekly_deaths!AV$19,1,0)</f>
        <v>0</v>
      </c>
      <c r="AW3" s="2">
        <f>IF(weekly_deaths!AW3&gt;weekly_deaths!AW$19,1,0)</f>
        <v>0</v>
      </c>
      <c r="AX3" s="2">
        <f>IF(weekly_deaths!AX3&gt;weekly_deaths!AX$19,1,0)</f>
        <v>0</v>
      </c>
      <c r="AY3" s="2">
        <f>IF(weekly_deaths!AY3&gt;weekly_deaths!AY$19,1,0)</f>
        <v>0</v>
      </c>
      <c r="AZ3" s="2">
        <f>IF(weekly_deaths!AZ3&gt;weekly_deaths!AZ$19,1,0)</f>
        <v>0</v>
      </c>
      <c r="BA3" s="2">
        <f>IF(weekly_deaths!BA3&gt;weekly_deaths!BA$19,1,0)</f>
        <v>0</v>
      </c>
      <c r="BB3" s="2"/>
    </row>
    <row r="4" spans="1:54" x14ac:dyDescent="0.25">
      <c r="A4" s="4">
        <v>2012</v>
      </c>
      <c r="B4" s="2">
        <f>IF(weekly_deaths!B4&gt;weekly_deaths!B$19,1,0)</f>
        <v>0</v>
      </c>
      <c r="C4" s="2">
        <f>IF(weekly_deaths!C4&gt;weekly_deaths!C$19,1,0)</f>
        <v>0</v>
      </c>
      <c r="D4" s="2">
        <f>IF(weekly_deaths!D4&gt;weekly_deaths!D$19,1,0)</f>
        <v>0</v>
      </c>
      <c r="E4" s="2">
        <f>IF(weekly_deaths!E4&gt;weekly_deaths!E$19,1,0)</f>
        <v>0</v>
      </c>
      <c r="F4" s="2">
        <f>IF(weekly_deaths!F4&gt;weekly_deaths!F$19,1,0)</f>
        <v>0</v>
      </c>
      <c r="G4" s="2">
        <f>IF(weekly_deaths!G4&gt;weekly_deaths!G$19,1,0)</f>
        <v>0</v>
      </c>
      <c r="H4" s="2">
        <f>IF(weekly_deaths!H4&gt;weekly_deaths!H$19,1,0)</f>
        <v>0</v>
      </c>
      <c r="I4" s="2">
        <f>IF(weekly_deaths!I4&gt;weekly_deaths!I$19,1,0)</f>
        <v>0</v>
      </c>
      <c r="J4" s="2">
        <f>IF(weekly_deaths!J4&gt;weekly_deaths!J$19,1,0)</f>
        <v>0</v>
      </c>
      <c r="K4" s="2">
        <f>IF(weekly_deaths!K4&gt;weekly_deaths!K$19,1,0)</f>
        <v>0</v>
      </c>
      <c r="L4" s="2">
        <f>IF(weekly_deaths!L4&gt;weekly_deaths!L$19,1,0)</f>
        <v>0</v>
      </c>
      <c r="M4" s="2">
        <f>IF(weekly_deaths!M4&gt;weekly_deaths!M$19,1,0)</f>
        <v>0</v>
      </c>
      <c r="N4" s="2">
        <f>IF(weekly_deaths!N4&gt;weekly_deaths!N$19,1,0)</f>
        <v>0</v>
      </c>
      <c r="O4" s="2">
        <f>IF(weekly_deaths!O4&gt;weekly_deaths!O$19,1,0)</f>
        <v>0</v>
      </c>
      <c r="P4" s="2">
        <f>IF(weekly_deaths!P4&gt;weekly_deaths!P$19,1,0)</f>
        <v>0</v>
      </c>
      <c r="Q4" s="2">
        <f>IF(weekly_deaths!Q4&gt;weekly_deaths!Q$19,1,0)</f>
        <v>0</v>
      </c>
      <c r="R4" s="2">
        <f>IF(weekly_deaths!R4&gt;weekly_deaths!R$19,1,0)</f>
        <v>0</v>
      </c>
      <c r="S4" s="2">
        <f>IF(weekly_deaths!S4&gt;weekly_deaths!S$19,1,0)</f>
        <v>0</v>
      </c>
      <c r="T4" s="2">
        <f>IF(weekly_deaths!T4&gt;weekly_deaths!T$19,1,0)</f>
        <v>0</v>
      </c>
      <c r="U4" s="2">
        <f>IF(weekly_deaths!U4&gt;weekly_deaths!U$19,1,0)</f>
        <v>0</v>
      </c>
      <c r="V4" s="2">
        <f>IF(weekly_deaths!V4&gt;weekly_deaths!V$19,1,0)</f>
        <v>0</v>
      </c>
      <c r="W4" s="2">
        <f>IF(weekly_deaths!W4&gt;weekly_deaths!W$19,1,0)</f>
        <v>0</v>
      </c>
      <c r="X4" s="2">
        <f>IF(weekly_deaths!X4&gt;weekly_deaths!X$19,1,0)</f>
        <v>0</v>
      </c>
      <c r="Y4" s="2">
        <f>IF(weekly_deaths!Y4&gt;weekly_deaths!Y$19,1,0)</f>
        <v>0</v>
      </c>
      <c r="Z4" s="2">
        <f>IF(weekly_deaths!Z4&gt;weekly_deaths!Z$19,1,0)</f>
        <v>0</v>
      </c>
      <c r="AA4" s="2">
        <f>IF(weekly_deaths!AA4&gt;weekly_deaths!AA$19,1,0)</f>
        <v>0</v>
      </c>
      <c r="AB4" s="2">
        <f>IF(weekly_deaths!AB4&gt;weekly_deaths!AB$19,1,0)</f>
        <v>0</v>
      </c>
      <c r="AC4" s="2">
        <f>IF(weekly_deaths!AC4&gt;weekly_deaths!AC$19,1,0)</f>
        <v>0</v>
      </c>
      <c r="AD4" s="2">
        <f>IF(weekly_deaths!AD4&gt;weekly_deaths!AD$19,1,0)</f>
        <v>0</v>
      </c>
      <c r="AE4" s="2">
        <f>IF(weekly_deaths!AE4&gt;weekly_deaths!AE$19,1,0)</f>
        <v>0</v>
      </c>
      <c r="AF4" s="2">
        <f>IF(weekly_deaths!AF4&gt;weekly_deaths!AF$19,1,0)</f>
        <v>0</v>
      </c>
      <c r="AG4" s="2">
        <f>IF(weekly_deaths!AG4&gt;weekly_deaths!AG$19,1,0)</f>
        <v>0</v>
      </c>
      <c r="AH4" s="2">
        <f>IF(weekly_deaths!AH4&gt;weekly_deaths!AH$19,1,0)</f>
        <v>0</v>
      </c>
      <c r="AI4" s="2">
        <f>IF(weekly_deaths!AI4&gt;weekly_deaths!AI$19,1,0)</f>
        <v>0</v>
      </c>
      <c r="AJ4" s="2">
        <f>IF(weekly_deaths!AJ4&gt;weekly_deaths!AJ$19,1,0)</f>
        <v>0</v>
      </c>
      <c r="AK4" s="2">
        <f>IF(weekly_deaths!AK4&gt;weekly_deaths!AK$19,1,0)</f>
        <v>0</v>
      </c>
      <c r="AL4" s="2">
        <f>IF(weekly_deaths!AL4&gt;weekly_deaths!AL$19,1,0)</f>
        <v>0</v>
      </c>
      <c r="AM4" s="2">
        <f>IF(weekly_deaths!AM4&gt;weekly_deaths!AM$19,1,0)</f>
        <v>0</v>
      </c>
      <c r="AN4" s="2">
        <f>IF(weekly_deaths!AN4&gt;weekly_deaths!AN$19,1,0)</f>
        <v>0</v>
      </c>
      <c r="AO4" s="2">
        <f>IF(weekly_deaths!AO4&gt;weekly_deaths!AO$19,1,0)</f>
        <v>0</v>
      </c>
      <c r="AP4" s="2">
        <f>IF(weekly_deaths!AP4&gt;weekly_deaths!AP$19,1,0)</f>
        <v>0</v>
      </c>
      <c r="AQ4" s="2">
        <f>IF(weekly_deaths!AQ4&gt;weekly_deaths!AQ$19,1,0)</f>
        <v>0</v>
      </c>
      <c r="AR4" s="2">
        <f>IF(weekly_deaths!AR4&gt;weekly_deaths!AR$19,1,0)</f>
        <v>0</v>
      </c>
      <c r="AS4" s="2">
        <f>IF(weekly_deaths!AS4&gt;weekly_deaths!AS$19,1,0)</f>
        <v>0</v>
      </c>
      <c r="AT4" s="2">
        <f>IF(weekly_deaths!AT4&gt;weekly_deaths!AT$19,1,0)</f>
        <v>0</v>
      </c>
      <c r="AU4" s="2">
        <f>IF(weekly_deaths!AU4&gt;weekly_deaths!AU$19,1,0)</f>
        <v>0</v>
      </c>
      <c r="AV4" s="2">
        <f>IF(weekly_deaths!AV4&gt;weekly_deaths!AV$19,1,0)</f>
        <v>0</v>
      </c>
      <c r="AW4" s="2">
        <f>IF(weekly_deaths!AW4&gt;weekly_deaths!AW$19,1,0)</f>
        <v>0</v>
      </c>
      <c r="AX4" s="2">
        <f>IF(weekly_deaths!AX4&gt;weekly_deaths!AX$19,1,0)</f>
        <v>0</v>
      </c>
      <c r="AY4" s="2">
        <f>IF(weekly_deaths!AY4&gt;weekly_deaths!AY$19,1,0)</f>
        <v>0</v>
      </c>
      <c r="AZ4" s="2">
        <f>IF(weekly_deaths!AZ4&gt;weekly_deaths!AZ$19,1,0)</f>
        <v>0</v>
      </c>
      <c r="BA4" s="2">
        <f>IF(weekly_deaths!BA4&gt;weekly_deaths!BA$19,1,0)</f>
        <v>0</v>
      </c>
      <c r="BB4" s="2"/>
    </row>
    <row r="5" spans="1:54" x14ac:dyDescent="0.25">
      <c r="A5" s="4">
        <v>2013</v>
      </c>
      <c r="B5" s="2">
        <f>IF(weekly_deaths!B5&gt;weekly_deaths!B$19,1,0)</f>
        <v>0</v>
      </c>
      <c r="C5" s="2">
        <f>IF(weekly_deaths!C5&gt;weekly_deaths!C$19,1,0)</f>
        <v>0</v>
      </c>
      <c r="D5" s="2">
        <f>IF(weekly_deaths!D5&gt;weekly_deaths!D$19,1,0)</f>
        <v>0</v>
      </c>
      <c r="E5" s="2">
        <f>IF(weekly_deaths!E5&gt;weekly_deaths!E$19,1,0)</f>
        <v>0</v>
      </c>
      <c r="F5" s="2">
        <f>IF(weekly_deaths!F5&gt;weekly_deaths!F$19,1,0)</f>
        <v>0</v>
      </c>
      <c r="G5" s="2">
        <f>IF(weekly_deaths!G5&gt;weekly_deaths!G$19,1,0)</f>
        <v>0</v>
      </c>
      <c r="H5" s="2">
        <f>IF(weekly_deaths!H5&gt;weekly_deaths!H$19,1,0)</f>
        <v>0</v>
      </c>
      <c r="I5" s="2">
        <f>IF(weekly_deaths!I5&gt;weekly_deaths!I$19,1,0)</f>
        <v>0</v>
      </c>
      <c r="J5" s="2">
        <f>IF(weekly_deaths!J5&gt;weekly_deaths!J$19,1,0)</f>
        <v>0</v>
      </c>
      <c r="K5" s="2">
        <f>IF(weekly_deaths!K5&gt;weekly_deaths!K$19,1,0)</f>
        <v>0</v>
      </c>
      <c r="L5" s="2">
        <f>IF(weekly_deaths!L5&gt;weekly_deaths!L$19,1,0)</f>
        <v>0</v>
      </c>
      <c r="M5" s="2">
        <f>IF(weekly_deaths!M5&gt;weekly_deaths!M$19,1,0)</f>
        <v>0</v>
      </c>
      <c r="N5" s="2">
        <f>IF(weekly_deaths!N5&gt;weekly_deaths!N$19,1,0)</f>
        <v>0</v>
      </c>
      <c r="O5" s="2">
        <f>IF(weekly_deaths!O5&gt;weekly_deaths!O$19,1,0)</f>
        <v>0</v>
      </c>
      <c r="P5" s="2">
        <f>IF(weekly_deaths!P5&gt;weekly_deaths!P$19,1,0)</f>
        <v>0</v>
      </c>
      <c r="Q5" s="2">
        <f>IF(weekly_deaths!Q5&gt;weekly_deaths!Q$19,1,0)</f>
        <v>0</v>
      </c>
      <c r="R5" s="2">
        <f>IF(weekly_deaths!R5&gt;weekly_deaths!R$19,1,0)</f>
        <v>0</v>
      </c>
      <c r="S5" s="2">
        <f>IF(weekly_deaths!S5&gt;weekly_deaths!S$19,1,0)</f>
        <v>0</v>
      </c>
      <c r="T5" s="2">
        <f>IF(weekly_deaths!T5&gt;weekly_deaths!T$19,1,0)</f>
        <v>0</v>
      </c>
      <c r="U5" s="2">
        <f>IF(weekly_deaths!U5&gt;weekly_deaths!U$19,1,0)</f>
        <v>0</v>
      </c>
      <c r="V5" s="2">
        <f>IF(weekly_deaths!V5&gt;weekly_deaths!V$19,1,0)</f>
        <v>0</v>
      </c>
      <c r="W5" s="2">
        <f>IF(weekly_deaths!W5&gt;weekly_deaths!W$19,1,0)</f>
        <v>0</v>
      </c>
      <c r="X5" s="2">
        <f>IF(weekly_deaths!X5&gt;weekly_deaths!X$19,1,0)</f>
        <v>0</v>
      </c>
      <c r="Y5" s="2">
        <f>IF(weekly_deaths!Y5&gt;weekly_deaths!Y$19,1,0)</f>
        <v>0</v>
      </c>
      <c r="Z5" s="2">
        <f>IF(weekly_deaths!Z5&gt;weekly_deaths!Z$19,1,0)</f>
        <v>0</v>
      </c>
      <c r="AA5" s="2">
        <f>IF(weekly_deaths!AA5&gt;weekly_deaths!AA$19,1,0)</f>
        <v>0</v>
      </c>
      <c r="AB5" s="2">
        <f>IF(weekly_deaths!AB5&gt;weekly_deaths!AB$19,1,0)</f>
        <v>0</v>
      </c>
      <c r="AC5" s="2">
        <f>IF(weekly_deaths!AC5&gt;weekly_deaths!AC$19,1,0)</f>
        <v>0</v>
      </c>
      <c r="AD5" s="2">
        <f>IF(weekly_deaths!AD5&gt;weekly_deaths!AD$19,1,0)</f>
        <v>0</v>
      </c>
      <c r="AE5" s="2">
        <f>IF(weekly_deaths!AE5&gt;weekly_deaths!AE$19,1,0)</f>
        <v>0</v>
      </c>
      <c r="AF5" s="2">
        <f>IF(weekly_deaths!AF5&gt;weekly_deaths!AF$19,1,0)</f>
        <v>0</v>
      </c>
      <c r="AG5" s="2">
        <f>IF(weekly_deaths!AG5&gt;weekly_deaths!AG$19,1,0)</f>
        <v>0</v>
      </c>
      <c r="AH5" s="2">
        <f>IF(weekly_deaths!AH5&gt;weekly_deaths!AH$19,1,0)</f>
        <v>0</v>
      </c>
      <c r="AI5" s="2">
        <f>IF(weekly_deaths!AI5&gt;weekly_deaths!AI$19,1,0)</f>
        <v>0</v>
      </c>
      <c r="AJ5" s="2">
        <f>IF(weekly_deaths!AJ5&gt;weekly_deaths!AJ$19,1,0)</f>
        <v>0</v>
      </c>
      <c r="AK5" s="2">
        <f>IF(weekly_deaths!AK5&gt;weekly_deaths!AK$19,1,0)</f>
        <v>0</v>
      </c>
      <c r="AL5" s="2">
        <f>IF(weekly_deaths!AL5&gt;weekly_deaths!AL$19,1,0)</f>
        <v>0</v>
      </c>
      <c r="AM5" s="2">
        <f>IF(weekly_deaths!AM5&gt;weekly_deaths!AM$19,1,0)</f>
        <v>0</v>
      </c>
      <c r="AN5" s="2">
        <f>IF(weekly_deaths!AN5&gt;weekly_deaths!AN$19,1,0)</f>
        <v>0</v>
      </c>
      <c r="AO5" s="2">
        <f>IF(weekly_deaths!AO5&gt;weekly_deaths!AO$19,1,0)</f>
        <v>0</v>
      </c>
      <c r="AP5" s="2">
        <f>IF(weekly_deaths!AP5&gt;weekly_deaths!AP$19,1,0)</f>
        <v>0</v>
      </c>
      <c r="AQ5" s="2">
        <f>IF(weekly_deaths!AQ5&gt;weekly_deaths!AQ$19,1,0)</f>
        <v>0</v>
      </c>
      <c r="AR5" s="2">
        <f>IF(weekly_deaths!AR5&gt;weekly_deaths!AR$19,1,0)</f>
        <v>0</v>
      </c>
      <c r="AS5" s="2">
        <f>IF(weekly_deaths!AS5&gt;weekly_deaths!AS$19,1,0)</f>
        <v>0</v>
      </c>
      <c r="AT5" s="2">
        <f>IF(weekly_deaths!AT5&gt;weekly_deaths!AT$19,1,0)</f>
        <v>0</v>
      </c>
      <c r="AU5" s="2">
        <f>IF(weekly_deaths!AU5&gt;weekly_deaths!AU$19,1,0)</f>
        <v>0</v>
      </c>
      <c r="AV5" s="2">
        <f>IF(weekly_deaths!AV5&gt;weekly_deaths!AV$19,1,0)</f>
        <v>0</v>
      </c>
      <c r="AW5" s="2">
        <f>IF(weekly_deaths!AW5&gt;weekly_deaths!AW$19,1,0)</f>
        <v>0</v>
      </c>
      <c r="AX5" s="2">
        <f>IF(weekly_deaths!AX5&gt;weekly_deaths!AX$19,1,0)</f>
        <v>0</v>
      </c>
      <c r="AY5" s="2">
        <f>IF(weekly_deaths!AY5&gt;weekly_deaths!AY$19,1,0)</f>
        <v>0</v>
      </c>
      <c r="AZ5" s="2">
        <f>IF(weekly_deaths!AZ5&gt;weekly_deaths!AZ$19,1,0)</f>
        <v>0</v>
      </c>
      <c r="BA5" s="2">
        <f>IF(weekly_deaths!BA5&gt;weekly_deaths!BA$19,1,0)</f>
        <v>0</v>
      </c>
      <c r="BB5" s="2"/>
    </row>
    <row r="6" spans="1:54" x14ac:dyDescent="0.25">
      <c r="A6" s="4">
        <v>2014</v>
      </c>
      <c r="B6" s="2">
        <f>IF(weekly_deaths!B6&gt;weekly_deaths!B$19,1,0)</f>
        <v>0</v>
      </c>
      <c r="C6" s="2">
        <f>IF(weekly_deaths!C6&gt;weekly_deaths!C$19,1,0)</f>
        <v>0</v>
      </c>
      <c r="D6" s="2">
        <f>IF(weekly_deaths!D6&gt;weekly_deaths!D$19,1,0)</f>
        <v>0</v>
      </c>
      <c r="E6" s="2">
        <f>IF(weekly_deaths!E6&gt;weekly_deaths!E$19,1,0)</f>
        <v>0</v>
      </c>
      <c r="F6" s="2">
        <f>IF(weekly_deaths!F6&gt;weekly_deaths!F$19,1,0)</f>
        <v>0</v>
      </c>
      <c r="G6" s="2">
        <f>IF(weekly_deaths!G6&gt;weekly_deaths!G$19,1,0)</f>
        <v>0</v>
      </c>
      <c r="H6" s="2">
        <f>IF(weekly_deaths!H6&gt;weekly_deaths!H$19,1,0)</f>
        <v>0</v>
      </c>
      <c r="I6" s="2">
        <f>IF(weekly_deaths!I6&gt;weekly_deaths!I$19,1,0)</f>
        <v>0</v>
      </c>
      <c r="J6" s="2">
        <f>IF(weekly_deaths!J6&gt;weekly_deaths!J$19,1,0)</f>
        <v>0</v>
      </c>
      <c r="K6" s="2">
        <f>IF(weekly_deaths!K6&gt;weekly_deaths!K$19,1,0)</f>
        <v>0</v>
      </c>
      <c r="L6" s="2">
        <f>IF(weekly_deaths!L6&gt;weekly_deaths!L$19,1,0)</f>
        <v>0</v>
      </c>
      <c r="M6" s="2">
        <f>IF(weekly_deaths!M6&gt;weekly_deaths!M$19,1,0)</f>
        <v>0</v>
      </c>
      <c r="N6" s="2">
        <f>IF(weekly_deaths!N6&gt;weekly_deaths!N$19,1,0)</f>
        <v>0</v>
      </c>
      <c r="O6" s="2">
        <f>IF(weekly_deaths!O6&gt;weekly_deaths!O$19,1,0)</f>
        <v>0</v>
      </c>
      <c r="P6" s="2">
        <f>IF(weekly_deaths!P6&gt;weekly_deaths!P$19,1,0)</f>
        <v>0</v>
      </c>
      <c r="Q6" s="2">
        <f>IF(weekly_deaths!Q6&gt;weekly_deaths!Q$19,1,0)</f>
        <v>0</v>
      </c>
      <c r="R6" s="2">
        <f>IF(weekly_deaths!R6&gt;weekly_deaths!R$19,1,0)</f>
        <v>0</v>
      </c>
      <c r="S6" s="2">
        <f>IF(weekly_deaths!S6&gt;weekly_deaths!S$19,1,0)</f>
        <v>0</v>
      </c>
      <c r="T6" s="2">
        <f>IF(weekly_deaths!T6&gt;weekly_deaths!T$19,1,0)</f>
        <v>0</v>
      </c>
      <c r="U6" s="2">
        <f>IF(weekly_deaths!U6&gt;weekly_deaths!U$19,1,0)</f>
        <v>0</v>
      </c>
      <c r="V6" s="2">
        <f>IF(weekly_deaths!V6&gt;weekly_deaths!V$19,1,0)</f>
        <v>0</v>
      </c>
      <c r="W6" s="2">
        <f>IF(weekly_deaths!W6&gt;weekly_deaths!W$19,1,0)</f>
        <v>0</v>
      </c>
      <c r="X6" s="2">
        <f>IF(weekly_deaths!X6&gt;weekly_deaths!X$19,1,0)</f>
        <v>0</v>
      </c>
      <c r="Y6" s="2">
        <f>IF(weekly_deaths!Y6&gt;weekly_deaths!Y$19,1,0)</f>
        <v>0</v>
      </c>
      <c r="Z6" s="2">
        <f>IF(weekly_deaths!Z6&gt;weekly_deaths!Z$19,1,0)</f>
        <v>0</v>
      </c>
      <c r="AA6" s="2">
        <f>IF(weekly_deaths!AA6&gt;weekly_deaths!AA$19,1,0)</f>
        <v>0</v>
      </c>
      <c r="AB6" s="2">
        <f>IF(weekly_deaths!AB6&gt;weekly_deaths!AB$19,1,0)</f>
        <v>0</v>
      </c>
      <c r="AC6" s="2">
        <f>IF(weekly_deaths!AC6&gt;weekly_deaths!AC$19,1,0)</f>
        <v>0</v>
      </c>
      <c r="AD6" s="2">
        <f>IF(weekly_deaths!AD6&gt;weekly_deaths!AD$19,1,0)</f>
        <v>0</v>
      </c>
      <c r="AE6" s="2">
        <f>IF(weekly_deaths!AE6&gt;weekly_deaths!AE$19,1,0)</f>
        <v>0</v>
      </c>
      <c r="AF6" s="2">
        <f>IF(weekly_deaths!AF6&gt;weekly_deaths!AF$19,1,0)</f>
        <v>0</v>
      </c>
      <c r="AG6" s="2">
        <f>IF(weekly_deaths!AG6&gt;weekly_deaths!AG$19,1,0)</f>
        <v>0</v>
      </c>
      <c r="AH6" s="2">
        <f>IF(weekly_deaths!AH6&gt;weekly_deaths!AH$19,1,0)</f>
        <v>0</v>
      </c>
      <c r="AI6" s="2">
        <f>IF(weekly_deaths!AI6&gt;weekly_deaths!AI$19,1,0)</f>
        <v>0</v>
      </c>
      <c r="AJ6" s="2">
        <f>IF(weekly_deaths!AJ6&gt;weekly_deaths!AJ$19,1,0)</f>
        <v>0</v>
      </c>
      <c r="AK6" s="2">
        <f>IF(weekly_deaths!AK6&gt;weekly_deaths!AK$19,1,0)</f>
        <v>0</v>
      </c>
      <c r="AL6" s="2">
        <f>IF(weekly_deaths!AL6&gt;weekly_deaths!AL$19,1,0)</f>
        <v>0</v>
      </c>
      <c r="AM6" s="2">
        <f>IF(weekly_deaths!AM6&gt;weekly_deaths!AM$19,1,0)</f>
        <v>0</v>
      </c>
      <c r="AN6" s="2">
        <f>IF(weekly_deaths!AN6&gt;weekly_deaths!AN$19,1,0)</f>
        <v>0</v>
      </c>
      <c r="AO6" s="2">
        <f>IF(weekly_deaths!AO6&gt;weekly_deaths!AO$19,1,0)</f>
        <v>0</v>
      </c>
      <c r="AP6" s="2">
        <f>IF(weekly_deaths!AP6&gt;weekly_deaths!AP$19,1,0)</f>
        <v>0</v>
      </c>
      <c r="AQ6" s="2">
        <f>IF(weekly_deaths!AQ6&gt;weekly_deaths!AQ$19,1,0)</f>
        <v>0</v>
      </c>
      <c r="AR6" s="2">
        <f>IF(weekly_deaths!AR6&gt;weekly_deaths!AR$19,1,0)</f>
        <v>0</v>
      </c>
      <c r="AS6" s="2">
        <f>IF(weekly_deaths!AS6&gt;weekly_deaths!AS$19,1,0)</f>
        <v>0</v>
      </c>
      <c r="AT6" s="2">
        <f>IF(weekly_deaths!AT6&gt;weekly_deaths!AT$19,1,0)</f>
        <v>0</v>
      </c>
      <c r="AU6" s="2">
        <f>IF(weekly_deaths!AU6&gt;weekly_deaths!AU$19,1,0)</f>
        <v>0</v>
      </c>
      <c r="AV6" s="2">
        <f>IF(weekly_deaths!AV6&gt;weekly_deaths!AV$19,1,0)</f>
        <v>0</v>
      </c>
      <c r="AW6" s="2">
        <f>IF(weekly_deaths!AW6&gt;weekly_deaths!AW$19,1,0)</f>
        <v>0</v>
      </c>
      <c r="AX6" s="2">
        <f>IF(weekly_deaths!AX6&gt;weekly_deaths!AX$19,1,0)</f>
        <v>0</v>
      </c>
      <c r="AY6" s="2">
        <f>IF(weekly_deaths!AY6&gt;weekly_deaths!AY$19,1,0)</f>
        <v>0</v>
      </c>
      <c r="AZ6" s="2">
        <f>IF(weekly_deaths!AZ6&gt;weekly_deaths!AZ$19,1,0)</f>
        <v>0</v>
      </c>
      <c r="BA6" s="2">
        <f>IF(weekly_deaths!BA6&gt;weekly_deaths!BA$19,1,0)</f>
        <v>0</v>
      </c>
      <c r="BB6" s="2"/>
    </row>
    <row r="7" spans="1:54" x14ac:dyDescent="0.25">
      <c r="A7" s="4">
        <v>2015</v>
      </c>
      <c r="B7" s="2">
        <f>IF(weekly_deaths!B7&gt;weekly_deaths!B$19,1,0)</f>
        <v>0</v>
      </c>
      <c r="C7" s="2">
        <f>IF(weekly_deaths!C7&gt;weekly_deaths!C$19,1,0)</f>
        <v>0</v>
      </c>
      <c r="D7" s="2">
        <f>IF(weekly_deaths!D7&gt;weekly_deaths!D$19,1,0)</f>
        <v>0</v>
      </c>
      <c r="E7" s="2">
        <f>IF(weekly_deaths!E7&gt;weekly_deaths!E$19,1,0)</f>
        <v>0</v>
      </c>
      <c r="F7" s="2">
        <f>IF(weekly_deaths!F7&gt;weekly_deaths!F$19,1,0)</f>
        <v>0</v>
      </c>
      <c r="G7" s="2">
        <f>IF(weekly_deaths!G7&gt;weekly_deaths!G$19,1,0)</f>
        <v>0</v>
      </c>
      <c r="H7" s="2">
        <f>IF(weekly_deaths!H7&gt;weekly_deaths!H$19,1,0)</f>
        <v>0</v>
      </c>
      <c r="I7" s="2">
        <f>IF(weekly_deaths!I7&gt;weekly_deaths!I$19,1,0)</f>
        <v>0</v>
      </c>
      <c r="J7" s="2">
        <f>IF(weekly_deaths!J7&gt;weekly_deaths!J$19,1,0)</f>
        <v>0</v>
      </c>
      <c r="K7" s="2">
        <f>IF(weekly_deaths!K7&gt;weekly_deaths!K$19,1,0)</f>
        <v>0</v>
      </c>
      <c r="L7" s="2">
        <f>IF(weekly_deaths!L7&gt;weekly_deaths!L$19,1,0)</f>
        <v>0</v>
      </c>
      <c r="M7" s="2">
        <f>IF(weekly_deaths!M7&gt;weekly_deaths!M$19,1,0)</f>
        <v>0</v>
      </c>
      <c r="N7" s="2">
        <f>IF(weekly_deaths!N7&gt;weekly_deaths!N$19,1,0)</f>
        <v>0</v>
      </c>
      <c r="O7" s="2">
        <f>IF(weekly_deaths!O7&gt;weekly_deaths!O$19,1,0)</f>
        <v>0</v>
      </c>
      <c r="P7" s="2">
        <f>IF(weekly_deaths!P7&gt;weekly_deaths!P$19,1,0)</f>
        <v>0</v>
      </c>
      <c r="Q7" s="2">
        <f>IF(weekly_deaths!Q7&gt;weekly_deaths!Q$19,1,0)</f>
        <v>0</v>
      </c>
      <c r="R7" s="2">
        <f>IF(weekly_deaths!R7&gt;weekly_deaths!R$19,1,0)</f>
        <v>0</v>
      </c>
      <c r="S7" s="2">
        <f>IF(weekly_deaths!S7&gt;weekly_deaths!S$19,1,0)</f>
        <v>0</v>
      </c>
      <c r="T7" s="2">
        <f>IF(weekly_deaths!T7&gt;weekly_deaths!T$19,1,0)</f>
        <v>0</v>
      </c>
      <c r="U7" s="2">
        <f>IF(weekly_deaths!U7&gt;weekly_deaths!U$19,1,0)</f>
        <v>0</v>
      </c>
      <c r="V7" s="2">
        <f>IF(weekly_deaths!V7&gt;weekly_deaths!V$19,1,0)</f>
        <v>0</v>
      </c>
      <c r="W7" s="2">
        <f>IF(weekly_deaths!W7&gt;weekly_deaths!W$19,1,0)</f>
        <v>0</v>
      </c>
      <c r="X7" s="2">
        <f>IF(weekly_deaths!X7&gt;weekly_deaths!X$19,1,0)</f>
        <v>0</v>
      </c>
      <c r="Y7" s="2">
        <f>IF(weekly_deaths!Y7&gt;weekly_deaths!Y$19,1,0)</f>
        <v>0</v>
      </c>
      <c r="Z7" s="2">
        <f>IF(weekly_deaths!Z7&gt;weekly_deaths!Z$19,1,0)</f>
        <v>0</v>
      </c>
      <c r="AA7" s="2">
        <f>IF(weekly_deaths!AA7&gt;weekly_deaths!AA$19,1,0)</f>
        <v>0</v>
      </c>
      <c r="AB7" s="2">
        <f>IF(weekly_deaths!AB7&gt;weekly_deaths!AB$19,1,0)</f>
        <v>0</v>
      </c>
      <c r="AC7" s="2">
        <f>IF(weekly_deaths!AC7&gt;weekly_deaths!AC$19,1,0)</f>
        <v>0</v>
      </c>
      <c r="AD7" s="2">
        <f>IF(weekly_deaths!AD7&gt;weekly_deaths!AD$19,1,0)</f>
        <v>0</v>
      </c>
      <c r="AE7" s="2">
        <f>IF(weekly_deaths!AE7&gt;weekly_deaths!AE$19,1,0)</f>
        <v>0</v>
      </c>
      <c r="AF7" s="2">
        <f>IF(weekly_deaths!AF7&gt;weekly_deaths!AF$19,1,0)</f>
        <v>0</v>
      </c>
      <c r="AG7" s="2">
        <f>IF(weekly_deaths!AG7&gt;weekly_deaths!AG$19,1,0)</f>
        <v>0</v>
      </c>
      <c r="AH7" s="2">
        <f>IF(weekly_deaths!AH7&gt;weekly_deaths!AH$19,1,0)</f>
        <v>0</v>
      </c>
      <c r="AI7" s="2">
        <f>IF(weekly_deaths!AI7&gt;weekly_deaths!AI$19,1,0)</f>
        <v>0</v>
      </c>
      <c r="AJ7" s="2">
        <f>IF(weekly_deaths!AJ7&gt;weekly_deaths!AJ$19,1,0)</f>
        <v>0</v>
      </c>
      <c r="AK7" s="2">
        <f>IF(weekly_deaths!AK7&gt;weekly_deaths!AK$19,1,0)</f>
        <v>0</v>
      </c>
      <c r="AL7" s="2">
        <f>IF(weekly_deaths!AL7&gt;weekly_deaths!AL$19,1,0)</f>
        <v>0</v>
      </c>
      <c r="AM7" s="2">
        <f>IF(weekly_deaths!AM7&gt;weekly_deaths!AM$19,1,0)</f>
        <v>0</v>
      </c>
      <c r="AN7" s="2">
        <f>IF(weekly_deaths!AN7&gt;weekly_deaths!AN$19,1,0)</f>
        <v>0</v>
      </c>
      <c r="AO7" s="2">
        <f>IF(weekly_deaths!AO7&gt;weekly_deaths!AO$19,1,0)</f>
        <v>0</v>
      </c>
      <c r="AP7" s="2">
        <f>IF(weekly_deaths!AP7&gt;weekly_deaths!AP$19,1,0)</f>
        <v>0</v>
      </c>
      <c r="AQ7" s="2">
        <f>IF(weekly_deaths!AQ7&gt;weekly_deaths!AQ$19,1,0)</f>
        <v>0</v>
      </c>
      <c r="AR7" s="2">
        <f>IF(weekly_deaths!AR7&gt;weekly_deaths!AR$19,1,0)</f>
        <v>0</v>
      </c>
      <c r="AS7" s="2">
        <f>IF(weekly_deaths!AS7&gt;weekly_deaths!AS$19,1,0)</f>
        <v>0</v>
      </c>
      <c r="AT7" s="2">
        <f>IF(weekly_deaths!AT7&gt;weekly_deaths!AT$19,1,0)</f>
        <v>0</v>
      </c>
      <c r="AU7" s="2">
        <f>IF(weekly_deaths!AU7&gt;weekly_deaths!AU$19,1,0)</f>
        <v>0</v>
      </c>
      <c r="AV7" s="2">
        <f>IF(weekly_deaths!AV7&gt;weekly_deaths!AV$19,1,0)</f>
        <v>0</v>
      </c>
      <c r="AW7" s="2">
        <f>IF(weekly_deaths!AW7&gt;weekly_deaths!AW$19,1,0)</f>
        <v>0</v>
      </c>
      <c r="AX7" s="2">
        <f>IF(weekly_deaths!AX7&gt;weekly_deaths!AX$19,1,0)</f>
        <v>0</v>
      </c>
      <c r="AY7" s="2">
        <f>IF(weekly_deaths!AY7&gt;weekly_deaths!AY$19,1,0)</f>
        <v>0</v>
      </c>
      <c r="AZ7" s="2">
        <f>IF(weekly_deaths!AZ7&gt;weekly_deaths!AZ$19,1,0)</f>
        <v>0</v>
      </c>
      <c r="BA7" s="2">
        <f>IF(weekly_deaths!BA7&gt;weekly_deaths!BA$19,1,0)</f>
        <v>0</v>
      </c>
      <c r="BB7" s="2">
        <v>10613</v>
      </c>
    </row>
    <row r="8" spans="1:54" x14ac:dyDescent="0.25">
      <c r="A8" s="4">
        <v>2016</v>
      </c>
      <c r="B8" s="2">
        <f>IF(weekly_deaths!B8&gt;weekly_deaths!B$19,1,0)</f>
        <v>0</v>
      </c>
      <c r="C8" s="2">
        <f>IF(weekly_deaths!C8&gt;weekly_deaths!C$19,1,0)</f>
        <v>0</v>
      </c>
      <c r="D8" s="2">
        <f>IF(weekly_deaths!D8&gt;weekly_deaths!D$19,1,0)</f>
        <v>0</v>
      </c>
      <c r="E8" s="2">
        <f>IF(weekly_deaths!E8&gt;weekly_deaths!E$19,1,0)</f>
        <v>0</v>
      </c>
      <c r="F8" s="2">
        <f>IF(weekly_deaths!F8&gt;weekly_deaths!F$19,1,0)</f>
        <v>0</v>
      </c>
      <c r="G8" s="2">
        <f>IF(weekly_deaths!G8&gt;weekly_deaths!G$19,1,0)</f>
        <v>0</v>
      </c>
      <c r="H8" s="2">
        <f>IF(weekly_deaths!H8&gt;weekly_deaths!H$19,1,0)</f>
        <v>0</v>
      </c>
      <c r="I8" s="2">
        <f>IF(weekly_deaths!I8&gt;weekly_deaths!I$19,1,0)</f>
        <v>0</v>
      </c>
      <c r="J8" s="2">
        <f>IF(weekly_deaths!J8&gt;weekly_deaths!J$19,1,0)</f>
        <v>0</v>
      </c>
      <c r="K8" s="2">
        <f>IF(weekly_deaths!K8&gt;weekly_deaths!K$19,1,0)</f>
        <v>0</v>
      </c>
      <c r="L8" s="2">
        <f>IF(weekly_deaths!L8&gt;weekly_deaths!L$19,1,0)</f>
        <v>0</v>
      </c>
      <c r="M8" s="2">
        <f>IF(weekly_deaths!M8&gt;weekly_deaths!M$19,1,0)</f>
        <v>0</v>
      </c>
      <c r="N8" s="2">
        <f>IF(weekly_deaths!N8&gt;weekly_deaths!N$19,1,0)</f>
        <v>0</v>
      </c>
      <c r="O8" s="2">
        <f>IF(weekly_deaths!O8&gt;weekly_deaths!O$19,1,0)</f>
        <v>0</v>
      </c>
      <c r="P8" s="2">
        <f>IF(weekly_deaths!P8&gt;weekly_deaths!P$19,1,0)</f>
        <v>0</v>
      </c>
      <c r="Q8" s="2">
        <f>IF(weekly_deaths!Q8&gt;weekly_deaths!Q$19,1,0)</f>
        <v>0</v>
      </c>
      <c r="R8" s="2">
        <f>IF(weekly_deaths!R8&gt;weekly_deaths!R$19,1,0)</f>
        <v>0</v>
      </c>
      <c r="S8" s="2">
        <f>IF(weekly_deaths!S8&gt;weekly_deaths!S$19,1,0)</f>
        <v>0</v>
      </c>
      <c r="T8" s="2">
        <f>IF(weekly_deaths!T8&gt;weekly_deaths!T$19,1,0)</f>
        <v>0</v>
      </c>
      <c r="U8" s="2">
        <f>IF(weekly_deaths!U8&gt;weekly_deaths!U$19,1,0)</f>
        <v>0</v>
      </c>
      <c r="V8" s="2">
        <f>IF(weekly_deaths!V8&gt;weekly_deaths!V$19,1,0)</f>
        <v>0</v>
      </c>
      <c r="W8" s="2">
        <f>IF(weekly_deaths!W8&gt;weekly_deaths!W$19,1,0)</f>
        <v>0</v>
      </c>
      <c r="X8" s="2">
        <f>IF(weekly_deaths!X8&gt;weekly_deaths!X$19,1,0)</f>
        <v>0</v>
      </c>
      <c r="Y8" s="2">
        <f>IF(weekly_deaths!Y8&gt;weekly_deaths!Y$19,1,0)</f>
        <v>0</v>
      </c>
      <c r="Z8" s="2">
        <f>IF(weekly_deaths!Z8&gt;weekly_deaths!Z$19,1,0)</f>
        <v>0</v>
      </c>
      <c r="AA8" s="2">
        <f>IF(weekly_deaths!AA8&gt;weekly_deaths!AA$19,1,0)</f>
        <v>0</v>
      </c>
      <c r="AB8" s="2">
        <f>IF(weekly_deaths!AB8&gt;weekly_deaths!AB$19,1,0)</f>
        <v>0</v>
      </c>
      <c r="AC8" s="2">
        <f>IF(weekly_deaths!AC8&gt;weekly_deaths!AC$19,1,0)</f>
        <v>0</v>
      </c>
      <c r="AD8" s="2">
        <f>IF(weekly_deaths!AD8&gt;weekly_deaths!AD$19,1,0)</f>
        <v>0</v>
      </c>
      <c r="AE8" s="2">
        <f>IF(weekly_deaths!AE8&gt;weekly_deaths!AE$19,1,0)</f>
        <v>0</v>
      </c>
      <c r="AF8" s="2">
        <f>IF(weekly_deaths!AF8&gt;weekly_deaths!AF$19,1,0)</f>
        <v>0</v>
      </c>
      <c r="AG8" s="2">
        <f>IF(weekly_deaths!AG8&gt;weekly_deaths!AG$19,1,0)</f>
        <v>0</v>
      </c>
      <c r="AH8" s="2">
        <f>IF(weekly_deaths!AH8&gt;weekly_deaths!AH$19,1,0)</f>
        <v>0</v>
      </c>
      <c r="AI8" s="2">
        <f>IF(weekly_deaths!AI8&gt;weekly_deaths!AI$19,1,0)</f>
        <v>0</v>
      </c>
      <c r="AJ8" s="2">
        <f>IF(weekly_deaths!AJ8&gt;weekly_deaths!AJ$19,1,0)</f>
        <v>0</v>
      </c>
      <c r="AK8" s="2">
        <f>IF(weekly_deaths!AK8&gt;weekly_deaths!AK$19,1,0)</f>
        <v>0</v>
      </c>
      <c r="AL8" s="2">
        <f>IF(weekly_deaths!AL8&gt;weekly_deaths!AL$19,1,0)</f>
        <v>0</v>
      </c>
      <c r="AM8" s="2">
        <f>IF(weekly_deaths!AM8&gt;weekly_deaths!AM$19,1,0)</f>
        <v>0</v>
      </c>
      <c r="AN8" s="2">
        <f>IF(weekly_deaths!AN8&gt;weekly_deaths!AN$19,1,0)</f>
        <v>0</v>
      </c>
      <c r="AO8" s="2">
        <f>IF(weekly_deaths!AO8&gt;weekly_deaths!AO$19,1,0)</f>
        <v>0</v>
      </c>
      <c r="AP8" s="2">
        <f>IF(weekly_deaths!AP8&gt;weekly_deaths!AP$19,1,0)</f>
        <v>0</v>
      </c>
      <c r="AQ8" s="2">
        <f>IF(weekly_deaths!AQ8&gt;weekly_deaths!AQ$19,1,0)</f>
        <v>0</v>
      </c>
      <c r="AR8" s="2">
        <f>IF(weekly_deaths!AR8&gt;weekly_deaths!AR$19,1,0)</f>
        <v>0</v>
      </c>
      <c r="AS8" s="2">
        <f>IF(weekly_deaths!AS8&gt;weekly_deaths!AS$19,1,0)</f>
        <v>0</v>
      </c>
      <c r="AT8" s="2">
        <f>IF(weekly_deaths!AT8&gt;weekly_deaths!AT$19,1,0)</f>
        <v>0</v>
      </c>
      <c r="AU8" s="2">
        <f>IF(weekly_deaths!AU8&gt;weekly_deaths!AU$19,1,0)</f>
        <v>0</v>
      </c>
      <c r="AV8" s="2">
        <f>IF(weekly_deaths!AV8&gt;weekly_deaths!AV$19,1,0)</f>
        <v>0</v>
      </c>
      <c r="AW8" s="2">
        <f>IF(weekly_deaths!AW8&gt;weekly_deaths!AW$19,1,0)</f>
        <v>0</v>
      </c>
      <c r="AX8" s="2">
        <f>IF(weekly_deaths!AX8&gt;weekly_deaths!AX$19,1,0)</f>
        <v>0</v>
      </c>
      <c r="AY8" s="2">
        <f>IF(weekly_deaths!AY8&gt;weekly_deaths!AY$19,1,0)</f>
        <v>0</v>
      </c>
      <c r="AZ8" s="2">
        <f>IF(weekly_deaths!AZ8&gt;weekly_deaths!AZ$19,1,0)</f>
        <v>0</v>
      </c>
      <c r="BA8" s="2">
        <f>IF(weekly_deaths!BA8&gt;weekly_deaths!BA$19,1,0)</f>
        <v>0</v>
      </c>
      <c r="BB8" s="2"/>
    </row>
    <row r="9" spans="1:54" x14ac:dyDescent="0.25">
      <c r="A9" s="4">
        <v>2017</v>
      </c>
      <c r="B9" s="2">
        <f>IF(weekly_deaths!B9&gt;weekly_deaths!B$19,1,0)</f>
        <v>0</v>
      </c>
      <c r="C9" s="2">
        <f>IF(weekly_deaths!C9&gt;weekly_deaths!C$19,1,0)</f>
        <v>0</v>
      </c>
      <c r="D9" s="2">
        <f>IF(weekly_deaths!D9&gt;weekly_deaths!D$19,1,0)</f>
        <v>0</v>
      </c>
      <c r="E9" s="2">
        <f>IF(weekly_deaths!E9&gt;weekly_deaths!E$19,1,0)</f>
        <v>0</v>
      </c>
      <c r="F9" s="2">
        <f>IF(weekly_deaths!F9&gt;weekly_deaths!F$19,1,0)</f>
        <v>0</v>
      </c>
      <c r="G9" s="2">
        <f>IF(weekly_deaths!G9&gt;weekly_deaths!G$19,1,0)</f>
        <v>0</v>
      </c>
      <c r="H9" s="2">
        <f>IF(weekly_deaths!H9&gt;weekly_deaths!H$19,1,0)</f>
        <v>0</v>
      </c>
      <c r="I9" s="2">
        <f>IF(weekly_deaths!I9&gt;weekly_deaths!I$19,1,0)</f>
        <v>0</v>
      </c>
      <c r="J9" s="2">
        <f>IF(weekly_deaths!J9&gt;weekly_deaths!J$19,1,0)</f>
        <v>0</v>
      </c>
      <c r="K9" s="2">
        <f>IF(weekly_deaths!K9&gt;weekly_deaths!K$19,1,0)</f>
        <v>0</v>
      </c>
      <c r="L9" s="2">
        <f>IF(weekly_deaths!L9&gt;weekly_deaths!L$19,1,0)</f>
        <v>0</v>
      </c>
      <c r="M9" s="2">
        <f>IF(weekly_deaths!M9&gt;weekly_deaths!M$19,1,0)</f>
        <v>0</v>
      </c>
      <c r="N9" s="2">
        <f>IF(weekly_deaths!N9&gt;weekly_deaths!N$19,1,0)</f>
        <v>0</v>
      </c>
      <c r="O9" s="2">
        <f>IF(weekly_deaths!O9&gt;weekly_deaths!O$19,1,0)</f>
        <v>0</v>
      </c>
      <c r="P9" s="2">
        <f>IF(weekly_deaths!P9&gt;weekly_deaths!P$19,1,0)</f>
        <v>0</v>
      </c>
      <c r="Q9" s="2">
        <f>IF(weekly_deaths!Q9&gt;weekly_deaths!Q$19,1,0)</f>
        <v>0</v>
      </c>
      <c r="R9" s="2">
        <f>IF(weekly_deaths!R9&gt;weekly_deaths!R$19,1,0)</f>
        <v>0</v>
      </c>
      <c r="S9" s="2">
        <f>IF(weekly_deaths!S9&gt;weekly_deaths!S$19,1,0)</f>
        <v>0</v>
      </c>
      <c r="T9" s="2">
        <f>IF(weekly_deaths!T9&gt;weekly_deaths!T$19,1,0)</f>
        <v>0</v>
      </c>
      <c r="U9" s="2">
        <f>IF(weekly_deaths!U9&gt;weekly_deaths!U$19,1,0)</f>
        <v>0</v>
      </c>
      <c r="V9" s="2">
        <f>IF(weekly_deaths!V9&gt;weekly_deaths!V$19,1,0)</f>
        <v>0</v>
      </c>
      <c r="W9" s="2">
        <f>IF(weekly_deaths!W9&gt;weekly_deaths!W$19,1,0)</f>
        <v>0</v>
      </c>
      <c r="X9" s="2">
        <f>IF(weekly_deaths!X9&gt;weekly_deaths!X$19,1,0)</f>
        <v>0</v>
      </c>
      <c r="Y9" s="2">
        <f>IF(weekly_deaths!Y9&gt;weekly_deaths!Y$19,1,0)</f>
        <v>0</v>
      </c>
      <c r="Z9" s="2">
        <f>IF(weekly_deaths!Z9&gt;weekly_deaths!Z$19,1,0)</f>
        <v>0</v>
      </c>
      <c r="AA9" s="2">
        <f>IF(weekly_deaths!AA9&gt;weekly_deaths!AA$19,1,0)</f>
        <v>0</v>
      </c>
      <c r="AB9" s="2">
        <f>IF(weekly_deaths!AB9&gt;weekly_deaths!AB$19,1,0)</f>
        <v>0</v>
      </c>
      <c r="AC9" s="2">
        <f>IF(weekly_deaths!AC9&gt;weekly_deaths!AC$19,1,0)</f>
        <v>0</v>
      </c>
      <c r="AD9" s="2">
        <f>IF(weekly_deaths!AD9&gt;weekly_deaths!AD$19,1,0)</f>
        <v>0</v>
      </c>
      <c r="AE9" s="2">
        <f>IF(weekly_deaths!AE9&gt;weekly_deaths!AE$19,1,0)</f>
        <v>0</v>
      </c>
      <c r="AF9" s="2">
        <f>IF(weekly_deaths!AF9&gt;weekly_deaths!AF$19,1,0)</f>
        <v>0</v>
      </c>
      <c r="AG9" s="2">
        <f>IF(weekly_deaths!AG9&gt;weekly_deaths!AG$19,1,0)</f>
        <v>0</v>
      </c>
      <c r="AH9" s="2">
        <f>IF(weekly_deaths!AH9&gt;weekly_deaths!AH$19,1,0)</f>
        <v>0</v>
      </c>
      <c r="AI9" s="2">
        <f>IF(weekly_deaths!AI9&gt;weekly_deaths!AI$19,1,0)</f>
        <v>0</v>
      </c>
      <c r="AJ9" s="2">
        <f>IF(weekly_deaths!AJ9&gt;weekly_deaths!AJ$19,1,0)</f>
        <v>0</v>
      </c>
      <c r="AK9" s="2">
        <f>IF(weekly_deaths!AK9&gt;weekly_deaths!AK$19,1,0)</f>
        <v>0</v>
      </c>
      <c r="AL9" s="2">
        <f>IF(weekly_deaths!AL9&gt;weekly_deaths!AL$19,1,0)</f>
        <v>0</v>
      </c>
      <c r="AM9" s="2">
        <f>IF(weekly_deaths!AM9&gt;weekly_deaths!AM$19,1,0)</f>
        <v>0</v>
      </c>
      <c r="AN9" s="2">
        <f>IF(weekly_deaths!AN9&gt;weekly_deaths!AN$19,1,0)</f>
        <v>0</v>
      </c>
      <c r="AO9" s="2">
        <f>IF(weekly_deaths!AO9&gt;weekly_deaths!AO$19,1,0)</f>
        <v>0</v>
      </c>
      <c r="AP9" s="2">
        <f>IF(weekly_deaths!AP9&gt;weekly_deaths!AP$19,1,0)</f>
        <v>0</v>
      </c>
      <c r="AQ9" s="2">
        <f>IF(weekly_deaths!AQ9&gt;weekly_deaths!AQ$19,1,0)</f>
        <v>0</v>
      </c>
      <c r="AR9" s="2">
        <f>IF(weekly_deaths!AR9&gt;weekly_deaths!AR$19,1,0)</f>
        <v>0</v>
      </c>
      <c r="AS9" s="2">
        <f>IF(weekly_deaths!AS9&gt;weekly_deaths!AS$19,1,0)</f>
        <v>0</v>
      </c>
      <c r="AT9" s="2">
        <f>IF(weekly_deaths!AT9&gt;weekly_deaths!AT$19,1,0)</f>
        <v>0</v>
      </c>
      <c r="AU9" s="2">
        <f>IF(weekly_deaths!AU9&gt;weekly_deaths!AU$19,1,0)</f>
        <v>0</v>
      </c>
      <c r="AV9" s="2">
        <f>IF(weekly_deaths!AV9&gt;weekly_deaths!AV$19,1,0)</f>
        <v>0</v>
      </c>
      <c r="AW9" s="2">
        <f>IF(weekly_deaths!AW9&gt;weekly_deaths!AW$19,1,0)</f>
        <v>0</v>
      </c>
      <c r="AX9" s="2">
        <f>IF(weekly_deaths!AX9&gt;weekly_deaths!AX$19,1,0)</f>
        <v>0</v>
      </c>
      <c r="AY9" s="2">
        <f>IF(weekly_deaths!AY9&gt;weekly_deaths!AY$19,1,0)</f>
        <v>0</v>
      </c>
      <c r="AZ9" s="2">
        <f>IF(weekly_deaths!AZ9&gt;weekly_deaths!AZ$19,1,0)</f>
        <v>0</v>
      </c>
      <c r="BA9" s="2">
        <f>IF(weekly_deaths!BA9&gt;weekly_deaths!BA$19,1,0)</f>
        <v>0</v>
      </c>
      <c r="BB9" s="2"/>
    </row>
    <row r="10" spans="1:54" x14ac:dyDescent="0.25">
      <c r="A10" s="4">
        <v>2018</v>
      </c>
      <c r="B10" s="2">
        <f>IF(weekly_deaths!B10&gt;weekly_deaths!B$19,1,0)</f>
        <v>0</v>
      </c>
      <c r="C10" s="2">
        <f>IF(weekly_deaths!C10&gt;weekly_deaths!C$19,1,0)</f>
        <v>0</v>
      </c>
      <c r="D10" s="2">
        <f>IF(weekly_deaths!D10&gt;weekly_deaths!D$19,1,0)</f>
        <v>0</v>
      </c>
      <c r="E10" s="2">
        <f>IF(weekly_deaths!E10&gt;weekly_deaths!E$19,1,0)</f>
        <v>0</v>
      </c>
      <c r="F10" s="2">
        <f>IF(weekly_deaths!F10&gt;weekly_deaths!F$19,1,0)</f>
        <v>0</v>
      </c>
      <c r="G10" s="2">
        <f>IF(weekly_deaths!G10&gt;weekly_deaths!G$19,1,0)</f>
        <v>0</v>
      </c>
      <c r="H10" s="2">
        <f>IF(weekly_deaths!H10&gt;weekly_deaths!H$19,1,0)</f>
        <v>0</v>
      </c>
      <c r="I10" s="2">
        <f>IF(weekly_deaths!I10&gt;weekly_deaths!I$19,1,0)</f>
        <v>0</v>
      </c>
      <c r="J10" s="2">
        <f>IF(weekly_deaths!J10&gt;weekly_deaths!J$19,1,0)</f>
        <v>0</v>
      </c>
      <c r="K10" s="2">
        <f>IF(weekly_deaths!K10&gt;weekly_deaths!K$19,1,0)</f>
        <v>0</v>
      </c>
      <c r="L10" s="2">
        <f>IF(weekly_deaths!L10&gt;weekly_deaths!L$19,1,0)</f>
        <v>0</v>
      </c>
      <c r="M10" s="2">
        <f>IF(weekly_deaths!M10&gt;weekly_deaths!M$19,1,0)</f>
        <v>0</v>
      </c>
      <c r="N10" s="2">
        <f>IF(weekly_deaths!N10&gt;weekly_deaths!N$19,1,0)</f>
        <v>0</v>
      </c>
      <c r="O10" s="2">
        <f>IF(weekly_deaths!O10&gt;weekly_deaths!O$19,1,0)</f>
        <v>0</v>
      </c>
      <c r="P10" s="2">
        <f>IF(weekly_deaths!P10&gt;weekly_deaths!P$19,1,0)</f>
        <v>0</v>
      </c>
      <c r="Q10" s="2">
        <f>IF(weekly_deaths!Q10&gt;weekly_deaths!Q$19,1,0)</f>
        <v>0</v>
      </c>
      <c r="R10" s="2">
        <f>IF(weekly_deaths!R10&gt;weekly_deaths!R$19,1,0)</f>
        <v>0</v>
      </c>
      <c r="S10" s="2">
        <f>IF(weekly_deaths!S10&gt;weekly_deaths!S$19,1,0)</f>
        <v>0</v>
      </c>
      <c r="T10" s="2">
        <f>IF(weekly_deaths!T10&gt;weekly_deaths!T$19,1,0)</f>
        <v>0</v>
      </c>
      <c r="U10" s="2">
        <f>IF(weekly_deaths!U10&gt;weekly_deaths!U$19,1,0)</f>
        <v>0</v>
      </c>
      <c r="V10" s="2">
        <f>IF(weekly_deaths!V10&gt;weekly_deaths!V$19,1,0)</f>
        <v>0</v>
      </c>
      <c r="W10" s="2">
        <f>IF(weekly_deaths!W10&gt;weekly_deaths!W$19,1,0)</f>
        <v>0</v>
      </c>
      <c r="X10" s="2">
        <f>IF(weekly_deaths!X10&gt;weekly_deaths!X$19,1,0)</f>
        <v>0</v>
      </c>
      <c r="Y10" s="2">
        <f>IF(weekly_deaths!Y10&gt;weekly_deaths!Y$19,1,0)</f>
        <v>0</v>
      </c>
      <c r="Z10" s="2">
        <f>IF(weekly_deaths!Z10&gt;weekly_deaths!Z$19,1,0)</f>
        <v>0</v>
      </c>
      <c r="AA10" s="2">
        <f>IF(weekly_deaths!AA10&gt;weekly_deaths!AA$19,1,0)</f>
        <v>0</v>
      </c>
      <c r="AB10" s="2">
        <f>IF(weekly_deaths!AB10&gt;weekly_deaths!AB$19,1,0)</f>
        <v>0</v>
      </c>
      <c r="AC10" s="2">
        <f>IF(weekly_deaths!AC10&gt;weekly_deaths!AC$19,1,0)</f>
        <v>0</v>
      </c>
      <c r="AD10" s="2">
        <f>IF(weekly_deaths!AD10&gt;weekly_deaths!AD$19,1,0)</f>
        <v>0</v>
      </c>
      <c r="AE10" s="2">
        <f>IF(weekly_deaths!AE10&gt;weekly_deaths!AE$19,1,0)</f>
        <v>0</v>
      </c>
      <c r="AF10" s="2">
        <f>IF(weekly_deaths!AF10&gt;weekly_deaths!AF$19,1,0)</f>
        <v>0</v>
      </c>
      <c r="AG10" s="2">
        <f>IF(weekly_deaths!AG10&gt;weekly_deaths!AG$19,1,0)</f>
        <v>0</v>
      </c>
      <c r="AH10" s="2">
        <f>IF(weekly_deaths!AH10&gt;weekly_deaths!AH$19,1,0)</f>
        <v>0</v>
      </c>
      <c r="AI10" s="2">
        <f>IF(weekly_deaths!AI10&gt;weekly_deaths!AI$19,1,0)</f>
        <v>0</v>
      </c>
      <c r="AJ10" s="2">
        <f>IF(weekly_deaths!AJ10&gt;weekly_deaths!AJ$19,1,0)</f>
        <v>0</v>
      </c>
      <c r="AK10" s="2">
        <f>IF(weekly_deaths!AK10&gt;weekly_deaths!AK$19,1,0)</f>
        <v>0</v>
      </c>
      <c r="AL10" s="2">
        <f>IF(weekly_deaths!AL10&gt;weekly_deaths!AL$19,1,0)</f>
        <v>0</v>
      </c>
      <c r="AM10" s="2">
        <f>IF(weekly_deaths!AM10&gt;weekly_deaths!AM$19,1,0)</f>
        <v>0</v>
      </c>
      <c r="AN10" s="2">
        <f>IF(weekly_deaths!AN10&gt;weekly_deaths!AN$19,1,0)</f>
        <v>0</v>
      </c>
      <c r="AO10" s="2">
        <f>IF(weekly_deaths!AO10&gt;weekly_deaths!AO$19,1,0)</f>
        <v>0</v>
      </c>
      <c r="AP10" s="2">
        <f>IF(weekly_deaths!AP10&gt;weekly_deaths!AP$19,1,0)</f>
        <v>0</v>
      </c>
      <c r="AQ10" s="2">
        <f>IF(weekly_deaths!AQ10&gt;weekly_deaths!AQ$19,1,0)</f>
        <v>0</v>
      </c>
      <c r="AR10" s="2">
        <f>IF(weekly_deaths!AR10&gt;weekly_deaths!AR$19,1,0)</f>
        <v>0</v>
      </c>
      <c r="AS10" s="2">
        <f>IF(weekly_deaths!AS10&gt;weekly_deaths!AS$19,1,0)</f>
        <v>0</v>
      </c>
      <c r="AT10" s="2">
        <f>IF(weekly_deaths!AT10&gt;weekly_deaths!AT$19,1,0)</f>
        <v>0</v>
      </c>
      <c r="AU10" s="2">
        <f>IF(weekly_deaths!AU10&gt;weekly_deaths!AU$19,1,0)</f>
        <v>0</v>
      </c>
      <c r="AV10" s="2">
        <f>IF(weekly_deaths!AV10&gt;weekly_deaths!AV$19,1,0)</f>
        <v>0</v>
      </c>
      <c r="AW10" s="2">
        <f>IF(weekly_deaths!AW10&gt;weekly_deaths!AW$19,1,0)</f>
        <v>0</v>
      </c>
      <c r="AX10" s="2">
        <f>IF(weekly_deaths!AX10&gt;weekly_deaths!AX$19,1,0)</f>
        <v>0</v>
      </c>
      <c r="AY10" s="2">
        <f>IF(weekly_deaths!AY10&gt;weekly_deaths!AY$19,1,0)</f>
        <v>0</v>
      </c>
      <c r="AZ10" s="2">
        <f>IF(weekly_deaths!AZ10&gt;weekly_deaths!AZ$19,1,0)</f>
        <v>0</v>
      </c>
      <c r="BA10" s="2">
        <f>IF(weekly_deaths!BA10&gt;weekly_deaths!BA$19,1,0)</f>
        <v>0</v>
      </c>
      <c r="BB10" s="2"/>
    </row>
    <row r="11" spans="1:54" x14ac:dyDescent="0.25">
      <c r="A11" s="4">
        <v>2019</v>
      </c>
      <c r="B11" s="2">
        <f>IF(weekly_deaths!B11&gt;weekly_deaths!B$19,1,0)</f>
        <v>0</v>
      </c>
      <c r="C11" s="2">
        <f>IF(weekly_deaths!C11&gt;weekly_deaths!C$19,1,0)</f>
        <v>0</v>
      </c>
      <c r="D11" s="2">
        <f>IF(weekly_deaths!D11&gt;weekly_deaths!D$19,1,0)</f>
        <v>0</v>
      </c>
      <c r="E11" s="2">
        <f>IF(weekly_deaths!E11&gt;weekly_deaths!E$19,1,0)</f>
        <v>0</v>
      </c>
      <c r="F11" s="2">
        <f>IF(weekly_deaths!F11&gt;weekly_deaths!F$19,1,0)</f>
        <v>0</v>
      </c>
      <c r="G11" s="2">
        <f>IF(weekly_deaths!G11&gt;weekly_deaths!G$19,1,0)</f>
        <v>0</v>
      </c>
      <c r="H11" s="2">
        <f>IF(weekly_deaths!H11&gt;weekly_deaths!H$19,1,0)</f>
        <v>0</v>
      </c>
      <c r="I11" s="2">
        <f>IF(weekly_deaths!I11&gt;weekly_deaths!I$19,1,0)</f>
        <v>0</v>
      </c>
      <c r="J11" s="2">
        <f>IF(weekly_deaths!J11&gt;weekly_deaths!J$19,1,0)</f>
        <v>0</v>
      </c>
      <c r="K11" s="2">
        <f>IF(weekly_deaths!K11&gt;weekly_deaths!K$19,1,0)</f>
        <v>0</v>
      </c>
      <c r="L11" s="2">
        <f>IF(weekly_deaths!L11&gt;weekly_deaths!L$19,1,0)</f>
        <v>0</v>
      </c>
      <c r="M11" s="2">
        <f>IF(weekly_deaths!M11&gt;weekly_deaths!M$19,1,0)</f>
        <v>0</v>
      </c>
      <c r="N11" s="2">
        <f>IF(weekly_deaths!N11&gt;weekly_deaths!N$19,1,0)</f>
        <v>0</v>
      </c>
      <c r="O11" s="2">
        <f>IF(weekly_deaths!O11&gt;weekly_deaths!O$19,1,0)</f>
        <v>0</v>
      </c>
      <c r="P11" s="2">
        <f>IF(weekly_deaths!P11&gt;weekly_deaths!P$19,1,0)</f>
        <v>0</v>
      </c>
      <c r="Q11" s="2">
        <f>IF(weekly_deaths!Q11&gt;weekly_deaths!Q$19,1,0)</f>
        <v>0</v>
      </c>
      <c r="R11" s="2">
        <f>IF(weekly_deaths!R11&gt;weekly_deaths!R$19,1,0)</f>
        <v>0</v>
      </c>
      <c r="S11" s="2">
        <f>IF(weekly_deaths!S11&gt;weekly_deaths!S$19,1,0)</f>
        <v>0</v>
      </c>
      <c r="T11" s="2">
        <f>IF(weekly_deaths!T11&gt;weekly_deaths!T$19,1,0)</f>
        <v>0</v>
      </c>
      <c r="U11" s="2">
        <f>IF(weekly_deaths!U11&gt;weekly_deaths!U$19,1,0)</f>
        <v>0</v>
      </c>
      <c r="V11" s="2">
        <f>IF(weekly_deaths!V11&gt;weekly_deaths!V$19,1,0)</f>
        <v>0</v>
      </c>
      <c r="W11" s="2">
        <f>IF(weekly_deaths!W11&gt;weekly_deaths!W$19,1,0)</f>
        <v>0</v>
      </c>
      <c r="X11" s="2">
        <f>IF(weekly_deaths!X11&gt;weekly_deaths!X$19,1,0)</f>
        <v>0</v>
      </c>
      <c r="Y11" s="2">
        <f>IF(weekly_deaths!Y11&gt;weekly_deaths!Y$19,1,0)</f>
        <v>0</v>
      </c>
      <c r="Z11" s="2">
        <f>IF(weekly_deaths!Z11&gt;weekly_deaths!Z$19,1,0)</f>
        <v>0</v>
      </c>
      <c r="AA11" s="2">
        <f>IF(weekly_deaths!AA11&gt;weekly_deaths!AA$19,1,0)</f>
        <v>0</v>
      </c>
      <c r="AB11" s="2">
        <f>IF(weekly_deaths!AB11&gt;weekly_deaths!AB$19,1,0)</f>
        <v>0</v>
      </c>
      <c r="AC11" s="2">
        <f>IF(weekly_deaths!AC11&gt;weekly_deaths!AC$19,1,0)</f>
        <v>0</v>
      </c>
      <c r="AD11" s="2">
        <f>IF(weekly_deaths!AD11&gt;weekly_deaths!AD$19,1,0)</f>
        <v>0</v>
      </c>
      <c r="AE11" s="2">
        <f>IF(weekly_deaths!AE11&gt;weekly_deaths!AE$19,1,0)</f>
        <v>0</v>
      </c>
      <c r="AF11" s="2">
        <f>IF(weekly_deaths!AF11&gt;weekly_deaths!AF$19,1,0)</f>
        <v>0</v>
      </c>
      <c r="AG11" s="2">
        <f>IF(weekly_deaths!AG11&gt;weekly_deaths!AG$19,1,0)</f>
        <v>0</v>
      </c>
      <c r="AH11" s="2">
        <f>IF(weekly_deaths!AH11&gt;weekly_deaths!AH$19,1,0)</f>
        <v>0</v>
      </c>
      <c r="AI11" s="2">
        <f>IF(weekly_deaths!AI11&gt;weekly_deaths!AI$19,1,0)</f>
        <v>0</v>
      </c>
      <c r="AJ11" s="2">
        <f>IF(weekly_deaths!AJ11&gt;weekly_deaths!AJ$19,1,0)</f>
        <v>0</v>
      </c>
      <c r="AK11" s="2">
        <f>IF(weekly_deaths!AK11&gt;weekly_deaths!AK$19,1,0)</f>
        <v>0</v>
      </c>
      <c r="AL11" s="2">
        <f>IF(weekly_deaths!AL11&gt;weekly_deaths!AL$19,1,0)</f>
        <v>0</v>
      </c>
      <c r="AM11" s="2">
        <f>IF(weekly_deaths!AM11&gt;weekly_deaths!AM$19,1,0)</f>
        <v>0</v>
      </c>
      <c r="AN11" s="2">
        <f>IF(weekly_deaths!AN11&gt;weekly_deaths!AN$19,1,0)</f>
        <v>0</v>
      </c>
      <c r="AO11" s="2">
        <f>IF(weekly_deaths!AO11&gt;weekly_deaths!AO$19,1,0)</f>
        <v>0</v>
      </c>
      <c r="AP11" s="2">
        <f>IF(weekly_deaths!AP11&gt;weekly_deaths!AP$19,1,0)</f>
        <v>0</v>
      </c>
      <c r="AQ11" s="2">
        <f>IF(weekly_deaths!AQ11&gt;weekly_deaths!AQ$19,1,0)</f>
        <v>0</v>
      </c>
      <c r="AR11" s="2">
        <f>IF(weekly_deaths!AR11&gt;weekly_deaths!AR$19,1,0)</f>
        <v>0</v>
      </c>
      <c r="AS11" s="2">
        <f>IF(weekly_deaths!AS11&gt;weekly_deaths!AS$19,1,0)</f>
        <v>0</v>
      </c>
      <c r="AT11" s="2">
        <f>IF(weekly_deaths!AT11&gt;weekly_deaths!AT$19,1,0)</f>
        <v>0</v>
      </c>
      <c r="AU11" s="2">
        <f>IF(weekly_deaths!AU11&gt;weekly_deaths!AU$19,1,0)</f>
        <v>0</v>
      </c>
      <c r="AV11" s="2">
        <f>IF(weekly_deaths!AV11&gt;weekly_deaths!AV$19,1,0)</f>
        <v>0</v>
      </c>
      <c r="AW11" s="2">
        <f>IF(weekly_deaths!AW11&gt;weekly_deaths!AW$19,1,0)</f>
        <v>0</v>
      </c>
      <c r="AX11" s="2">
        <f>IF(weekly_deaths!AX11&gt;weekly_deaths!AX$19,1,0)</f>
        <v>0</v>
      </c>
      <c r="AY11" s="2">
        <f>IF(weekly_deaths!AY11&gt;weekly_deaths!AY$19,1,0)</f>
        <v>0</v>
      </c>
      <c r="AZ11" s="2">
        <f>IF(weekly_deaths!AZ11&gt;weekly_deaths!AZ$19,1,0)</f>
        <v>0</v>
      </c>
      <c r="BA11" s="2">
        <f>IF(weekly_deaths!BA11&gt;weekly_deaths!BA$19,1,0)</f>
        <v>0</v>
      </c>
      <c r="BB11" s="2"/>
    </row>
    <row r="12" spans="1:54" x14ac:dyDescent="0.25">
      <c r="A12" s="4">
        <v>2020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 x14ac:dyDescent="0.25">
      <c r="A14" s="4" t="s">
        <v>11</v>
      </c>
      <c r="B14" s="2">
        <f>SUM(B2:B12)</f>
        <v>0</v>
      </c>
      <c r="C14" s="2">
        <f>SUM(C2:C12)</f>
        <v>0</v>
      </c>
      <c r="D14" s="2">
        <f>SUM(D2:D12)</f>
        <v>0</v>
      </c>
      <c r="E14" s="2">
        <f>SUM(E2:E12)</f>
        <v>0</v>
      </c>
      <c r="F14" s="2">
        <f>SUM(F2:F12)</f>
        <v>0</v>
      </c>
      <c r="G14" s="2">
        <f>SUM(G2:G12)</f>
        <v>0</v>
      </c>
      <c r="H14" s="2">
        <f>SUM(H2:H12)</f>
        <v>0</v>
      </c>
      <c r="I14" s="2">
        <f>SUM(I2:I12)</f>
        <v>0</v>
      </c>
      <c r="J14" s="2">
        <f>SUM(J2:J12)</f>
        <v>0</v>
      </c>
      <c r="K14" s="2">
        <f>SUM(K2:K12)</f>
        <v>0</v>
      </c>
      <c r="L14" s="2">
        <f>SUM(L2:L12)</f>
        <v>0</v>
      </c>
      <c r="M14" s="2">
        <f>SUM(M2:M12)</f>
        <v>0</v>
      </c>
      <c r="N14" s="2">
        <f>SUM(N2:N12)</f>
        <v>0</v>
      </c>
      <c r="O14" s="2">
        <f>SUM(O2:O12)</f>
        <v>0</v>
      </c>
      <c r="P14" s="2">
        <f>SUM(P2:P12)</f>
        <v>0</v>
      </c>
      <c r="Q14" s="2">
        <f>SUM(Q2:Q12)</f>
        <v>0</v>
      </c>
      <c r="R14" s="2">
        <f>SUM(R2:R12)</f>
        <v>0</v>
      </c>
      <c r="S14" s="2">
        <f>SUM(S2:S12)</f>
        <v>0</v>
      </c>
      <c r="T14" s="2">
        <f>SUM(T2:T12)</f>
        <v>0</v>
      </c>
      <c r="U14" s="2">
        <f>SUM(U2:U12)</f>
        <v>0</v>
      </c>
      <c r="V14" s="2">
        <f>SUM(V2:V12)</f>
        <v>0</v>
      </c>
      <c r="W14" s="2">
        <f>SUM(W2:W12)</f>
        <v>0</v>
      </c>
      <c r="X14" s="2">
        <f>SUM(X2:X12)</f>
        <v>0</v>
      </c>
      <c r="Y14" s="2">
        <f>SUM(Y2:Y12)</f>
        <v>0</v>
      </c>
      <c r="Z14" s="2">
        <f>SUM(Z2:Z12)</f>
        <v>0</v>
      </c>
      <c r="AA14" s="2">
        <f>SUM(AA2:AA12)</f>
        <v>0</v>
      </c>
      <c r="AB14" s="2">
        <f>SUM(AB2:AB12)</f>
        <v>0</v>
      </c>
      <c r="AC14" s="2">
        <f>SUM(AC2:AC12)</f>
        <v>0</v>
      </c>
      <c r="AD14" s="2">
        <f>SUM(AD2:AD12)</f>
        <v>0</v>
      </c>
      <c r="AE14" s="2">
        <f>SUM(AE2:AE12)</f>
        <v>0</v>
      </c>
      <c r="AF14" s="2">
        <f>SUM(AF2:AF12)</f>
        <v>0</v>
      </c>
      <c r="AG14" s="2">
        <f>SUM(AG2:AG12)</f>
        <v>0</v>
      </c>
      <c r="AH14" s="2">
        <f>SUM(AH2:AH12)</f>
        <v>0</v>
      </c>
      <c r="AI14" s="2">
        <f>SUM(AI2:AI12)</f>
        <v>0</v>
      </c>
      <c r="AJ14" s="2">
        <f>SUM(AJ2:AJ12)</f>
        <v>0</v>
      </c>
      <c r="AK14" s="2">
        <f>SUM(AK2:AK12)</f>
        <v>0</v>
      </c>
      <c r="AL14" s="2">
        <f>SUM(AL2:AL12)</f>
        <v>0</v>
      </c>
      <c r="AM14" s="2">
        <f>SUM(AM2:AM12)</f>
        <v>0</v>
      </c>
      <c r="AN14" s="2">
        <f>SUM(AN2:AN12)</f>
        <v>0</v>
      </c>
      <c r="AO14" s="2">
        <f>SUM(AO2:AO12)</f>
        <v>0</v>
      </c>
      <c r="AP14" s="2">
        <f>SUM(AP2:AP12)</f>
        <v>0</v>
      </c>
      <c r="AQ14" s="2">
        <f>SUM(AQ2:AQ12)</f>
        <v>0</v>
      </c>
      <c r="AR14" s="2">
        <f>SUM(AR2:AR12)</f>
        <v>0</v>
      </c>
      <c r="AS14" s="2">
        <f>SUM(AS2:AS12)</f>
        <v>0</v>
      </c>
      <c r="AT14" s="2">
        <f>SUM(AT2:AT12)</f>
        <v>0</v>
      </c>
      <c r="AU14" s="2">
        <f>SUM(AU2:AU12)</f>
        <v>0</v>
      </c>
      <c r="AV14" s="2">
        <f>SUM(AV2:AV12)</f>
        <v>0</v>
      </c>
      <c r="AW14" s="2">
        <f>SUM(AW2:AW12)</f>
        <v>0</v>
      </c>
      <c r="AX14" s="2">
        <f>SUM(AX2:AX12)</f>
        <v>0</v>
      </c>
      <c r="AY14" s="2">
        <f>SUM(AY2:AY12)</f>
        <v>0</v>
      </c>
      <c r="AZ14" s="2">
        <f>SUM(AZ2:AZ12)</f>
        <v>0</v>
      </c>
      <c r="BA14" s="2">
        <f>SUM(BA2:BA12)</f>
        <v>0</v>
      </c>
    </row>
    <row r="16" spans="1:54" x14ac:dyDescent="0.25">
      <c r="A16" s="4" t="s">
        <v>12</v>
      </c>
      <c r="B16" s="2">
        <f>SUM(B14:BA14)</f>
        <v>0</v>
      </c>
      <c r="AB16" s="2">
        <f>SUM(AB14:CA14)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BBA-FD0C-4963-AD0E-24A5A8CA29DE}">
  <dimension ref="A1"/>
  <sheetViews>
    <sheetView tabSelected="1" workbookViewId="0">
      <selection activeCell="X16" sqref="X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2D47-24FD-4B80-AC0C-7E3DEE79A7E6}">
  <dimension ref="A1"/>
  <sheetViews>
    <sheetView workbookViewId="0">
      <selection activeCell="X21" sqref="X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weekly_deaths</vt:lpstr>
      <vt:lpstr>exceeds_2sd</vt:lpstr>
      <vt:lpstr>exceeds_3sd</vt:lpstr>
      <vt:lpstr>2010-2019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2020-12-06T07:59:01Z</dcterms:created>
  <dcterms:modified xsi:type="dcterms:W3CDTF">2020-12-06T10:08:52Z</dcterms:modified>
</cp:coreProperties>
</file>