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33600" windowHeight="19700"/>
  </bookViews>
  <sheets>
    <sheet name="Men's Results by Leg" sheetId="1" r:id="rId1"/>
    <sheet name="Men's Results" sheetId="2" r:id="rId2"/>
    <sheet name="Women's Results by Leg" sheetId="3" r:id="rId3"/>
    <sheet name="Women's Results" sheetId="4" r:id="rId4"/>
  </sheets>
  <definedNames>
    <definedName name="_xlnm.Print_Area" localSheetId="0">'Men''s Results by Leg'!$A$3:$M$39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" l="1"/>
  <c r="L30" i="1"/>
  <c r="L33" i="1"/>
  <c r="L35" i="1"/>
  <c r="L36" i="1"/>
  <c r="L25" i="1"/>
  <c r="L37" i="1"/>
  <c r="L31" i="1"/>
  <c r="L38" i="1"/>
  <c r="L29" i="1"/>
  <c r="L39" i="1"/>
  <c r="L34" i="1"/>
  <c r="L32" i="1"/>
  <c r="L27" i="1"/>
  <c r="L26" i="1"/>
  <c r="L28" i="1"/>
  <c r="L24" i="1"/>
  <c r="L21" i="1"/>
  <c r="L23" i="1"/>
  <c r="L20" i="1"/>
  <c r="L18" i="1"/>
  <c r="L19" i="1"/>
  <c r="L17" i="1"/>
  <c r="L13" i="1"/>
  <c r="L12" i="1"/>
  <c r="L14" i="1"/>
  <c r="L16" i="1"/>
  <c r="L15" i="1"/>
  <c r="L11" i="1"/>
  <c r="L9" i="1"/>
  <c r="L7" i="1"/>
  <c r="L10" i="1"/>
  <c r="L8" i="1"/>
  <c r="L6" i="1"/>
  <c r="K6" i="1"/>
  <c r="K8" i="1"/>
  <c r="K10" i="1"/>
  <c r="K7" i="1"/>
  <c r="K9" i="1"/>
  <c r="K11" i="1"/>
  <c r="K15" i="1"/>
  <c r="K16" i="1"/>
  <c r="K14" i="1"/>
  <c r="K12" i="1"/>
  <c r="K13" i="1"/>
  <c r="K17" i="1"/>
  <c r="K19" i="1"/>
  <c r="K18" i="1"/>
  <c r="K20" i="1"/>
  <c r="K23" i="1"/>
  <c r="K22" i="1"/>
  <c r="K21" i="1"/>
  <c r="K24" i="1"/>
  <c r="K28" i="1"/>
  <c r="K30" i="1"/>
  <c r="K26" i="1"/>
  <c r="K27" i="1"/>
  <c r="K32" i="1"/>
  <c r="K34" i="1"/>
  <c r="K33" i="1"/>
  <c r="K35" i="1"/>
  <c r="K36" i="1"/>
  <c r="K25" i="1"/>
  <c r="K37" i="1"/>
  <c r="K31" i="1"/>
  <c r="K38" i="1"/>
  <c r="K29" i="1"/>
  <c r="K39" i="1"/>
  <c r="M16" i="1"/>
  <c r="B16" i="1"/>
  <c r="B5" i="2"/>
  <c r="M7" i="1"/>
  <c r="B7" i="1"/>
  <c r="M8" i="1"/>
  <c r="B8" i="1"/>
  <c r="C5" i="2"/>
  <c r="B6" i="2"/>
  <c r="M9" i="1"/>
  <c r="B9" i="1"/>
  <c r="M10" i="1"/>
  <c r="B10" i="1"/>
  <c r="C6" i="2"/>
  <c r="B7" i="2"/>
  <c r="C7" i="2"/>
  <c r="B8" i="2"/>
  <c r="C8" i="2"/>
  <c r="B9" i="2"/>
  <c r="M11" i="1"/>
  <c r="B11" i="1"/>
  <c r="C9" i="2"/>
  <c r="B10" i="2"/>
  <c r="M15" i="1"/>
  <c r="B15" i="1"/>
  <c r="M12" i="1"/>
  <c r="B12" i="1"/>
  <c r="C10" i="2"/>
  <c r="B11" i="2"/>
  <c r="M13" i="1"/>
  <c r="B13" i="1"/>
  <c r="C11" i="2"/>
  <c r="B12" i="2"/>
  <c r="M14" i="1"/>
  <c r="B14" i="1"/>
  <c r="C12" i="2"/>
  <c r="B13" i="2"/>
  <c r="C13" i="2"/>
  <c r="B14" i="2"/>
  <c r="C14" i="2"/>
  <c r="B15" i="2"/>
  <c r="M17" i="1"/>
  <c r="B17" i="1"/>
  <c r="C15" i="2"/>
  <c r="B16" i="2"/>
  <c r="M18" i="1"/>
  <c r="B18" i="1"/>
  <c r="M19" i="1"/>
  <c r="B19" i="1"/>
  <c r="C16" i="2"/>
  <c r="B17" i="2"/>
  <c r="M28" i="1"/>
  <c r="B28" i="1"/>
  <c r="C17" i="2"/>
  <c r="B18" i="2"/>
  <c r="M20" i="1"/>
  <c r="B20" i="1"/>
  <c r="C18" i="2"/>
  <c r="B19" i="2"/>
  <c r="M23" i="1"/>
  <c r="B23" i="1"/>
  <c r="M21" i="1"/>
  <c r="B21" i="1"/>
  <c r="C19" i="2"/>
  <c r="B20" i="2"/>
  <c r="M35" i="1"/>
  <c r="B35" i="1"/>
  <c r="M22" i="1"/>
  <c r="B22" i="1"/>
  <c r="C20" i="2"/>
  <c r="B21" i="2"/>
  <c r="M24" i="1"/>
  <c r="B24" i="1"/>
  <c r="C21" i="2"/>
  <c r="B22" i="2"/>
  <c r="M25" i="1"/>
  <c r="B25" i="1"/>
  <c r="C22" i="2"/>
  <c r="B23" i="2"/>
  <c r="C23" i="2"/>
  <c r="B24" i="2"/>
  <c r="M30" i="1"/>
  <c r="B30" i="1"/>
  <c r="M26" i="1"/>
  <c r="B26" i="1"/>
  <c r="C24" i="2"/>
  <c r="B25" i="2"/>
  <c r="M34" i="1"/>
  <c r="B34" i="1"/>
  <c r="M27" i="1"/>
  <c r="B27" i="1"/>
  <c r="C25" i="2"/>
  <c r="B26" i="2"/>
  <c r="C26" i="2"/>
  <c r="B27" i="2"/>
  <c r="M32" i="1"/>
  <c r="B32" i="1"/>
  <c r="M29" i="1"/>
  <c r="B29" i="1"/>
  <c r="C27" i="2"/>
  <c r="B28" i="2"/>
  <c r="C28" i="2"/>
  <c r="B29" i="2"/>
  <c r="M33" i="1"/>
  <c r="B33" i="1"/>
  <c r="M31" i="1"/>
  <c r="B31" i="1"/>
  <c r="C29" i="2"/>
  <c r="B30" i="2"/>
  <c r="M36" i="1"/>
  <c r="B36" i="1"/>
  <c r="C30" i="2"/>
  <c r="B31" i="2"/>
  <c r="C31" i="2"/>
  <c r="B32" i="2"/>
  <c r="M37" i="1"/>
  <c r="B37" i="1"/>
  <c r="C32" i="2"/>
  <c r="B33" i="2"/>
  <c r="C33" i="2"/>
  <c r="B34" i="2"/>
  <c r="C34" i="2"/>
  <c r="B35" i="2"/>
  <c r="M38" i="1"/>
  <c r="B38" i="1"/>
  <c r="C35" i="2"/>
  <c r="B36" i="2"/>
  <c r="C36" i="2"/>
  <c r="M6" i="1"/>
  <c r="B6" i="1"/>
  <c r="C4" i="2"/>
  <c r="B4" i="2"/>
  <c r="M39" i="1"/>
  <c r="B39" i="1"/>
</calcChain>
</file>

<file path=xl/sharedStrings.xml><?xml version="1.0" encoding="utf-8"?>
<sst xmlns="http://schemas.openxmlformats.org/spreadsheetml/2006/main" count="98" uniqueCount="73">
  <si>
    <t>Allan Cross</t>
  </si>
  <si>
    <t>Trevor Funnell</t>
  </si>
  <si>
    <t>Bob Cunningham</t>
  </si>
  <si>
    <t>Mark Salvage</t>
  </si>
  <si>
    <t>Adrian Wallis</t>
  </si>
  <si>
    <t>Stephen Sugden</t>
  </si>
  <si>
    <t>Tommy Walters</t>
  </si>
  <si>
    <t>Gordon Roach</t>
  </si>
  <si>
    <t>Trevor Whatford</t>
  </si>
  <si>
    <t>Jim Crossley</t>
  </si>
  <si>
    <t>Ben Marshall</t>
  </si>
  <si>
    <t>Dave Strudwick</t>
  </si>
  <si>
    <t>Matthew York</t>
  </si>
  <si>
    <t>Matthew Spooner</t>
  </si>
  <si>
    <t>Nic Dodd</t>
  </si>
  <si>
    <t>Garry Connell</t>
  </si>
  <si>
    <t>Gavin Furmenger</t>
  </si>
  <si>
    <t>James Dinsmore</t>
  </si>
  <si>
    <t>Mark Palmer</t>
  </si>
  <si>
    <t>Tim Frampton</t>
  </si>
  <si>
    <t>Nigel Spriggs</t>
  </si>
  <si>
    <t>Ben Mccann</t>
  </si>
  <si>
    <t>Ginge Ashmore</t>
  </si>
  <si>
    <t>Scotty Stallman</t>
  </si>
  <si>
    <t>Simon Pettifer</t>
  </si>
  <si>
    <t>Henry Bloodworth</t>
  </si>
  <si>
    <t>Kevin Greenslade</t>
  </si>
  <si>
    <t>Jamie Walker</t>
  </si>
  <si>
    <t>Mark Matthews</t>
  </si>
  <si>
    <t>Pete Davis</t>
  </si>
  <si>
    <t>Roddy Cooper</t>
  </si>
  <si>
    <t>Simon Cofield</t>
  </si>
  <si>
    <t>Alan Russell</t>
  </si>
  <si>
    <t>UKWA Leg 2 Men</t>
  </si>
  <si>
    <t>UKWA Leg 1 Men</t>
  </si>
  <si>
    <t>Total
Points</t>
  </si>
  <si>
    <t>Name</t>
  </si>
  <si>
    <t>Points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</si>
  <si>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</si>
  <si>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nd</t>
    </r>
  </si>
  <si>
    <r>
      <t>3</t>
    </r>
    <r>
      <rPr>
        <b/>
        <vertAlign val="superscript"/>
        <sz val="11"/>
        <color theme="1"/>
        <rFont val="Calibri"/>
        <family val="2"/>
        <scheme val="minor"/>
      </rPr>
      <t>rd</t>
    </r>
  </si>
  <si>
    <r>
      <t>4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</si>
  <si>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5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</si>
  <si>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6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</si>
  <si>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7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</si>
  <si>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8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</si>
  <si>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9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</si>
  <si>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11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</si>
  <si>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12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</si>
  <si>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13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</si>
  <si>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14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</si>
  <si>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</si>
  <si>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16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</si>
  <si>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18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</si>
  <si>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19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</si>
  <si>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20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</si>
  <si>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21</t>
    </r>
    <r>
      <rPr>
        <b/>
        <vertAlign val="superscript"/>
        <sz val="11"/>
        <color theme="1"/>
        <rFont val="Calibri"/>
        <family val="2"/>
        <scheme val="minor"/>
      </rPr>
      <t>st</t>
    </r>
  </si>
  <si>
    <r>
      <t>22</t>
    </r>
    <r>
      <rPr>
        <b/>
        <vertAlign val="superscript"/>
        <sz val="11"/>
        <color theme="1"/>
        <rFont val="Calibri"/>
        <family val="2"/>
        <scheme val="minor"/>
      </rPr>
      <t>nd</t>
    </r>
  </si>
  <si>
    <r>
      <t>23</t>
    </r>
    <r>
      <rPr>
        <b/>
        <vertAlign val="superscript"/>
        <sz val="11"/>
        <color theme="1"/>
        <rFont val="Calibri"/>
        <family val="2"/>
        <scheme val="minor"/>
      </rPr>
      <t>rd</t>
    </r>
  </si>
  <si>
    <r>
      <t>24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</si>
  <si>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26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</si>
  <si>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r>
      <t>27</t>
    </r>
    <r>
      <rPr>
        <b/>
        <vertAlign val="superscript"/>
        <sz val="11"/>
        <color theme="1"/>
        <rFont val="Calibri"/>
        <family val="2"/>
        <scheme val="minor"/>
      </rPr>
      <t>th</t>
    </r>
  </si>
  <si>
    <t>UKWA  - 
 Men's Results</t>
  </si>
  <si>
    <t>Zara Davis</t>
  </si>
  <si>
    <t>UKWA Leg 1 Women</t>
  </si>
  <si>
    <t>UKWA Leg 2 Women</t>
  </si>
  <si>
    <t>UKWA  - 
 Women's Results by Competitor after 7 Legs</t>
  </si>
  <si>
    <t>UKWA  - 
 Women's Results</t>
  </si>
  <si>
    <t>discard</t>
  </si>
  <si>
    <t>total</t>
  </si>
  <si>
    <t>points</t>
  </si>
  <si>
    <t>Nick Beaney</t>
  </si>
  <si>
    <t xml:space="preserve">                                  UKWA  - Spartan Speed Cahmapionships
                                    Men's Results by Competitor after 8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</si>
</sst>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8" fillId="0" borderId="1" xfId="0" applyFont="1" applyFill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233679</xdr:colOff>
      <xdr:row>2</xdr:row>
      <xdr:rowOff>10160</xdr:rowOff>
    </xdr:from>
    <xdr:to>
      <xdr:col>2</xdr:col>
      <xdr:colOff>254000</xdr:colOff>
      <xdr:row>2</xdr:row>
      <xdr:rowOff>1157151</xdr:rowOff>
    </xdr:to>
    <xdr:pic>
      <xdr:nvPicPr>
        <xdr:cNvPr id="2" name="Picture 1" descr="UKWA LOGO.jp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28" t="12157" r="11443" b="20217"/>
        <a:stretch/>
      </xdr:blipFill>
      <xdr:spPr>
        <a:xfrm>
          <a:off x="233679" y="325120"/>
          <a:ext cx="1920241" cy="1146991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</xdr:row>
      <xdr:rowOff>20320</xdr:rowOff>
    </xdr:from>
    <xdr:to>
      <xdr:col>10</xdr:col>
      <xdr:colOff>198046</xdr:colOff>
      <xdr:row>2</xdr:row>
      <xdr:rowOff>1198880</xdr:rowOff>
    </xdr:to>
    <xdr:pic>
      <xdr:nvPicPr>
        <xdr:cNvPr id="3" name="Picture 2" descr="1911676_725150320905204_595623364617464555_n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2400" y="335280"/>
          <a:ext cx="1366446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abSelected="1" zoomScale="125" zoomScaleNormal="125" zoomScalePageLayoutView="125" workbookViewId="0">
      <selection activeCell="U4" sqref="U4"/>
    </sheetView>
  </sheetViews>
  <sheetFormatPr baseColWidth="10" defaultColWidth="8.83203125" defaultRowHeight="14" x14ac:dyDescent="0"/>
  <cols>
    <col min="1" max="1" width="16.1640625" style="2" customWidth="1"/>
    <col min="2" max="2" width="8.83203125" style="1"/>
    <col min="3" max="9" width="9.5" style="1" customWidth="1"/>
    <col min="10" max="10" width="9.5" customWidth="1"/>
  </cols>
  <sheetData>
    <row r="2" spans="1:13" ht="10" customHeight="1"/>
    <row r="3" spans="1:13" s="4" customFormat="1" ht="96" customHeight="1">
      <c r="A3" s="9" t="s">
        <v>72</v>
      </c>
      <c r="B3" s="10"/>
      <c r="C3" s="10"/>
      <c r="D3" s="10"/>
      <c r="E3" s="10"/>
      <c r="F3" s="10"/>
      <c r="G3" s="10"/>
      <c r="H3" s="10"/>
      <c r="I3" s="10"/>
    </row>
    <row r="4" spans="1:13" s="3" customFormat="1" ht="42">
      <c r="A4" s="11"/>
      <c r="B4" s="12" t="s">
        <v>35</v>
      </c>
      <c r="C4" s="13">
        <v>20141019</v>
      </c>
      <c r="D4" s="13">
        <v>20141019</v>
      </c>
      <c r="E4" s="13">
        <v>20141020</v>
      </c>
      <c r="F4" s="13">
        <v>20141020</v>
      </c>
      <c r="G4" s="13">
        <v>20141021</v>
      </c>
      <c r="H4" s="13">
        <v>20141021</v>
      </c>
      <c r="I4" s="13">
        <v>20141023</v>
      </c>
      <c r="J4" s="13">
        <v>20141023</v>
      </c>
      <c r="K4" s="14" t="s">
        <v>69</v>
      </c>
      <c r="L4" s="14" t="s">
        <v>68</v>
      </c>
      <c r="M4" s="14" t="s">
        <v>70</v>
      </c>
    </row>
    <row r="5" spans="1:13" s="3" customFormat="1" ht="28">
      <c r="A5" s="11"/>
      <c r="B5" s="13"/>
      <c r="C5" s="12" t="s">
        <v>34</v>
      </c>
      <c r="D5" s="12" t="s">
        <v>33</v>
      </c>
      <c r="E5" s="12" t="s">
        <v>34</v>
      </c>
      <c r="F5" s="12" t="s">
        <v>33</v>
      </c>
      <c r="G5" s="12" t="s">
        <v>34</v>
      </c>
      <c r="H5" s="12" t="s">
        <v>33</v>
      </c>
      <c r="I5" s="12" t="s">
        <v>34</v>
      </c>
      <c r="J5" s="12" t="s">
        <v>33</v>
      </c>
      <c r="K5" s="14"/>
      <c r="L5" s="14"/>
      <c r="M5" s="14"/>
    </row>
    <row r="6" spans="1:13">
      <c r="A6" s="15" t="s">
        <v>26</v>
      </c>
      <c r="B6" s="16">
        <f t="shared" ref="B6:B39" si="0">M6</f>
        <v>5.4999999999999982</v>
      </c>
      <c r="C6" s="17">
        <v>2</v>
      </c>
      <c r="D6" s="18">
        <v>2</v>
      </c>
      <c r="E6" s="18">
        <v>0.7</v>
      </c>
      <c r="F6" s="18">
        <v>0.7</v>
      </c>
      <c r="G6" s="17">
        <v>4</v>
      </c>
      <c r="H6" s="18">
        <v>0.7</v>
      </c>
      <c r="I6" s="18">
        <v>0.7</v>
      </c>
      <c r="J6" s="18">
        <v>0.7</v>
      </c>
      <c r="K6" s="19">
        <f>SUM(C6:J6)</f>
        <v>11.499999999999998</v>
      </c>
      <c r="L6" s="19">
        <f>G6+C6</f>
        <v>6</v>
      </c>
      <c r="M6" s="19">
        <f t="shared" ref="M6:M39" si="1">K6-L6</f>
        <v>5.4999999999999982</v>
      </c>
    </row>
    <row r="7" spans="1:13">
      <c r="A7" s="15" t="s">
        <v>31</v>
      </c>
      <c r="B7" s="16">
        <f t="shared" si="0"/>
        <v>10.399999999999999</v>
      </c>
      <c r="C7" s="18">
        <v>0.7</v>
      </c>
      <c r="D7" s="18">
        <v>0.7</v>
      </c>
      <c r="E7" s="18">
        <v>3</v>
      </c>
      <c r="F7" s="18">
        <v>2</v>
      </c>
      <c r="G7" s="17">
        <v>13</v>
      </c>
      <c r="H7" s="17">
        <v>13</v>
      </c>
      <c r="I7" s="18">
        <v>2</v>
      </c>
      <c r="J7" s="18">
        <v>2</v>
      </c>
      <c r="K7" s="19">
        <f>SUM(C7:J7)</f>
        <v>36.4</v>
      </c>
      <c r="L7" s="19">
        <f>G7+H7</f>
        <v>26</v>
      </c>
      <c r="M7" s="19">
        <f t="shared" si="1"/>
        <v>10.399999999999999</v>
      </c>
    </row>
    <row r="8" spans="1:13">
      <c r="A8" s="15" t="s">
        <v>24</v>
      </c>
      <c r="B8" s="16">
        <f t="shared" si="0"/>
        <v>19</v>
      </c>
      <c r="C8" s="18">
        <v>4</v>
      </c>
      <c r="D8" s="17">
        <v>5</v>
      </c>
      <c r="E8" s="18">
        <v>4</v>
      </c>
      <c r="F8" s="17">
        <v>5</v>
      </c>
      <c r="G8" s="18">
        <v>2</v>
      </c>
      <c r="H8" s="18">
        <v>2</v>
      </c>
      <c r="I8" s="18">
        <v>4</v>
      </c>
      <c r="J8" s="18">
        <v>3</v>
      </c>
      <c r="K8" s="19">
        <f>SUM(C8:J8)</f>
        <v>29</v>
      </c>
      <c r="L8" s="19">
        <f>D8+F8</f>
        <v>10</v>
      </c>
      <c r="M8" s="19">
        <f t="shared" si="1"/>
        <v>19</v>
      </c>
    </row>
    <row r="9" spans="1:13">
      <c r="A9" s="15" t="s">
        <v>9</v>
      </c>
      <c r="B9" s="16">
        <f t="shared" si="0"/>
        <v>19.700000000000003</v>
      </c>
      <c r="C9" s="18">
        <v>3</v>
      </c>
      <c r="D9" s="18">
        <v>4</v>
      </c>
      <c r="E9" s="17">
        <v>15</v>
      </c>
      <c r="F9" s="17">
        <v>15</v>
      </c>
      <c r="G9" s="18">
        <v>0.7</v>
      </c>
      <c r="H9" s="18">
        <v>4</v>
      </c>
      <c r="I9" s="18">
        <v>3</v>
      </c>
      <c r="J9" s="18">
        <v>5</v>
      </c>
      <c r="K9" s="19">
        <f>SUM(C9:J9)</f>
        <v>49.7</v>
      </c>
      <c r="L9" s="19">
        <f>E9+F9</f>
        <v>30</v>
      </c>
      <c r="M9" s="19">
        <f t="shared" si="1"/>
        <v>19.700000000000003</v>
      </c>
    </row>
    <row r="10" spans="1:13">
      <c r="A10" s="15" t="s">
        <v>20</v>
      </c>
      <c r="B10" s="16">
        <f t="shared" si="0"/>
        <v>23</v>
      </c>
      <c r="C10" s="18">
        <v>5</v>
      </c>
      <c r="D10" s="18">
        <v>3</v>
      </c>
      <c r="E10" s="18">
        <v>2</v>
      </c>
      <c r="F10" s="18">
        <v>3</v>
      </c>
      <c r="G10" s="17">
        <v>9</v>
      </c>
      <c r="H10" s="18">
        <v>5</v>
      </c>
      <c r="I10" s="18">
        <v>5</v>
      </c>
      <c r="J10" s="17">
        <v>6</v>
      </c>
      <c r="K10" s="19">
        <f>SUM(C10:J10)</f>
        <v>38</v>
      </c>
      <c r="L10" s="20">
        <f>G10+J10</f>
        <v>15</v>
      </c>
      <c r="M10" s="19">
        <f t="shared" si="1"/>
        <v>23</v>
      </c>
    </row>
    <row r="11" spans="1:13">
      <c r="A11" s="15" t="s">
        <v>28</v>
      </c>
      <c r="B11" s="16">
        <f t="shared" si="0"/>
        <v>38</v>
      </c>
      <c r="C11" s="18">
        <v>9</v>
      </c>
      <c r="D11" s="17">
        <v>12</v>
      </c>
      <c r="E11" s="18">
        <v>11</v>
      </c>
      <c r="F11" s="18">
        <v>6</v>
      </c>
      <c r="G11" s="18">
        <v>3</v>
      </c>
      <c r="H11" s="18">
        <v>3</v>
      </c>
      <c r="I11" s="18">
        <v>6</v>
      </c>
      <c r="J11" s="17">
        <v>20</v>
      </c>
      <c r="K11" s="19">
        <f>SUM(C11:J11)</f>
        <v>70</v>
      </c>
      <c r="L11" s="19">
        <f>D11+J11</f>
        <v>32</v>
      </c>
      <c r="M11" s="19">
        <f t="shared" si="1"/>
        <v>38</v>
      </c>
    </row>
    <row r="12" spans="1:13">
      <c r="A12" s="15" t="s">
        <v>0</v>
      </c>
      <c r="B12" s="16">
        <f t="shared" si="0"/>
        <v>40</v>
      </c>
      <c r="C12" s="18">
        <v>7</v>
      </c>
      <c r="D12" s="17">
        <v>13</v>
      </c>
      <c r="E12" s="18">
        <v>6</v>
      </c>
      <c r="F12" s="18">
        <v>4</v>
      </c>
      <c r="G12" s="18">
        <v>11</v>
      </c>
      <c r="H12" s="17">
        <v>13</v>
      </c>
      <c r="I12" s="18">
        <v>8</v>
      </c>
      <c r="J12" s="18">
        <v>4</v>
      </c>
      <c r="K12" s="19">
        <f>SUM(C12:J12)</f>
        <v>66</v>
      </c>
      <c r="L12" s="19">
        <f>D12+H12</f>
        <v>26</v>
      </c>
      <c r="M12" s="19">
        <f t="shared" si="1"/>
        <v>40</v>
      </c>
    </row>
    <row r="13" spans="1:13">
      <c r="A13" s="15" t="s">
        <v>27</v>
      </c>
      <c r="B13" s="16">
        <f t="shared" si="0"/>
        <v>46</v>
      </c>
      <c r="C13" s="18">
        <v>8</v>
      </c>
      <c r="D13" s="18">
        <v>9</v>
      </c>
      <c r="E13" s="18">
        <v>7</v>
      </c>
      <c r="F13" s="17">
        <v>10</v>
      </c>
      <c r="G13" s="17">
        <v>13</v>
      </c>
      <c r="H13" s="18">
        <v>7</v>
      </c>
      <c r="I13" s="18">
        <v>7</v>
      </c>
      <c r="J13" s="18">
        <v>8</v>
      </c>
      <c r="K13" s="19">
        <f>SUM(C13:J13)</f>
        <v>69</v>
      </c>
      <c r="L13" s="19">
        <f>G13+F13</f>
        <v>23</v>
      </c>
      <c r="M13" s="19">
        <f t="shared" si="1"/>
        <v>46</v>
      </c>
    </row>
    <row r="14" spans="1:13">
      <c r="A14" s="15" t="s">
        <v>16</v>
      </c>
      <c r="B14" s="16">
        <f t="shared" si="0"/>
        <v>48</v>
      </c>
      <c r="C14" s="17">
        <v>12</v>
      </c>
      <c r="D14" s="18">
        <v>6</v>
      </c>
      <c r="E14" s="18">
        <v>8</v>
      </c>
      <c r="F14" s="18">
        <v>8</v>
      </c>
      <c r="G14" s="17">
        <v>10</v>
      </c>
      <c r="H14" s="18">
        <v>6</v>
      </c>
      <c r="I14" s="18">
        <v>10</v>
      </c>
      <c r="J14" s="18">
        <v>10</v>
      </c>
      <c r="K14" s="19">
        <f>SUM(C14:J14)</f>
        <v>70</v>
      </c>
      <c r="L14" s="19">
        <f>C14+G14</f>
        <v>22</v>
      </c>
      <c r="M14" s="19">
        <f t="shared" si="1"/>
        <v>48</v>
      </c>
    </row>
    <row r="15" spans="1:13">
      <c r="A15" s="15" t="s">
        <v>12</v>
      </c>
      <c r="B15" s="16">
        <f t="shared" si="0"/>
        <v>51</v>
      </c>
      <c r="C15" s="18">
        <v>6</v>
      </c>
      <c r="D15" s="18">
        <v>7</v>
      </c>
      <c r="E15" s="18">
        <v>5</v>
      </c>
      <c r="F15" s="18">
        <v>7</v>
      </c>
      <c r="G15" s="17">
        <v>13</v>
      </c>
      <c r="H15" s="17">
        <v>12</v>
      </c>
      <c r="I15" s="18">
        <v>19</v>
      </c>
      <c r="J15" s="18">
        <v>7</v>
      </c>
      <c r="K15" s="19">
        <f>SUM(C15:J15)</f>
        <v>76</v>
      </c>
      <c r="L15" s="19">
        <f>G15+H15</f>
        <v>25</v>
      </c>
      <c r="M15" s="19">
        <f t="shared" si="1"/>
        <v>51</v>
      </c>
    </row>
    <row r="16" spans="1:13">
      <c r="A16" s="15" t="s">
        <v>71</v>
      </c>
      <c r="B16" s="16">
        <f t="shared" si="0"/>
        <v>57</v>
      </c>
      <c r="C16" s="18">
        <v>6</v>
      </c>
      <c r="D16" s="18">
        <v>6</v>
      </c>
      <c r="E16" s="17">
        <v>15</v>
      </c>
      <c r="F16" s="18">
        <v>15</v>
      </c>
      <c r="G16" s="18">
        <v>5</v>
      </c>
      <c r="H16" s="18">
        <v>6</v>
      </c>
      <c r="I16" s="18">
        <v>19</v>
      </c>
      <c r="J16" s="17">
        <v>20</v>
      </c>
      <c r="K16" s="19">
        <f>SUM(C16:J16)</f>
        <v>92</v>
      </c>
      <c r="L16" s="19">
        <f>E16+J16</f>
        <v>35</v>
      </c>
      <c r="M16" s="19">
        <f t="shared" si="1"/>
        <v>57</v>
      </c>
    </row>
    <row r="17" spans="1:13">
      <c r="A17" s="15" t="s">
        <v>4</v>
      </c>
      <c r="B17" s="16">
        <f t="shared" si="0"/>
        <v>57</v>
      </c>
      <c r="C17" s="18">
        <v>10</v>
      </c>
      <c r="D17" s="18">
        <v>10</v>
      </c>
      <c r="E17" s="17">
        <v>12</v>
      </c>
      <c r="F17" s="18">
        <v>9</v>
      </c>
      <c r="G17" s="17">
        <v>13</v>
      </c>
      <c r="H17" s="18">
        <v>8</v>
      </c>
      <c r="I17" s="18">
        <v>9</v>
      </c>
      <c r="J17" s="18">
        <v>11</v>
      </c>
      <c r="K17" s="19">
        <f>SUM(C17:J17)</f>
        <v>82</v>
      </c>
      <c r="L17" s="19">
        <f>G17+E17</f>
        <v>25</v>
      </c>
      <c r="M17" s="19">
        <f t="shared" si="1"/>
        <v>57</v>
      </c>
    </row>
    <row r="18" spans="1:13">
      <c r="A18" s="15" t="s">
        <v>15</v>
      </c>
      <c r="B18" s="16">
        <f t="shared" si="0"/>
        <v>60</v>
      </c>
      <c r="C18" s="17">
        <v>21</v>
      </c>
      <c r="D18" s="17">
        <v>23</v>
      </c>
      <c r="E18" s="18">
        <v>9</v>
      </c>
      <c r="F18" s="18">
        <v>11</v>
      </c>
      <c r="G18" s="18">
        <v>5</v>
      </c>
      <c r="H18" s="18">
        <v>10</v>
      </c>
      <c r="I18" s="18">
        <v>12</v>
      </c>
      <c r="J18" s="18">
        <v>13</v>
      </c>
      <c r="K18" s="19">
        <f>SUM(C18:J18)</f>
        <v>104</v>
      </c>
      <c r="L18" s="19">
        <f>D18+C18</f>
        <v>44</v>
      </c>
      <c r="M18" s="19">
        <f t="shared" si="1"/>
        <v>60</v>
      </c>
    </row>
    <row r="19" spans="1:13">
      <c r="A19" s="15" t="s">
        <v>13</v>
      </c>
      <c r="B19" s="16">
        <f t="shared" si="0"/>
        <v>65</v>
      </c>
      <c r="C19" s="21">
        <v>13</v>
      </c>
      <c r="D19" s="17">
        <v>14</v>
      </c>
      <c r="E19" s="18">
        <v>10</v>
      </c>
      <c r="F19" s="18">
        <v>12</v>
      </c>
      <c r="G19" s="18">
        <v>7</v>
      </c>
      <c r="H19" s="18">
        <v>9</v>
      </c>
      <c r="I19" s="17">
        <v>19</v>
      </c>
      <c r="J19" s="18">
        <v>14</v>
      </c>
      <c r="K19" s="19">
        <f>SUM(C19:J19)</f>
        <v>98</v>
      </c>
      <c r="L19" s="19">
        <f>D19+I19</f>
        <v>33</v>
      </c>
      <c r="M19" s="19">
        <f t="shared" si="1"/>
        <v>65</v>
      </c>
    </row>
    <row r="20" spans="1:13">
      <c r="A20" s="15" t="s">
        <v>32</v>
      </c>
      <c r="B20" s="16">
        <f t="shared" si="0"/>
        <v>65</v>
      </c>
      <c r="C20" s="17">
        <v>16</v>
      </c>
      <c r="D20" s="18">
        <v>11</v>
      </c>
      <c r="E20" s="18">
        <v>13</v>
      </c>
      <c r="F20" s="18">
        <v>13</v>
      </c>
      <c r="G20" s="18">
        <v>6</v>
      </c>
      <c r="H20" s="18">
        <v>13</v>
      </c>
      <c r="I20" s="17">
        <v>17</v>
      </c>
      <c r="J20" s="18">
        <v>9</v>
      </c>
      <c r="K20" s="19">
        <f>SUM(C20:J20)</f>
        <v>98</v>
      </c>
      <c r="L20" s="19">
        <f>C20+I20</f>
        <v>33</v>
      </c>
      <c r="M20" s="19">
        <f t="shared" si="1"/>
        <v>65</v>
      </c>
    </row>
    <row r="21" spans="1:13">
      <c r="A21" s="15" t="s">
        <v>11</v>
      </c>
      <c r="B21" s="16">
        <f t="shared" si="0"/>
        <v>77</v>
      </c>
      <c r="C21" s="18">
        <v>14</v>
      </c>
      <c r="D21" s="17">
        <v>16</v>
      </c>
      <c r="E21" s="18">
        <v>14</v>
      </c>
      <c r="F21" s="17">
        <v>15</v>
      </c>
      <c r="G21" s="18">
        <v>13</v>
      </c>
      <c r="H21" s="18">
        <v>13</v>
      </c>
      <c r="I21" s="18">
        <v>11</v>
      </c>
      <c r="J21" s="18">
        <v>12</v>
      </c>
      <c r="K21" s="19">
        <f>SUM(C21:J21)</f>
        <v>108</v>
      </c>
      <c r="L21" s="19">
        <f>D21+F21</f>
        <v>31</v>
      </c>
      <c r="M21" s="19">
        <f t="shared" si="1"/>
        <v>77</v>
      </c>
    </row>
    <row r="22" spans="1:13">
      <c r="A22" s="15" t="s">
        <v>30</v>
      </c>
      <c r="B22" s="16">
        <f t="shared" si="0"/>
        <v>82</v>
      </c>
      <c r="C22" s="18">
        <v>11</v>
      </c>
      <c r="D22" s="21">
        <v>15</v>
      </c>
      <c r="E22" s="18">
        <v>15</v>
      </c>
      <c r="F22" s="18">
        <v>15</v>
      </c>
      <c r="G22" s="18">
        <v>13</v>
      </c>
      <c r="H22" s="18">
        <v>13</v>
      </c>
      <c r="I22" s="17">
        <v>19</v>
      </c>
      <c r="J22" s="17">
        <v>20</v>
      </c>
      <c r="K22" s="19">
        <f>SUM(C22:J22)</f>
        <v>121</v>
      </c>
      <c r="L22" s="19">
        <f>I22+J22</f>
        <v>39</v>
      </c>
      <c r="M22" s="19">
        <f t="shared" si="1"/>
        <v>82</v>
      </c>
    </row>
    <row r="23" spans="1:13">
      <c r="A23" s="15" t="s">
        <v>2</v>
      </c>
      <c r="B23" s="16">
        <f t="shared" si="0"/>
        <v>83</v>
      </c>
      <c r="C23" s="17">
        <v>21</v>
      </c>
      <c r="D23" s="18">
        <v>8</v>
      </c>
      <c r="E23" s="18">
        <v>15</v>
      </c>
      <c r="F23" s="18">
        <v>15</v>
      </c>
      <c r="G23" s="18">
        <v>13</v>
      </c>
      <c r="H23" s="18">
        <v>13</v>
      </c>
      <c r="I23" s="18">
        <v>19</v>
      </c>
      <c r="J23" s="17">
        <v>20</v>
      </c>
      <c r="K23" s="19">
        <f>SUM(C23:J23)</f>
        <v>124</v>
      </c>
      <c r="L23" s="19">
        <f>C23+J23</f>
        <v>41</v>
      </c>
      <c r="M23" s="19">
        <f t="shared" si="1"/>
        <v>83</v>
      </c>
    </row>
    <row r="24" spans="1:13">
      <c r="A24" s="15" t="s">
        <v>3</v>
      </c>
      <c r="B24" s="16">
        <f t="shared" si="0"/>
        <v>83</v>
      </c>
      <c r="C24" s="17">
        <v>21</v>
      </c>
      <c r="D24" s="17">
        <v>23</v>
      </c>
      <c r="E24" s="18">
        <v>15</v>
      </c>
      <c r="F24" s="18">
        <v>15</v>
      </c>
      <c r="G24" s="18">
        <v>8</v>
      </c>
      <c r="H24" s="18">
        <v>11</v>
      </c>
      <c r="I24" s="18">
        <v>15</v>
      </c>
      <c r="J24" s="18">
        <v>19</v>
      </c>
      <c r="K24" s="19">
        <f>SUM(C24:J24)</f>
        <v>127</v>
      </c>
      <c r="L24" s="19">
        <f>D24+C24</f>
        <v>44</v>
      </c>
      <c r="M24" s="19">
        <f t="shared" si="1"/>
        <v>83</v>
      </c>
    </row>
    <row r="25" spans="1:13">
      <c r="A25" s="15" t="s">
        <v>5</v>
      </c>
      <c r="B25" s="16">
        <f t="shared" si="0"/>
        <v>85</v>
      </c>
      <c r="C25" s="17">
        <v>21</v>
      </c>
      <c r="D25" s="17">
        <v>23</v>
      </c>
      <c r="E25" s="18">
        <v>15</v>
      </c>
      <c r="F25" s="18">
        <v>15</v>
      </c>
      <c r="G25" s="18">
        <v>13</v>
      </c>
      <c r="H25" s="18">
        <v>13</v>
      </c>
      <c r="I25" s="18">
        <v>13</v>
      </c>
      <c r="J25" s="18">
        <v>16</v>
      </c>
      <c r="K25" s="19">
        <f>SUM(C25:J25)</f>
        <v>129</v>
      </c>
      <c r="L25" s="19">
        <f>D25+C25</f>
        <v>44</v>
      </c>
      <c r="M25" s="19">
        <f t="shared" si="1"/>
        <v>85</v>
      </c>
    </row>
    <row r="26" spans="1:13">
      <c r="A26" s="15" t="s">
        <v>14</v>
      </c>
      <c r="B26" s="16">
        <f t="shared" si="0"/>
        <v>88</v>
      </c>
      <c r="C26" s="18">
        <v>18</v>
      </c>
      <c r="D26" s="17">
        <v>18</v>
      </c>
      <c r="E26" s="18">
        <v>15</v>
      </c>
      <c r="F26" s="18">
        <v>15</v>
      </c>
      <c r="G26" s="18">
        <v>13</v>
      </c>
      <c r="H26" s="18">
        <v>13</v>
      </c>
      <c r="I26" s="18">
        <v>14</v>
      </c>
      <c r="J26" s="17">
        <v>20</v>
      </c>
      <c r="K26" s="19">
        <f>SUM(C26:J26)</f>
        <v>126</v>
      </c>
      <c r="L26" s="19">
        <f>D26+J26</f>
        <v>38</v>
      </c>
      <c r="M26" s="19">
        <f t="shared" si="1"/>
        <v>88</v>
      </c>
    </row>
    <row r="27" spans="1:13">
      <c r="A27" s="15" t="s">
        <v>18</v>
      </c>
      <c r="B27" s="16">
        <f t="shared" si="0"/>
        <v>88</v>
      </c>
      <c r="C27" s="17">
        <v>21</v>
      </c>
      <c r="D27" s="17">
        <v>20</v>
      </c>
      <c r="E27" s="18">
        <v>15</v>
      </c>
      <c r="F27" s="18">
        <v>14</v>
      </c>
      <c r="G27" s="18">
        <v>13</v>
      </c>
      <c r="H27" s="18">
        <v>13</v>
      </c>
      <c r="I27" s="18">
        <v>16</v>
      </c>
      <c r="J27" s="18">
        <v>17</v>
      </c>
      <c r="K27" s="19">
        <f>SUM(C27:J27)</f>
        <v>129</v>
      </c>
      <c r="L27" s="19">
        <f>C27+D27</f>
        <v>41</v>
      </c>
      <c r="M27" s="19">
        <f t="shared" si="1"/>
        <v>88</v>
      </c>
    </row>
    <row r="28" spans="1:13">
      <c r="A28" s="15" t="s">
        <v>10</v>
      </c>
      <c r="B28" s="16">
        <f t="shared" si="0"/>
        <v>90</v>
      </c>
      <c r="C28" s="18">
        <v>15</v>
      </c>
      <c r="D28" s="17">
        <v>19</v>
      </c>
      <c r="E28" s="18">
        <v>15</v>
      </c>
      <c r="F28" s="18">
        <v>15</v>
      </c>
      <c r="G28" s="18">
        <v>13</v>
      </c>
      <c r="H28" s="18">
        <v>13</v>
      </c>
      <c r="I28" s="21">
        <v>19</v>
      </c>
      <c r="J28" s="17">
        <v>20</v>
      </c>
      <c r="K28" s="19">
        <f>SUM(C28:J28)</f>
        <v>129</v>
      </c>
      <c r="L28" s="19">
        <f>D28+J28</f>
        <v>39</v>
      </c>
      <c r="M28" s="19">
        <f t="shared" si="1"/>
        <v>90</v>
      </c>
    </row>
    <row r="29" spans="1:13">
      <c r="A29" s="15" t="s">
        <v>25</v>
      </c>
      <c r="B29" s="16">
        <f t="shared" si="0"/>
        <v>90</v>
      </c>
      <c r="C29" s="17">
        <v>21</v>
      </c>
      <c r="D29" s="17">
        <v>23</v>
      </c>
      <c r="E29" s="18">
        <v>15</v>
      </c>
      <c r="F29" s="18">
        <v>15</v>
      </c>
      <c r="G29" s="18">
        <v>13</v>
      </c>
      <c r="H29" s="18">
        <v>13</v>
      </c>
      <c r="I29" s="18">
        <v>19</v>
      </c>
      <c r="J29" s="18">
        <v>15</v>
      </c>
      <c r="K29" s="19">
        <f>SUM(C29:J29)</f>
        <v>134</v>
      </c>
      <c r="L29" s="19">
        <f>D29+C29</f>
        <v>44</v>
      </c>
      <c r="M29" s="19">
        <f t="shared" si="1"/>
        <v>90</v>
      </c>
    </row>
    <row r="30" spans="1:13">
      <c r="A30" s="15" t="s">
        <v>23</v>
      </c>
      <c r="B30" s="16">
        <f t="shared" si="0"/>
        <v>90</v>
      </c>
      <c r="C30" s="21">
        <v>17</v>
      </c>
      <c r="D30" s="18">
        <v>17</v>
      </c>
      <c r="E30" s="18">
        <v>15</v>
      </c>
      <c r="F30" s="18">
        <v>15</v>
      </c>
      <c r="G30" s="18">
        <v>13</v>
      </c>
      <c r="H30" s="18">
        <v>13</v>
      </c>
      <c r="I30" s="17">
        <v>19</v>
      </c>
      <c r="J30" s="17">
        <v>20</v>
      </c>
      <c r="K30" s="19">
        <f>SUM(C30:J30)</f>
        <v>129</v>
      </c>
      <c r="L30" s="19">
        <f>I30+J30</f>
        <v>39</v>
      </c>
      <c r="M30" s="19">
        <f t="shared" si="1"/>
        <v>90</v>
      </c>
    </row>
    <row r="31" spans="1:13">
      <c r="A31" s="15" t="s">
        <v>8</v>
      </c>
      <c r="B31" s="16">
        <f t="shared" si="0"/>
        <v>92</v>
      </c>
      <c r="C31" s="17">
        <v>21</v>
      </c>
      <c r="D31" s="17">
        <v>23</v>
      </c>
      <c r="E31" s="18">
        <v>15</v>
      </c>
      <c r="F31" s="18">
        <v>15</v>
      </c>
      <c r="G31" s="18">
        <v>13</v>
      </c>
      <c r="H31" s="18">
        <v>13</v>
      </c>
      <c r="I31" s="18">
        <v>18</v>
      </c>
      <c r="J31" s="18">
        <v>18</v>
      </c>
      <c r="K31" s="19">
        <f>SUM(C31:J31)</f>
        <v>136</v>
      </c>
      <c r="L31" s="19">
        <f>D31+C31</f>
        <v>44</v>
      </c>
      <c r="M31" s="19">
        <f t="shared" si="1"/>
        <v>92</v>
      </c>
    </row>
    <row r="32" spans="1:13">
      <c r="A32" s="15" t="s">
        <v>21</v>
      </c>
      <c r="B32" s="16">
        <f t="shared" si="0"/>
        <v>94</v>
      </c>
      <c r="C32" s="18">
        <v>19</v>
      </c>
      <c r="D32" s="17">
        <v>21</v>
      </c>
      <c r="E32" s="18">
        <v>15</v>
      </c>
      <c r="F32" s="18">
        <v>15</v>
      </c>
      <c r="G32" s="18">
        <v>13</v>
      </c>
      <c r="H32" s="18">
        <v>13</v>
      </c>
      <c r="I32" s="18">
        <v>19</v>
      </c>
      <c r="J32" s="17">
        <v>20</v>
      </c>
      <c r="K32" s="19">
        <f>SUM(C32:J32)</f>
        <v>135</v>
      </c>
      <c r="L32" s="19">
        <f>D32+J32</f>
        <v>41</v>
      </c>
      <c r="M32" s="19">
        <f t="shared" si="1"/>
        <v>94</v>
      </c>
    </row>
    <row r="33" spans="1:13">
      <c r="A33" s="15" t="s">
        <v>22</v>
      </c>
      <c r="B33" s="16">
        <f t="shared" si="0"/>
        <v>94</v>
      </c>
      <c r="C33" s="17">
        <v>21</v>
      </c>
      <c r="D33" s="17">
        <v>23</v>
      </c>
      <c r="E33" s="18">
        <v>15</v>
      </c>
      <c r="F33" s="18">
        <v>15</v>
      </c>
      <c r="G33" s="18">
        <v>12</v>
      </c>
      <c r="H33" s="18">
        <v>13</v>
      </c>
      <c r="I33" s="18">
        <v>19</v>
      </c>
      <c r="J33" s="18">
        <v>20</v>
      </c>
      <c r="K33" s="19">
        <f>SUM(C33:J33)</f>
        <v>138</v>
      </c>
      <c r="L33" s="19">
        <f>D33+C33</f>
        <v>44</v>
      </c>
      <c r="M33" s="19">
        <f t="shared" si="1"/>
        <v>94</v>
      </c>
    </row>
    <row r="34" spans="1:13">
      <c r="A34" s="15" t="s">
        <v>6</v>
      </c>
      <c r="B34" s="16">
        <f t="shared" si="0"/>
        <v>95</v>
      </c>
      <c r="C34" s="17">
        <v>20</v>
      </c>
      <c r="D34" s="17">
        <v>22</v>
      </c>
      <c r="E34" s="18">
        <v>15</v>
      </c>
      <c r="F34" s="18">
        <v>15</v>
      </c>
      <c r="G34" s="18">
        <v>13</v>
      </c>
      <c r="H34" s="18">
        <v>13</v>
      </c>
      <c r="I34" s="18">
        <v>19</v>
      </c>
      <c r="J34" s="18">
        <v>20</v>
      </c>
      <c r="K34" s="19">
        <f>SUM(C34:J34)</f>
        <v>137</v>
      </c>
      <c r="L34" s="19">
        <f>D34+C34</f>
        <v>42</v>
      </c>
      <c r="M34" s="19">
        <f t="shared" si="1"/>
        <v>95</v>
      </c>
    </row>
    <row r="35" spans="1:13">
      <c r="A35" s="15" t="s">
        <v>17</v>
      </c>
      <c r="B35" s="16">
        <f t="shared" si="0"/>
        <v>95</v>
      </c>
      <c r="C35" s="17">
        <v>21</v>
      </c>
      <c r="D35" s="17">
        <v>23</v>
      </c>
      <c r="E35" s="18">
        <v>15</v>
      </c>
      <c r="F35" s="18">
        <v>15</v>
      </c>
      <c r="G35" s="18">
        <v>13</v>
      </c>
      <c r="H35" s="18">
        <v>13</v>
      </c>
      <c r="I35" s="18">
        <v>19</v>
      </c>
      <c r="J35" s="18">
        <v>20</v>
      </c>
      <c r="K35" s="19">
        <f>SUM(C35:J35)</f>
        <v>139</v>
      </c>
      <c r="L35" s="19">
        <f>D35+C35</f>
        <v>44</v>
      </c>
      <c r="M35" s="19">
        <f t="shared" si="1"/>
        <v>95</v>
      </c>
    </row>
    <row r="36" spans="1:13">
      <c r="A36" s="15" t="s">
        <v>1</v>
      </c>
      <c r="B36" s="16">
        <f t="shared" si="0"/>
        <v>95</v>
      </c>
      <c r="C36" s="17">
        <v>21</v>
      </c>
      <c r="D36" s="17">
        <v>23</v>
      </c>
      <c r="E36" s="18">
        <v>15</v>
      </c>
      <c r="F36" s="18">
        <v>15</v>
      </c>
      <c r="G36" s="18">
        <v>13</v>
      </c>
      <c r="H36" s="18">
        <v>13</v>
      </c>
      <c r="I36" s="18">
        <v>19</v>
      </c>
      <c r="J36" s="18">
        <v>20</v>
      </c>
      <c r="K36" s="19">
        <f>SUM(C36:J36)</f>
        <v>139</v>
      </c>
      <c r="L36" s="19">
        <f>D36+C36</f>
        <v>44</v>
      </c>
      <c r="M36" s="19">
        <f t="shared" si="1"/>
        <v>95</v>
      </c>
    </row>
    <row r="37" spans="1:13">
      <c r="A37" s="15" t="s">
        <v>7</v>
      </c>
      <c r="B37" s="16">
        <f t="shared" si="0"/>
        <v>95</v>
      </c>
      <c r="C37" s="17">
        <v>21</v>
      </c>
      <c r="D37" s="17">
        <v>23</v>
      </c>
      <c r="E37" s="18">
        <v>15</v>
      </c>
      <c r="F37" s="18">
        <v>15</v>
      </c>
      <c r="G37" s="18">
        <v>13</v>
      </c>
      <c r="H37" s="18">
        <v>13</v>
      </c>
      <c r="I37" s="18">
        <v>19</v>
      </c>
      <c r="J37" s="18">
        <v>20</v>
      </c>
      <c r="K37" s="19">
        <f>SUM(C37:J37)</f>
        <v>139</v>
      </c>
      <c r="L37" s="19">
        <f>D37+C37</f>
        <v>44</v>
      </c>
      <c r="M37" s="19">
        <f t="shared" si="1"/>
        <v>95</v>
      </c>
    </row>
    <row r="38" spans="1:13">
      <c r="A38" s="15" t="s">
        <v>19</v>
      </c>
      <c r="B38" s="16">
        <f t="shared" si="0"/>
        <v>95</v>
      </c>
      <c r="C38" s="17">
        <v>21</v>
      </c>
      <c r="D38" s="17">
        <v>23</v>
      </c>
      <c r="E38" s="18">
        <v>15</v>
      </c>
      <c r="F38" s="18">
        <v>15</v>
      </c>
      <c r="G38" s="18">
        <v>13</v>
      </c>
      <c r="H38" s="18">
        <v>13</v>
      </c>
      <c r="I38" s="18">
        <v>19</v>
      </c>
      <c r="J38" s="18">
        <v>20</v>
      </c>
      <c r="K38" s="19">
        <f>SUM(C38:J38)</f>
        <v>139</v>
      </c>
      <c r="L38" s="19">
        <f>D38+C38</f>
        <v>44</v>
      </c>
      <c r="M38" s="19">
        <f t="shared" si="1"/>
        <v>95</v>
      </c>
    </row>
    <row r="39" spans="1:13">
      <c r="A39" s="15" t="s">
        <v>29</v>
      </c>
      <c r="B39" s="16">
        <f t="shared" si="0"/>
        <v>95</v>
      </c>
      <c r="C39" s="17">
        <v>21</v>
      </c>
      <c r="D39" s="17">
        <v>23</v>
      </c>
      <c r="E39" s="18">
        <v>15</v>
      </c>
      <c r="F39" s="18">
        <v>15</v>
      </c>
      <c r="G39" s="18">
        <v>13</v>
      </c>
      <c r="H39" s="18">
        <v>13</v>
      </c>
      <c r="I39" s="18">
        <v>19</v>
      </c>
      <c r="J39" s="18">
        <v>20</v>
      </c>
      <c r="K39" s="19">
        <f>SUM(C39:J39)</f>
        <v>139</v>
      </c>
      <c r="L39" s="19">
        <f>D39+C39</f>
        <v>44</v>
      </c>
      <c r="M39" s="19">
        <f t="shared" si="1"/>
        <v>95</v>
      </c>
    </row>
  </sheetData>
  <sortState ref="A6:O39">
    <sortCondition ref="M6:M39"/>
  </sortState>
  <mergeCells count="1">
    <mergeCell ref="A3:I3"/>
  </mergeCells>
  <phoneticPr fontId="6" type="noConversion"/>
  <pageMargins left="0.25" right="0.25" top="0.75" bottom="0.75" header="0.3" footer="0.3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125" zoomScaleNormal="125" zoomScalePageLayoutView="125" workbookViewId="0">
      <selection activeCell="A2" sqref="A2:C36"/>
    </sheetView>
  </sheetViews>
  <sheetFormatPr baseColWidth="10" defaultColWidth="8.83203125" defaultRowHeight="14" x14ac:dyDescent="0"/>
  <cols>
    <col min="2" max="2" width="25.6640625" style="2" customWidth="1"/>
    <col min="3" max="3" width="8.83203125" style="1"/>
  </cols>
  <sheetData>
    <row r="1" spans="1:3" ht="10" customHeight="1"/>
    <row r="2" spans="1:3" s="4" customFormat="1" ht="60" customHeight="1">
      <c r="A2" s="9" t="s">
        <v>62</v>
      </c>
      <c r="B2" s="10"/>
      <c r="C2" s="10"/>
    </row>
    <row r="3" spans="1:3" s="3" customFormat="1">
      <c r="B3" s="5" t="s">
        <v>36</v>
      </c>
      <c r="C3" s="7" t="s">
        <v>37</v>
      </c>
    </row>
    <row r="4" spans="1:3" ht="16">
      <c r="A4" s="8" t="s">
        <v>38</v>
      </c>
      <c r="B4" s="2" t="str">
        <f>'Men''s Results by Leg'!A6</f>
        <v>Kevin Greenslade</v>
      </c>
      <c r="C4" s="1">
        <f>'Men''s Results by Leg'!B6</f>
        <v>5.4999999999999982</v>
      </c>
    </row>
    <row r="5" spans="1:3" ht="16">
      <c r="A5" s="8" t="s">
        <v>39</v>
      </c>
      <c r="B5" s="2" t="str">
        <f>'Men''s Results by Leg'!A7</f>
        <v>Simon Cofield</v>
      </c>
      <c r="C5" s="1">
        <f>'Men''s Results by Leg'!B7</f>
        <v>10.399999999999999</v>
      </c>
    </row>
    <row r="6" spans="1:3" ht="16">
      <c r="A6" s="8" t="s">
        <v>40</v>
      </c>
      <c r="B6" s="2" t="str">
        <f>'Men''s Results by Leg'!A8</f>
        <v>Simon Pettifer</v>
      </c>
      <c r="C6" s="1">
        <f>'Men''s Results by Leg'!B8</f>
        <v>19</v>
      </c>
    </row>
    <row r="7" spans="1:3" ht="16">
      <c r="A7" s="8" t="s">
        <v>41</v>
      </c>
      <c r="B7" s="2" t="str">
        <f>'Men''s Results by Leg'!A9</f>
        <v>Jim Crossley</v>
      </c>
      <c r="C7" s="1">
        <f>'Men''s Results by Leg'!B9</f>
        <v>19.700000000000003</v>
      </c>
    </row>
    <row r="8" spans="1:3" ht="16">
      <c r="A8" s="8" t="s">
        <v>42</v>
      </c>
      <c r="B8" s="2" t="str">
        <f>'Men''s Results by Leg'!A10</f>
        <v>Nigel Spriggs</v>
      </c>
      <c r="C8" s="1">
        <f>'Men''s Results by Leg'!B10</f>
        <v>23</v>
      </c>
    </row>
    <row r="9" spans="1:3" ht="16">
      <c r="A9" s="8" t="s">
        <v>43</v>
      </c>
      <c r="B9" s="2" t="str">
        <f>'Men''s Results by Leg'!A11</f>
        <v>Mark Matthews</v>
      </c>
      <c r="C9" s="1">
        <f>'Men''s Results by Leg'!B11</f>
        <v>38</v>
      </c>
    </row>
    <row r="10" spans="1:3" ht="16">
      <c r="A10" s="8" t="s">
        <v>44</v>
      </c>
      <c r="B10" s="2" t="str">
        <f>'Men''s Results by Leg'!A12</f>
        <v>Allan Cross</v>
      </c>
      <c r="C10" s="1">
        <f>'Men''s Results by Leg'!B12</f>
        <v>40</v>
      </c>
    </row>
    <row r="11" spans="1:3" ht="16">
      <c r="A11" s="8" t="s">
        <v>45</v>
      </c>
      <c r="B11" s="2" t="str">
        <f>'Men''s Results by Leg'!A13</f>
        <v>Jamie Walker</v>
      </c>
      <c r="C11" s="1">
        <f>'Men''s Results by Leg'!B13</f>
        <v>46</v>
      </c>
    </row>
    <row r="12" spans="1:3" ht="16">
      <c r="A12" s="8" t="s">
        <v>46</v>
      </c>
      <c r="B12" s="2" t="str">
        <f>'Men''s Results by Leg'!A14</f>
        <v>Gavin Furmenger</v>
      </c>
      <c r="C12" s="1">
        <f>'Men''s Results by Leg'!B14</f>
        <v>48</v>
      </c>
    </row>
    <row r="13" spans="1:3" ht="16">
      <c r="A13" s="8" t="s">
        <v>46</v>
      </c>
      <c r="B13" s="2" t="str">
        <f>'Men''s Results by Leg'!A15</f>
        <v>Matthew York</v>
      </c>
      <c r="C13" s="1">
        <f>'Men''s Results by Leg'!B15</f>
        <v>51</v>
      </c>
    </row>
    <row r="14" spans="1:3" ht="16">
      <c r="A14" s="8" t="s">
        <v>47</v>
      </c>
      <c r="B14" s="2" t="str">
        <f>'Men''s Results by Leg'!A16</f>
        <v>Nick Beaney</v>
      </c>
      <c r="C14" s="1">
        <f>'Men''s Results by Leg'!B16</f>
        <v>57</v>
      </c>
    </row>
    <row r="15" spans="1:3" ht="16">
      <c r="A15" s="8" t="s">
        <v>48</v>
      </c>
      <c r="B15" s="2" t="str">
        <f>'Men''s Results by Leg'!A17</f>
        <v>Adrian Wallis</v>
      </c>
      <c r="C15" s="1">
        <f>'Men''s Results by Leg'!B17</f>
        <v>57</v>
      </c>
    </row>
    <row r="16" spans="1:3" ht="16">
      <c r="A16" s="8" t="s">
        <v>49</v>
      </c>
      <c r="B16" s="2" t="str">
        <f>'Men''s Results by Leg'!A18</f>
        <v>Garry Connell</v>
      </c>
      <c r="C16" s="1">
        <f>'Men''s Results by Leg'!B18</f>
        <v>60</v>
      </c>
    </row>
    <row r="17" spans="1:3" ht="16">
      <c r="A17" s="8" t="s">
        <v>50</v>
      </c>
      <c r="B17" s="2" t="str">
        <f>'Men''s Results by Leg'!A19</f>
        <v>Matthew Spooner</v>
      </c>
      <c r="C17" s="1">
        <f>'Men''s Results by Leg'!B19</f>
        <v>65</v>
      </c>
    </row>
    <row r="18" spans="1:3" ht="16">
      <c r="A18" s="8" t="s">
        <v>51</v>
      </c>
      <c r="B18" s="2" t="str">
        <f>'Men''s Results by Leg'!A20</f>
        <v>Alan Russell</v>
      </c>
      <c r="C18" s="1">
        <f>'Men''s Results by Leg'!B20</f>
        <v>65</v>
      </c>
    </row>
    <row r="19" spans="1:3" ht="16">
      <c r="A19" s="8" t="s">
        <v>52</v>
      </c>
      <c r="B19" s="2" t="str">
        <f>'Men''s Results by Leg'!A21</f>
        <v>Dave Strudwick</v>
      </c>
      <c r="C19" s="1">
        <f>'Men''s Results by Leg'!B21</f>
        <v>77</v>
      </c>
    </row>
    <row r="20" spans="1:3" ht="16">
      <c r="A20" s="8" t="s">
        <v>52</v>
      </c>
      <c r="B20" s="2" t="str">
        <f>'Men''s Results by Leg'!A22</f>
        <v>Roddy Cooper</v>
      </c>
      <c r="C20" s="1">
        <f>'Men''s Results by Leg'!B22</f>
        <v>82</v>
      </c>
    </row>
    <row r="21" spans="1:3" ht="16">
      <c r="A21" s="8" t="s">
        <v>53</v>
      </c>
      <c r="B21" s="2" t="str">
        <f>'Men''s Results by Leg'!A23</f>
        <v>Bob Cunningham</v>
      </c>
      <c r="C21" s="1">
        <f>'Men''s Results by Leg'!B23</f>
        <v>83</v>
      </c>
    </row>
    <row r="22" spans="1:3" ht="16">
      <c r="A22" s="8" t="s">
        <v>54</v>
      </c>
      <c r="B22" s="2" t="str">
        <f>'Men''s Results by Leg'!A24</f>
        <v>Mark Salvage</v>
      </c>
      <c r="C22" s="1">
        <f>'Men''s Results by Leg'!B24</f>
        <v>83</v>
      </c>
    </row>
    <row r="23" spans="1:3" ht="16">
      <c r="A23" s="8" t="s">
        <v>55</v>
      </c>
      <c r="B23" s="2" t="str">
        <f>'Men''s Results by Leg'!A25</f>
        <v>Stephen Sugden</v>
      </c>
      <c r="C23" s="1">
        <f>'Men''s Results by Leg'!B25</f>
        <v>85</v>
      </c>
    </row>
    <row r="24" spans="1:3" ht="16">
      <c r="A24" s="8" t="s">
        <v>56</v>
      </c>
      <c r="B24" s="2" t="str">
        <f>'Men''s Results by Leg'!A26</f>
        <v>Nic Dodd</v>
      </c>
      <c r="C24" s="1">
        <f>'Men''s Results by Leg'!B26</f>
        <v>88</v>
      </c>
    </row>
    <row r="25" spans="1:3" ht="16">
      <c r="A25" s="8" t="s">
        <v>57</v>
      </c>
      <c r="B25" s="2" t="str">
        <f>'Men''s Results by Leg'!A27</f>
        <v>Mark Palmer</v>
      </c>
      <c r="C25" s="1">
        <f>'Men''s Results by Leg'!B27</f>
        <v>88</v>
      </c>
    </row>
    <row r="26" spans="1:3" ht="16">
      <c r="A26" s="8" t="s">
        <v>58</v>
      </c>
      <c r="B26" s="2" t="str">
        <f>'Men''s Results by Leg'!A28</f>
        <v>Ben Marshall</v>
      </c>
      <c r="C26" s="1">
        <f>'Men''s Results by Leg'!B28</f>
        <v>90</v>
      </c>
    </row>
    <row r="27" spans="1:3" ht="16">
      <c r="A27" s="8" t="s">
        <v>59</v>
      </c>
      <c r="B27" s="2" t="str">
        <f>'Men''s Results by Leg'!A29</f>
        <v>Henry Bloodworth</v>
      </c>
      <c r="C27" s="1">
        <f>'Men''s Results by Leg'!B29</f>
        <v>90</v>
      </c>
    </row>
    <row r="28" spans="1:3" ht="16">
      <c r="A28" s="8" t="s">
        <v>59</v>
      </c>
      <c r="B28" s="2" t="str">
        <f>'Men''s Results by Leg'!A30</f>
        <v>Scotty Stallman</v>
      </c>
      <c r="C28" s="1">
        <f>'Men''s Results by Leg'!B30</f>
        <v>90</v>
      </c>
    </row>
    <row r="29" spans="1:3" ht="16">
      <c r="A29" s="8" t="s">
        <v>60</v>
      </c>
      <c r="B29" s="2" t="str">
        <f>'Men''s Results by Leg'!A31</f>
        <v>Trevor Whatford</v>
      </c>
      <c r="C29" s="1">
        <f>'Men''s Results by Leg'!B31</f>
        <v>92</v>
      </c>
    </row>
    <row r="30" spans="1:3" ht="16">
      <c r="A30" s="8" t="s">
        <v>61</v>
      </c>
      <c r="B30" s="2" t="str">
        <f>'Men''s Results by Leg'!A32</f>
        <v>Ben Mccann</v>
      </c>
      <c r="C30" s="1">
        <f>'Men''s Results by Leg'!B32</f>
        <v>94</v>
      </c>
    </row>
    <row r="31" spans="1:3" ht="16">
      <c r="A31" s="8" t="s">
        <v>61</v>
      </c>
      <c r="B31" s="2" t="str">
        <f>'Men''s Results by Leg'!A33</f>
        <v>Ginge Ashmore</v>
      </c>
      <c r="C31" s="1">
        <f>'Men''s Results by Leg'!B33</f>
        <v>94</v>
      </c>
    </row>
    <row r="32" spans="1:3" ht="16">
      <c r="A32" s="8" t="s">
        <v>61</v>
      </c>
      <c r="B32" s="2" t="str">
        <f>'Men''s Results by Leg'!A34</f>
        <v>Tommy Walters</v>
      </c>
      <c r="C32" s="1">
        <f>'Men''s Results by Leg'!B34</f>
        <v>95</v>
      </c>
    </row>
    <row r="33" spans="1:3" ht="16">
      <c r="A33" s="8" t="s">
        <v>61</v>
      </c>
      <c r="B33" s="2" t="str">
        <f>'Men''s Results by Leg'!A35</f>
        <v>James Dinsmore</v>
      </c>
      <c r="C33" s="1">
        <f>'Men''s Results by Leg'!B35</f>
        <v>95</v>
      </c>
    </row>
    <row r="34" spans="1:3" ht="16">
      <c r="A34" s="8" t="s">
        <v>61</v>
      </c>
      <c r="B34" s="2" t="str">
        <f>'Men''s Results by Leg'!A36</f>
        <v>Trevor Funnell</v>
      </c>
      <c r="C34" s="1">
        <f>'Men''s Results by Leg'!B36</f>
        <v>95</v>
      </c>
    </row>
    <row r="35" spans="1:3" ht="16">
      <c r="A35" s="8" t="s">
        <v>61</v>
      </c>
      <c r="B35" s="2" t="str">
        <f>'Men''s Results by Leg'!A37</f>
        <v>Gordon Roach</v>
      </c>
      <c r="C35" s="1">
        <f>'Men''s Results by Leg'!B37</f>
        <v>95</v>
      </c>
    </row>
    <row r="36" spans="1:3" ht="16">
      <c r="A36" s="8" t="s">
        <v>61</v>
      </c>
      <c r="B36" s="2" t="str">
        <f>'Men''s Results by Leg'!A38</f>
        <v>Tim Frampton</v>
      </c>
      <c r="C36" s="1">
        <f>'Men''s Results by Leg'!B38</f>
        <v>95</v>
      </c>
    </row>
    <row r="37" spans="1:3">
      <c r="B37" s="5"/>
      <c r="C37" s="7"/>
    </row>
  </sheetData>
  <sortState ref="B2:C35">
    <sortCondition ref="C1"/>
  </sortState>
  <mergeCells count="1">
    <mergeCell ref="A2:C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baseColWidth="10" defaultColWidth="8.83203125" defaultRowHeight="14" x14ac:dyDescent="0"/>
  <cols>
    <col min="1" max="1" width="25.6640625" style="2" customWidth="1"/>
    <col min="2" max="2" width="8.83203125" style="1"/>
    <col min="3" max="9" width="18.6640625" style="1" customWidth="1"/>
  </cols>
  <sheetData>
    <row r="1" spans="1:9" ht="10" customHeight="1"/>
    <row r="2" spans="1:9" s="4" customFormat="1" ht="60" customHeight="1">
      <c r="A2" s="9" t="s">
        <v>66</v>
      </c>
      <c r="B2" s="10"/>
      <c r="C2" s="10"/>
      <c r="D2" s="10"/>
      <c r="E2" s="10"/>
      <c r="F2" s="10"/>
      <c r="G2" s="10"/>
      <c r="H2" s="10"/>
      <c r="I2" s="10"/>
    </row>
    <row r="3" spans="1:9" s="3" customFormat="1" ht="42">
      <c r="A3" s="5"/>
      <c r="B3" s="6" t="s">
        <v>35</v>
      </c>
      <c r="C3" s="7">
        <v>20141018</v>
      </c>
      <c r="D3" s="7">
        <v>20141018</v>
      </c>
      <c r="E3" s="7">
        <v>20141019</v>
      </c>
      <c r="F3" s="7">
        <v>20141019</v>
      </c>
      <c r="G3" s="7">
        <v>20141020</v>
      </c>
      <c r="H3" s="7">
        <v>20141021</v>
      </c>
      <c r="I3" s="7">
        <v>20141021</v>
      </c>
    </row>
    <row r="4" spans="1:9" s="3" customFormat="1">
      <c r="A4" s="5"/>
      <c r="B4" s="7"/>
      <c r="C4" s="7" t="s">
        <v>64</v>
      </c>
      <c r="D4" s="7" t="s">
        <v>65</v>
      </c>
      <c r="E4" s="7" t="s">
        <v>64</v>
      </c>
      <c r="F4" s="7" t="s">
        <v>65</v>
      </c>
      <c r="G4" s="7" t="s">
        <v>65</v>
      </c>
      <c r="H4" s="7" t="s">
        <v>64</v>
      </c>
      <c r="I4" s="7" t="s">
        <v>65</v>
      </c>
    </row>
    <row r="5" spans="1:9">
      <c r="A5" s="2" t="s">
        <v>63</v>
      </c>
      <c r="B5" s="1">
        <v>4.9000000000000004</v>
      </c>
      <c r="C5" s="1">
        <v>0.7</v>
      </c>
      <c r="D5" s="1">
        <v>0.7</v>
      </c>
      <c r="E5" s="1">
        <v>0.7</v>
      </c>
      <c r="F5" s="1">
        <v>0.7</v>
      </c>
      <c r="G5" s="1">
        <v>0.7</v>
      </c>
      <c r="H5" s="1">
        <v>0.7</v>
      </c>
      <c r="I5" s="1">
        <v>0.7</v>
      </c>
    </row>
  </sheetData>
  <mergeCells count="1"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8" sqref="G8"/>
    </sheetView>
  </sheetViews>
  <sheetFormatPr baseColWidth="10" defaultColWidth="8.83203125" defaultRowHeight="14" x14ac:dyDescent="0"/>
  <cols>
    <col min="2" max="2" width="25.6640625" style="2" customWidth="1"/>
    <col min="3" max="3" width="8.83203125" style="1"/>
  </cols>
  <sheetData>
    <row r="1" spans="1:3" ht="10" customHeight="1"/>
    <row r="2" spans="1:3" s="4" customFormat="1" ht="60" customHeight="1">
      <c r="A2" s="9" t="s">
        <v>67</v>
      </c>
      <c r="B2" s="10"/>
      <c r="C2" s="10"/>
    </row>
    <row r="3" spans="1:3" s="3" customFormat="1">
      <c r="B3" s="5" t="s">
        <v>36</v>
      </c>
      <c r="C3" s="7" t="s">
        <v>37</v>
      </c>
    </row>
    <row r="4" spans="1:3" ht="16">
      <c r="A4" s="8" t="s">
        <v>38</v>
      </c>
      <c r="B4" s="2" t="s">
        <v>63</v>
      </c>
      <c r="C4" s="1">
        <v>4.9000000000000004</v>
      </c>
    </row>
    <row r="5" spans="1:3">
      <c r="B5" s="5"/>
      <c r="C5" s="7"/>
    </row>
  </sheetData>
  <sortState ref="B2:C3">
    <sortCondition ref="C1"/>
  </sortState>
  <mergeCells count="1">
    <mergeCell ref="A2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Men's Results by Leg</vt:lpstr>
      <vt:lpstr>Men's Results</vt:lpstr>
      <vt:lpstr>Women's Results by Leg</vt:lpstr>
      <vt:lpstr>Women's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Speedsailing</dc:creator>
  <cp:lastModifiedBy>Peter Davis</cp:lastModifiedBy>
  <cp:lastPrinted>2014-10-24T08:38:06Z</cp:lastPrinted>
  <dcterms:created xsi:type="dcterms:W3CDTF">2014-10-22T08:17:03Z</dcterms:created>
  <dcterms:modified xsi:type="dcterms:W3CDTF">2014-10-24T17:50:06Z</dcterms:modified>
</cp:coreProperties>
</file>