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ke\projects\work\wsw-results\resources\iswc\"/>
    </mc:Choice>
  </mc:AlternateContent>
  <xr:revisionPtr revIDLastSave="0" documentId="13_ncr:1_{1919E60E-6FC9-4C19-AD90-15F0BE6588AD}" xr6:coauthVersionLast="47" xr6:coauthVersionMax="47" xr10:uidLastSave="{00000000-0000-0000-0000-000000000000}"/>
  <bookViews>
    <workbookView xWindow="-120" yWindow="-120" windowWidth="29040" windowHeight="15720" xr2:uid="{24621F19-884E-4284-B305-2367B47F9BD1}"/>
  </bookViews>
  <sheets>
    <sheet name="La Palme - Plage du Rou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B28" i="1"/>
  <c r="B27" i="1"/>
  <c r="B26" i="1"/>
  <c r="B25" i="1"/>
  <c r="B24" i="1"/>
  <c r="B23" i="1"/>
  <c r="B22" i="1"/>
  <c r="B21" i="1"/>
  <c r="B20" i="1"/>
  <c r="B19" i="1"/>
  <c r="H9" i="1"/>
  <c r="G9" i="1"/>
  <c r="F9" i="1"/>
  <c r="D9" i="1"/>
  <c r="C9" i="1"/>
  <c r="B9" i="1"/>
  <c r="D8" i="1"/>
  <c r="D7" i="1"/>
  <c r="D6" i="1"/>
  <c r="D5" i="1"/>
  <c r="H8" i="1"/>
  <c r="H7" i="1"/>
  <c r="H6" i="1"/>
  <c r="H5" i="1"/>
  <c r="H12" i="1"/>
  <c r="G11" i="1"/>
  <c r="F11" i="1"/>
  <c r="H4" i="1"/>
  <c r="D12" i="1"/>
  <c r="D4" i="1"/>
  <c r="C11" i="1"/>
  <c r="B11" i="1"/>
</calcChain>
</file>

<file path=xl/sharedStrings.xml><?xml version="1.0" encoding="utf-8"?>
<sst xmlns="http://schemas.openxmlformats.org/spreadsheetml/2006/main" count="23" uniqueCount="18">
  <si>
    <t>Fin</t>
  </si>
  <si>
    <t>Foil</t>
  </si>
  <si>
    <t>Persons</t>
  </si>
  <si>
    <t>Speed (kts)</t>
  </si>
  <si>
    <t>5% persons</t>
  </si>
  <si>
    <t>Fin / foil</t>
  </si>
  <si>
    <t>500m</t>
  </si>
  <si>
    <t>5 x 10s</t>
  </si>
  <si>
    <t>Not sure the 5% thing is fair because it includes a lot of recreational sailors</t>
  </si>
  <si>
    <t>#1 (kts)</t>
  </si>
  <si>
    <t>#2 (kts)</t>
  </si>
  <si>
    <t>#3 (kts)</t>
  </si>
  <si>
    <t>#4 (kts)</t>
  </si>
  <si>
    <t>#5 (kts)</t>
  </si>
  <si>
    <t>Avg (5)</t>
  </si>
  <si>
    <t>Data from GPSSS on 6 Nov 2023</t>
  </si>
  <si>
    <t>Summary</t>
  </si>
  <si>
    <t>Consider for 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</si>
</sst>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2" borderId="0" xfId="0" applyNumberFormat="1" applyFill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9188-3756-46A4-96FA-31AFAA4BDED4}">
  <dimension ref="A1:H29"/>
  <sheetViews>
    <sheetView tabSelected="1" workbookViewId="0">
      <selection activeCell="A21" sqref="A21"/>
    </sheetView>
  </sheetViews>
  <sheetFormatPr defaultRowHeight="15" x14ac:dyDescent="0.25"/>
  <cols>
    <col min="1" max="1" width="19" customWidth="1"/>
    <col min="2" max="4" width="9.140625" style="3"/>
    <col min="5" max="8" width="9.140625" style="4"/>
  </cols>
  <sheetData>
    <row r="1" spans="1:8" s="9" customFormat="1" x14ac:dyDescent="0.25">
      <c r="B1" s="10"/>
      <c r="C1" s="10" t="s">
        <v>6</v>
      </c>
      <c r="D1" s="10"/>
      <c r="E1" s="10"/>
      <c r="F1" s="10"/>
      <c r="G1" s="10" t="s">
        <v>7</v>
      </c>
      <c r="H1" s="10"/>
    </row>
    <row r="2" spans="1:8" s="8" customFormat="1" x14ac:dyDescent="0.25">
      <c r="B2" s="6" t="s">
        <v>0</v>
      </c>
      <c r="C2" s="6" t="s">
        <v>1</v>
      </c>
      <c r="D2" s="6" t="s">
        <v>5</v>
      </c>
      <c r="E2" s="7"/>
      <c r="F2" s="6" t="s">
        <v>0</v>
      </c>
      <c r="G2" s="6" t="s">
        <v>1</v>
      </c>
      <c r="H2" s="6" t="s">
        <v>5</v>
      </c>
    </row>
    <row r="3" spans="1:8" s="1" customFormat="1" x14ac:dyDescent="0.25">
      <c r="A3" s="1" t="s">
        <v>2</v>
      </c>
      <c r="B3" s="2">
        <v>436</v>
      </c>
      <c r="C3" s="2">
        <v>14</v>
      </c>
      <c r="D3" s="2"/>
      <c r="E3" s="2"/>
      <c r="F3" s="2">
        <v>438</v>
      </c>
      <c r="G3" s="2">
        <v>14</v>
      </c>
      <c r="H3" s="2"/>
    </row>
    <row r="4" spans="1:8" x14ac:dyDescent="0.25">
      <c r="A4" t="s">
        <v>9</v>
      </c>
      <c r="B4" s="3">
        <v>47.82</v>
      </c>
      <c r="C4" s="3">
        <v>37.450000000000003</v>
      </c>
      <c r="D4" s="3">
        <f>B4/C4</f>
        <v>1.2769025367156208</v>
      </c>
      <c r="F4" s="3">
        <v>48.99</v>
      </c>
      <c r="G4" s="3">
        <v>37.880000000000003</v>
      </c>
      <c r="H4" s="3">
        <f>F4/G4</f>
        <v>1.2932946145723336</v>
      </c>
    </row>
    <row r="5" spans="1:8" x14ac:dyDescent="0.25">
      <c r="A5" t="s">
        <v>10</v>
      </c>
      <c r="B5" s="3">
        <v>47.01</v>
      </c>
      <c r="C5" s="3">
        <v>37.22</v>
      </c>
      <c r="D5" s="3">
        <f t="shared" ref="D5:D8" si="0">B5/C5</f>
        <v>1.2630306286942503</v>
      </c>
      <c r="F5" s="3">
        <v>48.64</v>
      </c>
      <c r="G5" s="3">
        <v>37.18</v>
      </c>
      <c r="H5" s="3">
        <f t="shared" ref="H5:H8" si="1">F5/G5</f>
        <v>1.3082302313071543</v>
      </c>
    </row>
    <row r="6" spans="1:8" x14ac:dyDescent="0.25">
      <c r="A6" t="s">
        <v>11</v>
      </c>
      <c r="B6" s="3">
        <v>46.82</v>
      </c>
      <c r="C6" s="3">
        <v>37.21</v>
      </c>
      <c r="D6" s="3">
        <f t="shared" si="0"/>
        <v>1.2582639075517335</v>
      </c>
      <c r="F6" s="3">
        <v>48.13</v>
      </c>
      <c r="G6" s="3">
        <v>37.17</v>
      </c>
      <c r="H6" s="3">
        <f t="shared" si="1"/>
        <v>1.2948614474038203</v>
      </c>
    </row>
    <row r="7" spans="1:8" x14ac:dyDescent="0.25">
      <c r="A7" t="s">
        <v>12</v>
      </c>
      <c r="B7" s="3">
        <v>46.68</v>
      </c>
      <c r="C7" s="3">
        <v>37.11</v>
      </c>
      <c r="D7" s="3">
        <f t="shared" si="0"/>
        <v>1.2578819725141472</v>
      </c>
      <c r="F7" s="3">
        <v>47.55</v>
      </c>
      <c r="G7" s="3">
        <v>37.020000000000003</v>
      </c>
      <c r="H7" s="3">
        <f t="shared" si="1"/>
        <v>1.2844408427876821</v>
      </c>
    </row>
    <row r="8" spans="1:8" x14ac:dyDescent="0.25">
      <c r="A8" t="s">
        <v>13</v>
      </c>
      <c r="B8" s="3">
        <v>46.21</v>
      </c>
      <c r="C8" s="3">
        <v>36.4</v>
      </c>
      <c r="D8" s="3">
        <f t="shared" si="0"/>
        <v>1.2695054945054947</v>
      </c>
      <c r="F8" s="3">
        <v>47.13</v>
      </c>
      <c r="G8" s="3">
        <v>36.200000000000003</v>
      </c>
      <c r="H8" s="3">
        <f t="shared" si="1"/>
        <v>1.3019337016574586</v>
      </c>
    </row>
    <row r="9" spans="1:8" x14ac:dyDescent="0.25">
      <c r="A9" t="s">
        <v>14</v>
      </c>
      <c r="B9" s="3">
        <f>AVERAGE(B4:B8)</f>
        <v>46.908000000000001</v>
      </c>
      <c r="C9" s="3">
        <f t="shared" ref="C9:D9" si="2">AVERAGE(C4:C8)</f>
        <v>37.078000000000003</v>
      </c>
      <c r="D9" s="3">
        <f t="shared" si="2"/>
        <v>1.2651169079962492</v>
      </c>
      <c r="F9" s="3">
        <f>AVERAGE(F4:F8)</f>
        <v>48.088000000000001</v>
      </c>
      <c r="G9" s="3">
        <f t="shared" ref="G9" si="3">AVERAGE(G4:G8)</f>
        <v>37.089999999999996</v>
      </c>
      <c r="H9" s="3">
        <f t="shared" ref="H9" si="4">AVERAGE(H4:H8)</f>
        <v>1.2965521675456897</v>
      </c>
    </row>
    <row r="10" spans="1:8" x14ac:dyDescent="0.25">
      <c r="F10" s="3"/>
      <c r="G10" s="3"/>
      <c r="H10" s="3"/>
    </row>
    <row r="11" spans="1:8" s="1" customFormat="1" x14ac:dyDescent="0.25">
      <c r="A11" s="1" t="s">
        <v>4</v>
      </c>
      <c r="B11" s="2">
        <f>CEILING(B3*0.05,1)+1</f>
        <v>23</v>
      </c>
      <c r="C11" s="2">
        <f>CEILING(C3*0.05,1)+1</f>
        <v>2</v>
      </c>
      <c r="D11" s="2"/>
      <c r="E11" s="2"/>
      <c r="F11" s="2">
        <f>CEILING(F3*0.05,1)+1</f>
        <v>23</v>
      </c>
      <c r="G11" s="2">
        <f>CEILING(G3*0.05,1)+1</f>
        <v>2</v>
      </c>
      <c r="H11" s="2"/>
    </row>
    <row r="12" spans="1:8" x14ac:dyDescent="0.25">
      <c r="A12" t="s">
        <v>3</v>
      </c>
      <c r="B12" s="3">
        <v>44.34</v>
      </c>
      <c r="C12" s="3">
        <v>37.22</v>
      </c>
      <c r="D12" s="3">
        <f>B12/C12</f>
        <v>1.1912950026867277</v>
      </c>
      <c r="F12" s="3">
        <v>44.77</v>
      </c>
      <c r="G12" s="3">
        <v>37.18</v>
      </c>
      <c r="H12" s="3">
        <f>F12/G12</f>
        <v>1.2041420118343196</v>
      </c>
    </row>
    <row r="14" spans="1:8" x14ac:dyDescent="0.25">
      <c r="A14" t="s">
        <v>8</v>
      </c>
    </row>
    <row r="16" spans="1:8" x14ac:dyDescent="0.25">
      <c r="A16" t="s">
        <v>15</v>
      </c>
    </row>
    <row r="18" spans="1:8" s="8" customFormat="1" x14ac:dyDescent="0.25">
      <c r="A18" s="8" t="s">
        <v>16</v>
      </c>
      <c r="B18" s="6" t="s">
        <v>0</v>
      </c>
      <c r="C18" s="6" t="s">
        <v>1</v>
      </c>
      <c r="D18" s="6"/>
      <c r="E18" s="7"/>
      <c r="F18" s="7"/>
      <c r="G18" s="7"/>
      <c r="H18" s="7"/>
    </row>
    <row r="19" spans="1:8" x14ac:dyDescent="0.25">
      <c r="A19" t="s">
        <v>17</v>
      </c>
      <c r="B19" s="3">
        <f>C19*$H$9</f>
        <v>25.931043350913793</v>
      </c>
      <c r="C19" s="3">
        <v>20</v>
      </c>
    </row>
    <row r="20" spans="1:8" x14ac:dyDescent="0.25">
      <c r="B20" s="3">
        <f t="shared" ref="B20:B29" si="5">C20*$H$9</f>
        <v>27.227595518459484</v>
      </c>
      <c r="C20" s="3">
        <v>21</v>
      </c>
    </row>
    <row r="21" spans="1:8" x14ac:dyDescent="0.25">
      <c r="B21" s="3">
        <f t="shared" si="5"/>
        <v>28.524147686005172</v>
      </c>
      <c r="C21" s="3">
        <v>22</v>
      </c>
    </row>
    <row r="22" spans="1:8" x14ac:dyDescent="0.25">
      <c r="B22" s="3">
        <f t="shared" si="5"/>
        <v>29.820699853550863</v>
      </c>
      <c r="C22" s="3">
        <v>23</v>
      </c>
    </row>
    <row r="23" spans="1:8" x14ac:dyDescent="0.25">
      <c r="B23" s="3">
        <f t="shared" si="5"/>
        <v>31.117252021096554</v>
      </c>
      <c r="C23" s="3">
        <v>24</v>
      </c>
    </row>
    <row r="24" spans="1:8" x14ac:dyDescent="0.25">
      <c r="B24" s="3">
        <f t="shared" si="5"/>
        <v>32.413804188642246</v>
      </c>
      <c r="C24" s="3">
        <v>25</v>
      </c>
    </row>
    <row r="25" spans="1:8" x14ac:dyDescent="0.25">
      <c r="B25" s="3">
        <f t="shared" si="5"/>
        <v>33.71035635618793</v>
      </c>
      <c r="C25" s="3">
        <v>26</v>
      </c>
    </row>
    <row r="26" spans="1:8" x14ac:dyDescent="0.25">
      <c r="B26" s="5">
        <f t="shared" si="5"/>
        <v>35.006908523733621</v>
      </c>
      <c r="C26" s="5">
        <v>27</v>
      </c>
    </row>
    <row r="27" spans="1:8" x14ac:dyDescent="0.25">
      <c r="B27" s="3">
        <f t="shared" si="5"/>
        <v>36.303460691279312</v>
      </c>
      <c r="C27" s="3">
        <v>28</v>
      </c>
    </row>
    <row r="28" spans="1:8" x14ac:dyDescent="0.25">
      <c r="B28" s="3">
        <f t="shared" si="5"/>
        <v>37.600012858825004</v>
      </c>
      <c r="C28" s="3">
        <v>29</v>
      </c>
    </row>
    <row r="29" spans="1:8" x14ac:dyDescent="0.25">
      <c r="B29" s="3">
        <f t="shared" si="5"/>
        <v>38.896565026370688</v>
      </c>
      <c r="C29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Palme - Plage du Rouet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2023-11-06T10:22:03Z</dcterms:created>
  <dcterms:modified xsi:type="dcterms:W3CDTF">2023-11-06T10:36:51Z</dcterms:modified>
</cp:coreProperties>
</file>