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ursos\DIO\Projetos_IA\planilha_bootcamp_caixa\dashboard\"/>
    </mc:Choice>
  </mc:AlternateContent>
  <xr:revisionPtr revIDLastSave="0" documentId="13_ncr:1_{6F729E18-B45E-475C-B5A3-9D2EEB87C27F}" xr6:coauthVersionLast="47" xr6:coauthVersionMax="47" xr10:uidLastSave="{00000000-0000-0000-0000-000000000000}"/>
  <bookViews>
    <workbookView xWindow="-120" yWindow="-120" windowWidth="29040" windowHeight="15720" firstSheet="3" activeTab="3" xr2:uid="{F223ADA6-E85B-44B8-9C06-43CAD8BCF9AB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<sst xmlns="http://schemas.openxmlformats.org/spreadsheetml/2006/main" count="272" uniqueCount="80">
  <si>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</si>
  <si>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</si>
  <si>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</si>
  <si>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</si>
  <si>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</si>
  <si>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</si>
  <si>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</si>
  <si>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</si>
  <si>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</si>
  <si>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</si>
  <si>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</si>
  <si>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</si>
  <si>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</si>
  <si>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</si>
  <si>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</si>
  <si>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</si>
  <si>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</si>
  <si>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</si>
  <si>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</si>
  <si>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</si>
  <si>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</si>
  <si>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</si>
  <si>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</si>
  <si>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</si>
  <si>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</si>
  <si>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</si>
  <si>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</si>
  <si>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</si>
  <si>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</si>
  <si>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</si>
  <si>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</si>
  <si>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</si>
  <si>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</si>
  <si>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</si>
  <si>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</si>
  <si>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</si>
  <si>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</si>
  <si>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</si>
  <si>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</si>
  <si>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</si>
  <si>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</si>
  <si>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</si>
  <si>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</si>
  <si>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</si>
  <si>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</si>
  <si>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</si>
  <si>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</si>
  <si>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</si>
  <si>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</si>
  <si>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</si>
  <si>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</si>
  <si>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</si>
  <si>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</si>
  <si>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</si>
  <si>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</si>
  <si>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</si>
  <si>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</si>
  <si>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</si>
  <si>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</si>
  <si>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</si>
  <si>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</si>
  <si>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</si>
  <si>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</si>
  <si>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</si>
  <si>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</si>
  <si>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</si>
  <si>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</si>
  <si>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</si>
  <si>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</si>
  <si>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</si>
  <si>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</si>
  <si>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</si>
  <si>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</si>
  <si>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</si>
  <si>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</si>
  <si>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</si>
  <si>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</si>
  <si>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</si>
  <si>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Rerservado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</si>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</sst>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2"/>
      <color theme="1"/>
      <name val="Aptos"/>
      <family val="2"/>
    </font>
    <font>
      <sz val="12"/>
      <color theme="1"/>
      <name val="Aptos"/>
      <family val="2"/>
    </font>
    <font>
      <sz val="12"/>
      <color theme="1"/>
      <name val="Aptos Narrow"/>
      <family val="2"/>
      <scheme val="minor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3" borderId="0" xfId="0" applyFont="1" applyFill="1"/>
    <xf numFmtId="0" fontId="3" fillId="2" borderId="0" xfId="0" applyFont="1" applyFill="1"/>
  </cellXfs>
  <cellStyles count="2">
    <cellStyle name="Moeda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0" tint="-4.9989318521683403E-2"/>
      </font>
      <border>
        <bottom style="thin">
          <color theme="0" tint="-0.34998626667073579"/>
        </bottom>
        <vertical/>
        <horizontal/>
      </border>
    </dxf>
    <dxf>
      <font>
        <sz val="16"/>
        <color theme="1"/>
        <name val="Roboto"/>
        <scheme val="none"/>
      </font>
      <fill>
        <patternFill>
          <bgColor theme="1" tint="0.14996795556505021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</dxfs>
  <tableStyles count="1" defaultTableStyle="TableStyleMedium2" defaultPivotStyle="PivotStyleLight16">
    <tableStyle name="MeuEstilo" pivot="0" table="0" count="10" xr9:uid="{B440539A-0417-4836-B1C2-B6005DBC9EA0}">
      <tableStyleElement type="wholeTable" dxfId="13"/>
      <tableStyleElement type="headerRow" dxfId="12"/>
    </tableStyle>
  </tableStyles>
  <colors>
    <mruColors>
      <color rgb="FFFFFFCC"/>
      <color rgb="FFFF33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theme="0" tint="-0.14993743705557422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[PROJETO_FINANCA.xlsx]Controller!Tabela dinâmica1</c:name>
    <c:fmtId val="9"/>
  </c:pivotSource>
  <c:chart>
    <c:autoTitleDeleted val="1"/>
    <c:pivotFmts>
      <c:pivotFmt>
        <c:idx val="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E97132">
                  <a:lumMod val="20000"/>
                  <a:lumOff val="80000"/>
                </a:srgbClr>
              </a:gs>
              <a:gs pos="4000">
                <a:srgbClr val="E97132">
                  <a:lumMod val="75000"/>
                </a:srgbClr>
              </a:gs>
              <a:gs pos="43000">
                <a:srgbClr val="E97132">
                  <a:lumMod val="60000"/>
                  <a:lumOff val="40000"/>
                </a:srgbClr>
              </a:gs>
              <a:gs pos="77000">
                <a:srgbClr val="E97132">
                  <a:lumMod val="40000"/>
                  <a:lumOff val="60000"/>
                </a:srgb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E97132">
                    <a:lumMod val="20000"/>
                    <a:lumOff val="80000"/>
                  </a:srgbClr>
                </a:gs>
                <a:gs pos="4000">
                  <a:srgbClr val="E97132">
                    <a:lumMod val="75000"/>
                  </a:srgbClr>
                </a:gs>
                <a:gs pos="43000">
                  <a:srgbClr val="E97132">
                    <a:lumMod val="60000"/>
                    <a:lumOff val="40000"/>
                  </a:srgbClr>
                </a:gs>
                <a:gs pos="77000">
                  <a:srgbClr val="E97132">
                    <a:lumMod val="40000"/>
                    <a:lumOff val="6000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9-49E1-8A6C-49271DE51C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6612448"/>
        <c:axId val="496610048"/>
      </c:barChart>
      <c:catAx>
        <c:axId val="496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pt-BR"/>
          </a:p>
        </c:txPr>
        <c:crossAx val="496610048"/>
        <c:crosses val="autoZero"/>
        <c:auto val="1"/>
        <c:lblAlgn val="ctr"/>
        <c:lblOffset val="100"/>
        <c:noMultiLvlLbl val="0"/>
      </c:catAx>
      <c:valAx>
        <c:axId val="4966100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966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[PROJETO_FINANCA.xlsx]Controller!Tabela dinâmica2</c:name>
    <c:fmtId val="3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88000">
                <a:schemeClr val="accent6">
                  <a:lumMod val="20000"/>
                  <a:lumOff val="80000"/>
                </a:schemeClr>
              </a:gs>
              <a:gs pos="4000">
                <a:schemeClr val="accent6">
                  <a:lumMod val="75000"/>
                </a:schemeClr>
              </a:gs>
              <a:gs pos="31000">
                <a:schemeClr val="accent6">
                  <a:lumMod val="60000"/>
                  <a:lumOff val="40000"/>
                </a:schemeClr>
              </a:gs>
              <a:gs pos="60000">
                <a:schemeClr val="accent6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88000">
                  <a:schemeClr val="accent6">
                    <a:lumMod val="20000"/>
                    <a:lumOff val="80000"/>
                  </a:schemeClr>
                </a:gs>
                <a:gs pos="4000">
                  <a:schemeClr val="accent6">
                    <a:lumMod val="75000"/>
                  </a:schemeClr>
                </a:gs>
                <a:gs pos="31000">
                  <a:schemeClr val="accent6">
                    <a:lumMod val="60000"/>
                    <a:lumOff val="40000"/>
                  </a:schemeClr>
                </a:gs>
                <a:gs pos="60000">
                  <a:schemeClr val="accent6">
                    <a:lumMod val="40000"/>
                    <a:lumOff val="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F-4FAB-8B40-44B8FBE0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67760"/>
        <c:axId val="521368240"/>
      </c:barChart>
      <c:catAx>
        <c:axId val="521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pt-BR"/>
          </a:p>
        </c:txPr>
        <c:crossAx val="521368240"/>
        <c:crosses val="autoZero"/>
        <c:auto val="1"/>
        <c:lblAlgn val="ctr"/>
        <c:lblOffset val="100"/>
        <c:noMultiLvlLbl val="0"/>
      </c:catAx>
      <c:valAx>
        <c:axId val="5213682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13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1A-4D91-B59F-33F6274988F0}"/>
              </c:ext>
            </c:extLst>
          </c:dPt>
          <c:val>
            <c:numRef>
              <c:f>Caixinha!$C$17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A-4D91-B59F-33F62749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638208"/>
        <c:axId val="545638688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86000">
                  <a:schemeClr val="accent5">
                    <a:lumMod val="20000"/>
                    <a:lumOff val="80000"/>
                  </a:schemeClr>
                </a:gs>
                <a:gs pos="4000">
                  <a:schemeClr val="accent5">
                    <a:lumMod val="75000"/>
                  </a:schemeClr>
                </a:gs>
                <a:gs pos="64000">
                  <a:schemeClr val="accent5">
                    <a:lumMod val="40000"/>
                    <a:lumOff val="60000"/>
                  </a:schemeClr>
                </a:gs>
                <a:gs pos="39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Caixinha!$C$16</c:f>
              <c:numCache>
                <c:formatCode>_("R$"* #,##0.00_);_("R$"* \(#,##0.00\);_("R$"* "-"??_);_(@_)</c:formatCode>
                <c:ptCount val="1"/>
                <c:pt idx="0">
                  <c:v>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A-4D91-B59F-33F62749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184448"/>
        <c:axId val="310183488"/>
      </c:barChart>
      <c:catAx>
        <c:axId val="545638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5638688"/>
        <c:crosses val="autoZero"/>
        <c:auto val="1"/>
        <c:lblAlgn val="ctr"/>
        <c:lblOffset val="100"/>
        <c:noMultiLvlLbl val="0"/>
      </c:catAx>
      <c:valAx>
        <c:axId val="5456386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5638208"/>
        <c:crosses val="autoZero"/>
        <c:crossBetween val="between"/>
      </c:valAx>
      <c:valAx>
        <c:axId val="31018348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10184448"/>
        <c:crosses val="max"/>
        <c:crossBetween val="between"/>
      </c:valAx>
      <c:catAx>
        <c:axId val="31018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31018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[PROJETO_FINANCA.xlsx]Controller!Tabela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000">
                <a:schemeClr val="accent1">
                  <a:lumMod val="45000"/>
                  <a:lumOff val="55000"/>
                </a:schemeClr>
              </a:gs>
              <a:gs pos="36000">
                <a:schemeClr val="accent1">
                  <a:lumMod val="45000"/>
                  <a:lumOff val="55000"/>
                </a:schemeClr>
              </a:gs>
              <a:gs pos="56000">
                <a:srgbClr val="8BCEED"/>
              </a:gs>
              <a:gs pos="93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4000">
                <a:schemeClr val="accent6">
                  <a:lumMod val="75000"/>
                </a:schemeClr>
              </a:gs>
              <a:gs pos="36000">
                <a:schemeClr val="accent6">
                  <a:lumMod val="60000"/>
                  <a:lumOff val="40000"/>
                </a:schemeClr>
              </a:gs>
              <a:gs pos="56000">
                <a:schemeClr val="accent6">
                  <a:lumMod val="40000"/>
                  <a:lumOff val="60000"/>
                </a:schemeClr>
              </a:gs>
              <a:gs pos="9300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4"/>
        <c:spPr>
          <a:gradFill>
            <a:gsLst>
              <a:gs pos="4000">
                <a:schemeClr val="accent2">
                  <a:lumMod val="75000"/>
                </a:schemeClr>
              </a:gs>
              <a:gs pos="36000">
                <a:schemeClr val="accent2">
                  <a:lumMod val="60000"/>
                  <a:lumOff val="40000"/>
                </a:schemeClr>
              </a:gs>
              <a:gs pos="56000">
                <a:schemeClr val="accent2">
                  <a:lumMod val="40000"/>
                  <a:lumOff val="60000"/>
                </a:schemeClr>
              </a:gs>
              <a:gs pos="93000">
                <a:schemeClr val="accent2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Controller!$L$3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000">
                  <a:schemeClr val="accent1">
                    <a:lumMod val="45000"/>
                    <a:lumOff val="55000"/>
                  </a:schemeClr>
                </a:gs>
                <a:gs pos="36000">
                  <a:schemeClr val="accent1">
                    <a:lumMod val="45000"/>
                    <a:lumOff val="55000"/>
                  </a:schemeClr>
                </a:gs>
                <a:gs pos="56000">
                  <a:srgbClr val="8BCEED"/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000">
                    <a:schemeClr val="accent6">
                      <a:lumMod val="75000"/>
                    </a:schemeClr>
                  </a:gs>
                  <a:gs pos="36000">
                    <a:schemeClr val="accent6">
                      <a:lumMod val="60000"/>
                      <a:lumOff val="40000"/>
                    </a:schemeClr>
                  </a:gs>
                  <a:gs pos="56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04-4E93-B28F-81ADB7E72922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4000">
                    <a:schemeClr val="accent2">
                      <a:lumMod val="75000"/>
                    </a:schemeClr>
                  </a:gs>
                  <a:gs pos="36000">
                    <a:schemeClr val="accent2">
                      <a:lumMod val="60000"/>
                      <a:lumOff val="40000"/>
                    </a:schemeClr>
                  </a:gs>
                  <a:gs pos="56000">
                    <a:schemeClr val="accent2">
                      <a:lumMod val="40000"/>
                      <a:lumOff val="60000"/>
                    </a:schemeClr>
                  </a:gs>
                  <a:gs pos="93000">
                    <a:schemeClr val="accent2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04-4E93-B28F-81ADB7E729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Controller!$K$4:$K$6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Controller!$L$4:$L$6</c:f>
              <c:numCache>
                <c:formatCode>_("R$"* #,##0.00_);_("R$"* \(#,##0.00\);_("R$"* "-"??_);_(@_)</c:formatCode>
                <c:ptCount val="2"/>
                <c:pt idx="0">
                  <c:v>18500</c:v>
                </c:pt>
                <c:pt idx="1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4-4E93-B28F-81ADB7E7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0473632"/>
        <c:axId val="1580476032"/>
      </c:barChart>
      <c:catAx>
        <c:axId val="15804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pt-BR"/>
          </a:p>
        </c:txPr>
        <c:crossAx val="1580476032"/>
        <c:crosses val="autoZero"/>
        <c:auto val="1"/>
        <c:lblAlgn val="ctr"/>
        <c:lblOffset val="100"/>
        <c:noMultiLvlLbl val="0"/>
      </c:catAx>
      <c:valAx>
        <c:axId val="158047603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804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[PROJETO_FINANCA.xlsx]Controller!Tabela dinâmica3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327201260165417"/>
                  <c:h val="0.16848748371845584"/>
                </c:manualLayout>
              </c15:layout>
            </c:ext>
          </c:extLst>
        </c:dLbl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5272551447897786"/>
                  <c:h val="0.18714568170866899"/>
                </c:manualLayout>
              </c15:layout>
            </c:ext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694705988738025"/>
                  <c:h val="0.1544410227445752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327201260165417"/>
                  <c:h val="0.16848748371845584"/>
                </c:manualLayout>
              </c15:layout>
            </c:ext>
          </c:extLst>
        </c:dLbl>
      </c:pivotFmt>
      <c:pivotFmt>
        <c:idx val="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5272551447897786"/>
                  <c:h val="0.18714568170866899"/>
                </c:manualLayout>
              </c15:layout>
            </c:ext>
          </c:extLst>
        </c:dLbl>
      </c:pivotFmt>
      <c:pivotFmt>
        <c:idx val="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694705988738025"/>
                  <c:h val="0.1544410227445752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8850186817739217E-2"/>
                  <c:h val="0.20978533208247227"/>
                </c:manualLayout>
              </c15:layout>
            </c:ext>
          </c:extLst>
        </c:dLbl>
      </c:pivotFmt>
      <c:pivotFmt>
        <c:idx val="1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303852408147454"/>
              <c:y val="-0.139892657911723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9.8303722567220808E-2"/>
                  <c:h val="0.21192436951562738"/>
                </c:manualLayout>
              </c15:layout>
            </c:ext>
          </c:extLst>
        </c:dLbl>
      </c:pivotFmt>
      <c:pivotFmt>
        <c:idx val="1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956753008383198"/>
              <c:y val="-7.44606551427931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66749238496892E-2"/>
                  <c:h val="0.15444114980077855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Controller!$I$3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EB-466F-8763-DF98C296E93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EB-466F-8763-DF98C296E935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EB-466F-8763-DF98C296E935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8850186817739217E-2"/>
                      <c:h val="0.209785332082472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CEB-466F-8763-DF98C296E935}"/>
                </c:ext>
              </c:extLst>
            </c:dLbl>
            <c:dLbl>
              <c:idx val="1"/>
              <c:layout>
                <c:manualLayout>
                  <c:x val="-0.10303852408147454"/>
                  <c:y val="-0.139892657911723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Roboto" pitchFamily="2" charset="0"/>
                      <a:ea typeface="Roboto" pitchFamily="2" charset="0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9.8303722567220808E-2"/>
                      <c:h val="0.211924369515627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CEB-466F-8763-DF98C296E935}"/>
                </c:ext>
              </c:extLst>
            </c:dLbl>
            <c:dLbl>
              <c:idx val="2"/>
              <c:layout>
                <c:manualLayout>
                  <c:x val="0.10956753008383198"/>
                  <c:y val="-7.44606551427931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7.66749238496892E-2"/>
                      <c:h val="0.154441149800778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CEB-466F-8763-DF98C296E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Controller!$H$4:$H$7</c:f>
              <c:strCache>
                <c:ptCount val="3"/>
                <c:pt idx="0">
                  <c:v>Pago</c:v>
                </c:pt>
                <c:pt idx="1">
                  <c:v>Pendente</c:v>
                </c:pt>
                <c:pt idx="2">
                  <c:v>Recebido</c:v>
                </c:pt>
              </c:strCache>
            </c:strRef>
          </c:cat>
          <c:val>
            <c:numRef>
              <c:f>Controller!$I$4:$I$7</c:f>
              <c:numCache>
                <c:formatCode>_("R$"* #,##0.00_);_("R$"* \(#,##0.00\);_("R$"* "-"??_);_(@_)</c:formatCode>
                <c:ptCount val="3"/>
                <c:pt idx="0">
                  <c:v>5980</c:v>
                </c:pt>
                <c:pt idx="1">
                  <c:v>9720</c:v>
                </c:pt>
                <c:pt idx="2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EB-466F-8763-DF98C296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55271216097987E-2"/>
          <c:y val="0.89409667541557303"/>
          <c:w val="0.7962279090113735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jpeg"/><Relationship Id="rId18" Type="http://schemas.openxmlformats.org/officeDocument/2006/relationships/image" Target="../media/image13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4.xml"/><Relationship Id="rId17" Type="http://schemas.openxmlformats.org/officeDocument/2006/relationships/image" Target="../media/image12.png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8.sv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19887</xdr:colOff>
      <xdr:row>16</xdr:row>
      <xdr:rowOff>59547</xdr:rowOff>
    </xdr:from>
    <xdr:to>
      <xdr:col>0</xdr:col>
      <xdr:colOff>2683887</xdr:colOff>
      <xdr:row>23</xdr:row>
      <xdr:rowOff>172867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72F16A33-2F84-48AA-B882-FEEBC4BFE5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87" y="3325261"/>
              <a:ext cx="2664000" cy="1542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303509</xdr:colOff>
      <xdr:row>5</xdr:row>
      <xdr:rowOff>4663</xdr:rowOff>
    </xdr:from>
    <xdr:to>
      <xdr:col>13</xdr:col>
      <xdr:colOff>699509</xdr:colOff>
      <xdr:row>24</xdr:row>
      <xdr:rowOff>675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F00FD50-3B8F-CE65-256B-6C040D4598C0}"/>
            </a:ext>
          </a:extLst>
        </xdr:cNvPr>
        <xdr:cNvGrpSpPr/>
      </xdr:nvGrpSpPr>
      <xdr:grpSpPr>
        <a:xfrm>
          <a:off x="3024938" y="1025199"/>
          <a:ext cx="9540000" cy="3874047"/>
          <a:chOff x="3114993" y="1025199"/>
          <a:chExt cx="9540000" cy="386996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7160B5B-1C6C-8962-C98F-74E3C9BB429D}"/>
              </a:ext>
            </a:extLst>
          </xdr:cNvPr>
          <xdr:cNvGrpSpPr/>
        </xdr:nvGrpSpPr>
        <xdr:grpSpPr>
          <a:xfrm>
            <a:off x="3114993" y="1025199"/>
            <a:ext cx="9540000" cy="3869965"/>
            <a:chOff x="1155564" y="567162"/>
            <a:chExt cx="9540000" cy="386996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680C3755-32D4-1F1A-F1C3-D66FDB78BC58}"/>
                </a:ext>
              </a:extLst>
            </xdr:cNvPr>
            <xdr:cNvSpPr/>
          </xdr:nvSpPr>
          <xdr:spPr>
            <a:xfrm>
              <a:off x="1155564" y="575503"/>
              <a:ext cx="9540000" cy="3861624"/>
            </a:xfrm>
            <a:prstGeom prst="roundRect">
              <a:avLst>
                <a:gd name="adj" fmla="val 6578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6B3BB9D-D9AB-4C2B-9393-5F8A3AB2660C}"/>
                </a:ext>
              </a:extLst>
            </xdr:cNvPr>
            <xdr:cNvGraphicFramePr>
              <a:graphicFrameLocks/>
            </xdr:cNvGraphicFramePr>
          </xdr:nvGraphicFramePr>
          <xdr:xfrm>
            <a:off x="1155564" y="1005572"/>
            <a:ext cx="9540000" cy="331442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F2D43037-5699-45E5-8491-08BFD74C804F}"/>
                </a:ext>
              </a:extLst>
            </xdr:cNvPr>
            <xdr:cNvSpPr/>
          </xdr:nvSpPr>
          <xdr:spPr>
            <a:xfrm>
              <a:off x="1155564" y="567162"/>
              <a:ext cx="9540000" cy="545102"/>
            </a:xfrm>
            <a:prstGeom prst="round2SameRect">
              <a:avLst>
                <a:gd name="adj1" fmla="val 42711"/>
                <a:gd name="adj2" fmla="val 0"/>
              </a:avLst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800" kern="1200">
                  <a:solidFill>
                    <a:schemeClr val="bg1">
                      <a:lumMod val="85000"/>
                    </a:schemeClr>
                  </a:solidFill>
                  <a:latin typeface="Roboto" pitchFamily="2" charset="0"/>
                  <a:ea typeface="Roboto" pitchFamily="2" charset="0"/>
                </a:rPr>
                <a:t>Despesa por Categoria</a:t>
              </a:r>
              <a:endParaRPr lang="pt-BR" sz="1100" kern="1200">
                <a:solidFill>
                  <a:schemeClr val="bg1">
                    <a:lumMod val="85000"/>
                  </a:schemeClr>
                </a:solidFill>
                <a:latin typeface="Roboto" pitchFamily="2" charset="0"/>
                <a:ea typeface="Roboto" pitchFamily="2" charset="0"/>
              </a:endParaRPr>
            </a:p>
          </xdr:txBody>
        </xdr:sp>
      </xdr:grpSp>
      <xdr:pic>
        <xdr:nvPicPr>
          <xdr:cNvPr id="22" name="Gráfico 21" descr="Dinheiro voador com preenchimento sólido">
            <a:extLst>
              <a:ext uri="{FF2B5EF4-FFF2-40B4-BE49-F238E27FC236}">
                <a16:creationId xmlns:a16="http://schemas.microsoft.com/office/drawing/2014/main" id="{170D8560-EBCC-7801-5A34-634F6AF35C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672293" y="1146317"/>
            <a:ext cx="333316" cy="33464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303509</xdr:colOff>
      <xdr:row>26</xdr:row>
      <xdr:rowOff>62981</xdr:rowOff>
    </xdr:from>
    <xdr:to>
      <xdr:col>13</xdr:col>
      <xdr:colOff>699509</xdr:colOff>
      <xdr:row>45</xdr:row>
      <xdr:rowOff>54911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4095FFE-0832-665B-02F7-BA7A93AB456D}"/>
            </a:ext>
          </a:extLst>
        </xdr:cNvPr>
        <xdr:cNvGrpSpPr/>
      </xdr:nvGrpSpPr>
      <xdr:grpSpPr>
        <a:xfrm>
          <a:off x="3024938" y="5369767"/>
          <a:ext cx="9540000" cy="3869965"/>
          <a:chOff x="3114993" y="5369767"/>
          <a:chExt cx="9540000" cy="386996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71E57D28-E92F-B4DD-3D26-4A9D2CC1BE84}"/>
              </a:ext>
            </a:extLst>
          </xdr:cNvPr>
          <xdr:cNvGrpSpPr/>
        </xdr:nvGrpSpPr>
        <xdr:grpSpPr>
          <a:xfrm>
            <a:off x="3114993" y="5369767"/>
            <a:ext cx="9540000" cy="3869965"/>
            <a:chOff x="1155564" y="4893517"/>
            <a:chExt cx="9540000" cy="3869965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E7CC9789-00D2-4673-A7E2-B347FF510DFB}"/>
                </a:ext>
              </a:extLst>
            </xdr:cNvPr>
            <xdr:cNvSpPr/>
          </xdr:nvSpPr>
          <xdr:spPr>
            <a:xfrm>
              <a:off x="1155564" y="4901858"/>
              <a:ext cx="9540000" cy="3861624"/>
            </a:xfrm>
            <a:prstGeom prst="roundRect">
              <a:avLst>
                <a:gd name="adj" fmla="val 6578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solidFill>
                  <a:schemeClr val="bg1">
                    <a:lumMod val="85000"/>
                  </a:schemeClr>
                </a:solidFill>
              </a:endParaRPr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2FC57654-CE8E-4B2A-BC6C-658457F747D1}"/>
                </a:ext>
              </a:extLst>
            </xdr:cNvPr>
            <xdr:cNvSpPr/>
          </xdr:nvSpPr>
          <xdr:spPr>
            <a:xfrm>
              <a:off x="1155564" y="4893517"/>
              <a:ext cx="9540000" cy="545102"/>
            </a:xfrm>
            <a:prstGeom prst="round2SameRect">
              <a:avLst>
                <a:gd name="adj1" fmla="val 42711"/>
                <a:gd name="adj2" fmla="val 0"/>
              </a:avLst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800" kern="1200">
                  <a:solidFill>
                    <a:schemeClr val="bg1">
                      <a:lumMod val="85000"/>
                    </a:schemeClr>
                  </a:solidFill>
                  <a:latin typeface="Roboto" pitchFamily="2" charset="0"/>
                  <a:ea typeface="Roboto" pitchFamily="2" charset="0"/>
                </a:rPr>
                <a:t>Receita</a:t>
              </a:r>
              <a:r>
                <a:rPr lang="pt-BR" sz="2800" kern="1200" baseline="0">
                  <a:solidFill>
                    <a:schemeClr val="bg1">
                      <a:lumMod val="85000"/>
                    </a:schemeClr>
                  </a:solidFill>
                  <a:latin typeface="Roboto" pitchFamily="2" charset="0"/>
                  <a:ea typeface="Roboto" pitchFamily="2" charset="0"/>
                </a:rPr>
                <a:t> por Categoria</a:t>
              </a:r>
              <a:endParaRPr lang="pt-BR" sz="2800" kern="1200">
                <a:solidFill>
                  <a:schemeClr val="bg1">
                    <a:lumMod val="85000"/>
                  </a:schemeClr>
                </a:solidFill>
                <a:latin typeface="Roboto" pitchFamily="2" charset="0"/>
                <a:ea typeface="Roboto" pitchFamily="2" charset="0"/>
              </a:endParaRPr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79B8F9E-0D2E-400C-8EF2-7C795E07F79C}"/>
                </a:ext>
              </a:extLst>
            </xdr:cNvPr>
            <xdr:cNvGraphicFramePr>
              <a:graphicFrameLocks/>
            </xdr:cNvGraphicFramePr>
          </xdr:nvGraphicFramePr>
          <xdr:xfrm>
            <a:off x="1155564" y="5431648"/>
            <a:ext cx="9540000" cy="3276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24" name="Gráfico 23" descr="Carteira com preenchimento sólido">
            <a:extLst>
              <a:ext uri="{FF2B5EF4-FFF2-40B4-BE49-F238E27FC236}">
                <a16:creationId xmlns:a16="http://schemas.microsoft.com/office/drawing/2014/main" id="{80F30774-9E3C-7987-CF1F-D9F3FF00BA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753785" y="5473031"/>
            <a:ext cx="369435" cy="370649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423498</xdr:colOff>
      <xdr:row>5</xdr:row>
      <xdr:rowOff>4663</xdr:rowOff>
    </xdr:from>
    <xdr:to>
      <xdr:col>24</xdr:col>
      <xdr:colOff>399498</xdr:colOff>
      <xdr:row>23</xdr:row>
      <xdr:rowOff>197331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8655D7F4-E28A-4635-E6FA-620D738277DA}"/>
            </a:ext>
          </a:extLst>
        </xdr:cNvPr>
        <xdr:cNvGrpSpPr/>
      </xdr:nvGrpSpPr>
      <xdr:grpSpPr>
        <a:xfrm>
          <a:off x="13050927" y="1025199"/>
          <a:ext cx="7596000" cy="3866596"/>
          <a:chOff x="13050927" y="1025199"/>
          <a:chExt cx="7596000" cy="3866596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E3ACF53-BEB4-406B-E9D5-45F1301316F1}"/>
              </a:ext>
            </a:extLst>
          </xdr:cNvPr>
          <xdr:cNvGrpSpPr/>
        </xdr:nvGrpSpPr>
        <xdr:grpSpPr>
          <a:xfrm>
            <a:off x="13050927" y="1025199"/>
            <a:ext cx="7596000" cy="3866596"/>
            <a:chOff x="11091499" y="548949"/>
            <a:chExt cx="7577501" cy="3869965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F478E393-D6D7-DC3D-ED9A-F2E0068828B9}"/>
                </a:ext>
              </a:extLst>
            </xdr:cNvPr>
            <xdr:cNvSpPr/>
          </xdr:nvSpPr>
          <xdr:spPr>
            <a:xfrm>
              <a:off x="11091499" y="557290"/>
              <a:ext cx="7577501" cy="3861624"/>
            </a:xfrm>
            <a:prstGeom prst="roundRect">
              <a:avLst>
                <a:gd name="adj" fmla="val 6578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C415E75A-B376-A45E-2453-917224ABE861}"/>
                </a:ext>
              </a:extLst>
            </xdr:cNvPr>
            <xdr:cNvSpPr/>
          </xdr:nvSpPr>
          <xdr:spPr>
            <a:xfrm>
              <a:off x="11091499" y="548949"/>
              <a:ext cx="7577501" cy="545102"/>
            </a:xfrm>
            <a:prstGeom prst="round2SameRect">
              <a:avLst>
                <a:gd name="adj1" fmla="val 42711"/>
                <a:gd name="adj2" fmla="val 0"/>
              </a:avLst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800" kern="1200">
                  <a:solidFill>
                    <a:schemeClr val="bg1">
                      <a:lumMod val="85000"/>
                    </a:schemeClr>
                  </a:solidFill>
                  <a:latin typeface="Roboto" pitchFamily="2" charset="0"/>
                  <a:ea typeface="Roboto" pitchFamily="2" charset="0"/>
                </a:rPr>
                <a:t>Visão Acumulada</a:t>
              </a:r>
              <a:endParaRPr lang="pt-BR" sz="1100" kern="1200">
                <a:solidFill>
                  <a:schemeClr val="bg1">
                    <a:lumMod val="85000"/>
                  </a:schemeClr>
                </a:solidFill>
                <a:latin typeface="Roboto" pitchFamily="2" charset="0"/>
                <a:ea typeface="Roboto" pitchFamily="2" charset="0"/>
              </a:endParaRPr>
            </a:p>
          </xdr:txBody>
        </xdr:sp>
      </xdr:grpSp>
      <xdr:pic>
        <xdr:nvPicPr>
          <xdr:cNvPr id="26" name="Gráfico 25" descr="Marca de verificação do selo com preenchimento sólido">
            <a:extLst>
              <a:ext uri="{FF2B5EF4-FFF2-40B4-BE49-F238E27FC236}">
                <a16:creationId xmlns:a16="http://schemas.microsoft.com/office/drawing/2014/main" id="{43AD95EC-A153-3D3A-7873-C6A7BA542D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5089671" y="1157201"/>
            <a:ext cx="324000" cy="32565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423498</xdr:colOff>
      <xdr:row>26</xdr:row>
      <xdr:rowOff>62981</xdr:rowOff>
    </xdr:from>
    <xdr:to>
      <xdr:col>24</xdr:col>
      <xdr:colOff>399498</xdr:colOff>
      <xdr:row>45</xdr:row>
      <xdr:rowOff>51480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9F4944C-0A79-48FB-81E7-514F12AC70B8}"/>
            </a:ext>
          </a:extLst>
        </xdr:cNvPr>
        <xdr:cNvGrpSpPr/>
      </xdr:nvGrpSpPr>
      <xdr:grpSpPr>
        <a:xfrm>
          <a:off x="13050927" y="5369767"/>
          <a:ext cx="7596000" cy="3866534"/>
          <a:chOff x="13050927" y="1025199"/>
          <a:chExt cx="7596000" cy="3866596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6D05C3D3-5D16-364F-C1CA-E1BD1157FE72}"/>
              </a:ext>
            </a:extLst>
          </xdr:cNvPr>
          <xdr:cNvGrpSpPr/>
        </xdr:nvGrpSpPr>
        <xdr:grpSpPr>
          <a:xfrm>
            <a:off x="13050927" y="1025199"/>
            <a:ext cx="7596000" cy="3866596"/>
            <a:chOff x="11091499" y="548949"/>
            <a:chExt cx="7577501" cy="3869965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545727FF-88A8-E702-35C2-D1BCB160068D}"/>
                </a:ext>
              </a:extLst>
            </xdr:cNvPr>
            <xdr:cNvSpPr/>
          </xdr:nvSpPr>
          <xdr:spPr>
            <a:xfrm>
              <a:off x="11091499" y="557290"/>
              <a:ext cx="7577501" cy="3861624"/>
            </a:xfrm>
            <a:prstGeom prst="roundRect">
              <a:avLst>
                <a:gd name="adj" fmla="val 6578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5" name="Retângulo: Cantos Superiores Arredondados 34">
              <a:extLst>
                <a:ext uri="{FF2B5EF4-FFF2-40B4-BE49-F238E27FC236}">
                  <a16:creationId xmlns:a16="http://schemas.microsoft.com/office/drawing/2014/main" id="{87CBDC71-1BDE-F494-7E22-83E397234822}"/>
                </a:ext>
              </a:extLst>
            </xdr:cNvPr>
            <xdr:cNvSpPr/>
          </xdr:nvSpPr>
          <xdr:spPr>
            <a:xfrm>
              <a:off x="11091499" y="548949"/>
              <a:ext cx="7577501" cy="545102"/>
            </a:xfrm>
            <a:prstGeom prst="round2SameRect">
              <a:avLst>
                <a:gd name="adj1" fmla="val 42711"/>
                <a:gd name="adj2" fmla="val 0"/>
              </a:avLst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800" kern="1200">
                  <a:solidFill>
                    <a:schemeClr val="bg1">
                      <a:lumMod val="85000"/>
                    </a:schemeClr>
                  </a:solidFill>
                  <a:latin typeface="Roboto" pitchFamily="2" charset="0"/>
                  <a:ea typeface="Roboto" pitchFamily="2" charset="0"/>
                </a:rPr>
                <a:t>Economias</a:t>
              </a:r>
              <a:endParaRPr lang="pt-BR" sz="1100" kern="1200">
                <a:solidFill>
                  <a:schemeClr val="bg1">
                    <a:lumMod val="85000"/>
                  </a:schemeClr>
                </a:solidFill>
                <a:latin typeface="Roboto" pitchFamily="2" charset="0"/>
                <a:ea typeface="Roboto" pitchFamily="2" charset="0"/>
              </a:endParaRPr>
            </a:p>
          </xdr:txBody>
        </xdr:sp>
      </xdr:grpSp>
      <xdr:pic>
        <xdr:nvPicPr>
          <xdr:cNvPr id="32" name="Gráfico 31" descr="Cofrinho estrutura de tópicos">
            <a:extLst>
              <a:ext uri="{FF2B5EF4-FFF2-40B4-BE49-F238E27FC236}">
                <a16:creationId xmlns:a16="http://schemas.microsoft.com/office/drawing/2014/main" id="{674B4DB3-774B-1DE7-6479-0F248999FD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rcRect/>
          <a:stretch/>
        </xdr:blipFill>
        <xdr:spPr>
          <a:xfrm>
            <a:off x="15511601" y="1097548"/>
            <a:ext cx="408598" cy="408598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122465</xdr:colOff>
      <xdr:row>29</xdr:row>
      <xdr:rowOff>19707</xdr:rowOff>
    </xdr:from>
    <xdr:to>
      <xdr:col>23</xdr:col>
      <xdr:colOff>697265</xdr:colOff>
      <xdr:row>45</xdr:row>
      <xdr:rowOff>6107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C31D3C5-3A4C-4F83-A586-91F3376F1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2707821</xdr:colOff>
      <xdr:row>0</xdr:row>
      <xdr:rowOff>0</xdr:rowOff>
    </xdr:from>
    <xdr:to>
      <xdr:col>24</xdr:col>
      <xdr:colOff>367393</xdr:colOff>
      <xdr:row>2</xdr:row>
      <xdr:rowOff>176894</xdr:rowOff>
    </xdr:to>
    <xdr:sp macro="" textlink="">
      <xdr:nvSpPr>
        <xdr:cNvPr id="2" name="Retângulo: Único Canto Arredondado 1">
          <a:extLst>
            <a:ext uri="{FF2B5EF4-FFF2-40B4-BE49-F238E27FC236}">
              <a16:creationId xmlns:a16="http://schemas.microsoft.com/office/drawing/2014/main" id="{07744EA1-4B55-4C08-12E6-4F6B5D42273C}"/>
            </a:ext>
          </a:extLst>
        </xdr:cNvPr>
        <xdr:cNvSpPr/>
      </xdr:nvSpPr>
      <xdr:spPr>
        <a:xfrm>
          <a:off x="2707821" y="0"/>
          <a:ext cx="17907001" cy="585108"/>
        </a:xfrm>
        <a:prstGeom prst="round1Rect">
          <a:avLst>
            <a:gd name="adj" fmla="val 50000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kern="1200">
              <a:solidFill>
                <a:schemeClr val="bg1">
                  <a:lumMod val="95000"/>
                </a:schemeClr>
              </a:solidFill>
              <a:latin typeface="Roboto" pitchFamily="2" charset="0"/>
              <a:ea typeface="Roboto" pitchFamily="2" charset="0"/>
            </a:rPr>
            <a:t>Gestor Financeiro Inteligente</a:t>
          </a:r>
        </a:p>
      </xdr:txBody>
    </xdr:sp>
    <xdr:clientData/>
  </xdr:twoCellAnchor>
  <xdr:twoCellAnchor>
    <xdr:from>
      <xdr:col>14</xdr:col>
      <xdr:colOff>530678</xdr:colOff>
      <xdr:row>7</xdr:row>
      <xdr:rowOff>167949</xdr:rowOff>
    </xdr:from>
    <xdr:to>
      <xdr:col>24</xdr:col>
      <xdr:colOff>290678</xdr:colOff>
      <xdr:row>23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A10FB9-E96E-416B-84A8-1EDAFA925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420514</xdr:colOff>
      <xdr:row>1</xdr:row>
      <xdr:rowOff>94202</xdr:rowOff>
    </xdr:from>
    <xdr:to>
      <xdr:col>0</xdr:col>
      <xdr:colOff>2028148</xdr:colOff>
      <xdr:row>11</xdr:row>
      <xdr:rowOff>111738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FCD4B3D3-C0EF-13A1-B0ED-7F10B3E83727}"/>
            </a:ext>
          </a:extLst>
        </xdr:cNvPr>
        <xdr:cNvGrpSpPr/>
      </xdr:nvGrpSpPr>
      <xdr:grpSpPr>
        <a:xfrm>
          <a:off x="420514" y="298309"/>
          <a:ext cx="1607634" cy="2058608"/>
          <a:chOff x="379693" y="284702"/>
          <a:chExt cx="1607634" cy="2058608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E2514429-760C-8A09-6BE4-B862A36E9A27}"/>
              </a:ext>
            </a:extLst>
          </xdr:cNvPr>
          <xdr:cNvGrpSpPr/>
        </xdr:nvGrpSpPr>
        <xdr:grpSpPr>
          <a:xfrm>
            <a:off x="379693" y="1807032"/>
            <a:ext cx="1607634" cy="536278"/>
            <a:chOff x="379693" y="1643748"/>
            <a:chExt cx="1607634" cy="536278"/>
          </a:xfrm>
        </xdr:grpSpPr>
        <xdr:sp macro="" textlink="">
          <xdr:nvSpPr>
            <xdr:cNvPr id="21" name="Elipse 20">
              <a:extLst>
                <a:ext uri="{FF2B5EF4-FFF2-40B4-BE49-F238E27FC236}">
                  <a16:creationId xmlns:a16="http://schemas.microsoft.com/office/drawing/2014/main" id="{B2816CEB-626B-DB97-7CB1-1B72787A067F}"/>
                </a:ext>
              </a:extLst>
            </xdr:cNvPr>
            <xdr:cNvSpPr/>
          </xdr:nvSpPr>
          <xdr:spPr>
            <a:xfrm>
              <a:off x="379693" y="1643748"/>
              <a:ext cx="1607634" cy="536278"/>
            </a:xfrm>
            <a:prstGeom prst="ellipse">
              <a:avLst/>
            </a:prstGeom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EFD75373-9C37-5F7D-B9EC-24B09B8E151A}"/>
                </a:ext>
              </a:extLst>
            </xdr:cNvPr>
            <xdr:cNvSpPr txBox="1"/>
          </xdr:nvSpPr>
          <xdr:spPr>
            <a:xfrm>
              <a:off x="580732" y="1728202"/>
              <a:ext cx="1271951" cy="336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400" kern="1200">
                  <a:solidFill>
                    <a:sysClr val="windowText" lastClr="000000"/>
                  </a:solidFill>
                  <a:latin typeface="Open Sans Light" panose="020F0502020204030204" pitchFamily="34" charset="0"/>
                  <a:ea typeface="Open Sans Light" panose="020F0502020204030204" pitchFamily="34" charset="0"/>
                  <a:cs typeface="Open Sans Light" panose="020F0502020204030204" pitchFamily="34" charset="0"/>
                </a:rPr>
                <a:t>APP</a:t>
              </a:r>
              <a:r>
                <a:rPr lang="pt-BR" sz="1400" kern="1200">
                  <a:solidFill>
                    <a:schemeClr val="bg1">
                      <a:lumMod val="95000"/>
                    </a:schemeClr>
                  </a:solidFill>
                  <a:latin typeface="Open Sans Light" panose="020F0502020204030204" pitchFamily="34" charset="0"/>
                  <a:ea typeface="Open Sans Light" panose="020F0502020204030204" pitchFamily="34" charset="0"/>
                  <a:cs typeface="Open Sans Light" panose="020F0502020204030204" pitchFamily="34" charset="0"/>
                </a:rPr>
                <a:t> </a:t>
              </a:r>
              <a:r>
                <a:rPr lang="pt-BR" sz="1400" kern="1200">
                  <a:solidFill>
                    <a:sysClr val="windowText" lastClr="000000"/>
                  </a:solidFill>
                  <a:latin typeface="Open Sans Light" panose="020F0502020204030204" pitchFamily="34" charset="0"/>
                  <a:ea typeface="Open Sans Light" panose="020F0502020204030204" pitchFamily="34" charset="0"/>
                  <a:cs typeface="Open Sans Light" panose="020F0502020204030204" pitchFamily="34" charset="0"/>
                </a:rPr>
                <a:t>SaldoPro</a:t>
              </a:r>
            </a:p>
          </xdr:txBody>
        </xdr:sp>
      </xdr:grp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BB623889-D1DD-3C9C-7260-8CA505D2AC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7539" y="284702"/>
            <a:ext cx="1353648" cy="1383226"/>
          </a:xfrm>
          <a:prstGeom prst="ellipse">
            <a:avLst/>
          </a:prstGeom>
          <a:ln w="63500" cap="rnd"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</xdr:grpSp>
    <xdr:clientData/>
  </xdr:twoCellAnchor>
  <xdr:oneCellAnchor>
    <xdr:from>
      <xdr:col>0</xdr:col>
      <xdr:colOff>0</xdr:colOff>
      <xdr:row>14</xdr:row>
      <xdr:rowOff>60636</xdr:rowOff>
    </xdr:from>
    <xdr:ext cx="1749903" cy="369397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EC8F7E29-849D-CA61-8F2B-5ADC1A21DEC6}"/>
            </a:ext>
          </a:extLst>
        </xdr:cNvPr>
        <xdr:cNvSpPr txBox="1"/>
      </xdr:nvSpPr>
      <xdr:spPr>
        <a:xfrm>
          <a:off x="0" y="2860986"/>
          <a:ext cx="1749903" cy="369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kern="1200">
              <a:solidFill>
                <a:schemeClr val="bg1">
                  <a:lumMod val="95000"/>
                </a:schemeClr>
              </a:solidFill>
              <a:latin typeface="Roboto" pitchFamily="2" charset="0"/>
              <a:ea typeface="Roboto" pitchFamily="2" charset="0"/>
            </a:rPr>
            <a:t>Selecione</a:t>
          </a:r>
          <a:r>
            <a:rPr lang="pt-BR" sz="1800" kern="1200" baseline="0">
              <a:solidFill>
                <a:schemeClr val="bg1">
                  <a:lumMod val="95000"/>
                </a:schemeClr>
              </a:solidFill>
              <a:latin typeface="Roboto" pitchFamily="2" charset="0"/>
              <a:ea typeface="Roboto" pitchFamily="2" charset="0"/>
            </a:rPr>
            <a:t> aqui </a:t>
          </a:r>
          <a:endParaRPr lang="pt-BR" sz="1800" kern="1200">
            <a:solidFill>
              <a:schemeClr val="bg1">
                <a:lumMod val="95000"/>
              </a:schemeClr>
            </a:solidFill>
            <a:latin typeface="Roboto" pitchFamily="2" charset="0"/>
            <a:ea typeface="Roboto" pitchFamily="2" charset="0"/>
          </a:endParaRPr>
        </a:p>
      </xdr:txBody>
    </xdr:sp>
    <xdr:clientData/>
  </xdr:oneCellAnchor>
  <xdr:twoCellAnchor editAs="oneCell">
    <xdr:from>
      <xdr:col>0</xdr:col>
      <xdr:colOff>1649355</xdr:colOff>
      <xdr:row>14</xdr:row>
      <xdr:rowOff>60636</xdr:rowOff>
    </xdr:from>
    <xdr:to>
      <xdr:col>0</xdr:col>
      <xdr:colOff>2009355</xdr:colOff>
      <xdr:row>16</xdr:row>
      <xdr:rowOff>20949</xdr:rowOff>
    </xdr:to>
    <xdr:pic>
      <xdr:nvPicPr>
        <xdr:cNvPr id="39" name="Gráfico 38" descr="Tela sensível ao toque estrutura de tópicos">
          <a:extLst>
            <a:ext uri="{FF2B5EF4-FFF2-40B4-BE49-F238E27FC236}">
              <a16:creationId xmlns:a16="http://schemas.microsoft.com/office/drawing/2014/main" id="{FDB2BB8D-60B9-6B85-F152-6E9BF448B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 rot="5400000">
          <a:off x="1649173" y="2861168"/>
          <a:ext cx="360363" cy="360000"/>
        </a:xfrm>
        <a:prstGeom prst="rect">
          <a:avLst/>
        </a:prstGeom>
      </xdr:spPr>
    </xdr:pic>
    <xdr:clientData/>
  </xdr:twoCellAnchor>
  <xdr:twoCellAnchor>
    <xdr:from>
      <xdr:col>1</xdr:col>
      <xdr:colOff>290371</xdr:colOff>
      <xdr:row>46</xdr:row>
      <xdr:rowOff>59518</xdr:rowOff>
    </xdr:from>
    <xdr:to>
      <xdr:col>13</xdr:col>
      <xdr:colOff>699509</xdr:colOff>
      <xdr:row>65</xdr:row>
      <xdr:rowOff>35354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9C95CAE7-FC73-F591-6106-E11D21BE59D0}"/>
            </a:ext>
          </a:extLst>
        </xdr:cNvPr>
        <xdr:cNvGrpSpPr/>
      </xdr:nvGrpSpPr>
      <xdr:grpSpPr>
        <a:xfrm>
          <a:off x="3011800" y="9448447"/>
          <a:ext cx="9553138" cy="3853871"/>
          <a:chOff x="3011800" y="9448447"/>
          <a:chExt cx="9553138" cy="3853871"/>
        </a:xfrm>
      </xdr:grpSpPr>
      <xdr:sp macro="" textlink="">
        <xdr:nvSpPr>
          <xdr:cNvPr id="48" name="Retângulo: Cantos Arredondados 47" descr="Gráfico no formato pizza com status das contas, se foram pagas ou nao. O grafico esta dentro de um retangulo com bordas levemente arredondadas.">
            <a:extLst>
              <a:ext uri="{FF2B5EF4-FFF2-40B4-BE49-F238E27FC236}">
                <a16:creationId xmlns:a16="http://schemas.microsoft.com/office/drawing/2014/main" id="{BF077F2D-BAC2-EC3A-C3F4-13AB6F1D36AF}"/>
              </a:ext>
            </a:extLst>
          </xdr:cNvPr>
          <xdr:cNvSpPr/>
        </xdr:nvSpPr>
        <xdr:spPr>
          <a:xfrm>
            <a:off x="3011800" y="9450351"/>
            <a:ext cx="9540000" cy="3851967"/>
          </a:xfrm>
          <a:prstGeom prst="roundRect">
            <a:avLst>
              <a:gd name="adj" fmla="val 6578"/>
            </a:avLst>
          </a:prstGeom>
          <a:solidFill>
            <a:schemeClr val="bg1">
              <a:lumMod val="95000"/>
            </a:schemeClr>
          </a:solidFill>
          <a:ln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chemeClr val="bg1">
                  <a:lumMod val="85000"/>
                </a:schemeClr>
              </a:solidFill>
            </a:endParaRPr>
          </a:p>
        </xdr:txBody>
      </xdr:sp>
      <xdr:graphicFrame macro="">
        <xdr:nvGraphicFramePr>
          <xdr:cNvPr id="44" name="Gráfico 43">
            <a:extLst>
              <a:ext uri="{FF2B5EF4-FFF2-40B4-BE49-F238E27FC236}">
                <a16:creationId xmlns:a16="http://schemas.microsoft.com/office/drawing/2014/main" id="{7138C55B-E7F3-4590-BCB2-6E364F794BE1}"/>
              </a:ext>
            </a:extLst>
          </xdr:cNvPr>
          <xdr:cNvGraphicFramePr>
            <a:graphicFrameLocks/>
          </xdr:cNvGraphicFramePr>
        </xdr:nvGraphicFramePr>
        <xdr:xfrm>
          <a:off x="3116036" y="10042071"/>
          <a:ext cx="9334499" cy="3075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2F188C1A-6FE9-770C-07AF-F23229F88C9A}"/>
              </a:ext>
            </a:extLst>
          </xdr:cNvPr>
          <xdr:cNvSpPr/>
        </xdr:nvSpPr>
        <xdr:spPr>
          <a:xfrm>
            <a:off x="3024938" y="9448447"/>
            <a:ext cx="9540000" cy="546269"/>
          </a:xfrm>
          <a:prstGeom prst="round2SameRect">
            <a:avLst>
              <a:gd name="adj1" fmla="val 42711"/>
              <a:gd name="adj2" fmla="val 0"/>
            </a:avLst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kern="1200">
                <a:solidFill>
                  <a:schemeClr val="bg1">
                    <a:lumMod val="85000"/>
                  </a:schemeClr>
                </a:solidFill>
                <a:latin typeface="Roboto" pitchFamily="2" charset="0"/>
                <a:ea typeface="Roboto" pitchFamily="2" charset="0"/>
              </a:rPr>
              <a:t>Status</a:t>
            </a:r>
          </a:p>
        </xdr:txBody>
      </xdr:sp>
      <xdr:pic>
        <xdr:nvPicPr>
          <xdr:cNvPr id="52" name="Gráfico 51" descr="Área de transferência Mista com preenchimento sólido">
            <a:extLst>
              <a:ext uri="{FF2B5EF4-FFF2-40B4-BE49-F238E27FC236}">
                <a16:creationId xmlns:a16="http://schemas.microsoft.com/office/drawing/2014/main" id="{A942FBC4-8554-790D-9F2B-3ED7AA7EB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6886963" y="9568223"/>
            <a:ext cx="334322" cy="32880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-Ruama Silva" refreshedDate="45651.063358101848" createdVersion="8" refreshedVersion="8" minRefreshableVersion="3" recordCount="44" xr:uid="{6F9696EB-F024-4468-A7FF-DBEE505FAAC7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9552898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</r>
  <r>
    <d v="2024-08-01T00:00:00"/>
    <x v="0"/>
    <x v="1"/>
    <x v="1"/>
    <s v="Compras no supermercado"/>
    <n v="550"/>
    <s v="Débito Automático"/>
    <x v="1"/>
  </r>
  <r>
    <d v="2024-08-03T00:00:00"/>
    <x v="0"/>
    <x v="1"/>
    <x v="2"/>
    <s v="Gasolina"/>
    <n v="300"/>
    <s v="Cartão de Crédito"/>
    <x v="2"/>
  </r>
  <r>
    <d v="2024-08-05T00:00:00"/>
    <x v="0"/>
    <x v="1"/>
    <x v="3"/>
    <s v="Cinema"/>
    <n v="120"/>
    <s v="Cartão de Crédito"/>
    <x v="2"/>
  </r>
  <r>
    <d v="2024-08-07T00:00:00"/>
    <x v="0"/>
    <x v="1"/>
    <x v="4"/>
    <s v="Consulta odontológica"/>
    <n v="250"/>
    <s v="Transferência"/>
    <x v="2"/>
  </r>
  <r>
    <d v="2024-08-10T00:00:00"/>
    <x v="0"/>
    <x v="1"/>
    <x v="5"/>
    <s v="Material escolar"/>
    <n v="400"/>
    <s v="Débito Automático"/>
    <x v="1"/>
  </r>
  <r>
    <d v="2024-08-12T00:00:00"/>
    <x v="0"/>
    <x v="1"/>
    <x v="6"/>
    <s v="Compra de roupas de inverno"/>
    <n v="600"/>
    <s v="Cartão de Crédito"/>
    <x v="1"/>
  </r>
  <r>
    <d v="2024-08-15T00:00:00"/>
    <x v="0"/>
    <x v="0"/>
    <x v="7"/>
    <s v="Dividendos de ações"/>
    <n v="800"/>
    <s v="Transferência"/>
    <x v="0"/>
  </r>
  <r>
    <d v="2024-08-15T00:00:00"/>
    <x v="0"/>
    <x v="1"/>
    <x v="8"/>
    <s v="Limpeza do apartamento"/>
    <n v="150"/>
    <s v="Transferência"/>
    <x v="2"/>
  </r>
  <r>
    <d v="2024-08-18T00:00:00"/>
    <x v="0"/>
    <x v="1"/>
    <x v="9"/>
    <s v="Compra de novo celular"/>
    <n v="1200"/>
    <s v="Cartão de Crédito"/>
    <x v="1"/>
  </r>
  <r>
    <d v="2024-08-20T00:00:00"/>
    <x v="0"/>
    <x v="1"/>
    <x v="10"/>
    <s v="Reparos domésticos"/>
    <n v="450"/>
    <s v="Débito Automático"/>
    <x v="2"/>
  </r>
  <r>
    <d v="2024-08-22T00:00:00"/>
    <x v="0"/>
    <x v="1"/>
    <x v="11"/>
    <s v="Presente de aniversário"/>
    <n v="180"/>
    <s v="Transferência"/>
    <x v="1"/>
  </r>
  <r>
    <d v="2024-08-24T00:00:00"/>
    <x v="0"/>
    <x v="1"/>
    <x v="12"/>
    <s v="Corte de cabelo e barba"/>
    <n v="80"/>
    <s v="Débito Automático"/>
    <x v="2"/>
  </r>
  <r>
    <d v="2024-08-28T00:00:00"/>
    <x v="0"/>
    <x v="1"/>
    <x v="13"/>
    <s v="Ração e petiscos para o cachorro"/>
    <n v="200"/>
    <s v="Débito Automático"/>
    <x v="2"/>
  </r>
  <r>
    <d v="2024-08-30T00:00:00"/>
    <x v="0"/>
    <x v="1"/>
    <x v="14"/>
    <s v="Reserva de pousada"/>
    <n v="750"/>
    <s v="Transferência"/>
    <x v="1"/>
  </r>
  <r>
    <d v="2024-08-31T00:00:00"/>
    <x v="0"/>
    <x v="1"/>
    <x v="15"/>
    <s v="Jantar em restaurante francês"/>
    <n v="350"/>
    <s v="Cartão de Crédito"/>
    <x v="2"/>
  </r>
  <r>
    <d v="2024-09-01T00:00:00"/>
    <x v="1"/>
    <x v="0"/>
    <x v="0"/>
    <s v="Salário mensal"/>
    <n v="5000"/>
    <s v="Transferência"/>
    <x v="0"/>
  </r>
  <r>
    <d v="2024-09-02T00:00:00"/>
    <x v="1"/>
    <x v="1"/>
    <x v="1"/>
    <s v="Compras no supermercado"/>
    <n v="450"/>
    <s v="Débito Automático"/>
    <x v="1"/>
  </r>
  <r>
    <d v="2024-09-05T00:00:00"/>
    <x v="1"/>
    <x v="1"/>
    <x v="2"/>
    <s v="Gasolina"/>
    <n v="300"/>
    <s v="Débito Automático"/>
    <x v="2"/>
  </r>
  <r>
    <d v="2024-09-08T00:00:00"/>
    <x v="1"/>
    <x v="1"/>
    <x v="3"/>
    <s v="Cinema e jantar"/>
    <n v="200"/>
    <s v="Transferência"/>
    <x v="2"/>
  </r>
  <r>
    <d v="2024-09-11T00:00:00"/>
    <x v="1"/>
    <x v="1"/>
    <x v="4"/>
    <s v="Plano de saúde"/>
    <n v="600"/>
    <s v="Débito Automático"/>
    <x v="1"/>
  </r>
  <r>
    <d v="2024-09-14T00:00:00"/>
    <x v="1"/>
    <x v="1"/>
    <x v="5"/>
    <s v="Material escolar"/>
    <n v="350"/>
    <s v="Transferência"/>
    <x v="2"/>
  </r>
  <r>
    <d v="2024-09-17T00:00:00"/>
    <x v="1"/>
    <x v="1"/>
    <x v="6"/>
    <s v="Compra de roupas"/>
    <n v="500"/>
    <s v="Cartão de Crédito"/>
    <x v="1"/>
  </r>
  <r>
    <d v="2024-09-20T00:00:00"/>
    <x v="1"/>
    <x v="0"/>
    <x v="16"/>
    <s v="Pagamento por projeto freelancer"/>
    <n v="1200"/>
    <s v="Transferência"/>
    <x v="0"/>
  </r>
  <r>
    <d v="2024-09-20T00:00:00"/>
    <x v="1"/>
    <x v="1"/>
    <x v="8"/>
    <s v="Manutenção do veículo"/>
    <n v="800"/>
    <s v="Transferência"/>
    <x v="2"/>
  </r>
  <r>
    <d v="2024-09-23T00:00:00"/>
    <x v="1"/>
    <x v="1"/>
    <x v="9"/>
    <s v="Compra de novo smartphone"/>
    <n v="1500"/>
    <s v="Cartão de Crédito"/>
    <x v="1"/>
  </r>
  <r>
    <d v="2024-09-26T00:00:00"/>
    <x v="1"/>
    <x v="1"/>
    <x v="17"/>
    <s v="Conta de energia elétrica"/>
    <n v="250"/>
    <s v="Débito Automático"/>
    <x v="2"/>
  </r>
  <r>
    <d v="2024-09-29T00:00:00"/>
    <x v="1"/>
    <x v="1"/>
    <x v="11"/>
    <s v="Aniversário da mãe"/>
    <n v="400"/>
    <s v="Cartão de Crédito"/>
    <x v="1"/>
  </r>
  <r>
    <d v="2024-10-01T00:00:00"/>
    <x v="2"/>
    <x v="0"/>
    <x v="0"/>
    <s v="Salário mensal"/>
    <n v="5000"/>
    <s v="Transferência"/>
    <x v="0"/>
  </r>
  <r>
    <d v="2024-10-01T00:00:00"/>
    <x v="2"/>
    <x v="1"/>
    <x v="1"/>
    <s v="Compras no supermercado"/>
    <n v="600"/>
    <s v="Débito Automático"/>
    <x v="1"/>
  </r>
  <r>
    <d v="2024-10-03T00:00:00"/>
    <x v="2"/>
    <x v="1"/>
    <x v="2"/>
    <s v="Recarga de cartão de transporte"/>
    <n v="200"/>
    <s v="Cartão de Crédito"/>
    <x v="2"/>
  </r>
  <r>
    <d v="2024-10-05T00:00:00"/>
    <x v="2"/>
    <x v="1"/>
    <x v="3"/>
    <s v="Ingressos para teatro"/>
    <n v="180"/>
    <s v="Transferência"/>
    <x v="2"/>
  </r>
  <r>
    <d v="2024-10-08T00:00:00"/>
    <x v="2"/>
    <x v="1"/>
    <x v="4"/>
    <s v="Remédios de farmácia"/>
    <n v="120"/>
    <s v="Débito Automático"/>
    <x v="1"/>
  </r>
  <r>
    <d v="2024-10-10T00:00:00"/>
    <x v="2"/>
    <x v="1"/>
    <x v="5"/>
    <s v="Cursos online"/>
    <n v="350"/>
    <s v="Cartão de Crédito"/>
    <x v="1"/>
  </r>
  <r>
    <d v="2024-10-13T00:00:00"/>
    <x v="2"/>
    <x v="1"/>
    <x v="6"/>
    <s v="Roupas de primavera"/>
    <n v="400"/>
    <s v="Transferência"/>
    <x v="2"/>
  </r>
  <r>
    <d v="2024-10-15T00:00:00"/>
    <x v="2"/>
    <x v="1"/>
    <x v="8"/>
    <s v="Manutenção da casa"/>
    <n v="450"/>
    <s v="Débito Automático"/>
    <x v="2"/>
  </r>
  <r>
    <d v="2024-10-18T00:00:00"/>
    <x v="2"/>
    <x v="0"/>
    <x v="18"/>
    <s v="Venda de equipamentos eletrônicos"/>
    <n v="1500"/>
    <s v="Transferência"/>
    <x v="0"/>
  </r>
  <r>
    <d v="2024-10-18T00:00:00"/>
    <x v="2"/>
    <x v="1"/>
    <x v="9"/>
    <s v="Manutenção do computador"/>
    <n v="300"/>
    <s v="Cartão de Crédito"/>
    <x v="1"/>
  </r>
  <r>
    <d v="2024-10-20T00:00:00"/>
    <x v="2"/>
    <x v="1"/>
    <x v="10"/>
    <s v="Troca de móveis da cozinha"/>
    <n v="800"/>
    <s v="Transferência"/>
    <x v="2"/>
  </r>
  <r>
    <d v="2024-10-22T00:00:00"/>
    <x v="2"/>
    <x v="1"/>
    <x v="11"/>
    <s v="Presentes para casamento"/>
    <n v="250"/>
    <s v="Cartão de Crédito"/>
    <x v="1"/>
  </r>
  <r>
    <d v="2024-10-24T00:00:00"/>
    <x v="2"/>
    <x v="1"/>
    <x v="13"/>
    <s v="Veterinário para o pet"/>
    <n v="150"/>
    <s v="Débito Automático"/>
    <x v="2"/>
  </r>
  <r>
    <d v="2024-10-26T00:00:00"/>
    <x v="2"/>
    <x v="1"/>
    <x v="12"/>
    <s v="Salão de beleza"/>
    <n v="250"/>
    <s v="Transferência"/>
    <x v="1"/>
  </r>
  <r>
    <d v="2024-10-30T00:00:00"/>
    <x v="2"/>
    <x v="1"/>
    <x v="15"/>
    <s v="Jantar em restaurante italiano"/>
    <n v="220"/>
    <s v="Transferência"/>
    <x v="1"/>
  </r>
  <r>
    <d v="2024-10-31T00:00:00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19070-1546-434F-9AAB-0FC2876CEBC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76B08-FC7D-4260-AFFD-9E5C300D061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H3:I7" firstHeaderRow="1" firstDataRow="1" firstDataCol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5" baseField="0" baseItem="0" numFmtId="44"/>
  </dataFields>
  <chartFormats count="4">
    <chartFormat chart="2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0F348-3FBE-45E0-AF4C-16C26142F0E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C89D-FE6F-4765-A9E7-7AA5CC85368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N3:P20" firstHeaderRow="1" firstDataRow="1" firstDataCol="0"/>
  <pivotFields count="8"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B125D-647D-4EFA-9D6F-B922FCEC180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K3:L6" firstHeaderRow="1" firstDataRow="1" firstDataCol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0" baseItem="0" numFmtId="4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CE2520E-ED30-4176-AC7A-66E8C68E8ECE}" sourceName="Mê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</pivotTables>
  <data>
    <tabular pivotCacheId="95528986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A9BC788-6DF3-429C-9CCC-B51CA59BD256}" cache="SegmentaçãodeDados_Mês" caption="Mês" style="MeuEstilo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FC0EF6-F561-4D6A-AED7-3D35F6C1BD51}" name="tbl_operations" displayName="tbl_operations" ref="A1:H45" totalsRowShown="0" headerRowDxfId="11" dataDxfId="10">
  <autoFilter ref="A1:H45" xr:uid="{05FC0EF6-F561-4D6A-AED7-3D35F6C1BD51}"/>
  <tableColumns count="8">
    <tableColumn id="1" xr3:uid="{D7DD43D8-79E8-4F6C-9270-75E1021B425F}" name="Data" dataDxfId="9"/>
    <tableColumn id="8" xr3:uid="{DE990423-621A-483B-B5D0-327C7B71D1AD}" name="Mês" dataDxfId="8">
      <calculatedColumnFormula>MONTH(tbl_operations[[#This Row],[Data]])</calculatedColumnFormula>
    </tableColumn>
    <tableColumn id="2" xr3:uid="{4CCCC090-A6A0-45B8-8FA3-CCEBCF85A3B3}" name="Tipo" dataDxfId="7"/>
    <tableColumn id="3" xr3:uid="{890C9C5C-5592-4275-A691-C6D42D3C852B}" name="Categoria" dataDxfId="6"/>
    <tableColumn id="4" xr3:uid="{9D22DB41-8016-446D-970F-65CD2E24D557}" name="Descrição" dataDxfId="5"/>
    <tableColumn id="5" xr3:uid="{D14BCA80-C7C7-44CE-9FFF-34284E98495D}" name="Valor" dataDxfId="4" dataCellStyle="Moeda"/>
    <tableColumn id="6" xr3:uid="{38266BF7-0A73-44EA-8837-6EA6E5968B66}" name="Operação Bancária" dataDxfId="3"/>
    <tableColumn id="7" xr3:uid="{53992CAF-7506-472C-81D8-E7D37A4B468B}" name="Status" dataDxfId="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2E55D1-4950-4378-99C5-FAA4163D7AC9}" name="Tabela2" displayName="Tabela2" ref="B2:C14" totalsRowShown="0">
  <autoFilter ref="B2:C14" xr:uid="{6A2E55D1-4950-4378-99C5-FAA4163D7AC9}"/>
  <tableColumns count="2">
    <tableColumn id="1" xr3:uid="{561C50BE-F4CE-4FBF-A83E-568E62407A91}" name="Data de Lançamento" dataDxfId="1"/>
    <tableColumn id="2" xr3:uid="{B0F264DF-EB06-49FC-9AEE-F8CD3AF779DC}" name="Depósito Reservado" dataDxfId="0" dataCellStyle="Moed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2A940B-676B-4477-9EE6-1B7EB46EF4C1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wJC73N2aobKuW2IhrXs3p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EC92-B7A8-4F54-B9F6-AAD6A5C0E240}">
  <sheetPr>
    <tabColor theme="8" tint="0.39997558519241921"/>
  </sheetPr>
  <dimension ref="A1:H45"/>
  <sheetViews>
    <sheetView topLeftCell="A2" workbookViewId="0">
      <selection sqref="A1:H45"/>
    </sheetView>
  </sheetViews>
  <sheetFormatPr defaultRowHeight="15.75" x14ac:dyDescent="0.25"/>
  <cols>
    <col min="1" max="1" width="11.6640625" style="2" customWidth="1"/>
    <col min="2" max="2" width="11.6640625" style="9" customWidth="1"/>
    <col min="3" max="3" width="8.44140625" style="1" bestFit="1" customWidth="1"/>
    <col min="4" max="4" width="19.33203125" style="1" customWidth="1"/>
    <col min="5" max="5" width="40.77734375" style="1" customWidth="1"/>
    <col min="6" max="6" width="13.77734375" style="1" customWidth="1"/>
    <col min="7" max="7" width="18.33203125" style="1" bestFit="1" customWidth="1"/>
    <col min="8" max="8" width="12.21875" style="1" customWidth="1"/>
    <col min="9" max="16384" width="8.88671875" style="1"/>
  </cols>
  <sheetData>
    <row r="1" spans="1:8" x14ac:dyDescent="0.25">
      <c r="A1" s="2" t="s">
        <v>0</v>
      </c>
      <c r="B1" s="9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25">
      <c r="A2" s="3">
        <v>45505</v>
      </c>
      <c r="B2" s="10">
        <f>MONTH(tbl_operations[[#This Row],[Data]])</f>
        <v>8</v>
      </c>
      <c r="C2" s="4" t="s">
        <v>7</v>
      </c>
      <c r="D2" s="4" t="s">
        <v>8</v>
      </c>
      <c r="E2" s="4" t="s">
        <v>9</v>
      </c>
      <c r="F2" s="5">
        <v>5000</v>
      </c>
      <c r="G2" s="4" t="s">
        <v>10</v>
      </c>
      <c r="H2" s="4" t="s">
        <v>11</v>
      </c>
    </row>
    <row r="3" spans="1:8" x14ac:dyDescent="0.25">
      <c r="A3" s="3">
        <v>45505</v>
      </c>
      <c r="B3" s="10">
        <f>MONTH(tbl_operations[[#This Row],[Data]])</f>
        <v>8</v>
      </c>
      <c r="C3" s="4" t="s">
        <v>12</v>
      </c>
      <c r="D3" s="4" t="s">
        <v>13</v>
      </c>
      <c r="E3" s="4" t="s">
        <v>14</v>
      </c>
      <c r="F3" s="5">
        <v>550</v>
      </c>
      <c r="G3" s="4" t="s">
        <v>15</v>
      </c>
      <c r="H3" s="4" t="s">
        <v>16</v>
      </c>
    </row>
    <row r="4" spans="1:8" x14ac:dyDescent="0.25">
      <c r="A4" s="3">
        <v>45507</v>
      </c>
      <c r="B4" s="10">
        <f>MONTH(tbl_operations[[#This Row],[Data]])</f>
        <v>8</v>
      </c>
      <c r="C4" s="4" t="s">
        <v>12</v>
      </c>
      <c r="D4" s="4" t="s">
        <v>17</v>
      </c>
      <c r="E4" s="4" t="s">
        <v>18</v>
      </c>
      <c r="F4" s="5">
        <v>300</v>
      </c>
      <c r="G4" s="4" t="s">
        <v>19</v>
      </c>
      <c r="H4" s="4" t="s">
        <v>20</v>
      </c>
    </row>
    <row r="5" spans="1:8" x14ac:dyDescent="0.25">
      <c r="A5" s="3">
        <v>45509</v>
      </c>
      <c r="B5" s="10">
        <f>MONTH(tbl_operations[[#This Row],[Data]])</f>
        <v>8</v>
      </c>
      <c r="C5" s="4" t="s">
        <v>12</v>
      </c>
      <c r="D5" s="4" t="s">
        <v>21</v>
      </c>
      <c r="E5" s="4" t="s">
        <v>22</v>
      </c>
      <c r="F5" s="5">
        <v>120</v>
      </c>
      <c r="G5" s="4" t="s">
        <v>19</v>
      </c>
      <c r="H5" s="4" t="s">
        <v>20</v>
      </c>
    </row>
    <row r="6" spans="1:8" x14ac:dyDescent="0.25">
      <c r="A6" s="3">
        <v>45511</v>
      </c>
      <c r="B6" s="10">
        <f>MONTH(tbl_operations[[#This Row],[Data]])</f>
        <v>8</v>
      </c>
      <c r="C6" s="4" t="s">
        <v>12</v>
      </c>
      <c r="D6" s="4" t="s">
        <v>23</v>
      </c>
      <c r="E6" s="4" t="s">
        <v>24</v>
      </c>
      <c r="F6" s="5">
        <v>250</v>
      </c>
      <c r="G6" s="4" t="s">
        <v>10</v>
      </c>
      <c r="H6" s="4" t="s">
        <v>20</v>
      </c>
    </row>
    <row r="7" spans="1:8" x14ac:dyDescent="0.25">
      <c r="A7" s="3">
        <v>45514</v>
      </c>
      <c r="B7" s="10">
        <f>MONTH(tbl_operations[[#This Row],[Data]])</f>
        <v>8</v>
      </c>
      <c r="C7" s="4" t="s">
        <v>12</v>
      </c>
      <c r="D7" s="4" t="s">
        <v>25</v>
      </c>
      <c r="E7" s="4" t="s">
        <v>26</v>
      </c>
      <c r="F7" s="5">
        <v>400</v>
      </c>
      <c r="G7" s="4" t="s">
        <v>15</v>
      </c>
      <c r="H7" s="4" t="s">
        <v>16</v>
      </c>
    </row>
    <row r="8" spans="1:8" x14ac:dyDescent="0.25">
      <c r="A8" s="3">
        <v>45516</v>
      </c>
      <c r="B8" s="10">
        <f>MONTH(tbl_operations[[#This Row],[Data]])</f>
        <v>8</v>
      </c>
      <c r="C8" s="4" t="s">
        <v>12</v>
      </c>
      <c r="D8" s="4" t="s">
        <v>27</v>
      </c>
      <c r="E8" s="4" t="s">
        <v>28</v>
      </c>
      <c r="F8" s="5">
        <v>600</v>
      </c>
      <c r="G8" s="4" t="s">
        <v>19</v>
      </c>
      <c r="H8" s="4" t="s">
        <v>16</v>
      </c>
    </row>
    <row r="9" spans="1:8" x14ac:dyDescent="0.25">
      <c r="A9" s="3">
        <v>45519</v>
      </c>
      <c r="B9" s="10">
        <f>MONTH(tbl_operations[[#This Row],[Data]])</f>
        <v>8</v>
      </c>
      <c r="C9" s="4" t="s">
        <v>7</v>
      </c>
      <c r="D9" s="4" t="s">
        <v>29</v>
      </c>
      <c r="E9" s="4" t="s">
        <v>30</v>
      </c>
      <c r="F9" s="5">
        <v>800</v>
      </c>
      <c r="G9" s="4" t="s">
        <v>10</v>
      </c>
      <c r="H9" s="4" t="s">
        <v>11</v>
      </c>
    </row>
    <row r="10" spans="1:8" x14ac:dyDescent="0.25">
      <c r="A10" s="3">
        <v>45519</v>
      </c>
      <c r="B10" s="10">
        <f>MONTH(tbl_operations[[#This Row],[Data]])</f>
        <v>8</v>
      </c>
      <c r="C10" s="4" t="s">
        <v>12</v>
      </c>
      <c r="D10" s="4" t="s">
        <v>31</v>
      </c>
      <c r="E10" s="4" t="s">
        <v>32</v>
      </c>
      <c r="F10" s="5">
        <v>150</v>
      </c>
      <c r="G10" s="4" t="s">
        <v>10</v>
      </c>
      <c r="H10" s="4" t="s">
        <v>20</v>
      </c>
    </row>
    <row r="11" spans="1:8" x14ac:dyDescent="0.25">
      <c r="A11" s="3">
        <v>45522</v>
      </c>
      <c r="B11" s="10">
        <f>MONTH(tbl_operations[[#This Row],[Data]])</f>
        <v>8</v>
      </c>
      <c r="C11" s="4" t="s">
        <v>12</v>
      </c>
      <c r="D11" s="4" t="s">
        <v>33</v>
      </c>
      <c r="E11" s="4" t="s">
        <v>34</v>
      </c>
      <c r="F11" s="5">
        <v>1200</v>
      </c>
      <c r="G11" s="4" t="s">
        <v>19</v>
      </c>
      <c r="H11" s="4" t="s">
        <v>16</v>
      </c>
    </row>
    <row r="12" spans="1:8" x14ac:dyDescent="0.25">
      <c r="A12" s="3">
        <v>45524</v>
      </c>
      <c r="B12" s="10">
        <f>MONTH(tbl_operations[[#This Row],[Data]])</f>
        <v>8</v>
      </c>
      <c r="C12" s="4" t="s">
        <v>12</v>
      </c>
      <c r="D12" s="4" t="s">
        <v>35</v>
      </c>
      <c r="E12" s="4" t="s">
        <v>36</v>
      </c>
      <c r="F12" s="5">
        <v>450</v>
      </c>
      <c r="G12" s="4" t="s">
        <v>15</v>
      </c>
      <c r="H12" s="4" t="s">
        <v>20</v>
      </c>
    </row>
    <row r="13" spans="1:8" x14ac:dyDescent="0.25">
      <c r="A13" s="3">
        <v>45526</v>
      </c>
      <c r="B13" s="10">
        <f>MONTH(tbl_operations[[#This Row],[Data]])</f>
        <v>8</v>
      </c>
      <c r="C13" s="4" t="s">
        <v>12</v>
      </c>
      <c r="D13" s="4" t="s">
        <v>37</v>
      </c>
      <c r="E13" s="4" t="s">
        <v>38</v>
      </c>
      <c r="F13" s="5">
        <v>180</v>
      </c>
      <c r="G13" s="4" t="s">
        <v>10</v>
      </c>
      <c r="H13" s="4" t="s">
        <v>16</v>
      </c>
    </row>
    <row r="14" spans="1:8" x14ac:dyDescent="0.25">
      <c r="A14" s="3">
        <v>45528</v>
      </c>
      <c r="B14" s="10">
        <f>MONTH(tbl_operations[[#This Row],[Data]])</f>
        <v>8</v>
      </c>
      <c r="C14" s="4" t="s">
        <v>12</v>
      </c>
      <c r="D14" s="4" t="s">
        <v>39</v>
      </c>
      <c r="E14" s="4" t="s">
        <v>40</v>
      </c>
      <c r="F14" s="5">
        <v>80</v>
      </c>
      <c r="G14" s="4" t="s">
        <v>15</v>
      </c>
      <c r="H14" s="4" t="s">
        <v>20</v>
      </c>
    </row>
    <row r="15" spans="1:8" x14ac:dyDescent="0.25">
      <c r="A15" s="3">
        <v>45532</v>
      </c>
      <c r="B15" s="10">
        <f>MONTH(tbl_operations[[#This Row],[Data]])</f>
        <v>8</v>
      </c>
      <c r="C15" s="4" t="s">
        <v>12</v>
      </c>
      <c r="D15" s="4" t="s">
        <v>41</v>
      </c>
      <c r="E15" s="4" t="s">
        <v>42</v>
      </c>
      <c r="F15" s="5">
        <v>200</v>
      </c>
      <c r="G15" s="4" t="s">
        <v>15</v>
      </c>
      <c r="H15" s="4" t="s">
        <v>20</v>
      </c>
    </row>
    <row r="16" spans="1:8" x14ac:dyDescent="0.25">
      <c r="A16" s="3">
        <v>45534</v>
      </c>
      <c r="B16" s="10">
        <f>MONTH(tbl_operations[[#This Row],[Data]])</f>
        <v>8</v>
      </c>
      <c r="C16" s="4" t="s">
        <v>12</v>
      </c>
      <c r="D16" s="4" t="s">
        <v>43</v>
      </c>
      <c r="E16" s="4" t="s">
        <v>44</v>
      </c>
      <c r="F16" s="5">
        <v>750</v>
      </c>
      <c r="G16" s="4" t="s">
        <v>10</v>
      </c>
      <c r="H16" s="4" t="s">
        <v>16</v>
      </c>
    </row>
    <row r="17" spans="1:8" x14ac:dyDescent="0.25">
      <c r="A17" s="3">
        <v>45535</v>
      </c>
      <c r="B17" s="10">
        <f>MONTH(tbl_operations[[#This Row],[Data]])</f>
        <v>8</v>
      </c>
      <c r="C17" s="4" t="s">
        <v>12</v>
      </c>
      <c r="D17" s="4" t="s">
        <v>45</v>
      </c>
      <c r="E17" s="4" t="s">
        <v>46</v>
      </c>
      <c r="F17" s="5">
        <v>350</v>
      </c>
      <c r="G17" s="4" t="s">
        <v>19</v>
      </c>
      <c r="H17" s="4" t="s">
        <v>20</v>
      </c>
    </row>
    <row r="18" spans="1:8" x14ac:dyDescent="0.25">
      <c r="A18" s="3">
        <v>45536</v>
      </c>
      <c r="B18" s="10">
        <f>MONTH(tbl_operations[[#This Row],[Data]])</f>
        <v>9</v>
      </c>
      <c r="C18" s="4" t="s">
        <v>7</v>
      </c>
      <c r="D18" s="4" t="s">
        <v>8</v>
      </c>
      <c r="E18" s="4" t="s">
        <v>9</v>
      </c>
      <c r="F18" s="5">
        <v>5000</v>
      </c>
      <c r="G18" s="4" t="s">
        <v>10</v>
      </c>
      <c r="H18" s="4" t="s">
        <v>11</v>
      </c>
    </row>
    <row r="19" spans="1:8" x14ac:dyDescent="0.25">
      <c r="A19" s="3">
        <v>45537</v>
      </c>
      <c r="B19" s="10">
        <f>MONTH(tbl_operations[[#This Row],[Data]])</f>
        <v>9</v>
      </c>
      <c r="C19" s="4" t="s">
        <v>12</v>
      </c>
      <c r="D19" s="4" t="s">
        <v>13</v>
      </c>
      <c r="E19" s="5" t="s">
        <v>14</v>
      </c>
      <c r="F19" s="5">
        <v>450</v>
      </c>
      <c r="G19" s="4" t="s">
        <v>15</v>
      </c>
      <c r="H19" s="4" t="s">
        <v>16</v>
      </c>
    </row>
    <row r="20" spans="1:8" x14ac:dyDescent="0.25">
      <c r="A20" s="3">
        <v>45540</v>
      </c>
      <c r="B20" s="10">
        <f>MONTH(tbl_operations[[#This Row],[Data]])</f>
        <v>9</v>
      </c>
      <c r="C20" s="4" t="s">
        <v>12</v>
      </c>
      <c r="D20" s="4" t="s">
        <v>17</v>
      </c>
      <c r="E20" s="5" t="s">
        <v>18</v>
      </c>
      <c r="F20" s="5">
        <v>300</v>
      </c>
      <c r="G20" s="4" t="s">
        <v>15</v>
      </c>
      <c r="H20" s="4" t="s">
        <v>20</v>
      </c>
    </row>
    <row r="21" spans="1:8" x14ac:dyDescent="0.25">
      <c r="A21" s="3">
        <v>45543</v>
      </c>
      <c r="B21" s="10">
        <f>MONTH(tbl_operations[[#This Row],[Data]])</f>
        <v>9</v>
      </c>
      <c r="C21" s="4" t="s">
        <v>12</v>
      </c>
      <c r="D21" s="4" t="s">
        <v>21</v>
      </c>
      <c r="E21" s="5" t="s">
        <v>47</v>
      </c>
      <c r="F21" s="5">
        <v>200</v>
      </c>
      <c r="G21" s="4" t="s">
        <v>10</v>
      </c>
      <c r="H21" s="4" t="s">
        <v>20</v>
      </c>
    </row>
    <row r="22" spans="1:8" x14ac:dyDescent="0.25">
      <c r="A22" s="3">
        <v>45546</v>
      </c>
      <c r="B22" s="10">
        <f>MONTH(tbl_operations[[#This Row],[Data]])</f>
        <v>9</v>
      </c>
      <c r="C22" s="4" t="s">
        <v>12</v>
      </c>
      <c r="D22" s="4" t="s">
        <v>23</v>
      </c>
      <c r="E22" s="5" t="s">
        <v>48</v>
      </c>
      <c r="F22" s="5">
        <v>600</v>
      </c>
      <c r="G22" s="4" t="s">
        <v>15</v>
      </c>
      <c r="H22" s="4" t="s">
        <v>16</v>
      </c>
    </row>
    <row r="23" spans="1:8" x14ac:dyDescent="0.25">
      <c r="A23" s="3">
        <v>45549</v>
      </c>
      <c r="B23" s="10">
        <f>MONTH(tbl_operations[[#This Row],[Data]])</f>
        <v>9</v>
      </c>
      <c r="C23" s="4" t="s">
        <v>12</v>
      </c>
      <c r="D23" s="4" t="s">
        <v>25</v>
      </c>
      <c r="E23" s="5" t="s">
        <v>26</v>
      </c>
      <c r="F23" s="5">
        <v>350</v>
      </c>
      <c r="G23" s="4" t="s">
        <v>10</v>
      </c>
      <c r="H23" s="4" t="s">
        <v>20</v>
      </c>
    </row>
    <row r="24" spans="1:8" x14ac:dyDescent="0.25">
      <c r="A24" s="3">
        <v>45552</v>
      </c>
      <c r="B24" s="10">
        <f>MONTH(tbl_operations[[#This Row],[Data]])</f>
        <v>9</v>
      </c>
      <c r="C24" s="4" t="s">
        <v>12</v>
      </c>
      <c r="D24" s="4" t="s">
        <v>27</v>
      </c>
      <c r="E24" s="5" t="s">
        <v>49</v>
      </c>
      <c r="F24" s="5">
        <v>500</v>
      </c>
      <c r="G24" s="4" t="s">
        <v>19</v>
      </c>
      <c r="H24" s="4" t="s">
        <v>16</v>
      </c>
    </row>
    <row r="25" spans="1:8" x14ac:dyDescent="0.25">
      <c r="A25" s="3">
        <v>45555</v>
      </c>
      <c r="B25" s="10">
        <f>MONTH(tbl_operations[[#This Row],[Data]])</f>
        <v>9</v>
      </c>
      <c r="C25" s="4" t="s">
        <v>7</v>
      </c>
      <c r="D25" s="4" t="s">
        <v>50</v>
      </c>
      <c r="E25" s="4" t="s">
        <v>51</v>
      </c>
      <c r="F25" s="5">
        <v>1200</v>
      </c>
      <c r="G25" s="4" t="s">
        <v>10</v>
      </c>
      <c r="H25" s="4" t="s">
        <v>11</v>
      </c>
    </row>
    <row r="26" spans="1:8" x14ac:dyDescent="0.25">
      <c r="A26" s="3">
        <v>45555</v>
      </c>
      <c r="B26" s="10">
        <f>MONTH(tbl_operations[[#This Row],[Data]])</f>
        <v>9</v>
      </c>
      <c r="C26" s="4" t="s">
        <v>12</v>
      </c>
      <c r="D26" s="4" t="s">
        <v>31</v>
      </c>
      <c r="E26" s="5" t="s">
        <v>52</v>
      </c>
      <c r="F26" s="5">
        <v>800</v>
      </c>
      <c r="G26" s="4" t="s">
        <v>10</v>
      </c>
      <c r="H26" s="4" t="s">
        <v>20</v>
      </c>
    </row>
    <row r="27" spans="1:8" x14ac:dyDescent="0.25">
      <c r="A27" s="3">
        <v>45558</v>
      </c>
      <c r="B27" s="10">
        <f>MONTH(tbl_operations[[#This Row],[Data]])</f>
        <v>9</v>
      </c>
      <c r="C27" s="4" t="s">
        <v>12</v>
      </c>
      <c r="D27" s="4" t="s">
        <v>33</v>
      </c>
      <c r="E27" s="5" t="s">
        <v>53</v>
      </c>
      <c r="F27" s="5">
        <v>1500</v>
      </c>
      <c r="G27" s="4" t="s">
        <v>19</v>
      </c>
      <c r="H27" s="4" t="s">
        <v>16</v>
      </c>
    </row>
    <row r="28" spans="1:8" x14ac:dyDescent="0.25">
      <c r="A28" s="3">
        <v>45561</v>
      </c>
      <c r="B28" s="10">
        <f>MONTH(tbl_operations[[#This Row],[Data]])</f>
        <v>9</v>
      </c>
      <c r="C28" s="4" t="s">
        <v>12</v>
      </c>
      <c r="D28" s="4" t="s">
        <v>54</v>
      </c>
      <c r="E28" s="5" t="s">
        <v>55</v>
      </c>
      <c r="F28" s="5">
        <v>250</v>
      </c>
      <c r="G28" s="4" t="s">
        <v>15</v>
      </c>
      <c r="H28" s="4" t="s">
        <v>20</v>
      </c>
    </row>
    <row r="29" spans="1:8" x14ac:dyDescent="0.25">
      <c r="A29" s="3">
        <v>45564</v>
      </c>
      <c r="B29" s="10">
        <f>MONTH(tbl_operations[[#This Row],[Data]])</f>
        <v>9</v>
      </c>
      <c r="C29" s="4" t="s">
        <v>12</v>
      </c>
      <c r="D29" s="4" t="s">
        <v>37</v>
      </c>
      <c r="E29" s="5" t="s">
        <v>56</v>
      </c>
      <c r="F29" s="5">
        <v>400</v>
      </c>
      <c r="G29" s="4" t="s">
        <v>19</v>
      </c>
      <c r="H29" s="4" t="s">
        <v>16</v>
      </c>
    </row>
    <row r="30" spans="1:8" x14ac:dyDescent="0.25">
      <c r="A30" s="3">
        <v>45566</v>
      </c>
      <c r="B30" s="10">
        <f>MONTH(tbl_operations[[#This Row],[Data]])</f>
        <v>10</v>
      </c>
      <c r="C30" s="4" t="s">
        <v>7</v>
      </c>
      <c r="D30" s="4" t="s">
        <v>8</v>
      </c>
      <c r="E30" s="4" t="s">
        <v>9</v>
      </c>
      <c r="F30" s="5">
        <v>5000</v>
      </c>
      <c r="G30" s="4" t="s">
        <v>10</v>
      </c>
      <c r="H30" s="4" t="s">
        <v>11</v>
      </c>
    </row>
    <row r="31" spans="1:8" x14ac:dyDescent="0.25">
      <c r="A31" s="3">
        <v>45566</v>
      </c>
      <c r="B31" s="10">
        <f>MONTH(tbl_operations[[#This Row],[Data]])</f>
        <v>10</v>
      </c>
      <c r="C31" s="4" t="s">
        <v>12</v>
      </c>
      <c r="D31" s="4" t="s">
        <v>13</v>
      </c>
      <c r="E31" s="4" t="s">
        <v>14</v>
      </c>
      <c r="F31" s="5">
        <v>600</v>
      </c>
      <c r="G31" s="4" t="s">
        <v>15</v>
      </c>
      <c r="H31" s="4" t="s">
        <v>16</v>
      </c>
    </row>
    <row r="32" spans="1:8" x14ac:dyDescent="0.25">
      <c r="A32" s="3">
        <v>45568</v>
      </c>
      <c r="B32" s="10">
        <f>MONTH(tbl_operations[[#This Row],[Data]])</f>
        <v>10</v>
      </c>
      <c r="C32" s="4" t="s">
        <v>12</v>
      </c>
      <c r="D32" s="4" t="s">
        <v>17</v>
      </c>
      <c r="E32" s="4" t="s">
        <v>57</v>
      </c>
      <c r="F32" s="5">
        <v>200</v>
      </c>
      <c r="G32" s="4" t="s">
        <v>19</v>
      </c>
      <c r="H32" s="4" t="s">
        <v>20</v>
      </c>
    </row>
    <row r="33" spans="1:8" x14ac:dyDescent="0.25">
      <c r="A33" s="3">
        <v>45570</v>
      </c>
      <c r="B33" s="10">
        <f>MONTH(tbl_operations[[#This Row],[Data]])</f>
        <v>10</v>
      </c>
      <c r="C33" s="4" t="s">
        <v>12</v>
      </c>
      <c r="D33" s="4" t="s">
        <v>21</v>
      </c>
      <c r="E33" s="4" t="s">
        <v>58</v>
      </c>
      <c r="F33" s="5">
        <v>180</v>
      </c>
      <c r="G33" s="4" t="s">
        <v>10</v>
      </c>
      <c r="H33" s="4" t="s">
        <v>20</v>
      </c>
    </row>
    <row r="34" spans="1:8" x14ac:dyDescent="0.25">
      <c r="A34" s="3">
        <v>45573</v>
      </c>
      <c r="B34" s="10">
        <f>MONTH(tbl_operations[[#This Row],[Data]])</f>
        <v>10</v>
      </c>
      <c r="C34" s="4" t="s">
        <v>12</v>
      </c>
      <c r="D34" s="4" t="s">
        <v>23</v>
      </c>
      <c r="E34" s="4" t="s">
        <v>59</v>
      </c>
      <c r="F34" s="5">
        <v>120</v>
      </c>
      <c r="G34" s="4" t="s">
        <v>15</v>
      </c>
      <c r="H34" s="4" t="s">
        <v>16</v>
      </c>
    </row>
    <row r="35" spans="1:8" x14ac:dyDescent="0.25">
      <c r="A35" s="3">
        <v>45575</v>
      </c>
      <c r="B35" s="10">
        <f>MONTH(tbl_operations[[#This Row],[Data]])</f>
        <v>10</v>
      </c>
      <c r="C35" s="4" t="s">
        <v>12</v>
      </c>
      <c r="D35" s="4" t="s">
        <v>25</v>
      </c>
      <c r="E35" s="4" t="s">
        <v>60</v>
      </c>
      <c r="F35" s="5">
        <v>350</v>
      </c>
      <c r="G35" s="4" t="s">
        <v>19</v>
      </c>
      <c r="H35" s="4" t="s">
        <v>16</v>
      </c>
    </row>
    <row r="36" spans="1:8" x14ac:dyDescent="0.25">
      <c r="A36" s="3">
        <v>45578</v>
      </c>
      <c r="B36" s="10">
        <f>MONTH(tbl_operations[[#This Row],[Data]])</f>
        <v>10</v>
      </c>
      <c r="C36" s="4" t="s">
        <v>12</v>
      </c>
      <c r="D36" s="4" t="s">
        <v>27</v>
      </c>
      <c r="E36" s="4" t="s">
        <v>61</v>
      </c>
      <c r="F36" s="5">
        <v>400</v>
      </c>
      <c r="G36" s="4" t="s">
        <v>10</v>
      </c>
      <c r="H36" s="4" t="s">
        <v>20</v>
      </c>
    </row>
    <row r="37" spans="1:8" x14ac:dyDescent="0.25">
      <c r="A37" s="3">
        <v>45580</v>
      </c>
      <c r="B37" s="10">
        <f>MONTH(tbl_operations[[#This Row],[Data]])</f>
        <v>10</v>
      </c>
      <c r="C37" s="4" t="s">
        <v>12</v>
      </c>
      <c r="D37" s="4" t="s">
        <v>31</v>
      </c>
      <c r="E37" s="4" t="s">
        <v>62</v>
      </c>
      <c r="F37" s="5">
        <v>450</v>
      </c>
      <c r="G37" s="4" t="s">
        <v>15</v>
      </c>
      <c r="H37" s="4" t="s">
        <v>20</v>
      </c>
    </row>
    <row r="38" spans="1:8" x14ac:dyDescent="0.25">
      <c r="A38" s="3">
        <v>45583</v>
      </c>
      <c r="B38" s="10">
        <f>MONTH(tbl_operations[[#This Row],[Data]])</f>
        <v>10</v>
      </c>
      <c r="C38" s="4" t="s">
        <v>7</v>
      </c>
      <c r="D38" s="4" t="s">
        <v>63</v>
      </c>
      <c r="E38" s="4" t="s">
        <v>64</v>
      </c>
      <c r="F38" s="5">
        <v>1500</v>
      </c>
      <c r="G38" s="4" t="s">
        <v>10</v>
      </c>
      <c r="H38" s="4" t="s">
        <v>11</v>
      </c>
    </row>
    <row r="39" spans="1:8" x14ac:dyDescent="0.25">
      <c r="A39" s="3">
        <v>45583</v>
      </c>
      <c r="B39" s="10">
        <f>MONTH(tbl_operations[[#This Row],[Data]])</f>
        <v>10</v>
      </c>
      <c r="C39" s="4" t="s">
        <v>12</v>
      </c>
      <c r="D39" s="4" t="s">
        <v>33</v>
      </c>
      <c r="E39" s="4" t="s">
        <v>65</v>
      </c>
      <c r="F39" s="5">
        <v>300</v>
      </c>
      <c r="G39" s="4" t="s">
        <v>19</v>
      </c>
      <c r="H39" s="4" t="s">
        <v>16</v>
      </c>
    </row>
    <row r="40" spans="1:8" x14ac:dyDescent="0.25">
      <c r="A40" s="3">
        <v>45585</v>
      </c>
      <c r="B40" s="10">
        <f>MONTH(tbl_operations[[#This Row],[Data]])</f>
        <v>10</v>
      </c>
      <c r="C40" s="4" t="s">
        <v>12</v>
      </c>
      <c r="D40" s="4" t="s">
        <v>35</v>
      </c>
      <c r="E40" s="4" t="s">
        <v>66</v>
      </c>
      <c r="F40" s="5">
        <v>800</v>
      </c>
      <c r="G40" s="4" t="s">
        <v>10</v>
      </c>
      <c r="H40" s="4" t="s">
        <v>20</v>
      </c>
    </row>
    <row r="41" spans="1:8" x14ac:dyDescent="0.25">
      <c r="A41" s="3">
        <v>45587</v>
      </c>
      <c r="B41" s="10">
        <f>MONTH(tbl_operations[[#This Row],[Data]])</f>
        <v>10</v>
      </c>
      <c r="C41" s="4" t="s">
        <v>12</v>
      </c>
      <c r="D41" s="4" t="s">
        <v>37</v>
      </c>
      <c r="E41" s="4" t="s">
        <v>67</v>
      </c>
      <c r="F41" s="5">
        <v>250</v>
      </c>
      <c r="G41" s="4" t="s">
        <v>19</v>
      </c>
      <c r="H41" s="4" t="s">
        <v>16</v>
      </c>
    </row>
    <row r="42" spans="1:8" x14ac:dyDescent="0.25">
      <c r="A42" s="3">
        <v>45589</v>
      </c>
      <c r="B42" s="10">
        <f>MONTH(tbl_operations[[#This Row],[Data]])</f>
        <v>10</v>
      </c>
      <c r="C42" s="4" t="s">
        <v>12</v>
      </c>
      <c r="D42" s="4" t="s">
        <v>41</v>
      </c>
      <c r="E42" s="4" t="s">
        <v>68</v>
      </c>
      <c r="F42" s="5">
        <v>150</v>
      </c>
      <c r="G42" s="4" t="s">
        <v>15</v>
      </c>
      <c r="H42" s="4" t="s">
        <v>20</v>
      </c>
    </row>
    <row r="43" spans="1:8" x14ac:dyDescent="0.25">
      <c r="A43" s="3">
        <v>45591</v>
      </c>
      <c r="B43" s="10">
        <f>MONTH(tbl_operations[[#This Row],[Data]])</f>
        <v>10</v>
      </c>
      <c r="C43" s="4" t="s">
        <v>12</v>
      </c>
      <c r="D43" s="4" t="s">
        <v>39</v>
      </c>
      <c r="E43" s="4" t="s">
        <v>69</v>
      </c>
      <c r="F43" s="5">
        <v>250</v>
      </c>
      <c r="G43" s="4" t="s">
        <v>10</v>
      </c>
      <c r="H43" s="4" t="s">
        <v>16</v>
      </c>
    </row>
    <row r="44" spans="1:8" x14ac:dyDescent="0.25">
      <c r="A44" s="3">
        <v>45595</v>
      </c>
      <c r="B44" s="10">
        <f>MONTH(tbl_operations[[#This Row],[Data]])</f>
        <v>10</v>
      </c>
      <c r="C44" s="4" t="s">
        <v>12</v>
      </c>
      <c r="D44" s="4" t="s">
        <v>45</v>
      </c>
      <c r="E44" s="4" t="s">
        <v>70</v>
      </c>
      <c r="F44" s="5">
        <v>220</v>
      </c>
      <c r="G44" s="4" t="s">
        <v>10</v>
      </c>
      <c r="H44" s="4" t="s">
        <v>16</v>
      </c>
    </row>
    <row r="45" spans="1:8" x14ac:dyDescent="0.25">
      <c r="A45" s="3">
        <v>45596</v>
      </c>
      <c r="B45" s="10">
        <f>MONTH(tbl_operations[[#This Row],[Data]])</f>
        <v>10</v>
      </c>
      <c r="C45" s="4" t="s">
        <v>12</v>
      </c>
      <c r="D45" s="4" t="s">
        <v>43</v>
      </c>
      <c r="E45" s="4" t="s">
        <v>71</v>
      </c>
      <c r="F45" s="5">
        <v>500</v>
      </c>
      <c r="G45" s="4" t="s">
        <v>19</v>
      </c>
      <c r="H45" s="4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9397-45F6-4A86-A2DD-312A8F428FD9}">
  <sheetPr>
    <tabColor theme="9" tint="-0.249977111117893"/>
  </sheetPr>
  <dimension ref="B1:P20"/>
  <sheetViews>
    <sheetView topLeftCell="C1" zoomScale="130" zoomScaleNormal="130" workbookViewId="0">
      <selection sqref="A1:H45"/>
    </sheetView>
  </sheetViews>
  <sheetFormatPr defaultRowHeight="15.75" x14ac:dyDescent="0.25"/>
  <cols>
    <col min="2" max="2" width="18.77734375" bestFit="1" customWidth="1"/>
    <col min="3" max="3" width="12.77734375" bestFit="1" customWidth="1"/>
    <col min="5" max="5" width="16.109375" bestFit="1" customWidth="1"/>
    <col min="6" max="6" width="12.77734375" bestFit="1" customWidth="1"/>
    <col min="8" max="8" width="16.109375" bestFit="1" customWidth="1"/>
    <col min="9" max="9" width="12.77734375" bestFit="1" customWidth="1"/>
    <col min="11" max="11" width="16.109375" bestFit="1" customWidth="1"/>
    <col min="12" max="12" width="12.77734375" bestFit="1" customWidth="1"/>
    <col min="14" max="14" width="12.6640625" bestFit="1" customWidth="1"/>
    <col min="15" max="15" width="17.5546875" bestFit="1" customWidth="1"/>
    <col min="16" max="16" width="10.109375" bestFit="1" customWidth="1"/>
    <col min="17" max="19" width="11.6640625" bestFit="1" customWidth="1"/>
    <col min="20" max="20" width="11.44140625" bestFit="1" customWidth="1"/>
    <col min="21" max="21" width="12.5546875" bestFit="1" customWidth="1"/>
    <col min="22" max="24" width="10.109375" bestFit="1" customWidth="1"/>
    <col min="25" max="25" width="12.6640625" bestFit="1" customWidth="1"/>
    <col min="26" max="26" width="10.109375" bestFit="1" customWidth="1"/>
    <col min="27" max="27" width="11.6640625" bestFit="1" customWidth="1"/>
    <col min="28" max="28" width="10.109375" bestFit="1" customWidth="1"/>
    <col min="29" max="29" width="14" bestFit="1" customWidth="1"/>
    <col min="30" max="30" width="19.44140625" bestFit="1" customWidth="1"/>
    <col min="31" max="31" width="13.77734375" bestFit="1" customWidth="1"/>
    <col min="32" max="33" width="11.6640625" bestFit="1" customWidth="1"/>
    <col min="34" max="34" width="12.6640625" bestFit="1" customWidth="1"/>
    <col min="35" max="35" width="10.109375" bestFit="1" customWidth="1"/>
    <col min="36" max="38" width="11.6640625" bestFit="1" customWidth="1"/>
    <col min="39" max="39" width="11.44140625" bestFit="1" customWidth="1"/>
    <col min="40" max="40" width="12.5546875" bestFit="1" customWidth="1"/>
    <col min="41" max="43" width="10.109375" bestFit="1" customWidth="1"/>
    <col min="44" max="44" width="12.6640625" bestFit="1" customWidth="1"/>
    <col min="45" max="45" width="10.109375" bestFit="1" customWidth="1"/>
    <col min="46" max="46" width="11.6640625" bestFit="1" customWidth="1"/>
    <col min="47" max="47" width="10.109375" bestFit="1" customWidth="1"/>
    <col min="48" max="48" width="14" bestFit="1" customWidth="1"/>
    <col min="49" max="49" width="19.44140625" bestFit="1" customWidth="1"/>
    <col min="50" max="50" width="13.77734375" bestFit="1" customWidth="1"/>
    <col min="51" max="52" width="11.6640625" bestFit="1" customWidth="1"/>
    <col min="53" max="53" width="20" bestFit="1" customWidth="1"/>
    <col min="54" max="54" width="17.33203125" bestFit="1" customWidth="1"/>
  </cols>
  <sheetData>
    <row r="1" spans="2:16" x14ac:dyDescent="0.25">
      <c r="B1" s="6" t="s">
        <v>1</v>
      </c>
      <c r="C1" t="s">
        <v>12</v>
      </c>
      <c r="E1" s="6" t="s">
        <v>1</v>
      </c>
      <c r="F1" t="s">
        <v>7</v>
      </c>
    </row>
    <row r="3" spans="2:16" x14ac:dyDescent="0.25">
      <c r="B3" s="6" t="s">
        <v>72</v>
      </c>
      <c r="C3" t="s">
        <v>74</v>
      </c>
      <c r="E3" s="6" t="s">
        <v>72</v>
      </c>
      <c r="F3" t="s">
        <v>74</v>
      </c>
      <c r="H3" s="6" t="s">
        <v>72</v>
      </c>
      <c r="I3" t="s">
        <v>74</v>
      </c>
      <c r="K3" s="6" t="s">
        <v>72</v>
      </c>
      <c r="L3" t="s">
        <v>74</v>
      </c>
      <c r="N3" s="13"/>
      <c r="O3" s="14"/>
      <c r="P3" s="15"/>
    </row>
    <row r="4" spans="2:16" x14ac:dyDescent="0.25">
      <c r="B4" s="7" t="s">
        <v>13</v>
      </c>
      <c r="C4" s="8">
        <v>1600</v>
      </c>
      <c r="E4" s="7" t="s">
        <v>50</v>
      </c>
      <c r="F4" s="8">
        <v>1200</v>
      </c>
      <c r="H4" s="7" t="s">
        <v>20</v>
      </c>
      <c r="I4" s="8">
        <v>5980</v>
      </c>
      <c r="K4" s="7" t="s">
        <v>7</v>
      </c>
      <c r="L4" s="8">
        <v>18500</v>
      </c>
      <c r="N4" s="16"/>
      <c r="O4" s="17"/>
      <c r="P4" s="18"/>
    </row>
    <row r="5" spans="2:16" x14ac:dyDescent="0.25">
      <c r="B5" s="7" t="s">
        <v>39</v>
      </c>
      <c r="C5" s="8">
        <v>330</v>
      </c>
      <c r="E5" s="7" t="s">
        <v>29</v>
      </c>
      <c r="F5" s="8">
        <v>800</v>
      </c>
      <c r="H5" s="7" t="s">
        <v>16</v>
      </c>
      <c r="I5" s="8">
        <v>9720</v>
      </c>
      <c r="K5" s="7" t="s">
        <v>12</v>
      </c>
      <c r="L5" s="8">
        <v>15700</v>
      </c>
      <c r="N5" s="16"/>
      <c r="O5" s="17"/>
      <c r="P5" s="18"/>
    </row>
    <row r="6" spans="2:16" x14ac:dyDescent="0.25">
      <c r="B6" s="7" t="s">
        <v>25</v>
      </c>
      <c r="C6" s="8">
        <v>1100</v>
      </c>
      <c r="E6" s="7" t="s">
        <v>8</v>
      </c>
      <c r="F6" s="8">
        <v>15000</v>
      </c>
      <c r="H6" s="7" t="s">
        <v>11</v>
      </c>
      <c r="I6" s="8">
        <v>18500</v>
      </c>
      <c r="K6" s="7" t="s">
        <v>73</v>
      </c>
      <c r="L6" s="8">
        <v>34200</v>
      </c>
      <c r="N6" s="16"/>
      <c r="O6" s="17"/>
      <c r="P6" s="18"/>
    </row>
    <row r="7" spans="2:16" x14ac:dyDescent="0.25">
      <c r="B7" s="7" t="s">
        <v>33</v>
      </c>
      <c r="C7" s="8">
        <v>3000</v>
      </c>
      <c r="E7" s="7" t="s">
        <v>63</v>
      </c>
      <c r="F7" s="8">
        <v>1500</v>
      </c>
      <c r="H7" s="7" t="s">
        <v>73</v>
      </c>
      <c r="I7" s="8">
        <v>34200</v>
      </c>
      <c r="N7" s="16"/>
      <c r="O7" s="17"/>
      <c r="P7" s="18"/>
    </row>
    <row r="8" spans="2:16" x14ac:dyDescent="0.25">
      <c r="B8" s="7" t="s">
        <v>45</v>
      </c>
      <c r="C8" s="8">
        <v>570</v>
      </c>
      <c r="E8" s="7" t="s">
        <v>73</v>
      </c>
      <c r="F8" s="8">
        <v>18500</v>
      </c>
      <c r="N8" s="16"/>
      <c r="O8" s="17"/>
      <c r="P8" s="18"/>
    </row>
    <row r="9" spans="2:16" x14ac:dyDescent="0.25">
      <c r="B9" s="7" t="s">
        <v>21</v>
      </c>
      <c r="C9" s="8">
        <v>500</v>
      </c>
      <c r="N9" s="16"/>
      <c r="O9" s="17"/>
      <c r="P9" s="18"/>
    </row>
    <row r="10" spans="2:16" x14ac:dyDescent="0.25">
      <c r="B10" s="7" t="s">
        <v>41</v>
      </c>
      <c r="C10" s="8">
        <v>350</v>
      </c>
      <c r="N10" s="16"/>
      <c r="O10" s="17"/>
      <c r="P10" s="18"/>
    </row>
    <row r="11" spans="2:16" x14ac:dyDescent="0.25">
      <c r="B11" s="7" t="s">
        <v>37</v>
      </c>
      <c r="C11" s="8">
        <v>830</v>
      </c>
      <c r="N11" s="16"/>
      <c r="O11" s="17"/>
      <c r="P11" s="18"/>
    </row>
    <row r="12" spans="2:16" x14ac:dyDescent="0.25">
      <c r="B12" s="7" t="s">
        <v>23</v>
      </c>
      <c r="C12" s="8">
        <v>970</v>
      </c>
      <c r="N12" s="16"/>
      <c r="O12" s="17"/>
      <c r="P12" s="18"/>
    </row>
    <row r="13" spans="2:16" x14ac:dyDescent="0.25">
      <c r="B13" s="7" t="s">
        <v>31</v>
      </c>
      <c r="C13" s="8">
        <v>1400</v>
      </c>
      <c r="N13" s="16"/>
      <c r="O13" s="17"/>
      <c r="P13" s="18"/>
    </row>
    <row r="14" spans="2:16" x14ac:dyDescent="0.25">
      <c r="B14" s="7" t="s">
        <v>17</v>
      </c>
      <c r="C14" s="8">
        <v>800</v>
      </c>
      <c r="N14" s="16"/>
      <c r="O14" s="17"/>
      <c r="P14" s="18"/>
    </row>
    <row r="15" spans="2:16" x14ac:dyDescent="0.25">
      <c r="B15" s="7" t="s">
        <v>54</v>
      </c>
      <c r="C15" s="8">
        <v>250</v>
      </c>
      <c r="N15" s="16"/>
      <c r="O15" s="17"/>
      <c r="P15" s="18"/>
    </row>
    <row r="16" spans="2:16" x14ac:dyDescent="0.25">
      <c r="B16" s="7" t="s">
        <v>35</v>
      </c>
      <c r="C16" s="8">
        <v>1250</v>
      </c>
      <c r="N16" s="16"/>
      <c r="O16" s="17"/>
      <c r="P16" s="18"/>
    </row>
    <row r="17" spans="2:16" x14ac:dyDescent="0.25">
      <c r="B17" s="7" t="s">
        <v>27</v>
      </c>
      <c r="C17" s="8">
        <v>1500</v>
      </c>
      <c r="N17" s="16"/>
      <c r="O17" s="17"/>
      <c r="P17" s="18"/>
    </row>
    <row r="18" spans="2:16" x14ac:dyDescent="0.25">
      <c r="B18" s="7" t="s">
        <v>43</v>
      </c>
      <c r="C18" s="8">
        <v>1250</v>
      </c>
      <c r="N18" s="16"/>
      <c r="O18" s="17"/>
      <c r="P18" s="18"/>
    </row>
    <row r="19" spans="2:16" x14ac:dyDescent="0.25">
      <c r="B19" s="7" t="s">
        <v>73</v>
      </c>
      <c r="C19" s="8">
        <v>15700</v>
      </c>
      <c r="N19" s="16"/>
      <c r="O19" s="17"/>
      <c r="P19" s="18"/>
    </row>
    <row r="20" spans="2:16" x14ac:dyDescent="0.25">
      <c r="N20" s="19"/>
      <c r="O20" s="20"/>
      <c r="P20" s="2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FCBF-7BFD-4A16-BD0A-04B73A93824B}">
  <sheetPr>
    <tabColor rgb="FF7030A0"/>
  </sheetPr>
  <dimension ref="B2:C17"/>
  <sheetViews>
    <sheetView workbookViewId="0">
      <selection sqref="A1:H45"/>
    </sheetView>
  </sheetViews>
  <sheetFormatPr defaultRowHeight="15.75" x14ac:dyDescent="0.25"/>
  <cols>
    <col min="2" max="2" width="18.5546875" customWidth="1"/>
    <col min="3" max="3" width="22.77734375" customWidth="1"/>
  </cols>
  <sheetData>
    <row r="2" spans="2:3" x14ac:dyDescent="0.25">
      <c r="B2" t="s">
        <v>76</v>
      </c>
      <c r="C2" t="s">
        <v>77</v>
      </c>
    </row>
    <row r="3" spans="2:3" x14ac:dyDescent="0.25">
      <c r="B3" s="11">
        <v>45602</v>
      </c>
      <c r="C3" s="12">
        <v>426</v>
      </c>
    </row>
    <row r="4" spans="2:3" x14ac:dyDescent="0.25">
      <c r="B4" s="11">
        <v>45603</v>
      </c>
      <c r="C4" s="12">
        <v>427</v>
      </c>
    </row>
    <row r="5" spans="2:3" x14ac:dyDescent="0.25">
      <c r="B5" s="11">
        <v>45604</v>
      </c>
      <c r="C5" s="12">
        <v>428</v>
      </c>
    </row>
    <row r="6" spans="2:3" x14ac:dyDescent="0.25">
      <c r="B6" s="11">
        <v>45605</v>
      </c>
      <c r="C6" s="12">
        <v>929</v>
      </c>
    </row>
    <row r="7" spans="2:3" x14ac:dyDescent="0.25">
      <c r="B7" s="11">
        <v>45606</v>
      </c>
      <c r="C7" s="12">
        <v>430</v>
      </c>
    </row>
    <row r="8" spans="2:3" x14ac:dyDescent="0.25">
      <c r="B8" s="11">
        <v>45607</v>
      </c>
      <c r="C8" s="12">
        <v>431</v>
      </c>
    </row>
    <row r="9" spans="2:3" x14ac:dyDescent="0.25">
      <c r="B9" s="11">
        <v>45608</v>
      </c>
      <c r="C9" s="12">
        <v>432</v>
      </c>
    </row>
    <row r="10" spans="2:3" x14ac:dyDescent="0.25">
      <c r="B10" s="11">
        <v>45609</v>
      </c>
      <c r="C10" s="12">
        <v>1433</v>
      </c>
    </row>
    <row r="11" spans="2:3" x14ac:dyDescent="0.25">
      <c r="B11" s="11">
        <v>45610</v>
      </c>
      <c r="C11" s="12">
        <v>434</v>
      </c>
    </row>
    <row r="12" spans="2:3" x14ac:dyDescent="0.25">
      <c r="B12" s="11">
        <v>45611</v>
      </c>
      <c r="C12" s="12">
        <v>435</v>
      </c>
    </row>
    <row r="13" spans="2:3" x14ac:dyDescent="0.25">
      <c r="B13" s="11">
        <v>45612</v>
      </c>
      <c r="C13" s="12">
        <v>436</v>
      </c>
    </row>
    <row r="14" spans="2:3" x14ac:dyDescent="0.25">
      <c r="B14" s="11">
        <v>45613</v>
      </c>
      <c r="C14" s="12">
        <v>437</v>
      </c>
    </row>
    <row r="16" spans="2:3" x14ac:dyDescent="0.25">
      <c r="B16" t="s">
        <v>78</v>
      </c>
      <c r="C16" s="8">
        <f>SUM(Tabela2[Depósito Reservado])</f>
        <v>6678</v>
      </c>
    </row>
    <row r="17" spans="2:3" x14ac:dyDescent="0.25">
      <c r="B17" t="s">
        <v>79</v>
      </c>
      <c r="C17" s="12">
        <v>20000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721B-0116-40C3-958A-6286E3B4AB9A}">
  <sheetPr>
    <tabColor rgb="FFFFFF00"/>
  </sheetPr>
  <dimension ref="A1"/>
  <sheetViews>
    <sheetView showGridLines="0" tabSelected="1" zoomScale="70" zoomScaleNormal="70" workbookViewId="0">
      <selection activeCell="V56" sqref="V56"/>
    </sheetView>
  </sheetViews>
  <sheetFormatPr defaultRowHeight="15.75" x14ac:dyDescent="0.25"/>
  <cols>
    <col min="1" max="1" width="31.77734375" style="22" customWidth="1"/>
    <col min="2" max="16384" width="8.88671875" style="23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Lo-Ruama Silva</dc:creator>
  <cp:lastModifiedBy>Lo-Ruama Silva</cp:lastModifiedBy>
  <dcterms:created xsi:type="dcterms:W3CDTF">2024-12-25T02:41:02Z</dcterms:created>
  <dcterms:modified xsi:type="dcterms:W3CDTF">2024-12-25T22:49:59Z</dcterms:modified>
</cp:coreProperties>
</file>