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c\Documents\GitHub\HenHouse\Hardware\"/>
    </mc:Choice>
  </mc:AlternateContent>
  <xr:revisionPtr revIDLastSave="0" documentId="13_ncr:1_{A65950C0-20E1-4C2E-9E7C-75B55B24272D}" xr6:coauthVersionLast="45" xr6:coauthVersionMax="45" xr10:uidLastSave="{00000000-0000-0000-0000-000000000000}"/>
  <bookViews>
    <workbookView xWindow="-98" yWindow="-98" windowWidth="20715" windowHeight="13875" xr2:uid="{4FAE5213-B696-40C1-9472-F8769B00D1E8}"/>
  </bookViews>
  <sheets>
    <sheet name="Feuil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F7" i="2"/>
  <c r="E7" i="2"/>
  <c r="D7" i="2"/>
  <c r="F8" i="2" l="1"/>
  <c r="D8" i="2"/>
  <c r="E8" i="2"/>
  <c r="F9" i="2" l="1"/>
  <c r="E9" i="2"/>
  <c r="D9" i="2"/>
  <c r="F10" i="2" l="1"/>
  <c r="E10" i="2"/>
  <c r="D10" i="2"/>
  <c r="F11" i="2" l="1"/>
  <c r="E11" i="2"/>
  <c r="D11" i="2"/>
  <c r="F12" i="2" l="1"/>
  <c r="E12" i="2"/>
  <c r="D12" i="2"/>
  <c r="F13" i="2" l="1"/>
  <c r="E13" i="2"/>
  <c r="D13" i="2"/>
  <c r="F14" i="2" l="1"/>
  <c r="E14" i="2"/>
  <c r="D14" i="2"/>
  <c r="F15" i="2" l="1"/>
  <c r="E15" i="2"/>
  <c r="D15" i="2"/>
  <c r="F16" i="2" l="1"/>
  <c r="E16" i="2"/>
  <c r="D16" i="2"/>
  <c r="F17" i="2" l="1"/>
  <c r="E17" i="2"/>
  <c r="D17" i="2"/>
  <c r="F18" i="2" l="1"/>
  <c r="E18" i="2"/>
  <c r="D18" i="2"/>
  <c r="F19" i="2" l="1"/>
  <c r="E19" i="2"/>
  <c r="D19" i="2"/>
  <c r="F20" i="2" l="1"/>
  <c r="E20" i="2"/>
  <c r="D20" i="2"/>
  <c r="F21" i="2" l="1"/>
  <c r="E21" i="2"/>
  <c r="D21" i="2"/>
  <c r="F22" i="2" l="1"/>
  <c r="E22" i="2"/>
  <c r="D22" i="2"/>
</calcChain>
</file>

<file path=xl/sharedStrings.xml><?xml version="1.0" encoding="utf-8"?>
<sst xmlns="http://schemas.openxmlformats.org/spreadsheetml/2006/main" count="12" uniqueCount="12">
  <si>
    <t>Night</t>
  </si>
  <si>
    <t>Day</t>
  </si>
  <si>
    <t>V Measured @10k bias</t>
  </si>
  <si>
    <t>V Measured @100k bias</t>
  </si>
  <si>
    <t>Bias 100k</t>
  </si>
  <si>
    <t>Bias 10k</t>
  </si>
  <si>
    <t>Bias 500k</t>
  </si>
  <si>
    <t>V Measured @500k bias</t>
  </si>
  <si>
    <t>LDR (Ohm)</t>
  </si>
  <si>
    <t>Smallest Arduino ADC reading*2</t>
  </si>
  <si>
    <t>VCC Arduino</t>
  </si>
  <si>
    <t>&lt;- Best measurement resolution of dark lighting condition is obtained with a large bias resistor, say 500k, which is what we want to have accurate door opening/closing at sunrise/sunset (this may vary with each LDR, you should measure its resistance at 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</si>
</sst>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11" fontId="0" fillId="0" borderId="1" xfId="0" applyNumberFormat="1" applyBorder="1"/>
    <xf numFmtId="0" fontId="1" fillId="5" borderId="2" xfId="0" applyFont="1" applyFill="1" applyBorder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29063060199632E-2"/>
          <c:y val="0.12135006244272899"/>
          <c:w val="0.83311609083600757"/>
          <c:h val="0.80827215665815311"/>
        </c:manualLayout>
      </c:layout>
      <c:lineChart>
        <c:grouping val="standard"/>
        <c:varyColors val="0"/>
        <c:ser>
          <c:idx val="0"/>
          <c:order val="0"/>
          <c:tx>
            <c:strRef>
              <c:f>'Feuil1 (2)'!$C$6</c:f>
              <c:strCache>
                <c:ptCount val="1"/>
                <c:pt idx="0">
                  <c:v>LDR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'Feuil1 (2)'!$C$7:$C$22</c:f>
              <c:numCache>
                <c:formatCode>0.00E+00</c:formatCode>
                <c:ptCount val="16"/>
                <c:pt idx="0">
                  <c:v>200000000</c:v>
                </c:pt>
                <c:pt idx="1">
                  <c:v>100000000</c:v>
                </c:pt>
                <c:pt idx="2">
                  <c:v>50000000</c:v>
                </c:pt>
                <c:pt idx="3">
                  <c:v>25000000</c:v>
                </c:pt>
                <c:pt idx="4">
                  <c:v>12500000</c:v>
                </c:pt>
                <c:pt idx="5">
                  <c:v>6250000</c:v>
                </c:pt>
                <c:pt idx="6">
                  <c:v>3125000</c:v>
                </c:pt>
                <c:pt idx="7">
                  <c:v>1562500</c:v>
                </c:pt>
                <c:pt idx="8">
                  <c:v>781250</c:v>
                </c:pt>
                <c:pt idx="9">
                  <c:v>390625</c:v>
                </c:pt>
                <c:pt idx="10">
                  <c:v>195312.5</c:v>
                </c:pt>
                <c:pt idx="11">
                  <c:v>97656.25</c:v>
                </c:pt>
                <c:pt idx="12">
                  <c:v>48828.125</c:v>
                </c:pt>
                <c:pt idx="13">
                  <c:v>24414.0625</c:v>
                </c:pt>
                <c:pt idx="14">
                  <c:v>12207.03125</c:v>
                </c:pt>
                <c:pt idx="15">
                  <c:v>6103.515625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5-48B0-B85C-39DB546F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77951"/>
        <c:axId val="1871223647"/>
      </c:lineChart>
      <c:lineChart>
        <c:grouping val="standard"/>
        <c:varyColors val="0"/>
        <c:ser>
          <c:idx val="1"/>
          <c:order val="1"/>
          <c:tx>
            <c:strRef>
              <c:f>'Feuil1 (2)'!$D$6</c:f>
              <c:strCache>
                <c:ptCount val="1"/>
                <c:pt idx="0">
                  <c:v>V Measured @10k bias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'Feuil1 (2)'!$D$7:$D$22</c:f>
              <c:numCache>
                <c:formatCode>0.00E+00</c:formatCode>
                <c:ptCount val="16"/>
                <c:pt idx="0">
                  <c:v>1.6499175041247938E-4</c:v>
                </c:pt>
                <c:pt idx="1">
                  <c:v>3.2996700329967002E-4</c:v>
                </c:pt>
                <c:pt idx="2">
                  <c:v>6.5986802639472102E-4</c:v>
                </c:pt>
                <c:pt idx="3">
                  <c:v>1.3194722111155538E-3</c:v>
                </c:pt>
                <c:pt idx="4">
                  <c:v>2.6378896882494006E-3</c:v>
                </c:pt>
                <c:pt idx="5">
                  <c:v>5.271565495207668E-3</c:v>
                </c:pt>
                <c:pt idx="6">
                  <c:v>1.0526315789473684E-2</c:v>
                </c:pt>
                <c:pt idx="7">
                  <c:v>2.0985691573926869E-2</c:v>
                </c:pt>
                <c:pt idx="8">
                  <c:v>4.1706161137440759E-2</c:v>
                </c:pt>
                <c:pt idx="9">
                  <c:v>8.2371294851794077E-2</c:v>
                </c:pt>
                <c:pt idx="10">
                  <c:v>0.16073059360730593</c:v>
                </c:pt>
                <c:pt idx="11">
                  <c:v>0.30653120464441219</c:v>
                </c:pt>
                <c:pt idx="12">
                  <c:v>0.56095617529880482</c:v>
                </c:pt>
                <c:pt idx="13">
                  <c:v>0.95891032917139618</c:v>
                </c:pt>
                <c:pt idx="14">
                  <c:v>1.4860158311345646</c:v>
                </c:pt>
                <c:pt idx="15">
                  <c:v>2.0492419648271678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5-48B0-B85C-39DB546FBF0F}"/>
            </c:ext>
          </c:extLst>
        </c:ser>
        <c:ser>
          <c:idx val="2"/>
          <c:order val="2"/>
          <c:tx>
            <c:strRef>
              <c:f>'Feuil1 (2)'!$E$6</c:f>
              <c:strCache>
                <c:ptCount val="1"/>
                <c:pt idx="0">
                  <c:v>V Measured @100k 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'Feuil1 (2)'!$E$7:$E$22</c:f>
              <c:numCache>
                <c:formatCode>0.00E+00</c:formatCode>
                <c:ptCount val="16"/>
                <c:pt idx="0">
                  <c:v>1.649175412293853E-3</c:v>
                </c:pt>
                <c:pt idx="1">
                  <c:v>3.2967032967032967E-3</c:v>
                </c:pt>
                <c:pt idx="2">
                  <c:v>6.5868263473053889E-3</c:v>
                </c:pt>
                <c:pt idx="3">
                  <c:v>1.3147410358565738E-2</c:v>
                </c:pt>
                <c:pt idx="4">
                  <c:v>2.6190476190476191E-2</c:v>
                </c:pt>
                <c:pt idx="5">
                  <c:v>5.1968503937007873E-2</c:v>
                </c:pt>
                <c:pt idx="6">
                  <c:v>0.10232558139534884</c:v>
                </c:pt>
                <c:pt idx="7">
                  <c:v>0.19849624060150375</c:v>
                </c:pt>
                <c:pt idx="8">
                  <c:v>0.37446808510638296</c:v>
                </c:pt>
                <c:pt idx="9">
                  <c:v>0.67261146496815283</c:v>
                </c:pt>
                <c:pt idx="10">
                  <c:v>1.1174603174603175</c:v>
                </c:pt>
                <c:pt idx="11">
                  <c:v>1.6695652173913043</c:v>
                </c:pt>
                <c:pt idx="12">
                  <c:v>2.2173228346456693</c:v>
                </c:pt>
                <c:pt idx="13">
                  <c:v>2.6524332810047095</c:v>
                </c:pt>
                <c:pt idx="14">
                  <c:v>2.9409921671018275</c:v>
                </c:pt>
                <c:pt idx="15">
                  <c:v>3.1101702715140358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5-48B0-B85C-39DB546FBF0F}"/>
            </c:ext>
          </c:extLst>
        </c:ser>
        <c:ser>
          <c:idx val="3"/>
          <c:order val="3"/>
          <c:tx>
            <c:strRef>
              <c:f>'Feuil1 (2)'!$F$6</c:f>
              <c:strCache>
                <c:ptCount val="1"/>
                <c:pt idx="0">
                  <c:v>V Measured @500k 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'Feuil1 (2)'!$F$7:$F$22</c:f>
              <c:numCache>
                <c:formatCode>0.00E+00</c:formatCode>
                <c:ptCount val="16"/>
                <c:pt idx="0">
                  <c:v>8.2294264339152125E-3</c:v>
                </c:pt>
                <c:pt idx="1">
                  <c:v>1.6417910447761194E-2</c:v>
                </c:pt>
                <c:pt idx="2">
                  <c:v>3.2673267326732675E-2</c:v>
                </c:pt>
                <c:pt idx="3">
                  <c:v>6.4705882352941183E-2</c:v>
                </c:pt>
                <c:pt idx="4">
                  <c:v>0.12692307692307692</c:v>
                </c:pt>
                <c:pt idx="5">
                  <c:v>0.24444444444444444</c:v>
                </c:pt>
                <c:pt idx="6">
                  <c:v>0.45517241379310347</c:v>
                </c:pt>
                <c:pt idx="7">
                  <c:v>0.8</c:v>
                </c:pt>
                <c:pt idx="8">
                  <c:v>1.2878048780487805</c:v>
                </c:pt>
                <c:pt idx="9">
                  <c:v>1.8526315789473684</c:v>
                </c:pt>
                <c:pt idx="10">
                  <c:v>2.3730337078651687</c:v>
                </c:pt>
                <c:pt idx="11">
                  <c:v>2.7607843137254902</c:v>
                </c:pt>
                <c:pt idx="12">
                  <c:v>3.0064056939501778</c:v>
                </c:pt>
                <c:pt idx="13">
                  <c:v>3.1463687150837987</c:v>
                </c:pt>
                <c:pt idx="14">
                  <c:v>3.2213536701620593</c:v>
                </c:pt>
                <c:pt idx="15">
                  <c:v>3.2602026049204054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8B0-B85C-39DB546F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749839"/>
        <c:axId val="1871231135"/>
      </c:lineChart>
      <c:catAx>
        <c:axId val="199257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223647"/>
        <c:crosses val="autoZero"/>
        <c:auto val="1"/>
        <c:lblAlgn val="ctr"/>
        <c:lblOffset val="100"/>
        <c:noMultiLvlLbl val="0"/>
      </c:catAx>
      <c:valAx>
        <c:axId val="18712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577951"/>
        <c:crosses val="autoZero"/>
        <c:crossBetween val="between"/>
      </c:valAx>
      <c:valAx>
        <c:axId val="1871231135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749839"/>
        <c:crosses val="max"/>
        <c:crossBetween val="between"/>
      </c:valAx>
      <c:catAx>
        <c:axId val="1997749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871231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373856</xdr:colOff>
      <xdr:row>23</xdr:row>
      <xdr:rowOff>57151</xdr:rowOff>
    </xdr:from>
    <xdr:to>
      <xdr:col>5</xdr:col>
      <xdr:colOff>676275</xdr:colOff>
      <xdr:row>46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428BB8-2170-4ED1-AE2A-8AE959DE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522238</xdr:colOff>
      <xdr:row>47</xdr:row>
      <xdr:rowOff>63606</xdr:rowOff>
    </xdr:from>
    <xdr:to>
      <xdr:col>7</xdr:col>
      <xdr:colOff>767111</xdr:colOff>
      <xdr:row>70</xdr:row>
      <xdr:rowOff>63605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0342548-4A66-4C9C-8CA2-EC8FD38C6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238" y="8510304"/>
          <a:ext cx="8583741" cy="4133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4BAA-E2A7-4424-B1AA-889C3AD72F7B}">
  <dimension ref="A3:H28"/>
  <sheetViews>
    <sheetView tabSelected="1" topLeftCell="A19" zoomScale="97" workbookViewId="0">
      <selection activeCell="G40" sqref="G40"/>
    </sheetView>
  </sheetViews>
  <sheetFormatPr baseColWidth="10" defaultRowHeight="14.25" x14ac:dyDescent="0.45"/>
  <cols>
    <col min="4" max="4" width="18.86328125" bestFit="1" customWidth="1"/>
    <col min="5" max="5" width="26.3984375" bestFit="1" customWidth="1"/>
    <col min="6" max="6" width="20.46484375" bestFit="1" customWidth="1"/>
    <col min="7" max="7" width="18.86328125" bestFit="1" customWidth="1"/>
    <col min="8" max="8" width="36.3984375" customWidth="1"/>
  </cols>
  <sheetData>
    <row r="3" spans="1:8" x14ac:dyDescent="0.45">
      <c r="A3" s="5" t="s">
        <v>6</v>
      </c>
      <c r="B3" s="5" t="s">
        <v>4</v>
      </c>
      <c r="C3" s="5" t="s">
        <v>5</v>
      </c>
      <c r="D3" s="3" t="s">
        <v>10</v>
      </c>
      <c r="E3" s="3" t="s">
        <v>9</v>
      </c>
    </row>
    <row r="4" spans="1:8" x14ac:dyDescent="0.45">
      <c r="A4" s="3">
        <v>500000</v>
      </c>
      <c r="B4" s="3">
        <v>100000</v>
      </c>
      <c r="C4" s="3">
        <v>10000</v>
      </c>
      <c r="D4" s="3">
        <v>3.3</v>
      </c>
      <c r="E4" s="4">
        <f>2*D4/1024</f>
        <v>6.4453124999999997E-3</v>
      </c>
    </row>
    <row r="6" spans="1:8" x14ac:dyDescent="0.45">
      <c r="C6" s="2" t="s">
        <v>8</v>
      </c>
      <c r="D6" s="6" t="s">
        <v>2</v>
      </c>
      <c r="E6" s="6" t="s">
        <v>3</v>
      </c>
      <c r="F6" s="7" t="s">
        <v>7</v>
      </c>
      <c r="G6" s="9" t="s">
        <v>11</v>
      </c>
      <c r="H6" s="10"/>
    </row>
    <row r="7" spans="1:8" x14ac:dyDescent="0.45">
      <c r="B7" t="s">
        <v>0</v>
      </c>
      <c r="C7" s="8">
        <v>200000000</v>
      </c>
      <c r="D7" s="8">
        <f>($C$4*$D$4)/($C7+$C$4)</f>
        <v>1.6499175041247938E-4</v>
      </c>
      <c r="E7" s="8">
        <f>($B$4*$D$4)/($C7+$B$4)</f>
        <v>1.649175412293853E-3</v>
      </c>
      <c r="F7" s="8">
        <f>($A$4*$D$4)/($C7+$A$4)</f>
        <v>8.2294264339152125E-3</v>
      </c>
      <c r="G7" s="9"/>
      <c r="H7" s="10"/>
    </row>
    <row r="8" spans="1:8" x14ac:dyDescent="0.45">
      <c r="C8" s="8">
        <f t="shared" ref="C8:C22" si="0">C7/2</f>
        <v>100000000</v>
      </c>
      <c r="D8" s="8">
        <f t="shared" ref="D8:D22" si="1">($C$4*$D$4)/($C8+$C$4)</f>
        <v>3.2996700329967002E-4</v>
      </c>
      <c r="E8" s="8">
        <f t="shared" ref="E8:E22" si="2">($B$4*$D$4)/($C8+$B$4)</f>
        <v>3.2967032967032967E-3</v>
      </c>
      <c r="F8" s="8">
        <f t="shared" ref="F8:F22" si="3">($A$4*$D$4)/($C8+$A$4)</f>
        <v>1.6417910447761194E-2</v>
      </c>
      <c r="G8" s="9"/>
      <c r="H8" s="10"/>
    </row>
    <row r="9" spans="1:8" x14ac:dyDescent="0.45">
      <c r="C9" s="8">
        <f t="shared" si="0"/>
        <v>50000000</v>
      </c>
      <c r="D9" s="8">
        <f t="shared" si="1"/>
        <v>6.5986802639472102E-4</v>
      </c>
      <c r="E9" s="8">
        <f t="shared" si="2"/>
        <v>6.5868263473053889E-3</v>
      </c>
      <c r="F9" s="8">
        <f t="shared" si="3"/>
        <v>3.2673267326732675E-2</v>
      </c>
      <c r="G9" s="9"/>
      <c r="H9" s="10"/>
    </row>
    <row r="10" spans="1:8" x14ac:dyDescent="0.45">
      <c r="C10" s="8">
        <f t="shared" si="0"/>
        <v>25000000</v>
      </c>
      <c r="D10" s="8">
        <f t="shared" si="1"/>
        <v>1.3194722111155538E-3</v>
      </c>
      <c r="E10" s="8">
        <f t="shared" si="2"/>
        <v>1.3147410358565738E-2</v>
      </c>
      <c r="F10" s="8">
        <f t="shared" si="3"/>
        <v>6.4705882352941183E-2</v>
      </c>
      <c r="G10" s="9"/>
      <c r="H10" s="10"/>
    </row>
    <row r="11" spans="1:8" x14ac:dyDescent="0.45">
      <c r="C11" s="8">
        <f t="shared" si="0"/>
        <v>12500000</v>
      </c>
      <c r="D11" s="8">
        <f t="shared" si="1"/>
        <v>2.6378896882494006E-3</v>
      </c>
      <c r="E11" s="8">
        <f t="shared" si="2"/>
        <v>2.6190476190476191E-2</v>
      </c>
      <c r="F11" s="8">
        <f t="shared" si="3"/>
        <v>0.12692307692307692</v>
      </c>
    </row>
    <row r="12" spans="1:8" x14ac:dyDescent="0.45">
      <c r="C12" s="8">
        <f t="shared" si="0"/>
        <v>6250000</v>
      </c>
      <c r="D12" s="8">
        <f t="shared" si="1"/>
        <v>5.271565495207668E-3</v>
      </c>
      <c r="E12" s="8">
        <f t="shared" si="2"/>
        <v>5.1968503937007873E-2</v>
      </c>
      <c r="F12" s="8">
        <f t="shared" si="3"/>
        <v>0.24444444444444444</v>
      </c>
    </row>
    <row r="13" spans="1:8" x14ac:dyDescent="0.45">
      <c r="C13" s="8">
        <f t="shared" si="0"/>
        <v>3125000</v>
      </c>
      <c r="D13" s="8">
        <f t="shared" si="1"/>
        <v>1.0526315789473684E-2</v>
      </c>
      <c r="E13" s="8">
        <f t="shared" si="2"/>
        <v>0.10232558139534884</v>
      </c>
      <c r="F13" s="8">
        <f t="shared" si="3"/>
        <v>0.45517241379310347</v>
      </c>
    </row>
    <row r="14" spans="1:8" x14ac:dyDescent="0.45">
      <c r="C14" s="8">
        <f t="shared" si="0"/>
        <v>1562500</v>
      </c>
      <c r="D14" s="8">
        <f t="shared" si="1"/>
        <v>2.0985691573926869E-2</v>
      </c>
      <c r="E14" s="8">
        <f t="shared" si="2"/>
        <v>0.19849624060150375</v>
      </c>
      <c r="F14" s="8">
        <f t="shared" si="3"/>
        <v>0.8</v>
      </c>
    </row>
    <row r="15" spans="1:8" x14ac:dyDescent="0.45">
      <c r="C15" s="8">
        <f t="shared" si="0"/>
        <v>781250</v>
      </c>
      <c r="D15" s="8">
        <f t="shared" si="1"/>
        <v>4.1706161137440759E-2</v>
      </c>
      <c r="E15" s="8">
        <f t="shared" si="2"/>
        <v>0.37446808510638296</v>
      </c>
      <c r="F15" s="8">
        <f t="shared" si="3"/>
        <v>1.2878048780487805</v>
      </c>
    </row>
    <row r="16" spans="1:8" x14ac:dyDescent="0.45">
      <c r="C16" s="8">
        <f t="shared" si="0"/>
        <v>390625</v>
      </c>
      <c r="D16" s="8">
        <f t="shared" si="1"/>
        <v>8.2371294851794077E-2</v>
      </c>
      <c r="E16" s="8">
        <f t="shared" si="2"/>
        <v>0.67261146496815283</v>
      </c>
      <c r="F16" s="8">
        <f t="shared" si="3"/>
        <v>1.8526315789473684</v>
      </c>
    </row>
    <row r="17" spans="2:6" x14ac:dyDescent="0.45">
      <c r="C17" s="8">
        <f t="shared" si="0"/>
        <v>195312.5</v>
      </c>
      <c r="D17" s="8">
        <f t="shared" si="1"/>
        <v>0.16073059360730593</v>
      </c>
      <c r="E17" s="8">
        <f t="shared" si="2"/>
        <v>1.1174603174603175</v>
      </c>
      <c r="F17" s="8">
        <f t="shared" si="3"/>
        <v>2.3730337078651687</v>
      </c>
    </row>
    <row r="18" spans="2:6" x14ac:dyDescent="0.45">
      <c r="C18" s="8">
        <f t="shared" si="0"/>
        <v>97656.25</v>
      </c>
      <c r="D18" s="8">
        <f t="shared" si="1"/>
        <v>0.30653120464441219</v>
      </c>
      <c r="E18" s="8">
        <f t="shared" si="2"/>
        <v>1.6695652173913043</v>
      </c>
      <c r="F18" s="8">
        <f t="shared" si="3"/>
        <v>2.7607843137254902</v>
      </c>
    </row>
    <row r="19" spans="2:6" x14ac:dyDescent="0.45">
      <c r="C19" s="8">
        <f t="shared" si="0"/>
        <v>48828.125</v>
      </c>
      <c r="D19" s="8">
        <f t="shared" si="1"/>
        <v>0.56095617529880482</v>
      </c>
      <c r="E19" s="8">
        <f t="shared" si="2"/>
        <v>2.2173228346456693</v>
      </c>
      <c r="F19" s="8">
        <f t="shared" si="3"/>
        <v>3.0064056939501778</v>
      </c>
    </row>
    <row r="20" spans="2:6" x14ac:dyDescent="0.45">
      <c r="C20" s="8">
        <f t="shared" si="0"/>
        <v>24414.0625</v>
      </c>
      <c r="D20" s="8">
        <f t="shared" si="1"/>
        <v>0.95891032917139618</v>
      </c>
      <c r="E20" s="8">
        <f t="shared" si="2"/>
        <v>2.6524332810047095</v>
      </c>
      <c r="F20" s="8">
        <f t="shared" si="3"/>
        <v>3.1463687150837987</v>
      </c>
    </row>
    <row r="21" spans="2:6" x14ac:dyDescent="0.45">
      <c r="C21" s="8">
        <f t="shared" si="0"/>
        <v>12207.03125</v>
      </c>
      <c r="D21" s="8">
        <f t="shared" si="1"/>
        <v>1.4860158311345646</v>
      </c>
      <c r="E21" s="8">
        <f t="shared" si="2"/>
        <v>2.9409921671018275</v>
      </c>
      <c r="F21" s="8">
        <f t="shared" si="3"/>
        <v>3.2213536701620593</v>
      </c>
    </row>
    <row r="22" spans="2:6" x14ac:dyDescent="0.45">
      <c r="B22" t="s">
        <v>1</v>
      </c>
      <c r="C22" s="8">
        <f t="shared" si="0"/>
        <v>6103.515625</v>
      </c>
      <c r="D22" s="8">
        <f t="shared" si="1"/>
        <v>2.0492419648271678</v>
      </c>
      <c r="E22" s="8">
        <f t="shared" si="2"/>
        <v>3.1101702715140358</v>
      </c>
      <c r="F22" s="8">
        <f t="shared" si="3"/>
        <v>3.2602026049204054</v>
      </c>
    </row>
    <row r="23" spans="2:6" x14ac:dyDescent="0.45">
      <c r="C23" s="1"/>
    </row>
    <row r="24" spans="2:6" x14ac:dyDescent="0.45">
      <c r="C24" s="1"/>
    </row>
    <row r="25" spans="2:6" x14ac:dyDescent="0.45">
      <c r="C25" s="1"/>
    </row>
    <row r="26" spans="2:6" x14ac:dyDescent="0.45">
      <c r="C26" s="1"/>
    </row>
    <row r="27" spans="2:6" x14ac:dyDescent="0.45">
      <c r="C27" s="1"/>
    </row>
    <row r="28" spans="2:6" x14ac:dyDescent="0.45">
      <c r="C28" s="1"/>
    </row>
  </sheetData>
  <mergeCells count="1">
    <mergeCell ref="G6:H10"/>
  </mergeCells>
  <conditionalFormatting sqref="D7:F22">
    <cfRule type="cellIs" dxfId="1" priority="2" operator="lessThan">
      <formula>$E$4</formula>
    </cfRule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loicc</dc:creator>
  <cp:lastModifiedBy>loicc</cp:lastModifiedBy>
  <dcterms:created xsi:type="dcterms:W3CDTF">2020-05-14T07:37:52Z</dcterms:created>
  <dcterms:modified xsi:type="dcterms:W3CDTF">2020-05-14T09:54:00Z</dcterms:modified>
</cp:coreProperties>
</file>