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H_Orp_Board\Orp-pH Board\"/>
    </mc:Choice>
  </mc:AlternateContent>
  <xr:revisionPtr revIDLastSave="0" documentId="13_ncr:1_{59109A5E-2093-4BCC-94B8-F37C8C944FCE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Orp-pH Board (2)" sheetId="3" r:id="rId1"/>
    <sheet name="Feuil1" sheetId="2" r:id="rId2"/>
  </sheets>
  <definedNames>
    <definedName name="DonnéesExternes_1" localSheetId="0" hidden="1">'Orp-pH Board (2)'!$A$1:$G$26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5" i="3"/>
  <c r="I26" i="3"/>
  <c r="I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Orp-pH Board" description="Connexion à la requête « Orp-pH Board » dans le classeur." type="5" refreshedVersion="8" background="1" saveData="1">
    <dbPr connection="Provider=Microsoft.Mashup.OleDb.1;Data Source=$Workbook$;Location=&quot;Orp-pH Board&quot;;Extended Properties=&quot;&quot;" command="SELECT * FROM [Orp-pH Board]"/>
  </connection>
</connections>
</file>

<file path=xl/sharedStrings.xml><?xml version="1.0" encoding="utf-8"?>
<sst xmlns="http://schemas.openxmlformats.org/spreadsheetml/2006/main" count="187" uniqueCount="94">
  <si>
    <t>Column1</t>
  </si>
  <si>
    <t>Column2</t>
  </si>
  <si>
    <t>Column3</t>
  </si>
  <si>
    <t>Column4</t>
  </si>
  <si>
    <t>Column5</t>
  </si>
  <si>
    <t>Column6</t>
  </si>
  <si>
    <t>Column7</t>
  </si>
  <si>
    <t>Source:</t>
  </si>
  <si>
    <t>C:\Users\USER\Documents\GitHub\pH-Board\Kicad\Orp-pH Board\Orp-pH Board.kicad_sch</t>
  </si>
  <si>
    <t/>
  </si>
  <si>
    <t>Date:</t>
  </si>
  <si>
    <t>25/05/2023 13:23:16</t>
  </si>
  <si>
    <t>Tool:</t>
  </si>
  <si>
    <t>Eeschema (6.0.11)</t>
  </si>
  <si>
    <t>Generator:</t>
  </si>
  <si>
    <t>C:\Program Files\KiCad\6.0\bin\scripting\plugins/bom_csv_grouped_by_value_with_fp.py</t>
  </si>
  <si>
    <t>Component Count:</t>
  </si>
  <si>
    <t>47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</si>
  <si>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</si>
  <si>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</si>
  <si>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</si>
  <si>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</si>
  <si>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</si>
  <si>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</si>
  <si>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</si>
  <si>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C2, C3, C4, C9, C10, C12, </t>
  </si>
  <si>
    <t>7</t>
  </si>
  <si>
    <t>100nF</t>
  </si>
  <si>
    <t>C</t>
  </si>
  <si>
    <t>Capacitor_SMD:C_0603_1608Metric_Pad1.08x0.95mm_HandSolder</t>
  </si>
  <si>
    <t>Unpolarized capacitor</t>
  </si>
  <si>
    <t xml:space="preserve">C5, C6, C7, C8, </t>
  </si>
  <si>
    <t>4</t>
  </si>
  <si>
    <t>1uF</t>
  </si>
  <si>
    <t xml:space="preserve">C11, C13, </t>
  </si>
  <si>
    <t>2</t>
  </si>
  <si>
    <t>10uF</t>
  </si>
  <si>
    <t>Capacitor_SMD:C_1210_3225Metric_Pad1.33x2.70mm_HandSolder</t>
  </si>
  <si>
    <t xml:space="preserve">J1, J2, </t>
  </si>
  <si>
    <t>Conn_Coaxial</t>
  </si>
  <si>
    <t>Connector_Coaxial:BNC_Amphenol_B6252HB-NPP3G-50_Horizontal</t>
  </si>
  <si>
    <t>coaxial connector (BNC, SMA, SMB, SMC, Cinch/RCA, LEMO, ...)</t>
  </si>
  <si>
    <t xml:space="preserve">J3, </t>
  </si>
  <si>
    <t>1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</si>
  <si>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</si>
  <si>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</si>
  <si>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</si>
  <si>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 xml:space="preserve">R1, R2, </t>
  </si>
  <si>
    <t>100K</t>
  </si>
  <si>
    <t>R</t>
  </si>
  <si>
    <t>Capacitor_SMD:C_0805_2012Metric_Pad1.18x1.45mm_HandSolder</t>
  </si>
  <si>
    <t>Resistor</t>
  </si>
  <si>
    <t xml:space="preserve">R3, R4, </t>
  </si>
  <si>
    <t>51K</t>
  </si>
  <si>
    <t xml:space="preserve">R5, </t>
  </si>
  <si>
    <t xml:space="preserve">R6, </t>
  </si>
  <si>
    <t>1M</t>
  </si>
  <si>
    <t xml:space="preserve">R7, R8, R9, R10, R11, R12, R13, R14, R19, R20, R23, R24, </t>
  </si>
  <si>
    <t>12</t>
  </si>
  <si>
    <t>10K</t>
  </si>
  <si>
    <t xml:space="preserve">R15, R16, R17, R18, </t>
  </si>
  <si>
    <t>0</t>
  </si>
  <si>
    <t xml:space="preserve">R21, </t>
  </si>
  <si>
    <t>R30.9K</t>
  </si>
  <si>
    <t xml:space="preserve">R22, </t>
  </si>
  <si>
    <t>R10K</t>
  </si>
  <si>
    <t xml:space="preserve">TP1, </t>
  </si>
  <si>
    <t>TestPoint GND Iso</t>
  </si>
  <si>
    <t>TestPoint</t>
  </si>
  <si>
    <t>TestPoint:TestPoint_Pad_D2.0mm</t>
  </si>
  <si>
    <t>test point</t>
  </si>
  <si>
    <t xml:space="preserve">TP2, </t>
  </si>
  <si>
    <t>TestPoint Vcc Iso</t>
  </si>
  <si>
    <t xml:space="preserve">TP3, </t>
  </si>
  <si>
    <t>TestPoint Vcc</t>
  </si>
  <si>
    <t xml:space="preserve">U1, U2, </t>
  </si>
  <si>
    <t>LMP7721MA/NOPB</t>
  </si>
  <si>
    <t>LMP7721MA{slash}NOPB</t>
  </si>
  <si>
    <t>SOIC127P599X175-8N</t>
  </si>
  <si>
    <t xml:space="preserve">U3, </t>
  </si>
  <si>
    <t>ADS1115IDGS</t>
  </si>
  <si>
    <t>Package_SO:TSSOP-10_3x3mm_P0.5mm</t>
  </si>
  <si>
    <t>Ultra-Small, Low-Power, I2C-Compatible, 860-SPS, 16-Bit ADCs With Internal Reference, Oscillator, and Programmable Comparator, VSSOP-10</t>
  </si>
  <si>
    <t xml:space="preserve">U4, </t>
  </si>
  <si>
    <t>ADM3260</t>
  </si>
  <si>
    <t>ADM3260:SOP65P780X200-20N</t>
  </si>
  <si>
    <t>Column8</t>
  </si>
  <si>
    <t>https://www.ti.com/lit/ds/symlink/ads1115-q1.pdf?HQS=dis-mous-null-mousermode-dsf-pf-null-wwe&amp;ts=1685176951071&amp;ref_url=https%253A%252F%252Fwww.mouser.co.uk%252F</t>
  </si>
  <si>
    <t>Column9</t>
  </si>
  <si>
    <t>https://www.mouser.fr/ProductDetail/TE-Connectivity-AMP/227161-9?qs=ZKw1f99oBB2J9LYPbCoP6Q%3D%3D</t>
  </si>
  <si>
    <t>Unit Price HT€</t>
  </si>
  <si>
    <t>Total Price HT€</t>
  </si>
  <si>
    <t>TOTAL HT€</t>
  </si>
  <si>
    <t>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</si>
</sst>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Orp_pH_Board" displayName="Tableau_Orp_pH_Board" ref="A1:I26" tableType="queryTable" totalsRowShown="0">
  <autoFilter ref="A1:I26" xr:uid="{00000000-0009-0000-0100-000001000000}"/>
  <tableColumns count="9">
    <tableColumn id="1" xr3:uid="{00000000-0010-0000-0000-000001000000}" uniqueName="1" name="Column1" queryTableFieldId="1" dataDxfId="8"/>
    <tableColumn id="2" xr3:uid="{00000000-0010-0000-0000-000002000000}" uniqueName="2" name="Column2" queryTableFieldId="2" dataDxfId="7"/>
    <tableColumn id="3" xr3:uid="{00000000-0010-0000-0000-000003000000}" uniqueName="3" name="Column3" queryTableFieldId="3" dataDxfId="6"/>
    <tableColumn id="4" xr3:uid="{00000000-0010-0000-0000-000004000000}" uniqueName="4" name="Column4" queryTableFieldId="4" dataDxfId="5"/>
    <tableColumn id="5" xr3:uid="{00000000-0010-0000-0000-000005000000}" uniqueName="5" name="Column5" queryTableFieldId="5" dataDxfId="4"/>
    <tableColumn id="6" xr3:uid="{00000000-0010-0000-0000-000006000000}" uniqueName="6" name="Column6" queryTableFieldId="6" dataDxfId="3"/>
    <tableColumn id="7" xr3:uid="{00000000-0010-0000-0000-000007000000}" uniqueName="7" name="Column7" queryTableFieldId="7" dataDxfId="2"/>
    <tableColumn id="8" xr3:uid="{7A4C5947-EBFA-4098-94AE-1D5F1188E446}" uniqueName="8" name="Column8" queryTableFieldId="8" dataDxfId="1"/>
    <tableColumn id="9" xr3:uid="{1E3614E5-9578-4A50-B76A-5FEFE0A359E2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D29" sqref="D29"/>
    </sheetView>
  </sheetViews>
  <sheetFormatPr baseColWidth="10" defaultRowHeight="14.25" x14ac:dyDescent="0.45"/>
  <cols>
    <col min="1" max="1" width="46.19921875" bestFit="1" customWidth="1"/>
    <col min="2" max="2" width="13.9296875" customWidth="1"/>
    <col min="3" max="3" width="16.3984375" bestFit="1" customWidth="1"/>
    <col min="4" max="4" width="20.73046875" bestFit="1" customWidth="1"/>
    <col min="5" max="5" width="54.796875" bestFit="1" customWidth="1"/>
    <col min="6" max="6" width="80.53125" bestFit="1" customWidth="1"/>
    <col min="7" max="7" width="10.19921875" bestFit="1" customWidth="1"/>
    <col min="9" max="9" width="14.332031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</v>
      </c>
      <c r="I1" t="s">
        <v>88</v>
      </c>
    </row>
    <row r="2" spans="1:9" x14ac:dyDescent="0.45">
      <c r="A2" t="s">
        <v>7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</row>
    <row r="3" spans="1:9" x14ac:dyDescent="0.45">
      <c r="A3" t="s">
        <v>10</v>
      </c>
      <c r="B3" t="s">
        <v>11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9" x14ac:dyDescent="0.45">
      <c r="A4" t="s">
        <v>12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9" x14ac:dyDescent="0.45">
      <c r="A5" t="s">
        <v>14</v>
      </c>
      <c r="B5" t="s">
        <v>15</v>
      </c>
      <c r="C5" t="s">
        <v>9</v>
      </c>
      <c r="D5" t="s">
        <v>9</v>
      </c>
      <c r="E5" t="s">
        <v>9</v>
      </c>
      <c r="F5" t="s">
        <v>9</v>
      </c>
      <c r="G5" t="s">
        <v>9</v>
      </c>
    </row>
    <row r="6" spans="1:9" x14ac:dyDescent="0.45">
      <c r="A6" t="s">
        <v>16</v>
      </c>
      <c r="B6" t="s">
        <v>17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9" x14ac:dyDescent="0.45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90</v>
      </c>
      <c r="I7" t="s">
        <v>91</v>
      </c>
    </row>
    <row r="8" spans="1:9" x14ac:dyDescent="0.4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9</v>
      </c>
      <c r="I8">
        <f>Tableau_Orp_pH_Board[[#This Row],[Column8]]*Tableau_Orp_pH_Board[[#This Row],[Column2]]</f>
        <v>0</v>
      </c>
    </row>
    <row r="9" spans="1:9" x14ac:dyDescent="0.45">
      <c r="A9" t="s">
        <v>31</v>
      </c>
      <c r="B9" t="s">
        <v>32</v>
      </c>
      <c r="C9" t="s">
        <v>33</v>
      </c>
      <c r="D9" t="s">
        <v>28</v>
      </c>
      <c r="E9" t="s">
        <v>29</v>
      </c>
      <c r="F9" t="s">
        <v>30</v>
      </c>
      <c r="G9" t="s">
        <v>9</v>
      </c>
      <c r="I9">
        <f>Tableau_Orp_pH_Board[[#This Row],[Column8]]*Tableau_Orp_pH_Board[[#This Row],[Column2]]</f>
        <v>0</v>
      </c>
    </row>
    <row r="10" spans="1:9" x14ac:dyDescent="0.45">
      <c r="A10" t="s">
        <v>34</v>
      </c>
      <c r="B10" t="s">
        <v>35</v>
      </c>
      <c r="C10" t="s">
        <v>36</v>
      </c>
      <c r="D10" t="s">
        <v>28</v>
      </c>
      <c r="E10" t="s">
        <v>37</v>
      </c>
      <c r="F10" t="s">
        <v>30</v>
      </c>
      <c r="G10" t="s">
        <v>9</v>
      </c>
      <c r="I10">
        <f>Tableau_Orp_pH_Board[[#This Row],[Column8]]*Tableau_Orp_pH_Board[[#This Row],[Column2]]</f>
        <v>0</v>
      </c>
    </row>
    <row r="11" spans="1:9" x14ac:dyDescent="0.45">
      <c r="A11" t="s">
        <v>38</v>
      </c>
      <c r="B11" t="s">
        <v>35</v>
      </c>
      <c r="C11" t="s">
        <v>39</v>
      </c>
      <c r="D11" t="s">
        <v>39</v>
      </c>
      <c r="E11" t="s">
        <v>40</v>
      </c>
      <c r="F11" t="s">
        <v>41</v>
      </c>
      <c r="G11" t="s">
        <v>89</v>
      </c>
      <c r="H11">
        <v>6.06</v>
      </c>
      <c r="I11">
        <f>Tableau_Orp_pH_Board[[#This Row],[Column8]]*Tableau_Orp_pH_Board[[#This Row],[Column2]]</f>
        <v>12.12</v>
      </c>
    </row>
    <row r="12" spans="1:9" x14ac:dyDescent="0.45">
      <c r="A12" t="s">
        <v>42</v>
      </c>
      <c r="B12" t="s">
        <v>43</v>
      </c>
      <c r="C12" t="s">
        <v>44</v>
      </c>
      <c r="D12" t="s">
        <v>44</v>
      </c>
      <c r="E12" t="s">
        <v>45</v>
      </c>
      <c r="F12" t="s">
        <v>46</v>
      </c>
      <c r="G12" t="s">
        <v>9</v>
      </c>
      <c r="I12">
        <f>Tableau_Orp_pH_Board[[#This Row],[Column8]]*Tableau_Orp_pH_Board[[#This Row],[Column2]]</f>
        <v>0</v>
      </c>
    </row>
    <row r="13" spans="1:9" x14ac:dyDescent="0.45">
      <c r="A13" t="s">
        <v>47</v>
      </c>
      <c r="B13" t="s">
        <v>35</v>
      </c>
      <c r="C13" t="s">
        <v>48</v>
      </c>
      <c r="D13" t="s">
        <v>49</v>
      </c>
      <c r="E13" t="s">
        <v>50</v>
      </c>
      <c r="F13" t="s">
        <v>51</v>
      </c>
      <c r="G13" t="s">
        <v>9</v>
      </c>
      <c r="I13">
        <f>Tableau_Orp_pH_Board[[#This Row],[Column8]]*Tableau_Orp_pH_Board[[#This Row],[Column2]]</f>
        <v>0</v>
      </c>
    </row>
    <row r="14" spans="1:9" x14ac:dyDescent="0.45">
      <c r="A14" t="s">
        <v>52</v>
      </c>
      <c r="B14" t="s">
        <v>35</v>
      </c>
      <c r="C14" t="s">
        <v>53</v>
      </c>
      <c r="D14" t="s">
        <v>49</v>
      </c>
      <c r="E14" t="s">
        <v>50</v>
      </c>
      <c r="F14" t="s">
        <v>51</v>
      </c>
      <c r="G14" t="s">
        <v>9</v>
      </c>
      <c r="I14">
        <f>Tableau_Orp_pH_Board[[#This Row],[Column8]]*Tableau_Orp_pH_Board[[#This Row],[Column2]]</f>
        <v>0</v>
      </c>
    </row>
    <row r="15" spans="1:9" x14ac:dyDescent="0.45">
      <c r="A15" t="s">
        <v>54</v>
      </c>
      <c r="B15" t="s">
        <v>43</v>
      </c>
      <c r="C15" t="s">
        <v>93</v>
      </c>
      <c r="D15" t="s">
        <v>49</v>
      </c>
      <c r="E15" t="s">
        <v>50</v>
      </c>
      <c r="F15" t="s">
        <v>51</v>
      </c>
      <c r="G15" t="s">
        <v>9</v>
      </c>
      <c r="I15">
        <f>Tableau_Orp_pH_Board[[#This Row],[Column8]]*Tableau_Orp_pH_Board[[#This Row],[Column2]]</f>
        <v>0</v>
      </c>
    </row>
    <row r="16" spans="1:9" x14ac:dyDescent="0.45">
      <c r="A16" t="s">
        <v>55</v>
      </c>
      <c r="B16" t="s">
        <v>43</v>
      </c>
      <c r="C16" t="s">
        <v>56</v>
      </c>
      <c r="D16" t="s">
        <v>49</v>
      </c>
      <c r="E16" t="s">
        <v>50</v>
      </c>
      <c r="F16" t="s">
        <v>51</v>
      </c>
      <c r="G16" t="s">
        <v>9</v>
      </c>
      <c r="I16">
        <f>Tableau_Orp_pH_Board[[#This Row],[Column8]]*Tableau_Orp_pH_Board[[#This Row],[Column2]]</f>
        <v>0</v>
      </c>
    </row>
    <row r="17" spans="1:9" x14ac:dyDescent="0.45">
      <c r="A17" t="s">
        <v>57</v>
      </c>
      <c r="B17" t="s">
        <v>58</v>
      </c>
      <c r="C17" t="s">
        <v>59</v>
      </c>
      <c r="D17" t="s">
        <v>49</v>
      </c>
      <c r="E17" t="s">
        <v>50</v>
      </c>
      <c r="F17" t="s">
        <v>51</v>
      </c>
      <c r="G17" t="s">
        <v>9</v>
      </c>
      <c r="I17">
        <f>Tableau_Orp_pH_Board[[#This Row],[Column8]]*Tableau_Orp_pH_Board[[#This Row],[Column2]]</f>
        <v>0</v>
      </c>
    </row>
    <row r="18" spans="1:9" x14ac:dyDescent="0.45">
      <c r="A18" t="s">
        <v>60</v>
      </c>
      <c r="B18" t="s">
        <v>32</v>
      </c>
      <c r="C18" t="s">
        <v>61</v>
      </c>
      <c r="D18" t="s">
        <v>49</v>
      </c>
      <c r="E18" t="s">
        <v>50</v>
      </c>
      <c r="F18" t="s">
        <v>51</v>
      </c>
      <c r="G18" t="s">
        <v>9</v>
      </c>
      <c r="I18">
        <f>Tableau_Orp_pH_Board[[#This Row],[Column8]]*Tableau_Orp_pH_Board[[#This Row],[Column2]]</f>
        <v>0</v>
      </c>
    </row>
    <row r="19" spans="1:9" x14ac:dyDescent="0.45">
      <c r="A19" t="s">
        <v>62</v>
      </c>
      <c r="B19" t="s">
        <v>43</v>
      </c>
      <c r="C19" t="s">
        <v>63</v>
      </c>
      <c r="D19" t="s">
        <v>49</v>
      </c>
      <c r="E19" t="s">
        <v>50</v>
      </c>
      <c r="F19" t="s">
        <v>51</v>
      </c>
      <c r="G19" t="s">
        <v>9</v>
      </c>
      <c r="I19">
        <f>Tableau_Orp_pH_Board[[#This Row],[Column8]]*Tableau_Orp_pH_Board[[#This Row],[Column2]]</f>
        <v>0</v>
      </c>
    </row>
    <row r="20" spans="1:9" x14ac:dyDescent="0.45">
      <c r="A20" t="s">
        <v>64</v>
      </c>
      <c r="B20" t="s">
        <v>43</v>
      </c>
      <c r="C20" t="s">
        <v>65</v>
      </c>
      <c r="D20" t="s">
        <v>49</v>
      </c>
      <c r="E20" t="s">
        <v>50</v>
      </c>
      <c r="F20" t="s">
        <v>51</v>
      </c>
      <c r="G20" t="s">
        <v>9</v>
      </c>
      <c r="I20">
        <f>Tableau_Orp_pH_Board[[#This Row],[Column8]]*Tableau_Orp_pH_Board[[#This Row],[Column2]]</f>
        <v>0</v>
      </c>
    </row>
    <row r="21" spans="1:9" x14ac:dyDescent="0.45">
      <c r="A21" t="s">
        <v>66</v>
      </c>
      <c r="B21" t="s">
        <v>43</v>
      </c>
      <c r="C21" t="s">
        <v>67</v>
      </c>
      <c r="D21" t="s">
        <v>68</v>
      </c>
      <c r="E21" t="s">
        <v>69</v>
      </c>
      <c r="F21" t="s">
        <v>70</v>
      </c>
      <c r="G21" t="s">
        <v>9</v>
      </c>
      <c r="I21">
        <f>Tableau_Orp_pH_Board[[#This Row],[Column8]]*Tableau_Orp_pH_Board[[#This Row],[Column2]]</f>
        <v>0</v>
      </c>
    </row>
    <row r="22" spans="1:9" x14ac:dyDescent="0.45">
      <c r="A22" t="s">
        <v>71</v>
      </c>
      <c r="B22" t="s">
        <v>43</v>
      </c>
      <c r="C22" t="s">
        <v>72</v>
      </c>
      <c r="D22" t="s">
        <v>68</v>
      </c>
      <c r="E22" t="s">
        <v>69</v>
      </c>
      <c r="F22" t="s">
        <v>70</v>
      </c>
      <c r="G22" t="s">
        <v>9</v>
      </c>
      <c r="I22">
        <f>Tableau_Orp_pH_Board[[#This Row],[Column8]]*Tableau_Orp_pH_Board[[#This Row],[Column2]]</f>
        <v>0</v>
      </c>
    </row>
    <row r="23" spans="1:9" x14ac:dyDescent="0.45">
      <c r="A23" t="s">
        <v>73</v>
      </c>
      <c r="B23" t="s">
        <v>43</v>
      </c>
      <c r="C23" t="s">
        <v>74</v>
      </c>
      <c r="D23" t="s">
        <v>68</v>
      </c>
      <c r="E23" t="s">
        <v>69</v>
      </c>
      <c r="F23" t="s">
        <v>70</v>
      </c>
      <c r="G23" t="s">
        <v>9</v>
      </c>
      <c r="I23">
        <f>Tableau_Orp_pH_Board[[#This Row],[Column8]]*Tableau_Orp_pH_Board[[#This Row],[Column2]]</f>
        <v>0</v>
      </c>
    </row>
    <row r="24" spans="1:9" x14ac:dyDescent="0.45">
      <c r="A24" t="s">
        <v>75</v>
      </c>
      <c r="B24" t="s">
        <v>35</v>
      </c>
      <c r="C24" t="s">
        <v>76</v>
      </c>
      <c r="D24" t="s">
        <v>77</v>
      </c>
      <c r="E24" t="s">
        <v>78</v>
      </c>
      <c r="F24" t="s">
        <v>9</v>
      </c>
      <c r="G24" t="s">
        <v>87</v>
      </c>
      <c r="H24">
        <v>5.68</v>
      </c>
      <c r="I24">
        <f>Tableau_Orp_pH_Board[[#This Row],[Column8]]*Tableau_Orp_pH_Board[[#This Row],[Column2]]</f>
        <v>11.36</v>
      </c>
    </row>
    <row r="25" spans="1:9" x14ac:dyDescent="0.45">
      <c r="A25" t="s">
        <v>79</v>
      </c>
      <c r="B25" t="s">
        <v>43</v>
      </c>
      <c r="C25" t="s">
        <v>80</v>
      </c>
      <c r="D25" t="s">
        <v>80</v>
      </c>
      <c r="E25" t="s">
        <v>81</v>
      </c>
      <c r="F25" t="s">
        <v>82</v>
      </c>
      <c r="G25" t="s">
        <v>9</v>
      </c>
      <c r="H25">
        <v>6.26</v>
      </c>
      <c r="I25">
        <f>Tableau_Orp_pH_Board[[#This Row],[Column8]]*Tableau_Orp_pH_Board[[#This Row],[Column2]]</f>
        <v>6.26</v>
      </c>
    </row>
    <row r="26" spans="1:9" x14ac:dyDescent="0.45">
      <c r="A26" t="s">
        <v>83</v>
      </c>
      <c r="B26" t="s">
        <v>43</v>
      </c>
      <c r="C26" t="s">
        <v>84</v>
      </c>
      <c r="D26" t="s">
        <v>84</v>
      </c>
      <c r="E26" t="s">
        <v>85</v>
      </c>
      <c r="F26" t="s">
        <v>9</v>
      </c>
      <c r="G26" t="s">
        <v>9</v>
      </c>
      <c r="H26">
        <v>10.199999999999999</v>
      </c>
      <c r="I26">
        <f>Tableau_Orp_pH_Board[[#This Row],[Column8]]*Tableau_Orp_pH_Board[[#This Row],[Column2]]</f>
        <v>10.199999999999999</v>
      </c>
    </row>
    <row r="28" spans="1:9" x14ac:dyDescent="0.45">
      <c r="H28" t="s">
        <v>92</v>
      </c>
      <c r="I28">
        <f>SUM(I8:I26)</f>
        <v>39.94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B 2 u 5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A H a 7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u 5 V u 7 k 4 f 8 N A Q A A 8 A E A A B M A H A B G b 3 J t d W x h c y 9 T Z W N 0 a W 9 u M S 5 t I K I Y A C i g F A A A A A A A A A A A A A A A A A A A A A A A A A A A A H W P z U r D Q B D H 7 4 G 8 w 7 K 9 J L A N J F o L l l x M q w F B 0 a Q n 1 0 O 6 m e p C s h v 2 o 1 h K H 8 j n 8 M X c G I o W z F x m 5 s d / P v 4 a m O F S o G L I 8 c L 3 f E + / V w p q N M G P q p t 2 O b q R l a o x S l E D x v e Q i 0 J a x c C R T O + i p W S 2 B W G C W 9 5 A l E l h X K M D n F 3 T t Q a l 6 b p Y P d O T S t M 7 b n K 7 o V 0 + / V l M 7 z m r a v r 3 1 l k T M b 3 D I X l Z Q s N b b k C l m G C C M t n Y V u h 0 T t B K M F l z 8 Z b G y S w h 6 M l K A 4 X Z N 5 D + l t G D F P A a k u H / C S 7 3 H a D W j W 3 5 1 2 f v r a w 2 T l W q S u i t V O 2 w v l f p Y H B L D g c 8 0 N i d N / 2 8 g Q 9 z J O j E k x F + M c I v R / h s h F + N 8 P k Z P 4 a + x 8 X / P h f f U E s B A i 0 A F A A C A A g A B 2 u 5 V i i 9 w S O m A A A A 9 g A A A B I A A A A A A A A A A A A A A A A A A A A A A E N v b m Z p Z y 9 Q Y W N r Y W d l L n h t b F B L A Q I t A B Q A A g A I A A d r u V Y P y u m r p A A A A O k A A A A T A A A A A A A A A A A A A A A A A P I A A A B b Q 2 9 u d G V u d F 9 U e X B l c 1 0 u e G 1 s U E s B A i 0 A F A A C A A g A B 2 u 5 V u 7 k 4 f 8 N A Q A A 8 A E A A B M A A A A A A A A A A A A A A A A A 4 w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B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c C 1 w S C U y M E J v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h d V 9 P c n B f c E h f Q m 9 h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T E 6 M j Q 6 M T U u N D I 0 M D I 5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c C 1 w S C B C b 2 F y Z C 9 B d X R v U m V t b 3 Z l Z E N v b H V t b n M x L n t D b 2 x 1 b W 4 x L D B 9 J n F 1 b 3 Q 7 L C Z x d W 9 0 O 1 N l Y 3 R p b 2 4 x L 0 9 y c C 1 w S C B C b 2 F y Z C 9 B d X R v U m V t b 3 Z l Z E N v b H V t b n M x L n t D b 2 x 1 b W 4 y L D F 9 J n F 1 b 3 Q 7 L C Z x d W 9 0 O 1 N l Y 3 R p b 2 4 x L 0 9 y c C 1 w S C B C b 2 F y Z C 9 B d X R v U m V t b 3 Z l Z E N v b H V t b n M x L n t D b 2 x 1 b W 4 z L D J 9 J n F 1 b 3 Q 7 L C Z x d W 9 0 O 1 N l Y 3 R p b 2 4 x L 0 9 y c C 1 w S C B C b 2 F y Z C 9 B d X R v U m V t b 3 Z l Z E N v b H V t b n M x L n t D b 2 x 1 b W 4 0 L D N 9 J n F 1 b 3 Q 7 L C Z x d W 9 0 O 1 N l Y 3 R p b 2 4 x L 0 9 y c C 1 w S C B C b 2 F y Z C 9 B d X R v U m V t b 3 Z l Z E N v b H V t b n M x L n t D b 2 x 1 b W 4 1 L D R 9 J n F 1 b 3 Q 7 L C Z x d W 9 0 O 1 N l Y 3 R p b 2 4 x L 0 9 y c C 1 w S C B C b 2 F y Z C 9 B d X R v U m V t b 3 Z l Z E N v b H V t b n M x L n t D b 2 x 1 b W 4 2 L D V 9 J n F 1 b 3 Q 7 L C Z x d W 9 0 O 1 N l Y 3 R p b 2 4 x L 0 9 y c C 1 w S C B C b 2 F y Z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y c C 1 w S C B C b 2 F y Z C 9 B d X R v U m V t b 3 Z l Z E N v b H V t b n M x L n t D b 2 x 1 b W 4 x L D B 9 J n F 1 b 3 Q 7 L C Z x d W 9 0 O 1 N l Y 3 R p b 2 4 x L 0 9 y c C 1 w S C B C b 2 F y Z C 9 B d X R v U m V t b 3 Z l Z E N v b H V t b n M x L n t D b 2 x 1 b W 4 y L D F 9 J n F 1 b 3 Q 7 L C Z x d W 9 0 O 1 N l Y 3 R p b 2 4 x L 0 9 y c C 1 w S C B C b 2 F y Z C 9 B d X R v U m V t b 3 Z l Z E N v b H V t b n M x L n t D b 2 x 1 b W 4 z L D J 9 J n F 1 b 3 Q 7 L C Z x d W 9 0 O 1 N l Y 3 R p b 2 4 x L 0 9 y c C 1 w S C B C b 2 F y Z C 9 B d X R v U m V t b 3 Z l Z E N v b H V t b n M x L n t D b 2 x 1 b W 4 0 L D N 9 J n F 1 b 3 Q 7 L C Z x d W 9 0 O 1 N l Y 3 R p b 2 4 x L 0 9 y c C 1 w S C B C b 2 F y Z C 9 B d X R v U m V t b 3 Z l Z E N v b H V t b n M x L n t D b 2 x 1 b W 4 1 L D R 9 J n F 1 b 3 Q 7 L C Z x d W 9 0 O 1 N l Y 3 R p b 2 4 x L 0 9 y c C 1 w S C B C b 2 F y Z C 9 B d X R v U m V t b 3 Z l Z E N v b H V t b n M x L n t D b 2 x 1 b W 4 2 L D V 9 J n F 1 b 3 Q 7 L C Z x d W 9 0 O 1 N l Y 3 R p b 2 4 x L 0 9 y c C 1 w S C B C b 2 F y Z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A t c E g l M j B C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A t c E g l M j B C b 2 F y Z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H l p f 8 n I J K g C d Z P W C P m Q o A A A A A A g A A A A A A E G Y A A A A B A A A g A A A A C R O h n A u i g R O c K y 3 b A A 3 J O i j + g V A u i e S r p t A n t O w E 7 R o A A A A A D o A A A A A C A A A g A A A A D z P r b Z E Y S o s C f h I s d o I C j W 3 p / 8 5 Z q O G G M 3 w 8 1 m n N N k B Q A A A A 6 W d a G W / u n T e m i e g d z 1 P V s j i I C E 5 F B Z V S / + R t 2 B y s A k J B y o g o H o j J s k t U g l 9 L t h / R c u d s l h c J S U b 1 O J I + Y V f a F J W S l x z N F y q u i 1 w u Z Q 9 F M N l A A A A A r l f E j 0 R 9 b 2 5 s 0 x q n G k 1 L M Z m 7 P R u A p f e c 6 h F O g c d 5 x I P P W 8 i s 1 a f 3 A b n M 5 T H s 4 X g i r 8 V D V S 5 0 b x L l / 3 s E t B k V V Q = = < / D a t a M a s h u p > 
</file>

<file path=customXml/itemProps1.xml><?xml version="1.0" encoding="utf-8"?>
<ds:datastoreItem xmlns:ds="http://schemas.openxmlformats.org/officeDocument/2006/customXml" ds:itemID="{EEF2A51B-C0AA-42B1-AACE-C55C81918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Orp-pH Board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SURFACE</cp:lastModifiedBy>
  <dcterms:created xsi:type="dcterms:W3CDTF">2023-05-25T11:25:02Z</dcterms:created>
  <dcterms:modified xsi:type="dcterms:W3CDTF">2023-07-29T09:11:14Z</dcterms:modified>
</cp:coreProperties>
</file>