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6960" windowHeight="12210"/>
  </bookViews>
  <sheets>
    <sheet name="Species list" sheetId="6" r:id="rId1"/>
    <sheet name="Plot 1" sheetId="1" r:id="rId2"/>
    <sheet name="Plot 2" sheetId="2" r:id="rId3"/>
    <sheet name="Plot 3" sheetId="3" r:id="rId4"/>
    <sheet name="Plot 4" sheetId="4" r:id="rId5"/>
    <sheet name="All plots" sheetId="5" r:id="rId6"/>
    <sheet name="Rel ab." sheetId="7" r:id="rId7"/>
    <sheet name="RA" sheetId="8" r:id="rId8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1" i="7" l="1"/>
  <c r="C51" i="7"/>
  <c r="D51" i="7"/>
  <c r="N213" i="2"/>
  <c r="N211" i="2"/>
  <c r="N209" i="2"/>
  <c r="N207" i="2"/>
  <c r="N206" i="2"/>
  <c r="N204" i="2"/>
  <c r="N201" i="2"/>
  <c r="N200" i="2"/>
  <c r="N198" i="2"/>
  <c r="N188" i="2"/>
  <c r="N181" i="2"/>
  <c r="N180" i="2"/>
  <c r="N170" i="2"/>
  <c r="N165" i="2"/>
  <c r="N162" i="2"/>
  <c r="N159" i="2"/>
  <c r="N150" i="2"/>
  <c r="N147" i="2"/>
  <c r="N146" i="2"/>
  <c r="N145" i="2"/>
  <c r="N139" i="2"/>
  <c r="N135" i="2"/>
  <c r="N136" i="2"/>
  <c r="N134" i="2"/>
  <c r="N133" i="2"/>
  <c r="N132" i="2"/>
  <c r="N124" i="2"/>
  <c r="N121" i="2"/>
  <c r="N113" i="2"/>
  <c r="N102" i="2"/>
  <c r="N78" i="2"/>
  <c r="N76" i="2"/>
  <c r="N75" i="2"/>
  <c r="N73" i="2"/>
  <c r="N71" i="2"/>
  <c r="N54" i="2"/>
  <c r="N39" i="2"/>
  <c r="N28" i="2"/>
  <c r="N25" i="2"/>
  <c r="J216" i="2"/>
  <c r="J214" i="2"/>
  <c r="J218" i="2"/>
  <c r="G213" i="2"/>
  <c r="E51" i="7"/>
  <c r="N154" i="3"/>
  <c r="N153" i="3"/>
  <c r="N219" i="3"/>
  <c r="N212" i="3"/>
  <c r="J198" i="3"/>
  <c r="J204" i="3"/>
  <c r="J210" i="3"/>
  <c r="J79" i="3"/>
  <c r="J74" i="3"/>
  <c r="J69" i="3"/>
  <c r="J63" i="3"/>
  <c r="J52" i="3"/>
  <c r="J44" i="3"/>
  <c r="J38" i="3"/>
  <c r="J34" i="3"/>
  <c r="J29" i="3"/>
  <c r="J23" i="3"/>
  <c r="J16" i="3"/>
  <c r="J9" i="3"/>
  <c r="J2" i="3"/>
  <c r="G219" i="3"/>
  <c r="N107" i="1"/>
  <c r="N108" i="1"/>
  <c r="N109" i="1"/>
  <c r="N106" i="1"/>
  <c r="N105" i="1"/>
  <c r="N100" i="1"/>
  <c r="N91" i="1"/>
  <c r="N88" i="1"/>
  <c r="N87" i="1"/>
  <c r="N83" i="1"/>
  <c r="N77" i="1"/>
  <c r="N74" i="1"/>
  <c r="N72" i="1"/>
  <c r="N69" i="1"/>
  <c r="N65" i="1"/>
  <c r="N64" i="1"/>
  <c r="N61" i="1"/>
  <c r="N59" i="1"/>
  <c r="N38" i="1"/>
  <c r="N29" i="1"/>
  <c r="N22" i="1"/>
  <c r="N16" i="1"/>
  <c r="N13" i="1"/>
  <c r="J116" i="1"/>
  <c r="J114" i="1"/>
  <c r="J112" i="1"/>
  <c r="I112" i="3" l="1"/>
  <c r="I62" i="3"/>
  <c r="I213" i="3"/>
  <c r="I207" i="3"/>
  <c r="J191" i="3"/>
  <c r="I194" i="3" s="1"/>
  <c r="J189" i="3"/>
  <c r="I190" i="3" s="1"/>
  <c r="J187" i="3"/>
  <c r="I187" i="3" s="1"/>
  <c r="J185" i="3"/>
  <c r="I186" i="3" s="1"/>
  <c r="J183" i="3"/>
  <c r="I183" i="3" s="1"/>
  <c r="J181" i="3"/>
  <c r="I182" i="3" s="1"/>
  <c r="J179" i="3"/>
  <c r="I179" i="3" s="1"/>
  <c r="J177" i="3"/>
  <c r="I178" i="3" s="1"/>
  <c r="J175" i="3"/>
  <c r="I175" i="3" s="1"/>
  <c r="J173" i="3"/>
  <c r="I174" i="3" s="1"/>
  <c r="J169" i="3"/>
  <c r="I171" i="3" s="1"/>
  <c r="J167" i="3"/>
  <c r="I167" i="3" s="1"/>
  <c r="J162" i="3"/>
  <c r="I166" i="3" s="1"/>
  <c r="J154" i="3"/>
  <c r="I157" i="3" s="1"/>
  <c r="J152" i="3"/>
  <c r="I153" i="3" s="1"/>
  <c r="J147" i="3"/>
  <c r="I148" i="3" s="1"/>
  <c r="J145" i="3"/>
  <c r="I146" i="3" s="1"/>
  <c r="J138" i="3"/>
  <c r="J135" i="3"/>
  <c r="I135" i="3" s="1"/>
  <c r="J130" i="3"/>
  <c r="I134" i="3" s="1"/>
  <c r="J127" i="3"/>
  <c r="I127" i="3" s="1"/>
  <c r="J122" i="3"/>
  <c r="I126" i="3" s="1"/>
  <c r="J114" i="3"/>
  <c r="I117" i="3" s="1"/>
  <c r="J109" i="3"/>
  <c r="I113" i="3" s="1"/>
  <c r="J105" i="3"/>
  <c r="I107" i="3" s="1"/>
  <c r="J103" i="3"/>
  <c r="I103" i="3" s="1"/>
  <c r="J100" i="3"/>
  <c r="I101" i="3" s="1"/>
  <c r="J96" i="3"/>
  <c r="I98" i="3" s="1"/>
  <c r="J94" i="3"/>
  <c r="I94" i="3" s="1"/>
  <c r="J91" i="3"/>
  <c r="I91" i="3" s="1"/>
  <c r="J86" i="3"/>
  <c r="I79" i="3"/>
  <c r="I75" i="3"/>
  <c r="I72" i="3"/>
  <c r="I67" i="3"/>
  <c r="I53" i="3"/>
  <c r="I46" i="3"/>
  <c r="I39" i="3"/>
  <c r="I35" i="3"/>
  <c r="I33" i="3"/>
  <c r="I25" i="3"/>
  <c r="I17" i="3"/>
  <c r="I12" i="3"/>
  <c r="I4" i="3"/>
  <c r="I199" i="3"/>
  <c r="J144" i="3"/>
  <c r="I144" i="3" s="1"/>
  <c r="J143" i="3"/>
  <c r="I143" i="3" s="1"/>
  <c r="J142" i="3"/>
  <c r="I142" i="3" s="1"/>
  <c r="J141" i="3"/>
  <c r="I141" i="3" s="1"/>
  <c r="J140" i="3"/>
  <c r="I196" i="3" l="1"/>
  <c r="I87" i="3"/>
  <c r="J220" i="3"/>
  <c r="I140" i="3"/>
  <c r="J222" i="3"/>
  <c r="J224" i="3"/>
  <c r="I30" i="3"/>
  <c r="I99" i="3"/>
  <c r="I177" i="3"/>
  <c r="I5" i="3"/>
  <c r="I54" i="3"/>
  <c r="I132" i="3"/>
  <c r="I18" i="3"/>
  <c r="I85" i="3"/>
  <c r="I159" i="3"/>
  <c r="I8" i="3"/>
  <c r="I22" i="3"/>
  <c r="I29" i="3"/>
  <c r="I51" i="3"/>
  <c r="I58" i="3"/>
  <c r="I70" i="3"/>
  <c r="I81" i="3"/>
  <c r="I105" i="3"/>
  <c r="I124" i="3"/>
  <c r="I145" i="3"/>
  <c r="I164" i="3"/>
  <c r="I185" i="3"/>
  <c r="I209" i="3"/>
  <c r="I6" i="3"/>
  <c r="I20" i="3"/>
  <c r="I32" i="3"/>
  <c r="I47" i="3"/>
  <c r="I56" i="3"/>
  <c r="I76" i="3"/>
  <c r="I92" i="3"/>
  <c r="I109" i="3"/>
  <c r="I128" i="3"/>
  <c r="I150" i="3"/>
  <c r="I173" i="3"/>
  <c r="I189" i="3"/>
  <c r="I205" i="3"/>
  <c r="I2" i="3"/>
  <c r="I27" i="3"/>
  <c r="I41" i="3"/>
  <c r="I60" i="3"/>
  <c r="I69" i="3"/>
  <c r="I83" i="3"/>
  <c r="I97" i="3"/>
  <c r="I110" i="3"/>
  <c r="I155" i="3"/>
  <c r="I181" i="3"/>
  <c r="I192" i="3"/>
  <c r="I86" i="3"/>
  <c r="I119" i="3"/>
  <c r="I14" i="3"/>
  <c r="I10" i="3"/>
  <c r="I23" i="3"/>
  <c r="I37" i="3"/>
  <c r="I43" i="3"/>
  <c r="I49" i="3"/>
  <c r="I45" i="3"/>
  <c r="I63" i="3"/>
  <c r="I65" i="3"/>
  <c r="I78" i="3"/>
  <c r="I90" i="3"/>
  <c r="I95" i="3"/>
  <c r="I7" i="3"/>
  <c r="I3" i="3"/>
  <c r="I13" i="3"/>
  <c r="I16" i="3"/>
  <c r="I19" i="3"/>
  <c r="I28" i="3"/>
  <c r="I24" i="3"/>
  <c r="I31" i="3"/>
  <c r="I36" i="3"/>
  <c r="I42" i="3"/>
  <c r="I44" i="3"/>
  <c r="I48" i="3"/>
  <c r="I52" i="3"/>
  <c r="I59" i="3"/>
  <c r="I55" i="3"/>
  <c r="I68" i="3"/>
  <c r="I64" i="3"/>
  <c r="I71" i="3"/>
  <c r="I77" i="3"/>
  <c r="I84" i="3"/>
  <c r="I80" i="3"/>
  <c r="I89" i="3"/>
  <c r="I93" i="3"/>
  <c r="I96" i="3"/>
  <c r="I100" i="3"/>
  <c r="I104" i="3"/>
  <c r="I106" i="3"/>
  <c r="I111" i="3"/>
  <c r="I120" i="3"/>
  <c r="I116" i="3"/>
  <c r="I125" i="3"/>
  <c r="I129" i="3"/>
  <c r="I133" i="3"/>
  <c r="I137" i="3"/>
  <c r="I139" i="3"/>
  <c r="I151" i="3"/>
  <c r="I152" i="3"/>
  <c r="I160" i="3"/>
  <c r="I156" i="3"/>
  <c r="I165" i="3"/>
  <c r="I168" i="3"/>
  <c r="I170" i="3"/>
  <c r="I176" i="3"/>
  <c r="I180" i="3"/>
  <c r="I184" i="3"/>
  <c r="I188" i="3"/>
  <c r="I197" i="3"/>
  <c r="I193" i="3"/>
  <c r="I202" i="3"/>
  <c r="I204" i="3"/>
  <c r="I206" i="3"/>
  <c r="I216" i="3"/>
  <c r="I212" i="3"/>
  <c r="I9" i="3"/>
  <c r="I88" i="3"/>
  <c r="I102" i="3"/>
  <c r="I201" i="3"/>
  <c r="I215" i="3"/>
  <c r="I211" i="3"/>
  <c r="I15" i="3"/>
  <c r="I11" i="3"/>
  <c r="I21" i="3"/>
  <c r="I26" i="3"/>
  <c r="I34" i="3"/>
  <c r="I38" i="3"/>
  <c r="I40" i="3"/>
  <c r="I50" i="3"/>
  <c r="I61" i="3"/>
  <c r="I57" i="3"/>
  <c r="I66" i="3"/>
  <c r="I73" i="3"/>
  <c r="I74" i="3"/>
  <c r="I82" i="3"/>
  <c r="I108" i="3"/>
  <c r="I114" i="3"/>
  <c r="I118" i="3"/>
  <c r="I122" i="3"/>
  <c r="I123" i="3"/>
  <c r="I130" i="3"/>
  <c r="I131" i="3"/>
  <c r="I138" i="3"/>
  <c r="I149" i="3"/>
  <c r="I154" i="3"/>
  <c r="I158" i="3"/>
  <c r="I162" i="3"/>
  <c r="I163" i="3"/>
  <c r="I172" i="3"/>
  <c r="I195" i="3"/>
  <c r="I198" i="3"/>
  <c r="I200" i="3"/>
  <c r="I208" i="3"/>
  <c r="I210" i="3"/>
  <c r="I214" i="3"/>
  <c r="I115" i="3"/>
  <c r="I136" i="3"/>
  <c r="I169" i="3"/>
  <c r="I121" i="3"/>
  <c r="I147" i="3"/>
  <c r="I161" i="3"/>
  <c r="I191" i="3"/>
  <c r="I203" i="3"/>
  <c r="I217" i="3"/>
  <c r="I210" i="2"/>
  <c r="I211" i="2"/>
  <c r="I209" i="2"/>
  <c r="I204" i="2"/>
  <c r="I205" i="2"/>
  <c r="I206" i="2"/>
  <c r="I207" i="2"/>
  <c r="I208" i="2"/>
  <c r="I203" i="2"/>
  <c r="I200" i="2"/>
  <c r="I201" i="2"/>
  <c r="I202" i="2"/>
  <c r="I199" i="2"/>
  <c r="I197" i="2"/>
  <c r="I198" i="2"/>
  <c r="I196" i="2"/>
  <c r="I193" i="2"/>
  <c r="I194" i="2"/>
  <c r="I195" i="2"/>
  <c r="I192" i="2"/>
  <c r="I190" i="2"/>
  <c r="I191" i="2"/>
  <c r="I189" i="2"/>
  <c r="I187" i="2"/>
  <c r="I188" i="2"/>
  <c r="J186" i="2"/>
  <c r="I186" i="2"/>
  <c r="I185" i="2"/>
  <c r="I184" i="2"/>
  <c r="I183" i="2"/>
  <c r="I181" i="2"/>
  <c r="I182" i="2"/>
  <c r="I180" i="2"/>
  <c r="I179" i="2"/>
  <c r="I178" i="2"/>
  <c r="I177" i="2"/>
  <c r="I176" i="2"/>
  <c r="I174" i="2"/>
  <c r="I175" i="2"/>
  <c r="I173" i="2"/>
  <c r="I171" i="2"/>
  <c r="I172" i="2"/>
  <c r="I170" i="2"/>
  <c r="I167" i="2"/>
  <c r="I168" i="2"/>
  <c r="I169" i="2"/>
  <c r="I166" i="2"/>
  <c r="I164" i="2"/>
  <c r="I165" i="2"/>
  <c r="I163" i="2"/>
  <c r="I161" i="2"/>
  <c r="I162" i="2"/>
  <c r="I160" i="2"/>
  <c r="I159" i="2"/>
  <c r="I158" i="2"/>
  <c r="I157" i="2"/>
  <c r="I156" i="2"/>
  <c r="I155" i="2"/>
  <c r="I154" i="2"/>
  <c r="I153" i="2"/>
  <c r="I152" i="2"/>
  <c r="I151" i="2"/>
  <c r="I149" i="2"/>
  <c r="I150" i="2"/>
  <c r="I148" i="2"/>
  <c r="I147" i="2"/>
  <c r="I146" i="2"/>
  <c r="I143" i="2"/>
  <c r="I144" i="2"/>
  <c r="I145" i="2"/>
  <c r="I142" i="2"/>
  <c r="I141" i="2"/>
  <c r="I140" i="2"/>
  <c r="I139" i="2"/>
  <c r="I138" i="2"/>
  <c r="I137" i="2"/>
  <c r="I131" i="2"/>
  <c r="I132" i="2"/>
  <c r="I133" i="2"/>
  <c r="I134" i="2"/>
  <c r="I135" i="2"/>
  <c r="I136" i="2"/>
  <c r="I130" i="2"/>
  <c r="I124" i="2"/>
  <c r="I125" i="2"/>
  <c r="I126" i="2"/>
  <c r="I127" i="2"/>
  <c r="I128" i="2"/>
  <c r="I129" i="2"/>
  <c r="I123" i="2"/>
  <c r="I118" i="2"/>
  <c r="I119" i="2"/>
  <c r="I120" i="2"/>
  <c r="I121" i="2"/>
  <c r="I122" i="2"/>
  <c r="I117" i="2"/>
  <c r="I114" i="2"/>
  <c r="I115" i="2"/>
  <c r="I116" i="2"/>
  <c r="I113" i="2"/>
  <c r="I111" i="2"/>
  <c r="I112" i="2"/>
  <c r="I110" i="2"/>
  <c r="I109" i="2"/>
  <c r="I108" i="2"/>
  <c r="I107" i="2"/>
  <c r="I106" i="2"/>
  <c r="I105" i="2"/>
  <c r="I104" i="2"/>
  <c r="I103" i="2"/>
  <c r="I102" i="2"/>
  <c r="I101" i="2"/>
  <c r="I100" i="2"/>
  <c r="I94" i="2"/>
  <c r="I95" i="2"/>
  <c r="I96" i="2"/>
  <c r="I97" i="2"/>
  <c r="I98" i="2"/>
  <c r="I99" i="2"/>
  <c r="I93" i="2"/>
  <c r="I86" i="2"/>
  <c r="I87" i="2"/>
  <c r="I88" i="2"/>
  <c r="I89" i="2"/>
  <c r="I90" i="2"/>
  <c r="I91" i="2"/>
  <c r="I92" i="2"/>
  <c r="I85" i="2"/>
  <c r="I79" i="2"/>
  <c r="I80" i="2"/>
  <c r="I81" i="2"/>
  <c r="I82" i="2"/>
  <c r="I83" i="2"/>
  <c r="I84" i="2"/>
  <c r="I78" i="2"/>
  <c r="I71" i="2"/>
  <c r="I72" i="2"/>
  <c r="I73" i="2"/>
  <c r="I74" i="2"/>
  <c r="I75" i="2"/>
  <c r="I76" i="2"/>
  <c r="I77" i="2"/>
  <c r="I70" i="2"/>
  <c r="I68" i="2"/>
  <c r="I69" i="2"/>
  <c r="I67" i="2"/>
  <c r="I62" i="2"/>
  <c r="I63" i="2"/>
  <c r="I64" i="2"/>
  <c r="I65" i="2"/>
  <c r="I66" i="2"/>
  <c r="I61" i="2"/>
  <c r="I57" i="2"/>
  <c r="I58" i="2"/>
  <c r="I59" i="2"/>
  <c r="I60" i="2"/>
  <c r="I56" i="2"/>
  <c r="I55" i="2"/>
  <c r="I54" i="2"/>
  <c r="I52" i="2"/>
  <c r="I53" i="2"/>
  <c r="I51" i="2"/>
  <c r="I47" i="2"/>
  <c r="I48" i="2"/>
  <c r="I49" i="2"/>
  <c r="I50" i="2"/>
  <c r="I46" i="2"/>
  <c r="I41" i="2"/>
  <c r="I42" i="2"/>
  <c r="I43" i="2"/>
  <c r="I44" i="2"/>
  <c r="I45" i="2"/>
  <c r="I40" i="2"/>
  <c r="I38" i="2"/>
  <c r="I39" i="2"/>
  <c r="I37" i="2"/>
  <c r="I35" i="2"/>
  <c r="I36" i="2"/>
  <c r="I34" i="2"/>
  <c r="I30" i="2"/>
  <c r="I31" i="2"/>
  <c r="I32" i="2"/>
  <c r="I33" i="2"/>
  <c r="I29" i="2"/>
  <c r="I26" i="2"/>
  <c r="I27" i="2"/>
  <c r="I28" i="2"/>
  <c r="I25" i="2"/>
  <c r="I18" i="2"/>
  <c r="I19" i="2"/>
  <c r="I20" i="2"/>
  <c r="I21" i="2"/>
  <c r="I22" i="2"/>
  <c r="I23" i="2"/>
  <c r="I24" i="2"/>
  <c r="I17" i="2"/>
  <c r="I13" i="2"/>
  <c r="I14" i="2"/>
  <c r="I15" i="2"/>
  <c r="I16" i="2"/>
  <c r="I12" i="2"/>
  <c r="J178" i="2"/>
  <c r="J180" i="2"/>
  <c r="J183" i="2"/>
  <c r="J185" i="2"/>
  <c r="J189" i="2"/>
  <c r="J192" i="2"/>
  <c r="J196" i="2"/>
  <c r="J199" i="2"/>
  <c r="J203" i="2"/>
  <c r="J209" i="2"/>
  <c r="N211" i="3" l="1"/>
  <c r="N186" i="3"/>
  <c r="N163" i="3"/>
  <c r="N148" i="3"/>
  <c r="N135" i="3"/>
  <c r="N113" i="3"/>
  <c r="N217" i="3"/>
  <c r="N209" i="3"/>
  <c r="N180" i="3"/>
  <c r="N143" i="3"/>
  <c r="N133" i="3"/>
  <c r="N106" i="3"/>
  <c r="N75" i="3"/>
  <c r="N38" i="3"/>
  <c r="N216" i="3"/>
  <c r="N207" i="3"/>
  <c r="N179" i="3"/>
  <c r="N150" i="3"/>
  <c r="N137" i="3"/>
  <c r="N121" i="3"/>
  <c r="N99" i="3"/>
  <c r="N68" i="3"/>
  <c r="N29" i="3"/>
  <c r="N48" i="3"/>
  <c r="N194" i="3"/>
  <c r="N171" i="3"/>
  <c r="N149" i="3"/>
  <c r="N136" i="3"/>
  <c r="N118" i="3"/>
  <c r="N80" i="3"/>
  <c r="N65" i="3"/>
  <c r="N78" i="3"/>
  <c r="J176" i="2"/>
  <c r="J173" i="2"/>
  <c r="J170" i="2"/>
  <c r="J166" i="2"/>
  <c r="J163" i="2"/>
  <c r="J160" i="2"/>
  <c r="J158" i="2"/>
  <c r="J155" i="2"/>
  <c r="J154" i="2"/>
  <c r="J153" i="2"/>
  <c r="J151" i="2"/>
  <c r="J148" i="2"/>
  <c r="J146" i="2"/>
  <c r="J142" i="2"/>
  <c r="J140" i="2"/>
  <c r="J138" i="2"/>
  <c r="J137" i="2"/>
  <c r="J130" i="2"/>
  <c r="J123" i="2"/>
  <c r="J117" i="2"/>
  <c r="J113" i="2"/>
  <c r="J110" i="2"/>
  <c r="J108" i="2"/>
  <c r="J106" i="2"/>
  <c r="J104" i="2"/>
  <c r="J102" i="2"/>
  <c r="J100" i="2"/>
  <c r="J93" i="2"/>
  <c r="J85" i="2"/>
  <c r="J78" i="2"/>
  <c r="J70" i="2"/>
  <c r="J67" i="2"/>
  <c r="J61" i="2"/>
  <c r="J56" i="2"/>
  <c r="J54" i="2"/>
  <c r="J51" i="2"/>
  <c r="J46" i="2"/>
  <c r="J40" i="2"/>
  <c r="J37" i="2"/>
  <c r="J34" i="2"/>
  <c r="J29" i="2"/>
  <c r="J25" i="2"/>
  <c r="J17" i="2"/>
  <c r="J12" i="2"/>
  <c r="J157" i="2"/>
  <c r="I3" i="2"/>
  <c r="I4" i="2"/>
  <c r="I5" i="2"/>
  <c r="I6" i="2"/>
  <c r="I7" i="2"/>
  <c r="I8" i="2"/>
  <c r="I9" i="2"/>
  <c r="I10" i="2"/>
  <c r="I11" i="2"/>
  <c r="I2" i="2"/>
  <c r="J2" i="2"/>
  <c r="I14" i="1" l="1"/>
  <c r="I13" i="1"/>
  <c r="J107" i="1"/>
  <c r="J101" i="1"/>
  <c r="J98" i="1"/>
  <c r="J95" i="1"/>
  <c r="J90" i="1"/>
  <c r="J85" i="1" l="1"/>
  <c r="J82" i="1"/>
  <c r="J78" i="1"/>
  <c r="J70" i="1"/>
  <c r="J68" i="1"/>
  <c r="J66" i="1"/>
  <c r="J60" i="1"/>
  <c r="J57" i="1"/>
  <c r="J53" i="1"/>
  <c r="J48" i="1"/>
  <c r="J46" i="1"/>
  <c r="J39" i="1"/>
  <c r="J33" i="1"/>
  <c r="J29" i="1"/>
  <c r="J24" i="1"/>
  <c r="J22" i="1"/>
  <c r="J19" i="1"/>
  <c r="J16" i="1"/>
  <c r="J12" i="1"/>
  <c r="J10" i="1"/>
  <c r="J4" i="1"/>
  <c r="E220" i="3" l="1"/>
  <c r="B249" i="4" l="1"/>
  <c r="B250" i="4" l="1"/>
  <c r="B214" i="2" l="1"/>
  <c r="B112" i="1"/>
</calcChain>
</file>

<file path=xl/comments1.xml><?xml version="1.0" encoding="utf-8"?>
<comments xmlns="http://schemas.openxmlformats.org/spreadsheetml/2006/main">
  <authors>
    <author>Adam's Cool Laptop</author>
  </authors>
  <commentList>
    <comment ref="A1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Green / purple
</t>
        </r>
      </text>
    </comment>
  </commentList>
</comments>
</file>

<file path=xl/comments2.xml><?xml version="1.0" encoding="utf-8"?>
<comments xmlns="http://schemas.openxmlformats.org/spreadsheetml/2006/main">
  <authors>
    <author>Adam's Cool Laptop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9:35am</t>
        </r>
      </text>
    </comment>
    <comment ref="E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Green / purple
</t>
        </r>
      </text>
    </comment>
    <comment ref="D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9:20am</t>
        </r>
      </text>
    </comment>
    <comment ref="D1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Photo 8:27am
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8:31am</t>
        </r>
      </text>
    </comment>
    <comment ref="D1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8:34am</t>
        </r>
      </text>
    </comment>
    <comment ref="D1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8:38am
</t>
        </r>
      </text>
    </comment>
    <comment ref="D1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8:42</t>
        </r>
      </text>
    </comment>
    <comment ref="D2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8:45</t>
        </r>
      </text>
    </comment>
    <comment ref="D2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8:50am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8:45am
</t>
        </r>
      </text>
    </comment>
    <comment ref="D3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9:35am</t>
        </r>
      </text>
    </comment>
    <comment ref="D3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9:35am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9:50am</t>
        </r>
      </text>
    </comment>
    <comment ref="D4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9:56am</t>
        </r>
      </text>
    </comment>
    <comment ref="D5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10:05am</t>
        </r>
      </text>
    </comment>
    <comment ref="D5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10:06am
</t>
        </r>
      </text>
    </comment>
    <comment ref="D6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10:09am</t>
        </r>
      </text>
    </comment>
    <comment ref="D6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10:28am</t>
        </r>
      </text>
    </comment>
    <comment ref="D6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10:29am</t>
        </r>
      </text>
    </comment>
    <comment ref="D7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10:33am</t>
        </r>
      </text>
    </comment>
    <comment ref="D7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10:37
</t>
        </r>
      </text>
    </comment>
    <comment ref="D7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10:38
</t>
        </r>
      </text>
    </comment>
    <comment ref="D7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10:39am</t>
        </r>
      </text>
    </comment>
    <comment ref="D7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10:41am</t>
        </r>
      </text>
    </comment>
    <comment ref="D7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10:41am</t>
        </r>
      </text>
    </comment>
    <comment ref="D7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10:43am</t>
        </r>
      </text>
    </comment>
    <comment ref="L7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Green / purple
</t>
        </r>
      </text>
    </comment>
    <comment ref="D8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10:45am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10:52am</t>
        </r>
      </text>
    </comment>
    <comment ref="D8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10:55am</t>
        </r>
      </text>
    </comment>
    <comment ref="D9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10:58am</t>
        </r>
      </text>
    </comment>
    <comment ref="D9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D9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11:10am</t>
        </r>
      </text>
    </comment>
    <comment ref="D10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11:16am</t>
        </r>
      </text>
    </comment>
    <comment ref="D10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11:21am</t>
        </r>
      </text>
    </comment>
  </commentList>
</comments>
</file>

<file path=xl/comments3.xml><?xml version="1.0" encoding="utf-8"?>
<comments xmlns="http://schemas.openxmlformats.org/spreadsheetml/2006/main">
  <authors>
    <author>Adam's Cool Laptop</author>
  </authors>
  <commentList>
    <comment ref="D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12:42pm</t>
        </r>
      </text>
    </comment>
    <comment ref="D1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12:42pm</t>
        </r>
      </text>
    </comment>
    <comment ref="D1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12:51pm</t>
        </r>
      </text>
    </comment>
    <comment ref="D2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1:02pm</t>
        </r>
      </text>
    </comment>
    <comment ref="D2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1:07pm</t>
        </r>
      </text>
    </comment>
    <comment ref="D3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1:23pm</t>
        </r>
      </text>
    </comment>
    <comment ref="E3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Purple color</t>
        </r>
      </text>
    </comment>
    <comment ref="D3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1:24pm</t>
        </r>
      </text>
    </comment>
    <comment ref="D4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1:29pm</t>
        </r>
      </text>
    </comment>
    <comment ref="D4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1:32pm</t>
        </r>
      </text>
    </comment>
    <comment ref="D5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1:41pm</t>
        </r>
      </text>
    </comment>
    <comment ref="D5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1:48pm
</t>
        </r>
      </text>
    </comment>
    <comment ref="E5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purple</t>
        </r>
      </text>
    </comment>
    <comment ref="D56" authorId="0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1:51pm</t>
        </r>
      </text>
    </comment>
    <comment ref="D61" authorId="0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1:53pm</t>
        </r>
      </text>
    </comment>
    <comment ref="D6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2:34pm</t>
        </r>
      </text>
    </comment>
    <comment ref="D7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2:39pm</t>
        </r>
      </text>
    </comment>
    <comment ref="D7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2:48pm</t>
        </r>
      </text>
    </comment>
    <comment ref="D8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2:58pm</t>
        </r>
      </text>
    </comment>
    <comment ref="D9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3:06pm</t>
        </r>
      </text>
    </comment>
    <comment ref="D10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3:14pm
</t>
        </r>
      </text>
    </comment>
    <comment ref="D10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3:21pm
</t>
        </r>
      </text>
    </comment>
    <comment ref="D10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3:24pm</t>
        </r>
      </text>
    </comment>
    <comment ref="D10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3:25pm</t>
        </r>
      </text>
    </comment>
    <comment ref="D10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3:26pm</t>
        </r>
      </text>
    </comment>
    <comment ref="D11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3:34pm</t>
        </r>
      </text>
    </comment>
    <comment ref="D11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3:37pm</t>
        </r>
      </text>
    </comment>
    <comment ref="D11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3:42pm</t>
        </r>
      </text>
    </comment>
    <comment ref="D12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3:46pm</t>
        </r>
      </text>
    </comment>
    <comment ref="D13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3:54pm</t>
        </r>
      </text>
    </comment>
    <comment ref="D13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8:04am</t>
        </r>
      </text>
    </comment>
    <comment ref="D13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8:05am</t>
        </r>
      </text>
    </comment>
    <comment ref="D14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8:08am</t>
        </r>
      </text>
    </comment>
    <comment ref="D14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8:14am</t>
        </r>
      </text>
    </comment>
    <comment ref="D14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8:23am</t>
        </r>
      </text>
    </comment>
    <comment ref="D14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9:30am</t>
        </r>
      </text>
    </comment>
    <comment ref="D15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9:36
</t>
        </r>
      </text>
    </comment>
    <comment ref="D15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9:40am</t>
        </r>
      </text>
    </comment>
    <comment ref="D15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9:45am</t>
        </r>
      </text>
    </comment>
    <comment ref="L15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Purple color</t>
        </r>
      </text>
    </comment>
    <comment ref="D15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9:46am</t>
        </r>
      </text>
    </comment>
    <comment ref="D15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9:49am</t>
        </r>
      </text>
    </comment>
    <comment ref="D15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9:53am</t>
        </r>
      </text>
    </comment>
    <comment ref="L15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purple</t>
        </r>
      </text>
    </comment>
    <comment ref="D16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9:56am</t>
        </r>
      </text>
    </comment>
    <comment ref="D16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10:01am</t>
        </r>
      </text>
    </comment>
    <comment ref="D16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10:05am</t>
        </r>
      </text>
    </comment>
    <comment ref="D17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10:10am</t>
        </r>
      </text>
    </comment>
    <comment ref="D17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10:12am</t>
        </r>
      </text>
    </comment>
    <comment ref="D17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10:16am</t>
        </r>
      </text>
    </comment>
    <comment ref="D17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10:20
</t>
        </r>
      </text>
    </comment>
    <comment ref="D18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10:23am
</t>
        </r>
      </text>
    </comment>
    <comment ref="D18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10:27am</t>
        </r>
      </text>
    </comment>
    <comment ref="D18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11:02
</t>
        </r>
      </text>
    </comment>
    <comment ref="D18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11:04am</t>
        </r>
      </text>
    </comment>
    <comment ref="D18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11:05am</t>
        </r>
      </text>
    </comment>
    <comment ref="D19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11:12am</t>
        </r>
      </text>
    </comment>
    <comment ref="D19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11:16am</t>
        </r>
      </text>
    </comment>
    <comment ref="D19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11:20</t>
        </r>
      </text>
    </comment>
    <comment ref="D20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11:24am</t>
        </r>
      </text>
    </comment>
    <comment ref="D20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11:28am</t>
        </r>
      </text>
    </comment>
  </commentList>
</comments>
</file>

<file path=xl/comments4.xml><?xml version="1.0" encoding="utf-8"?>
<comments xmlns="http://schemas.openxmlformats.org/spreadsheetml/2006/main">
  <authors>
    <author>Adam's Cool Laptop</author>
  </authors>
  <commentList>
    <comment ref="E12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Roots from multiple plants</t>
        </r>
      </text>
    </comment>
    <comment ref="E14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Multiple root samples</t>
        </r>
      </text>
    </comment>
  </commentList>
</comments>
</file>

<file path=xl/comments5.xml><?xml version="1.0" encoding="utf-8"?>
<comments xmlns="http://schemas.openxmlformats.org/spreadsheetml/2006/main">
  <authors>
    <author>Adam's Cool Laptop</author>
  </authors>
  <commentList>
    <comment ref="C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9:35am</t>
        </r>
      </text>
    </comment>
    <comment ref="D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Green / purple
</t>
        </r>
      </text>
    </comment>
    <comment ref="C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9:20am</t>
        </r>
      </text>
    </comment>
    <comment ref="C1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Photo 8:27am
</t>
        </r>
      </text>
    </comment>
    <comment ref="C1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8:31am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8:34am</t>
        </r>
      </text>
    </comment>
    <comment ref="C1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8:38am
</t>
        </r>
      </text>
    </comment>
    <comment ref="C2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8:42</t>
        </r>
      </text>
    </comment>
    <comment ref="C2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8:45</t>
        </r>
      </text>
    </comment>
    <comment ref="C2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8:50am</t>
        </r>
      </text>
    </comment>
    <comment ref="C3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8:45am
</t>
        </r>
      </text>
    </comment>
    <comment ref="C3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9:35am</t>
        </r>
      </text>
    </comment>
    <comment ref="C3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9:35am</t>
        </r>
      </text>
    </comment>
    <comment ref="C4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9:50am</t>
        </r>
      </text>
    </comment>
    <comment ref="C4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9:56am</t>
        </r>
      </text>
    </comment>
    <comment ref="C5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10:05am</t>
        </r>
      </text>
    </comment>
    <comment ref="C5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10:06am
</t>
        </r>
      </text>
    </comment>
    <comment ref="C6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10:09am</t>
        </r>
      </text>
    </comment>
    <comment ref="C6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10:28am</t>
        </r>
      </text>
    </comment>
    <comment ref="C6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10:29am</t>
        </r>
      </text>
    </comment>
    <comment ref="C7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10:33am</t>
        </r>
      </text>
    </comment>
    <comment ref="C7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10:37
</t>
        </r>
      </text>
    </comment>
    <comment ref="C7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10:38
</t>
        </r>
      </text>
    </comment>
    <comment ref="C7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10:39am</t>
        </r>
      </text>
    </comment>
    <comment ref="C7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10:41am</t>
        </r>
      </text>
    </comment>
    <comment ref="C7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10:41am</t>
        </r>
      </text>
    </comment>
    <comment ref="C8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10:43am</t>
        </r>
      </text>
    </comment>
    <comment ref="C8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10:45am</t>
        </r>
      </text>
    </comment>
    <comment ref="C8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10:52am</t>
        </r>
      </text>
    </comment>
    <comment ref="C8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10:55am</t>
        </r>
      </text>
    </comment>
    <comment ref="C9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10:58am</t>
        </r>
      </text>
    </comment>
    <comment ref="C9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11:10am</t>
        </r>
      </text>
    </comment>
    <comment ref="C10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11:16am</t>
        </r>
      </text>
    </comment>
    <comment ref="C10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11:21am</t>
        </r>
      </text>
    </comment>
    <comment ref="C11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12:42pm</t>
        </r>
      </text>
    </comment>
    <comment ref="C12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12:42pm</t>
        </r>
      </text>
    </comment>
    <comment ref="C12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12:51pm</t>
        </r>
      </text>
    </comment>
    <comment ref="C13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1:02pm</t>
        </r>
      </text>
    </comment>
    <comment ref="C13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1:07pm</t>
        </r>
      </text>
    </comment>
    <comment ref="D14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Purple color</t>
        </r>
      </text>
    </comment>
    <comment ref="C14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1:23pm</t>
        </r>
      </text>
    </comment>
    <comment ref="C14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1:24pm</t>
        </r>
      </text>
    </comment>
    <comment ref="C15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1:29pm</t>
        </r>
      </text>
    </comment>
    <comment ref="C15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1:32pm</t>
        </r>
      </text>
    </comment>
    <comment ref="C16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1:41pm</t>
        </r>
      </text>
    </comment>
    <comment ref="C16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1:48pm
</t>
        </r>
      </text>
    </comment>
    <comment ref="D16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purple</t>
        </r>
      </text>
    </comment>
    <comment ref="C164" authorId="0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1:51pm</t>
        </r>
      </text>
    </comment>
    <comment ref="C170" authorId="0">
      <text>
        <r>
          <rPr>
            <b/>
            <sz val="9"/>
            <color indexed="81"/>
            <rFont val="Tahoma"/>
            <family val="2"/>
          </rPr>
          <t>Adam:</t>
        </r>
        <r>
          <rPr>
            <sz val="9"/>
            <color indexed="81"/>
            <rFont val="Tahoma"/>
            <family val="2"/>
          </rPr>
          <t xml:space="preserve">
1:53pm</t>
        </r>
      </text>
    </comment>
    <comment ref="C17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2:34pm</t>
        </r>
      </text>
    </comment>
    <comment ref="C18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2:39pm</t>
        </r>
      </text>
    </comment>
    <comment ref="C18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2:48pm</t>
        </r>
      </text>
    </comment>
    <comment ref="C19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2:58pm</t>
        </r>
      </text>
    </comment>
    <comment ref="C20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3:06pm</t>
        </r>
      </text>
    </comment>
    <comment ref="C20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3:14pm
</t>
        </r>
      </text>
    </comment>
    <comment ref="C21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3:21pm
</t>
        </r>
      </text>
    </comment>
    <comment ref="C21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3:24pm</t>
        </r>
      </text>
    </comment>
    <comment ref="C21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3:25pm</t>
        </r>
      </text>
    </comment>
    <comment ref="C21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3:26pm</t>
        </r>
      </text>
    </comment>
    <comment ref="C21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3:34pm</t>
        </r>
      </text>
    </comment>
    <comment ref="C22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3:37pm</t>
        </r>
      </text>
    </comment>
    <comment ref="C22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3:42pm</t>
        </r>
      </text>
    </comment>
    <comment ref="C23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3:46pm</t>
        </r>
      </text>
    </comment>
    <comment ref="C24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3:54pm</t>
        </r>
      </text>
    </comment>
    <comment ref="C24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8:04am</t>
        </r>
      </text>
    </comment>
    <comment ref="C24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8:05am</t>
        </r>
      </text>
    </comment>
    <comment ref="C24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8:08am</t>
        </r>
      </text>
    </comment>
    <comment ref="C25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8:14am</t>
        </r>
      </text>
    </comment>
    <comment ref="C25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8:23am</t>
        </r>
      </text>
    </comment>
    <comment ref="C25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9:30am</t>
        </r>
      </text>
    </comment>
    <comment ref="C26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9:36
</t>
        </r>
      </text>
    </comment>
    <comment ref="C26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9:40am</t>
        </r>
      </text>
    </comment>
    <comment ref="C26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9:45am</t>
        </r>
      </text>
    </comment>
    <comment ref="C26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9:46am</t>
        </r>
      </text>
    </comment>
    <comment ref="C26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9:49am</t>
        </r>
      </text>
    </comment>
    <comment ref="C26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9:53am</t>
        </r>
      </text>
    </comment>
    <comment ref="C270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9:56am</t>
        </r>
      </text>
    </comment>
    <comment ref="C27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10:01am</t>
        </r>
      </text>
    </comment>
    <comment ref="C276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10:05am</t>
        </r>
      </text>
    </comment>
    <comment ref="C27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10:10am</t>
        </r>
      </text>
    </comment>
    <comment ref="C282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10:12am</t>
        </r>
      </text>
    </comment>
    <comment ref="C28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10:16am</t>
        </r>
      </text>
    </comment>
    <comment ref="C28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10:20
</t>
        </r>
      </text>
    </comment>
    <comment ref="C28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10:23am
</t>
        </r>
      </text>
    </comment>
    <comment ref="C29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10:27am</t>
        </r>
      </text>
    </comment>
    <comment ref="C293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11:02
</t>
        </r>
      </text>
    </comment>
    <comment ref="C295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11:04am</t>
        </r>
      </text>
    </comment>
    <comment ref="C29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11:05am</t>
        </r>
      </text>
    </comment>
    <comment ref="C301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11:12am</t>
        </r>
      </text>
    </comment>
    <comment ref="C30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11:16am</t>
        </r>
      </text>
    </comment>
    <comment ref="C30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11:20</t>
        </r>
      </text>
    </comment>
    <comment ref="C314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11:24am</t>
        </r>
      </text>
    </comment>
    <comment ref="C318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11:28am</t>
        </r>
      </text>
    </comment>
    <comment ref="D657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Roots from multiple plants</t>
        </r>
      </text>
    </comment>
    <comment ref="D679" authorId="0">
      <text>
        <r>
          <rPr>
            <b/>
            <sz val="9"/>
            <color indexed="81"/>
            <rFont val="Tahoma"/>
            <family val="2"/>
          </rPr>
          <t>Adam's Cool Laptop:</t>
        </r>
        <r>
          <rPr>
            <sz val="9"/>
            <color indexed="81"/>
            <rFont val="Tahoma"/>
            <family val="2"/>
          </rPr>
          <t xml:space="preserve">
Multiple root samples</t>
        </r>
      </text>
    </comment>
  </commentList>
</comments>
</file>

<file path=xl/sharedStrings.xml><?xml version="1.0" encoding="utf-8"?>
<sst xmlns="http://schemas.openxmlformats.org/spreadsheetml/2006/main" count="2334" uniqueCount="88">
  <si>
    <t>Plot</t>
  </si>
  <si>
    <t>Transect</t>
  </si>
  <si>
    <t>Quadrat</t>
  </si>
  <si>
    <t>Species</t>
  </si>
  <si>
    <t>Height (cm)</t>
  </si>
  <si>
    <t>Cover (%)</t>
  </si>
  <si>
    <t>ELAacu</t>
  </si>
  <si>
    <t>ELApus</t>
  </si>
  <si>
    <t>LILrut</t>
  </si>
  <si>
    <t>LOBper</t>
  </si>
  <si>
    <t>AMPflu</t>
  </si>
  <si>
    <t>Date</t>
  </si>
  <si>
    <t>CARova</t>
  </si>
  <si>
    <t>LAClya</t>
  </si>
  <si>
    <t>CARgau</t>
  </si>
  <si>
    <t>GALper</t>
  </si>
  <si>
    <t>JUNart</t>
  </si>
  <si>
    <t>EPIang</t>
  </si>
  <si>
    <t>LACstr</t>
  </si>
  <si>
    <t>AGRcap</t>
  </si>
  <si>
    <t>ANTodo</t>
  </si>
  <si>
    <t>JUNcon</t>
  </si>
  <si>
    <t>PILpil</t>
  </si>
  <si>
    <t>PILoff</t>
  </si>
  <si>
    <t>FESnov</t>
  </si>
  <si>
    <t>RYTpum</t>
  </si>
  <si>
    <t>LEUfra</t>
  </si>
  <si>
    <t>ALOgen</t>
  </si>
  <si>
    <t>RUMace</t>
  </si>
  <si>
    <t>WAHalb</t>
  </si>
  <si>
    <t>PIMore</t>
  </si>
  <si>
    <t>LEPman</t>
  </si>
  <si>
    <t>GLOela</t>
  </si>
  <si>
    <t>MYRped</t>
  </si>
  <si>
    <t>PARcan</t>
  </si>
  <si>
    <t>CRAsin</t>
  </si>
  <si>
    <t>GONmic</t>
  </si>
  <si>
    <t>HYDsul</t>
  </si>
  <si>
    <t>PLAtri</t>
  </si>
  <si>
    <t>HELfil</t>
  </si>
  <si>
    <t>CELgra</t>
  </si>
  <si>
    <t>WAHalbo</t>
  </si>
  <si>
    <t>JUNeff</t>
  </si>
  <si>
    <t>COPpet</t>
  </si>
  <si>
    <t>HERnov</t>
  </si>
  <si>
    <t>MYRpro</t>
  </si>
  <si>
    <t>PRUvul</t>
  </si>
  <si>
    <t>JUNten</t>
  </si>
  <si>
    <t>COPper</t>
  </si>
  <si>
    <t>POTche</t>
  </si>
  <si>
    <t>PILnov</t>
  </si>
  <si>
    <t>RANlim</t>
  </si>
  <si>
    <t>TRIrep</t>
  </si>
  <si>
    <t>MYOlax</t>
  </si>
  <si>
    <t>MUEaxi</t>
  </si>
  <si>
    <t>Rumace</t>
  </si>
  <si>
    <t>Avg. diversity</t>
  </si>
  <si>
    <t>STAMIN</t>
  </si>
  <si>
    <t>FESrub</t>
  </si>
  <si>
    <t>Piloff</t>
  </si>
  <si>
    <t>height</t>
  </si>
  <si>
    <t>shoot</t>
  </si>
  <si>
    <t>leaves</t>
  </si>
  <si>
    <t>area</t>
  </si>
  <si>
    <t>Sub-total</t>
  </si>
  <si>
    <t>Samples collected</t>
  </si>
  <si>
    <t>Times encountered</t>
  </si>
  <si>
    <t>Relative abundance</t>
  </si>
  <si>
    <t>Rel. ab.</t>
  </si>
  <si>
    <t>Quadrat cover</t>
  </si>
  <si>
    <t>Plot 1</t>
  </si>
  <si>
    <t>Transect 1-3</t>
  </si>
  <si>
    <t>Transect 1-5</t>
  </si>
  <si>
    <t>Plot 2</t>
  </si>
  <si>
    <t>Transect 2-3</t>
  </si>
  <si>
    <t>Transect 2-5</t>
  </si>
  <si>
    <t>Plot3</t>
  </si>
  <si>
    <t>Transect 3-3</t>
  </si>
  <si>
    <t>Transect 3-5</t>
  </si>
  <si>
    <t>Plot 4</t>
  </si>
  <si>
    <t>Transect 4-3</t>
  </si>
  <si>
    <t>Transect 4-5</t>
  </si>
  <si>
    <t>Total</t>
  </si>
  <si>
    <t>Site</t>
  </si>
  <si>
    <t>Sample #</t>
  </si>
  <si>
    <t>Q. Rel. ab.</t>
  </si>
  <si>
    <t>Cover</t>
  </si>
  <si>
    <t>19 plots is just &gt; 10% of the quadrats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</si>
</sst>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2">
    <xf numFmtId="0" fontId="0" fillId="0" borderId="0" xfId="0"/>
    <xf numFmtId="14" fontId="0" fillId="0" borderId="0" xfId="0" applyNumberFormat="1"/>
    <xf numFmtId="14" fontId="0" fillId="0" borderId="0" xfId="0" applyNumberFormat="1" applyFill="1"/>
    <xf numFmtId="0" fontId="0" fillId="0" borderId="0" xfId="0" applyFill="1"/>
    <xf numFmtId="164" fontId="0" fillId="0" borderId="0" xfId="0" applyNumberFormat="1"/>
    <xf numFmtId="164" fontId="0" fillId="0" borderId="0" xfId="0" applyNumberFormat="1" applyFill="1"/>
    <xf numFmtId="165" fontId="0" fillId="0" borderId="0" xfId="0" applyNumberFormat="1"/>
    <xf numFmtId="165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ill="1"/>
    <xf numFmtId="14" fontId="0" fillId="0" borderId="1" xfId="0" applyNumberFormat="1" applyBorder="1"/>
    <xf numFmtId="0" fontId="0" fillId="0" borderId="1" xfId="0" applyBorder="1"/>
    <xf numFmtId="14" fontId="0" fillId="0" borderId="2" xfId="0" applyNumberFormat="1" applyBorder="1"/>
    <xf numFmtId="0" fontId="0" fillId="0" borderId="2" xfId="0" applyBorder="1"/>
    <xf numFmtId="165" fontId="0" fillId="0" borderId="1" xfId="0" applyNumberFormat="1" applyBorder="1"/>
    <xf numFmtId="14" fontId="0" fillId="0" borderId="3" xfId="0" applyNumberFormat="1" applyBorder="1"/>
    <xf numFmtId="0" fontId="0" fillId="0" borderId="3" xfId="0" applyBorder="1"/>
    <xf numFmtId="14" fontId="0" fillId="0" borderId="0" xfId="0" applyNumberFormat="1" applyBorder="1"/>
    <xf numFmtId="0" fontId="0" fillId="0" borderId="0" xfId="0" applyBorder="1"/>
    <xf numFmtId="2" fontId="0" fillId="0" borderId="0" xfId="0" applyNumberFormat="1"/>
    <xf numFmtId="2" fontId="0" fillId="0" borderId="1" xfId="0" applyNumberFormat="1" applyBorder="1"/>
    <xf numFmtId="2" fontId="0" fillId="0" borderId="2" xfId="0" applyNumberFormat="1" applyBorder="1"/>
    <xf numFmtId="2" fontId="0" fillId="0" borderId="3" xfId="0" applyNumberFormat="1" applyBorder="1"/>
    <xf numFmtId="2" fontId="0" fillId="0" borderId="0" xfId="0" applyNumberFormat="1" applyBorder="1"/>
    <xf numFmtId="0" fontId="0" fillId="0" borderId="0" xfId="0" applyFill="1" applyBorder="1"/>
    <xf numFmtId="164" fontId="0" fillId="0" borderId="0" xfId="0" applyNumberFormat="1" applyBorder="1"/>
    <xf numFmtId="2" fontId="0" fillId="0" borderId="0" xfId="0" applyNumberFormat="1" applyFill="1"/>
    <xf numFmtId="164" fontId="0" fillId="0" borderId="0" xfId="0" applyNumberFormat="1" applyFill="1" applyBorder="1"/>
    <xf numFmtId="11" fontId="0" fillId="0" borderId="0" xfId="0" applyNumberFormat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50"/>
  <sheetViews>
    <sheetView tabSelected="1" workbookViewId="0">
      <pane ySplit="1" topLeftCell="A2" activePane="bottomLeft" state="frozen"/>
      <selection pane="bottomLeft" activeCell="A17" sqref="A17:D24"/>
    </sheetView>
  </sheetViews>
  <sheetFormatPr defaultRowHeight="15" x14ac:dyDescent="0.25"/>
  <cols>
    <col min="1" max="1" width="9.140625" style="3"/>
    <col min="2" max="2" width="18.42578125" bestFit="1" customWidth="1"/>
    <col min="3" max="3" width="18.7109375" bestFit="1" customWidth="1"/>
  </cols>
  <sheetData>
    <row r="1" spans="1:6" x14ac:dyDescent="0.25">
      <c r="A1" s="3" t="s">
        <v>3</v>
      </c>
      <c r="B1" t="s">
        <v>66</v>
      </c>
      <c r="C1" t="s">
        <v>67</v>
      </c>
      <c r="D1" t="s">
        <v>84</v>
      </c>
    </row>
    <row r="2" spans="1:6" x14ac:dyDescent="0.25">
      <c r="A2" s="8" t="s">
        <v>6</v>
      </c>
      <c r="B2" s="8">
        <v>87</v>
      </c>
      <c r="C2" s="8"/>
      <c r="D2" s="8">
        <v>28</v>
      </c>
    </row>
    <row r="3" spans="1:6" x14ac:dyDescent="0.25">
      <c r="A3" s="8" t="s">
        <v>19</v>
      </c>
      <c r="B3" s="8">
        <v>79</v>
      </c>
      <c r="C3" s="8"/>
      <c r="D3" s="8">
        <v>21</v>
      </c>
    </row>
    <row r="4" spans="1:6" x14ac:dyDescent="0.25">
      <c r="A4" s="8" t="s">
        <v>14</v>
      </c>
      <c r="B4" s="8">
        <v>48</v>
      </c>
      <c r="C4" s="8"/>
      <c r="D4" s="8">
        <v>15</v>
      </c>
    </row>
    <row r="5" spans="1:6" x14ac:dyDescent="0.25">
      <c r="A5" s="8" t="s">
        <v>23</v>
      </c>
      <c r="B5" s="8">
        <v>41</v>
      </c>
      <c r="C5" s="8"/>
      <c r="D5" s="8">
        <v>11</v>
      </c>
    </row>
    <row r="6" spans="1:6" x14ac:dyDescent="0.25">
      <c r="A6" s="8" t="s">
        <v>10</v>
      </c>
      <c r="B6" s="8">
        <v>40</v>
      </c>
      <c r="C6" s="8"/>
      <c r="D6" s="8">
        <v>16</v>
      </c>
    </row>
    <row r="7" spans="1:6" x14ac:dyDescent="0.25">
      <c r="A7" s="8" t="s">
        <v>20</v>
      </c>
      <c r="B7" s="8">
        <v>40</v>
      </c>
      <c r="C7" s="8"/>
      <c r="D7" s="8">
        <v>13</v>
      </c>
    </row>
    <row r="8" spans="1:6" x14ac:dyDescent="0.25">
      <c r="A8" s="8" t="s">
        <v>7</v>
      </c>
      <c r="B8" s="8">
        <v>34</v>
      </c>
      <c r="C8" s="8"/>
      <c r="D8" s="8">
        <v>14</v>
      </c>
    </row>
    <row r="9" spans="1:6" x14ac:dyDescent="0.25">
      <c r="A9" s="8" t="s">
        <v>9</v>
      </c>
      <c r="B9" s="8">
        <v>34</v>
      </c>
      <c r="C9" s="8"/>
      <c r="D9" s="8">
        <v>13</v>
      </c>
    </row>
    <row r="10" spans="1:6" x14ac:dyDescent="0.25">
      <c r="A10" s="8" t="s">
        <v>15</v>
      </c>
      <c r="B10" s="8">
        <v>31</v>
      </c>
      <c r="C10" s="8"/>
      <c r="D10" s="8">
        <v>10</v>
      </c>
    </row>
    <row r="11" spans="1:6" x14ac:dyDescent="0.25">
      <c r="A11" s="8" t="s">
        <v>18</v>
      </c>
      <c r="B11" s="8">
        <v>27</v>
      </c>
      <c r="C11" s="8"/>
      <c r="D11" s="8">
        <v>10</v>
      </c>
    </row>
    <row r="12" spans="1:6" x14ac:dyDescent="0.25">
      <c r="A12" s="8" t="s">
        <v>34</v>
      </c>
      <c r="B12" s="8">
        <v>27</v>
      </c>
      <c r="C12" s="8"/>
      <c r="D12" s="8">
        <v>12</v>
      </c>
    </row>
    <row r="13" spans="1:6" x14ac:dyDescent="0.25">
      <c r="A13" s="8" t="s">
        <v>8</v>
      </c>
      <c r="B13" s="8">
        <v>25</v>
      </c>
      <c r="C13" s="8"/>
      <c r="D13" s="8">
        <v>11</v>
      </c>
    </row>
    <row r="14" spans="1:6" x14ac:dyDescent="0.25">
      <c r="A14" s="8" t="s">
        <v>17</v>
      </c>
      <c r="B14" s="8">
        <v>23</v>
      </c>
      <c r="C14" s="8"/>
      <c r="D14" s="8">
        <v>5</v>
      </c>
    </row>
    <row r="15" spans="1:6" x14ac:dyDescent="0.25">
      <c r="A15" s="8" t="s">
        <v>16</v>
      </c>
      <c r="B15" s="8">
        <v>22</v>
      </c>
      <c r="C15" s="8"/>
      <c r="D15" s="8">
        <v>8</v>
      </c>
    </row>
    <row r="16" spans="1:6" x14ac:dyDescent="0.25">
      <c r="A16" s="8" t="s">
        <v>26</v>
      </c>
      <c r="B16" s="8">
        <v>19</v>
      </c>
      <c r="C16" s="8"/>
      <c r="D16" s="8">
        <v>7</v>
      </c>
      <c r="F16" t="s">
        <v>87</v>
      </c>
    </row>
    <row r="17" spans="1:4" x14ac:dyDescent="0.25">
      <c r="A17" s="31" t="s">
        <v>45</v>
      </c>
      <c r="B17" s="31">
        <v>16</v>
      </c>
      <c r="C17" s="31"/>
      <c r="D17" s="31">
        <v>7</v>
      </c>
    </row>
    <row r="18" spans="1:4" x14ac:dyDescent="0.25">
      <c r="A18" s="31" t="s">
        <v>13</v>
      </c>
      <c r="B18" s="31">
        <v>15</v>
      </c>
      <c r="C18" s="31"/>
      <c r="D18" s="31">
        <v>9</v>
      </c>
    </row>
    <row r="19" spans="1:4" x14ac:dyDescent="0.25">
      <c r="A19" s="31" t="s">
        <v>22</v>
      </c>
      <c r="B19" s="31">
        <v>12</v>
      </c>
      <c r="C19" s="31"/>
      <c r="D19" s="31">
        <v>3</v>
      </c>
    </row>
    <row r="20" spans="1:4" x14ac:dyDescent="0.25">
      <c r="A20" s="31" t="s">
        <v>49</v>
      </c>
      <c r="B20" s="31">
        <v>12</v>
      </c>
      <c r="C20" s="31"/>
      <c r="D20" s="31">
        <v>10</v>
      </c>
    </row>
    <row r="21" spans="1:4" x14ac:dyDescent="0.25">
      <c r="A21" s="31" t="s">
        <v>24</v>
      </c>
      <c r="B21" s="31">
        <v>11</v>
      </c>
      <c r="C21" s="31"/>
      <c r="D21" s="31">
        <v>5</v>
      </c>
    </row>
    <row r="22" spans="1:4" x14ac:dyDescent="0.25">
      <c r="A22" s="31" t="s">
        <v>32</v>
      </c>
      <c r="B22" s="31">
        <v>11</v>
      </c>
      <c r="C22" s="31"/>
      <c r="D22" s="31">
        <v>8</v>
      </c>
    </row>
    <row r="23" spans="1:4" x14ac:dyDescent="0.25">
      <c r="A23" s="31" t="s">
        <v>27</v>
      </c>
      <c r="B23" s="31">
        <v>10</v>
      </c>
      <c r="C23" s="31"/>
      <c r="D23" s="31">
        <v>4</v>
      </c>
    </row>
    <row r="24" spans="1:4" x14ac:dyDescent="0.25">
      <c r="A24" s="31" t="s">
        <v>12</v>
      </c>
      <c r="B24" s="31">
        <v>10</v>
      </c>
      <c r="C24" s="31"/>
      <c r="D24" s="31">
        <v>2</v>
      </c>
    </row>
    <row r="25" spans="1:4" x14ac:dyDescent="0.25">
      <c r="A25" s="3" t="s">
        <v>35</v>
      </c>
      <c r="B25">
        <v>10</v>
      </c>
      <c r="D25">
        <v>8</v>
      </c>
    </row>
    <row r="26" spans="1:4" x14ac:dyDescent="0.25">
      <c r="A26" s="3" t="s">
        <v>40</v>
      </c>
      <c r="B26">
        <v>9</v>
      </c>
      <c r="D26">
        <v>3</v>
      </c>
    </row>
    <row r="27" spans="1:4" x14ac:dyDescent="0.25">
      <c r="A27" s="3" t="s">
        <v>21</v>
      </c>
      <c r="B27">
        <v>9</v>
      </c>
    </row>
    <row r="28" spans="1:4" x14ac:dyDescent="0.25">
      <c r="A28" s="3" t="s">
        <v>31</v>
      </c>
      <c r="B28">
        <v>9</v>
      </c>
      <c r="D28">
        <v>6</v>
      </c>
    </row>
    <row r="29" spans="1:4" x14ac:dyDescent="0.25">
      <c r="A29" s="3" t="s">
        <v>25</v>
      </c>
      <c r="B29">
        <v>8</v>
      </c>
    </row>
    <row r="30" spans="1:4" x14ac:dyDescent="0.25">
      <c r="A30" s="3" t="s">
        <v>38</v>
      </c>
      <c r="B30">
        <v>7</v>
      </c>
    </row>
    <row r="31" spans="1:4" x14ac:dyDescent="0.25">
      <c r="A31" s="3" t="s">
        <v>37</v>
      </c>
      <c r="B31">
        <v>6</v>
      </c>
    </row>
    <row r="32" spans="1:4" x14ac:dyDescent="0.25">
      <c r="A32" s="3" t="s">
        <v>54</v>
      </c>
      <c r="B32">
        <v>6</v>
      </c>
    </row>
    <row r="33" spans="1:4" x14ac:dyDescent="0.25">
      <c r="A33" s="3" t="s">
        <v>50</v>
      </c>
      <c r="B33">
        <v>5</v>
      </c>
    </row>
    <row r="34" spans="1:4" x14ac:dyDescent="0.25">
      <c r="A34" s="3" t="s">
        <v>42</v>
      </c>
      <c r="B34">
        <v>4</v>
      </c>
      <c r="D34">
        <v>3</v>
      </c>
    </row>
    <row r="35" spans="1:4" x14ac:dyDescent="0.25">
      <c r="A35" s="3" t="s">
        <v>30</v>
      </c>
      <c r="B35">
        <v>4</v>
      </c>
    </row>
    <row r="36" spans="1:4" x14ac:dyDescent="0.25">
      <c r="A36" s="3" t="s">
        <v>48</v>
      </c>
      <c r="B36">
        <v>3</v>
      </c>
    </row>
    <row r="37" spans="1:4" x14ac:dyDescent="0.25">
      <c r="A37" s="3" t="s">
        <v>43</v>
      </c>
      <c r="B37">
        <v>3</v>
      </c>
      <c r="D37">
        <v>2</v>
      </c>
    </row>
    <row r="38" spans="1:4" x14ac:dyDescent="0.25">
      <c r="A38" s="3" t="s">
        <v>58</v>
      </c>
      <c r="B38">
        <v>3</v>
      </c>
    </row>
    <row r="39" spans="1:4" x14ac:dyDescent="0.25">
      <c r="A39" s="3" t="s">
        <v>53</v>
      </c>
      <c r="B39">
        <v>3</v>
      </c>
      <c r="D39">
        <v>3</v>
      </c>
    </row>
    <row r="40" spans="1:4" x14ac:dyDescent="0.25">
      <c r="A40" s="3" t="s">
        <v>28</v>
      </c>
      <c r="B40">
        <v>3</v>
      </c>
    </row>
    <row r="41" spans="1:4" x14ac:dyDescent="0.25">
      <c r="A41" s="3" t="s">
        <v>29</v>
      </c>
      <c r="B41">
        <v>3</v>
      </c>
    </row>
    <row r="42" spans="1:4" x14ac:dyDescent="0.25">
      <c r="A42" s="3" t="s">
        <v>44</v>
      </c>
      <c r="B42">
        <v>2</v>
      </c>
    </row>
    <row r="43" spans="1:4" x14ac:dyDescent="0.25">
      <c r="A43" s="3" t="s">
        <v>51</v>
      </c>
      <c r="B43">
        <v>2</v>
      </c>
      <c r="D43">
        <v>2</v>
      </c>
    </row>
    <row r="44" spans="1:4" x14ac:dyDescent="0.25">
      <c r="A44" s="3" t="s">
        <v>36</v>
      </c>
      <c r="B44">
        <v>1</v>
      </c>
    </row>
    <row r="45" spans="1:4" x14ac:dyDescent="0.25">
      <c r="A45" s="3" t="s">
        <v>39</v>
      </c>
      <c r="B45">
        <v>1</v>
      </c>
    </row>
    <row r="46" spans="1:4" x14ac:dyDescent="0.25">
      <c r="A46" s="3" t="s">
        <v>47</v>
      </c>
      <c r="B46">
        <v>1</v>
      </c>
    </row>
    <row r="47" spans="1:4" x14ac:dyDescent="0.25">
      <c r="A47" s="3" t="s">
        <v>33</v>
      </c>
      <c r="B47">
        <v>1</v>
      </c>
    </row>
    <row r="48" spans="1:4" x14ac:dyDescent="0.25">
      <c r="A48" s="3" t="s">
        <v>46</v>
      </c>
      <c r="B48">
        <v>1</v>
      </c>
    </row>
    <row r="49" spans="1:2" x14ac:dyDescent="0.25">
      <c r="A49" s="3" t="s">
        <v>57</v>
      </c>
      <c r="B49">
        <v>1</v>
      </c>
    </row>
    <row r="50" spans="1:2" x14ac:dyDescent="0.25">
      <c r="A50" s="3" t="s">
        <v>52</v>
      </c>
      <c r="B50">
        <v>1</v>
      </c>
    </row>
  </sheetData>
  <sortState ref="A2:D50">
    <sortCondition descending="1" ref="B2:B50"/>
  </sortState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16"/>
  <sheetViews>
    <sheetView workbookViewId="0">
      <pane ySplit="1" topLeftCell="A87" activePane="bottomLeft" state="frozen"/>
      <selection pane="bottomLeft" activeCell="N111" sqref="N111"/>
    </sheetView>
  </sheetViews>
  <sheetFormatPr defaultRowHeight="15" x14ac:dyDescent="0.25"/>
  <cols>
    <col min="1" max="1" width="13.140625" bestFit="1" customWidth="1"/>
    <col min="6" max="6" width="11.28515625" bestFit="1" customWidth="1"/>
    <col min="8" max="8" width="3" customWidth="1"/>
    <col min="9" max="9" width="10" style="21" bestFit="1" customWidth="1"/>
    <col min="10" max="10" width="11.28515625" bestFit="1" customWidth="1"/>
    <col min="11" max="11" width="18.5703125" bestFit="1" customWidth="1"/>
  </cols>
  <sheetData>
    <row r="1" spans="1:14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21" t="s">
        <v>85</v>
      </c>
      <c r="J1" t="s">
        <v>86</v>
      </c>
      <c r="L1" t="s">
        <v>3</v>
      </c>
      <c r="M1" t="s">
        <v>5</v>
      </c>
    </row>
    <row r="2" spans="1:14" x14ac:dyDescent="0.25">
      <c r="A2" s="1">
        <v>42054</v>
      </c>
      <c r="B2">
        <v>1</v>
      </c>
      <c r="C2">
        <v>3</v>
      </c>
      <c r="D2">
        <v>0</v>
      </c>
      <c r="E2" t="s">
        <v>6</v>
      </c>
      <c r="F2">
        <v>19</v>
      </c>
      <c r="G2">
        <v>0.5</v>
      </c>
      <c r="I2" s="21">
        <v>0.2</v>
      </c>
      <c r="J2">
        <v>100</v>
      </c>
      <c r="L2" t="s">
        <v>19</v>
      </c>
      <c r="M2">
        <v>80</v>
      </c>
    </row>
    <row r="3" spans="1:14" s="13" customFormat="1" x14ac:dyDescent="0.25">
      <c r="A3" s="12">
        <v>42054</v>
      </c>
      <c r="B3" s="13">
        <v>1</v>
      </c>
      <c r="C3" s="13">
        <v>3</v>
      </c>
      <c r="D3" s="13">
        <v>0</v>
      </c>
      <c r="E3" s="13" t="s">
        <v>18</v>
      </c>
      <c r="F3" s="13">
        <v>9.3000000000000007</v>
      </c>
      <c r="G3" s="13">
        <v>2</v>
      </c>
      <c r="I3" s="22">
        <v>0.8</v>
      </c>
      <c r="L3" s="13" t="s">
        <v>19</v>
      </c>
      <c r="M3" s="13">
        <v>20</v>
      </c>
    </row>
    <row r="4" spans="1:14" x14ac:dyDescent="0.25">
      <c r="A4" s="1">
        <v>42054</v>
      </c>
      <c r="B4">
        <v>1</v>
      </c>
      <c r="C4">
        <v>3</v>
      </c>
      <c r="D4">
        <v>2</v>
      </c>
      <c r="E4" t="s">
        <v>6</v>
      </c>
      <c r="F4">
        <v>24.8</v>
      </c>
      <c r="G4">
        <v>0.5</v>
      </c>
      <c r="I4" s="21">
        <v>4.7619047619047616E-2</v>
      </c>
      <c r="J4">
        <f>SUM(G4:G9)</f>
        <v>10.5</v>
      </c>
      <c r="L4" t="s">
        <v>19</v>
      </c>
      <c r="M4">
        <v>20</v>
      </c>
    </row>
    <row r="5" spans="1:14" x14ac:dyDescent="0.25">
      <c r="A5" s="1">
        <v>42054</v>
      </c>
      <c r="B5">
        <v>1</v>
      </c>
      <c r="C5">
        <v>3</v>
      </c>
      <c r="D5">
        <v>2</v>
      </c>
      <c r="E5" t="s">
        <v>7</v>
      </c>
      <c r="F5">
        <v>10.4</v>
      </c>
      <c r="G5">
        <v>0.5</v>
      </c>
      <c r="I5" s="21">
        <v>4.7619047619047616E-2</v>
      </c>
      <c r="L5" t="s">
        <v>19</v>
      </c>
      <c r="M5">
        <v>5</v>
      </c>
    </row>
    <row r="6" spans="1:14" x14ac:dyDescent="0.25">
      <c r="A6" s="1">
        <v>42054</v>
      </c>
      <c r="B6">
        <v>1</v>
      </c>
      <c r="C6">
        <v>3</v>
      </c>
      <c r="D6">
        <v>2</v>
      </c>
      <c r="E6" t="s">
        <v>8</v>
      </c>
      <c r="F6">
        <v>7.2</v>
      </c>
      <c r="G6">
        <v>5</v>
      </c>
      <c r="I6" s="21">
        <v>0.47619047619047616</v>
      </c>
      <c r="L6" t="s">
        <v>19</v>
      </c>
      <c r="M6">
        <v>5</v>
      </c>
    </row>
    <row r="7" spans="1:14" x14ac:dyDescent="0.25">
      <c r="A7" s="1">
        <v>42054</v>
      </c>
      <c r="B7">
        <v>1</v>
      </c>
      <c r="C7">
        <v>3</v>
      </c>
      <c r="D7">
        <v>2</v>
      </c>
      <c r="E7" t="s">
        <v>9</v>
      </c>
      <c r="F7">
        <v>4</v>
      </c>
      <c r="G7">
        <v>1</v>
      </c>
      <c r="I7" s="21">
        <v>9.5238095238095233E-2</v>
      </c>
      <c r="L7" t="s">
        <v>19</v>
      </c>
      <c r="M7">
        <v>80</v>
      </c>
    </row>
    <row r="8" spans="1:14" x14ac:dyDescent="0.25">
      <c r="A8" s="1">
        <v>42054</v>
      </c>
      <c r="B8">
        <v>1</v>
      </c>
      <c r="C8">
        <v>3</v>
      </c>
      <c r="D8">
        <v>2</v>
      </c>
      <c r="E8" t="s">
        <v>10</v>
      </c>
      <c r="F8">
        <v>11</v>
      </c>
      <c r="G8">
        <v>0.5</v>
      </c>
      <c r="I8" s="21">
        <v>4.7619047619047616E-2</v>
      </c>
      <c r="L8" s="20" t="s">
        <v>19</v>
      </c>
      <c r="M8" s="20">
        <v>30</v>
      </c>
    </row>
    <row r="9" spans="1:14" s="13" customFormat="1" x14ac:dyDescent="0.25">
      <c r="A9" s="12">
        <v>42054</v>
      </c>
      <c r="B9" s="13">
        <v>1</v>
      </c>
      <c r="C9" s="13">
        <v>3</v>
      </c>
      <c r="D9" s="13">
        <v>2</v>
      </c>
      <c r="E9" s="13" t="s">
        <v>18</v>
      </c>
      <c r="F9" s="13">
        <v>14.4</v>
      </c>
      <c r="G9" s="13">
        <v>3</v>
      </c>
      <c r="I9" s="22">
        <v>0.2857142857142857</v>
      </c>
      <c r="L9" s="13" t="s">
        <v>19</v>
      </c>
      <c r="M9" s="13">
        <v>3</v>
      </c>
    </row>
    <row r="10" spans="1:14" x14ac:dyDescent="0.25">
      <c r="A10" s="1">
        <v>42054</v>
      </c>
      <c r="B10">
        <v>1</v>
      </c>
      <c r="C10">
        <v>3</v>
      </c>
      <c r="D10">
        <v>4</v>
      </c>
      <c r="E10" t="s">
        <v>6</v>
      </c>
      <c r="F10">
        <v>42.4</v>
      </c>
      <c r="G10">
        <v>40</v>
      </c>
      <c r="I10" s="21">
        <v>0.98765432098765427</v>
      </c>
      <c r="J10">
        <f>G10+G11</f>
        <v>40.5</v>
      </c>
      <c r="L10" s="20" t="s">
        <v>19</v>
      </c>
      <c r="M10" s="20">
        <v>20</v>
      </c>
    </row>
    <row r="11" spans="1:14" s="13" customFormat="1" x14ac:dyDescent="0.25">
      <c r="A11" s="12">
        <v>42054</v>
      </c>
      <c r="B11" s="13">
        <v>1</v>
      </c>
      <c r="C11" s="13">
        <v>3</v>
      </c>
      <c r="D11" s="13">
        <v>4</v>
      </c>
      <c r="E11" s="13" t="s">
        <v>10</v>
      </c>
      <c r="F11" s="13">
        <v>9.1999999999999993</v>
      </c>
      <c r="G11" s="13">
        <v>0.5</v>
      </c>
      <c r="I11" s="22">
        <v>1.2345679012345678E-2</v>
      </c>
      <c r="L11" s="13" t="s">
        <v>19</v>
      </c>
      <c r="M11" s="13">
        <v>10</v>
      </c>
    </row>
    <row r="12" spans="1:14" x14ac:dyDescent="0.25">
      <c r="A12" s="1">
        <v>42054</v>
      </c>
      <c r="B12">
        <v>1</v>
      </c>
      <c r="C12">
        <v>3</v>
      </c>
      <c r="D12">
        <v>6</v>
      </c>
      <c r="E12" t="s">
        <v>6</v>
      </c>
      <c r="F12">
        <v>40</v>
      </c>
      <c r="G12">
        <v>20</v>
      </c>
      <c r="I12" s="21">
        <v>0.93023255813953487</v>
      </c>
      <c r="J12">
        <f>SUM(G12:G14)</f>
        <v>21.5</v>
      </c>
      <c r="L12" s="20" t="s">
        <v>19</v>
      </c>
      <c r="M12" s="20">
        <v>5</v>
      </c>
    </row>
    <row r="13" spans="1:14" x14ac:dyDescent="0.25">
      <c r="A13" s="1">
        <v>42054</v>
      </c>
      <c r="B13">
        <v>1</v>
      </c>
      <c r="C13">
        <v>3</v>
      </c>
      <c r="D13">
        <v>6</v>
      </c>
      <c r="E13" t="s">
        <v>18</v>
      </c>
      <c r="F13">
        <v>5.7</v>
      </c>
      <c r="G13">
        <v>1</v>
      </c>
      <c r="I13" s="21">
        <f>1/21.5</f>
        <v>4.6511627906976744E-2</v>
      </c>
      <c r="L13" s="20" t="s">
        <v>19</v>
      </c>
      <c r="M13" s="20">
        <v>0.5</v>
      </c>
      <c r="N13">
        <f>SUM(M2:M13)/$J$116</f>
        <v>0.15584778959149412</v>
      </c>
    </row>
    <row r="14" spans="1:14" s="13" customFormat="1" x14ac:dyDescent="0.25">
      <c r="A14" s="12">
        <v>42054</v>
      </c>
      <c r="B14" s="13">
        <v>1</v>
      </c>
      <c r="C14" s="13">
        <v>3</v>
      </c>
      <c r="D14" s="13">
        <v>6</v>
      </c>
      <c r="E14" s="13" t="s">
        <v>7</v>
      </c>
      <c r="F14" s="13">
        <v>4.3</v>
      </c>
      <c r="G14" s="13">
        <v>0.5</v>
      </c>
      <c r="I14" s="22">
        <f>1/21.5</f>
        <v>4.6511627906976744E-2</v>
      </c>
      <c r="L14" s="13" t="s">
        <v>27</v>
      </c>
      <c r="M14" s="13">
        <v>40</v>
      </c>
    </row>
    <row r="15" spans="1:14" s="15" customFormat="1" x14ac:dyDescent="0.25">
      <c r="A15" s="14">
        <v>42054</v>
      </c>
      <c r="B15" s="15">
        <v>1</v>
      </c>
      <c r="C15" s="15">
        <v>3</v>
      </c>
      <c r="D15" s="15">
        <v>8</v>
      </c>
      <c r="E15" s="15" t="s">
        <v>6</v>
      </c>
      <c r="F15" s="15">
        <v>27.2</v>
      </c>
      <c r="G15" s="15">
        <v>5</v>
      </c>
      <c r="I15" s="23">
        <v>1</v>
      </c>
      <c r="J15" s="15">
        <v>5</v>
      </c>
      <c r="L15" s="15" t="s">
        <v>27</v>
      </c>
      <c r="M15" s="15">
        <v>1</v>
      </c>
    </row>
    <row r="16" spans="1:14" x14ac:dyDescent="0.25">
      <c r="A16" s="1">
        <v>42054</v>
      </c>
      <c r="B16">
        <v>1</v>
      </c>
      <c r="C16">
        <v>3</v>
      </c>
      <c r="D16">
        <v>10</v>
      </c>
      <c r="E16" t="s">
        <v>18</v>
      </c>
      <c r="F16">
        <v>9.1999999999999993</v>
      </c>
      <c r="G16">
        <v>10</v>
      </c>
      <c r="I16" s="21">
        <v>0.86956521739130432</v>
      </c>
      <c r="J16">
        <f>SUM(G16:G18)</f>
        <v>11.5</v>
      </c>
      <c r="L16" t="s">
        <v>27</v>
      </c>
      <c r="M16">
        <v>1</v>
      </c>
      <c r="N16">
        <f>SUM(M14:M16)/J116</f>
        <v>2.3503077783995522E-2</v>
      </c>
    </row>
    <row r="17" spans="1:14" x14ac:dyDescent="0.25">
      <c r="A17" s="1">
        <v>42054</v>
      </c>
      <c r="B17">
        <v>1</v>
      </c>
      <c r="C17">
        <v>3</v>
      </c>
      <c r="D17">
        <v>10</v>
      </c>
      <c r="E17" t="s">
        <v>6</v>
      </c>
      <c r="F17">
        <v>9.6999999999999993</v>
      </c>
      <c r="G17">
        <v>1</v>
      </c>
      <c r="I17" s="21">
        <v>8.6956521739130432E-2</v>
      </c>
      <c r="L17" t="s">
        <v>10</v>
      </c>
      <c r="M17">
        <v>0.5</v>
      </c>
    </row>
    <row r="18" spans="1:14" s="13" customFormat="1" x14ac:dyDescent="0.25">
      <c r="A18" s="12">
        <v>42054</v>
      </c>
      <c r="B18" s="13">
        <v>1</v>
      </c>
      <c r="C18" s="13">
        <v>3</v>
      </c>
      <c r="D18" s="13">
        <v>10</v>
      </c>
      <c r="E18" s="13" t="s">
        <v>10</v>
      </c>
      <c r="F18" s="13">
        <v>7</v>
      </c>
      <c r="G18" s="13">
        <v>0.5</v>
      </c>
      <c r="I18" s="22">
        <v>4.3478260869565216E-2</v>
      </c>
      <c r="L18" s="13" t="s">
        <v>10</v>
      </c>
      <c r="M18" s="13">
        <v>0.5</v>
      </c>
    </row>
    <row r="19" spans="1:14" x14ac:dyDescent="0.25">
      <c r="A19" s="1">
        <v>42054</v>
      </c>
      <c r="B19">
        <v>1</v>
      </c>
      <c r="C19">
        <v>3</v>
      </c>
      <c r="D19">
        <v>12</v>
      </c>
      <c r="E19" t="s">
        <v>6</v>
      </c>
      <c r="F19">
        <v>40.200000000000003</v>
      </c>
      <c r="G19">
        <v>60</v>
      </c>
      <c r="I19" s="21">
        <v>0.74534161490683226</v>
      </c>
      <c r="J19">
        <f>SUM(G19:G21)</f>
        <v>80.5</v>
      </c>
      <c r="L19" s="20" t="s">
        <v>10</v>
      </c>
      <c r="M19" s="20">
        <v>0.5</v>
      </c>
    </row>
    <row r="20" spans="1:14" x14ac:dyDescent="0.25">
      <c r="A20" s="1">
        <v>42054</v>
      </c>
      <c r="B20">
        <v>1</v>
      </c>
      <c r="C20">
        <v>3</v>
      </c>
      <c r="D20">
        <v>12</v>
      </c>
      <c r="E20" t="s">
        <v>12</v>
      </c>
      <c r="F20">
        <v>38.4</v>
      </c>
      <c r="G20">
        <v>20</v>
      </c>
      <c r="I20" s="21">
        <v>0.2484472049689441</v>
      </c>
      <c r="L20" s="20" t="s">
        <v>10</v>
      </c>
      <c r="M20" s="20">
        <v>0.5</v>
      </c>
    </row>
    <row r="21" spans="1:14" s="13" customFormat="1" x14ac:dyDescent="0.25">
      <c r="A21" s="12">
        <v>42054</v>
      </c>
      <c r="B21" s="13">
        <v>1</v>
      </c>
      <c r="C21" s="13">
        <v>3</v>
      </c>
      <c r="D21" s="13">
        <v>12</v>
      </c>
      <c r="E21" s="13" t="s">
        <v>10</v>
      </c>
      <c r="F21" s="13">
        <v>18.100000000000001</v>
      </c>
      <c r="G21" s="13">
        <v>0.5</v>
      </c>
      <c r="I21" s="22">
        <v>6.2111801242236021E-3</v>
      </c>
      <c r="L21" s="13" t="s">
        <v>10</v>
      </c>
      <c r="M21" s="13">
        <v>1</v>
      </c>
    </row>
    <row r="22" spans="1:14" x14ac:dyDescent="0.25">
      <c r="A22" s="1">
        <v>42054</v>
      </c>
      <c r="B22">
        <v>1</v>
      </c>
      <c r="C22">
        <v>3</v>
      </c>
      <c r="D22">
        <v>14</v>
      </c>
      <c r="E22" t="s">
        <v>6</v>
      </c>
      <c r="F22">
        <v>59.8</v>
      </c>
      <c r="G22">
        <v>30</v>
      </c>
      <c r="I22" s="21">
        <v>0.98360655737704916</v>
      </c>
      <c r="J22">
        <f>G22+G23</f>
        <v>30.5</v>
      </c>
      <c r="L22" s="20" t="s">
        <v>10</v>
      </c>
      <c r="M22" s="20">
        <v>3</v>
      </c>
      <c r="N22">
        <f>SUM(M17:M22)/$J$116</f>
        <v>3.3575825405707891E-3</v>
      </c>
    </row>
    <row r="23" spans="1:14" s="13" customFormat="1" x14ac:dyDescent="0.25">
      <c r="A23" s="12">
        <v>42054</v>
      </c>
      <c r="B23" s="13">
        <v>1</v>
      </c>
      <c r="C23" s="13">
        <v>3</v>
      </c>
      <c r="D23" s="13">
        <v>14</v>
      </c>
      <c r="E23" s="13" t="s">
        <v>13</v>
      </c>
      <c r="F23" s="13">
        <v>25.6</v>
      </c>
      <c r="G23" s="13">
        <v>0.5</v>
      </c>
      <c r="I23" s="22">
        <v>1.6393442622950821E-2</v>
      </c>
      <c r="L23" s="13" t="s">
        <v>20</v>
      </c>
      <c r="M23" s="13">
        <v>0.5</v>
      </c>
    </row>
    <row r="24" spans="1:14" x14ac:dyDescent="0.25">
      <c r="A24" s="1">
        <v>42054</v>
      </c>
      <c r="B24">
        <v>1</v>
      </c>
      <c r="C24">
        <v>3</v>
      </c>
      <c r="D24">
        <v>16</v>
      </c>
      <c r="E24" t="s">
        <v>6</v>
      </c>
      <c r="F24">
        <v>33.200000000000003</v>
      </c>
      <c r="G24">
        <v>5</v>
      </c>
      <c r="I24" s="21">
        <v>0.13513513513513514</v>
      </c>
      <c r="J24">
        <f>SUM(G24:G28)</f>
        <v>37</v>
      </c>
      <c r="L24" t="s">
        <v>20</v>
      </c>
      <c r="M24">
        <v>30</v>
      </c>
    </row>
    <row r="25" spans="1:14" x14ac:dyDescent="0.25">
      <c r="A25" s="1">
        <v>42054</v>
      </c>
      <c r="B25">
        <v>1</v>
      </c>
      <c r="C25">
        <v>3</v>
      </c>
      <c r="D25">
        <v>16</v>
      </c>
      <c r="E25" t="s">
        <v>13</v>
      </c>
      <c r="F25">
        <v>26.6</v>
      </c>
      <c r="G25">
        <v>15</v>
      </c>
      <c r="I25" s="21">
        <v>0.40540540540540543</v>
      </c>
      <c r="L25" s="20" t="s">
        <v>20</v>
      </c>
      <c r="M25" s="20">
        <v>5</v>
      </c>
    </row>
    <row r="26" spans="1:14" x14ac:dyDescent="0.25">
      <c r="A26" s="1">
        <v>42054</v>
      </c>
      <c r="B26">
        <v>1</v>
      </c>
      <c r="C26">
        <v>3</v>
      </c>
      <c r="D26">
        <v>16</v>
      </c>
      <c r="E26" t="s">
        <v>14</v>
      </c>
      <c r="F26">
        <v>18.8</v>
      </c>
      <c r="G26">
        <v>10</v>
      </c>
      <c r="I26" s="21">
        <v>0.27027027027027029</v>
      </c>
      <c r="L26" t="s">
        <v>20</v>
      </c>
      <c r="M26">
        <v>5</v>
      </c>
    </row>
    <row r="27" spans="1:14" x14ac:dyDescent="0.25">
      <c r="A27" s="1">
        <v>42054</v>
      </c>
      <c r="B27">
        <v>1</v>
      </c>
      <c r="C27">
        <v>3</v>
      </c>
      <c r="D27">
        <v>16</v>
      </c>
      <c r="E27" t="s">
        <v>15</v>
      </c>
      <c r="F27">
        <v>13.5</v>
      </c>
      <c r="G27">
        <v>2</v>
      </c>
      <c r="I27" s="21">
        <v>5.4054054054054057E-2</v>
      </c>
      <c r="L27" s="20" t="s">
        <v>20</v>
      </c>
      <c r="M27" s="20">
        <v>5</v>
      </c>
    </row>
    <row r="28" spans="1:14" s="13" customFormat="1" x14ac:dyDescent="0.25">
      <c r="A28" s="12">
        <v>42054</v>
      </c>
      <c r="B28" s="13">
        <v>1</v>
      </c>
      <c r="C28" s="13">
        <v>3</v>
      </c>
      <c r="D28" s="13">
        <v>16</v>
      </c>
      <c r="E28" s="13" t="s">
        <v>18</v>
      </c>
      <c r="F28" s="16">
        <v>15</v>
      </c>
      <c r="G28" s="13">
        <v>5</v>
      </c>
      <c r="I28" s="22">
        <v>0.13513513513513514</v>
      </c>
      <c r="L28" s="13" t="s">
        <v>20</v>
      </c>
      <c r="M28" s="13">
        <v>10</v>
      </c>
    </row>
    <row r="29" spans="1:14" x14ac:dyDescent="0.25">
      <c r="A29" s="1">
        <v>42054</v>
      </c>
      <c r="B29">
        <v>1</v>
      </c>
      <c r="C29">
        <v>3</v>
      </c>
      <c r="D29">
        <v>18</v>
      </c>
      <c r="E29" t="s">
        <v>16</v>
      </c>
      <c r="F29">
        <v>23.6</v>
      </c>
      <c r="G29">
        <v>10</v>
      </c>
      <c r="I29" s="21">
        <v>0.27777777777777779</v>
      </c>
      <c r="J29">
        <f>SUM(G29:G32)</f>
        <v>36</v>
      </c>
      <c r="L29" s="20" t="s">
        <v>20</v>
      </c>
      <c r="M29" s="20">
        <v>0.5</v>
      </c>
      <c r="N29">
        <f>SUM(M23:M29)/$J$116</f>
        <v>3.1337437045327363E-2</v>
      </c>
    </row>
    <row r="30" spans="1:14" x14ac:dyDescent="0.25">
      <c r="A30" s="1">
        <v>42054</v>
      </c>
      <c r="B30">
        <v>1</v>
      </c>
      <c r="C30">
        <v>3</v>
      </c>
      <c r="D30">
        <v>18</v>
      </c>
      <c r="E30" t="s">
        <v>15</v>
      </c>
      <c r="F30">
        <v>11.5</v>
      </c>
      <c r="G30">
        <v>15</v>
      </c>
      <c r="I30" s="21">
        <v>0.41666666666666669</v>
      </c>
      <c r="L30" t="s">
        <v>14</v>
      </c>
      <c r="M30">
        <v>10</v>
      </c>
    </row>
    <row r="31" spans="1:14" x14ac:dyDescent="0.25">
      <c r="A31" s="1">
        <v>42054</v>
      </c>
      <c r="B31">
        <v>1</v>
      </c>
      <c r="C31">
        <v>3</v>
      </c>
      <c r="D31">
        <v>18</v>
      </c>
      <c r="E31" t="s">
        <v>14</v>
      </c>
      <c r="F31">
        <v>16.600000000000001</v>
      </c>
      <c r="G31">
        <v>10</v>
      </c>
      <c r="I31" s="21">
        <v>0.27777777777777779</v>
      </c>
      <c r="L31" t="s">
        <v>14</v>
      </c>
      <c r="M31">
        <v>10</v>
      </c>
    </row>
    <row r="32" spans="1:14" s="13" customFormat="1" x14ac:dyDescent="0.25">
      <c r="A32" s="12">
        <v>42054</v>
      </c>
      <c r="B32" s="13">
        <v>1</v>
      </c>
      <c r="C32" s="13">
        <v>3</v>
      </c>
      <c r="D32" s="13">
        <v>18</v>
      </c>
      <c r="E32" s="13" t="s">
        <v>6</v>
      </c>
      <c r="F32" s="13">
        <v>23.7</v>
      </c>
      <c r="G32" s="13">
        <v>1</v>
      </c>
      <c r="I32" s="22">
        <v>2.7777777777777776E-2</v>
      </c>
      <c r="L32" s="13" t="s">
        <v>14</v>
      </c>
      <c r="M32" s="13">
        <v>20</v>
      </c>
    </row>
    <row r="33" spans="1:14" x14ac:dyDescent="0.25">
      <c r="A33" s="1">
        <v>42054</v>
      </c>
      <c r="B33">
        <v>1</v>
      </c>
      <c r="C33">
        <v>3</v>
      </c>
      <c r="D33">
        <v>20</v>
      </c>
      <c r="E33" t="s">
        <v>14</v>
      </c>
      <c r="F33">
        <v>12.2</v>
      </c>
      <c r="G33">
        <v>20</v>
      </c>
      <c r="I33" s="21">
        <v>0.16460905349794239</v>
      </c>
      <c r="J33">
        <f>SUM(G33:G38)</f>
        <v>121.5</v>
      </c>
      <c r="L33" t="s">
        <v>14</v>
      </c>
      <c r="M33">
        <v>20</v>
      </c>
    </row>
    <row r="34" spans="1:14" x14ac:dyDescent="0.25">
      <c r="A34" s="1">
        <v>42054</v>
      </c>
      <c r="B34">
        <v>1</v>
      </c>
      <c r="C34">
        <v>3</v>
      </c>
      <c r="D34">
        <v>20</v>
      </c>
      <c r="E34" t="s">
        <v>16</v>
      </c>
      <c r="F34">
        <v>19.2</v>
      </c>
      <c r="G34">
        <v>10</v>
      </c>
      <c r="I34" s="21">
        <v>8.2304526748971193E-2</v>
      </c>
      <c r="L34" s="20" t="s">
        <v>14</v>
      </c>
      <c r="M34" s="20">
        <v>10</v>
      </c>
    </row>
    <row r="35" spans="1:14" x14ac:dyDescent="0.25">
      <c r="A35" s="1">
        <v>42054</v>
      </c>
      <c r="B35">
        <v>1</v>
      </c>
      <c r="C35">
        <v>3</v>
      </c>
      <c r="D35">
        <v>20</v>
      </c>
      <c r="E35" t="s">
        <v>9</v>
      </c>
      <c r="F35">
        <v>2.5</v>
      </c>
      <c r="G35">
        <v>1</v>
      </c>
      <c r="I35" s="21">
        <v>8.23045267489712E-3</v>
      </c>
      <c r="L35" s="20" t="s">
        <v>14</v>
      </c>
      <c r="M35" s="20">
        <v>80</v>
      </c>
    </row>
    <row r="36" spans="1:14" x14ac:dyDescent="0.25">
      <c r="A36" s="1">
        <v>42054</v>
      </c>
      <c r="B36">
        <v>1</v>
      </c>
      <c r="C36">
        <v>3</v>
      </c>
      <c r="D36">
        <v>20</v>
      </c>
      <c r="E36" t="s">
        <v>15</v>
      </c>
      <c r="F36">
        <v>7.5</v>
      </c>
      <c r="G36">
        <v>70</v>
      </c>
      <c r="I36" s="21">
        <v>0.5761316872427984</v>
      </c>
      <c r="L36" s="20" t="s">
        <v>14</v>
      </c>
      <c r="M36" s="20">
        <v>10</v>
      </c>
    </row>
    <row r="37" spans="1:14" x14ac:dyDescent="0.25">
      <c r="A37" s="1">
        <v>42054</v>
      </c>
      <c r="B37">
        <v>1</v>
      </c>
      <c r="C37">
        <v>3</v>
      </c>
      <c r="D37">
        <v>20</v>
      </c>
      <c r="E37" t="s">
        <v>17</v>
      </c>
      <c r="F37">
        <v>5.6</v>
      </c>
      <c r="G37">
        <v>20</v>
      </c>
      <c r="I37" s="21">
        <v>0.16460905349794239</v>
      </c>
      <c r="L37" s="20" t="s">
        <v>14</v>
      </c>
      <c r="M37" s="20">
        <v>1</v>
      </c>
    </row>
    <row r="38" spans="1:14" s="13" customFormat="1" x14ac:dyDescent="0.25">
      <c r="A38" s="12">
        <v>42054</v>
      </c>
      <c r="B38" s="13">
        <v>1</v>
      </c>
      <c r="C38" s="13">
        <v>3</v>
      </c>
      <c r="D38" s="13">
        <v>20</v>
      </c>
      <c r="E38" s="13" t="s">
        <v>6</v>
      </c>
      <c r="F38" s="13">
        <v>19.899999999999999</v>
      </c>
      <c r="G38" s="13">
        <v>0.5</v>
      </c>
      <c r="I38" s="22">
        <v>4.11522633744856E-3</v>
      </c>
      <c r="L38" s="13" t="s">
        <v>12</v>
      </c>
      <c r="M38" s="13">
        <v>20</v>
      </c>
      <c r="N38">
        <f>SUM(M30:M38)/$J$116</f>
        <v>0.1012870733072188</v>
      </c>
    </row>
    <row r="39" spans="1:14" x14ac:dyDescent="0.25">
      <c r="A39" s="1">
        <v>42054</v>
      </c>
      <c r="B39">
        <v>1</v>
      </c>
      <c r="C39">
        <v>3</v>
      </c>
      <c r="D39">
        <v>22</v>
      </c>
      <c r="E39" t="s">
        <v>14</v>
      </c>
      <c r="F39">
        <v>11.5</v>
      </c>
      <c r="G39">
        <v>20</v>
      </c>
      <c r="I39" s="21">
        <v>0.19607843137254902</v>
      </c>
      <c r="J39">
        <f>SUM(G39:G45)</f>
        <v>102</v>
      </c>
      <c r="L39" t="s">
        <v>6</v>
      </c>
      <c r="M39">
        <v>0.5</v>
      </c>
    </row>
    <row r="40" spans="1:14" x14ac:dyDescent="0.25">
      <c r="A40" s="1">
        <v>42054</v>
      </c>
      <c r="B40">
        <v>1</v>
      </c>
      <c r="C40">
        <v>3</v>
      </c>
      <c r="D40">
        <v>22</v>
      </c>
      <c r="E40" t="s">
        <v>13</v>
      </c>
      <c r="F40">
        <v>8.6999999999999993</v>
      </c>
      <c r="G40">
        <v>2</v>
      </c>
      <c r="I40" s="21">
        <v>1.9607843137254902E-2</v>
      </c>
      <c r="L40" t="s">
        <v>6</v>
      </c>
      <c r="M40">
        <v>0.5</v>
      </c>
    </row>
    <row r="41" spans="1:14" x14ac:dyDescent="0.25">
      <c r="A41" s="1">
        <v>42054</v>
      </c>
      <c r="B41">
        <v>1</v>
      </c>
      <c r="C41">
        <v>3</v>
      </c>
      <c r="D41">
        <v>22</v>
      </c>
      <c r="E41" t="s">
        <v>18</v>
      </c>
      <c r="F41">
        <v>9</v>
      </c>
      <c r="G41">
        <v>1</v>
      </c>
      <c r="I41" s="21">
        <v>9.8039215686274508E-3</v>
      </c>
      <c r="L41" t="s">
        <v>6</v>
      </c>
      <c r="M41">
        <v>40</v>
      </c>
    </row>
    <row r="42" spans="1:14" x14ac:dyDescent="0.25">
      <c r="A42" s="1">
        <v>42054</v>
      </c>
      <c r="B42">
        <v>1</v>
      </c>
      <c r="C42">
        <v>3</v>
      </c>
      <c r="D42">
        <v>22</v>
      </c>
      <c r="E42" t="s">
        <v>17</v>
      </c>
      <c r="F42">
        <v>3.9</v>
      </c>
      <c r="G42">
        <v>3</v>
      </c>
      <c r="I42" s="21">
        <v>2.9411764705882353E-2</v>
      </c>
      <c r="L42" t="s">
        <v>6</v>
      </c>
      <c r="M42">
        <v>20</v>
      </c>
    </row>
    <row r="43" spans="1:14" x14ac:dyDescent="0.25">
      <c r="A43" s="1">
        <v>42054</v>
      </c>
      <c r="B43">
        <v>1</v>
      </c>
      <c r="C43">
        <v>3</v>
      </c>
      <c r="D43">
        <v>22</v>
      </c>
      <c r="E43" t="s">
        <v>9</v>
      </c>
      <c r="F43">
        <v>4.5999999999999996</v>
      </c>
      <c r="G43">
        <v>15</v>
      </c>
      <c r="I43" s="21">
        <v>0.14705882352941177</v>
      </c>
      <c r="L43" s="20" t="s">
        <v>6</v>
      </c>
      <c r="M43" s="20">
        <v>5</v>
      </c>
    </row>
    <row r="44" spans="1:14" x14ac:dyDescent="0.25">
      <c r="A44" s="1">
        <v>42054</v>
      </c>
      <c r="B44">
        <v>1</v>
      </c>
      <c r="C44">
        <v>3</v>
      </c>
      <c r="D44">
        <v>22</v>
      </c>
      <c r="E44" t="s">
        <v>15</v>
      </c>
      <c r="F44">
        <v>6.5</v>
      </c>
      <c r="G44">
        <v>60</v>
      </c>
      <c r="I44" s="21">
        <v>0.58823529411764708</v>
      </c>
      <c r="L44" t="s">
        <v>6</v>
      </c>
      <c r="M44">
        <v>1</v>
      </c>
    </row>
    <row r="45" spans="1:14" s="13" customFormat="1" x14ac:dyDescent="0.25">
      <c r="A45" s="12">
        <v>42054</v>
      </c>
      <c r="B45" s="13">
        <v>1</v>
      </c>
      <c r="C45" s="13">
        <v>3</v>
      </c>
      <c r="D45" s="13">
        <v>22</v>
      </c>
      <c r="E45" s="13" t="s">
        <v>16</v>
      </c>
      <c r="F45" s="13">
        <v>6.5</v>
      </c>
      <c r="G45" s="13">
        <v>1</v>
      </c>
      <c r="I45" s="22">
        <v>9.8039215686274508E-3</v>
      </c>
      <c r="L45" s="13" t="s">
        <v>6</v>
      </c>
      <c r="M45" s="13">
        <v>60</v>
      </c>
    </row>
    <row r="46" spans="1:14" x14ac:dyDescent="0.25">
      <c r="A46" s="1">
        <v>42054</v>
      </c>
      <c r="B46">
        <v>1</v>
      </c>
      <c r="C46">
        <v>3</v>
      </c>
      <c r="D46">
        <v>24</v>
      </c>
      <c r="E46" t="s">
        <v>19</v>
      </c>
      <c r="F46">
        <v>31.5</v>
      </c>
      <c r="G46">
        <v>80</v>
      </c>
      <c r="I46" s="21">
        <v>0.99378881987577639</v>
      </c>
      <c r="J46">
        <f>SUM(G46:G47)</f>
        <v>80.5</v>
      </c>
      <c r="L46" t="s">
        <v>6</v>
      </c>
      <c r="M46">
        <v>30</v>
      </c>
    </row>
    <row r="47" spans="1:14" s="13" customFormat="1" x14ac:dyDescent="0.25">
      <c r="A47" s="12">
        <v>42054</v>
      </c>
      <c r="B47" s="13">
        <v>1</v>
      </c>
      <c r="C47" s="13">
        <v>3</v>
      </c>
      <c r="D47" s="13">
        <v>24</v>
      </c>
      <c r="E47" s="13" t="s">
        <v>20</v>
      </c>
      <c r="F47" s="13">
        <v>9.5</v>
      </c>
      <c r="G47" s="13">
        <v>0.5</v>
      </c>
      <c r="I47" s="22">
        <v>6.2111801242236021E-3</v>
      </c>
      <c r="L47" s="13" t="s">
        <v>6</v>
      </c>
      <c r="M47" s="13">
        <v>5</v>
      </c>
    </row>
    <row r="48" spans="1:14" x14ac:dyDescent="0.25">
      <c r="A48" s="1">
        <v>42054</v>
      </c>
      <c r="B48">
        <v>1</v>
      </c>
      <c r="C48">
        <v>3</v>
      </c>
      <c r="D48">
        <v>26</v>
      </c>
      <c r="E48" t="s">
        <v>20</v>
      </c>
      <c r="F48">
        <v>13.4</v>
      </c>
      <c r="G48">
        <v>30</v>
      </c>
      <c r="I48" s="21">
        <v>0.33149171270718231</v>
      </c>
      <c r="J48">
        <f>SUM(G48:G52)</f>
        <v>90.5</v>
      </c>
      <c r="L48" s="20" t="s">
        <v>6</v>
      </c>
      <c r="M48" s="20">
        <v>1</v>
      </c>
    </row>
    <row r="49" spans="1:14" x14ac:dyDescent="0.25">
      <c r="A49" s="1">
        <v>42054</v>
      </c>
      <c r="B49">
        <v>1</v>
      </c>
      <c r="C49">
        <v>3</v>
      </c>
      <c r="D49">
        <v>26</v>
      </c>
      <c r="E49" t="s">
        <v>21</v>
      </c>
      <c r="F49">
        <v>39.5</v>
      </c>
      <c r="G49">
        <v>0.5</v>
      </c>
      <c r="I49" s="21">
        <v>5.5248618784530384E-3</v>
      </c>
      <c r="L49" s="20" t="s">
        <v>6</v>
      </c>
      <c r="M49" s="20">
        <v>0.5</v>
      </c>
    </row>
    <row r="50" spans="1:14" x14ac:dyDescent="0.25">
      <c r="A50" s="1">
        <v>42054</v>
      </c>
      <c r="B50">
        <v>1</v>
      </c>
      <c r="C50">
        <v>3</v>
      </c>
      <c r="D50">
        <v>26</v>
      </c>
      <c r="E50" t="s">
        <v>19</v>
      </c>
      <c r="F50">
        <v>26.8</v>
      </c>
      <c r="G50">
        <v>20</v>
      </c>
      <c r="I50" s="21">
        <v>0.22099447513812154</v>
      </c>
      <c r="L50" t="s">
        <v>6</v>
      </c>
      <c r="M50">
        <v>80</v>
      </c>
    </row>
    <row r="51" spans="1:14" x14ac:dyDescent="0.25">
      <c r="A51" s="1">
        <v>42054</v>
      </c>
      <c r="B51">
        <v>1</v>
      </c>
      <c r="C51">
        <v>3</v>
      </c>
      <c r="D51">
        <v>26</v>
      </c>
      <c r="E51" t="s">
        <v>22</v>
      </c>
      <c r="F51">
        <v>7.2</v>
      </c>
      <c r="G51">
        <v>20</v>
      </c>
      <c r="I51" s="21">
        <v>0.22099447513812154</v>
      </c>
      <c r="L51" t="s">
        <v>6</v>
      </c>
      <c r="M51">
        <v>40</v>
      </c>
    </row>
    <row r="52" spans="1:14" s="13" customFormat="1" x14ac:dyDescent="0.25">
      <c r="A52" s="12">
        <v>42054</v>
      </c>
      <c r="B52" s="13">
        <v>1</v>
      </c>
      <c r="C52" s="13">
        <v>3</v>
      </c>
      <c r="D52" s="13">
        <v>26</v>
      </c>
      <c r="E52" s="13" t="s">
        <v>23</v>
      </c>
      <c r="F52" s="13">
        <v>5.3</v>
      </c>
      <c r="G52" s="13">
        <v>20</v>
      </c>
      <c r="I52" s="22">
        <v>0.22099447513812154</v>
      </c>
      <c r="L52" s="13" t="s">
        <v>6</v>
      </c>
      <c r="M52" s="13">
        <v>30</v>
      </c>
    </row>
    <row r="53" spans="1:14" x14ac:dyDescent="0.25">
      <c r="A53" s="1">
        <v>42054</v>
      </c>
      <c r="B53">
        <v>1</v>
      </c>
      <c r="C53">
        <v>3</v>
      </c>
      <c r="D53">
        <v>28</v>
      </c>
      <c r="E53" t="s">
        <v>19</v>
      </c>
      <c r="F53">
        <v>30.5</v>
      </c>
      <c r="G53">
        <v>20</v>
      </c>
      <c r="I53" s="21">
        <v>0.2857142857142857</v>
      </c>
      <c r="J53">
        <f>SUM(G53:G56)</f>
        <v>70</v>
      </c>
      <c r="L53" s="20" t="s">
        <v>6</v>
      </c>
      <c r="M53" s="20">
        <v>30</v>
      </c>
    </row>
    <row r="54" spans="1:14" x14ac:dyDescent="0.25">
      <c r="A54" s="1">
        <v>42054</v>
      </c>
      <c r="B54">
        <v>1</v>
      </c>
      <c r="C54">
        <v>3</v>
      </c>
      <c r="D54">
        <v>28</v>
      </c>
      <c r="E54" t="s">
        <v>22</v>
      </c>
      <c r="F54">
        <v>13.9</v>
      </c>
      <c r="G54">
        <v>30</v>
      </c>
      <c r="I54" s="21">
        <v>0.42857142857142855</v>
      </c>
      <c r="L54" s="20" t="s">
        <v>6</v>
      </c>
      <c r="M54" s="20">
        <v>10</v>
      </c>
    </row>
    <row r="55" spans="1:14" x14ac:dyDescent="0.25">
      <c r="A55" s="1">
        <v>42054</v>
      </c>
      <c r="B55">
        <v>1</v>
      </c>
      <c r="C55">
        <v>3</v>
      </c>
      <c r="D55">
        <v>28</v>
      </c>
      <c r="E55" t="s">
        <v>23</v>
      </c>
      <c r="F55">
        <v>6.3</v>
      </c>
      <c r="G55">
        <v>15</v>
      </c>
      <c r="I55" s="21">
        <v>0.21428571428571427</v>
      </c>
      <c r="L55" s="20" t="s">
        <v>6</v>
      </c>
      <c r="M55" s="20">
        <v>20</v>
      </c>
    </row>
    <row r="56" spans="1:14" s="13" customFormat="1" x14ac:dyDescent="0.25">
      <c r="A56" s="12">
        <v>42054</v>
      </c>
      <c r="B56" s="13">
        <v>1</v>
      </c>
      <c r="C56" s="13">
        <v>3</v>
      </c>
      <c r="D56" s="13">
        <v>28</v>
      </c>
      <c r="E56" s="13" t="s">
        <v>20</v>
      </c>
      <c r="F56" s="13">
        <v>14</v>
      </c>
      <c r="G56" s="13">
        <v>5</v>
      </c>
      <c r="I56" s="22">
        <v>7.1428571428571425E-2</v>
      </c>
      <c r="L56" s="13" t="s">
        <v>6</v>
      </c>
      <c r="M56" s="13">
        <v>20</v>
      </c>
    </row>
    <row r="57" spans="1:14" x14ac:dyDescent="0.25">
      <c r="A57" s="1">
        <v>42054</v>
      </c>
      <c r="B57">
        <v>1</v>
      </c>
      <c r="C57">
        <v>3</v>
      </c>
      <c r="D57">
        <v>30</v>
      </c>
      <c r="E57" t="s">
        <v>19</v>
      </c>
      <c r="F57">
        <v>14.2</v>
      </c>
      <c r="G57">
        <v>5</v>
      </c>
      <c r="I57" s="21">
        <v>8.3333333333333329E-2</v>
      </c>
      <c r="J57">
        <f>SUM(G57:G59)</f>
        <v>60</v>
      </c>
      <c r="L57" s="20" t="s">
        <v>6</v>
      </c>
      <c r="M57" s="20">
        <v>10</v>
      </c>
    </row>
    <row r="58" spans="1:14" x14ac:dyDescent="0.25">
      <c r="A58" s="1">
        <v>42054</v>
      </c>
      <c r="B58">
        <v>1</v>
      </c>
      <c r="C58">
        <v>3</v>
      </c>
      <c r="D58">
        <v>30</v>
      </c>
      <c r="E58" t="s">
        <v>24</v>
      </c>
      <c r="F58">
        <v>27.5</v>
      </c>
      <c r="G58">
        <v>15</v>
      </c>
      <c r="I58" s="21">
        <v>0.25</v>
      </c>
      <c r="L58" s="20" t="s">
        <v>6</v>
      </c>
      <c r="M58" s="20">
        <v>3</v>
      </c>
    </row>
    <row r="59" spans="1:14" s="13" customFormat="1" x14ac:dyDescent="0.25">
      <c r="A59" s="12">
        <v>42054</v>
      </c>
      <c r="B59" s="13">
        <v>1</v>
      </c>
      <c r="C59" s="13">
        <v>3</v>
      </c>
      <c r="D59" s="13">
        <v>30</v>
      </c>
      <c r="E59" s="13" t="s">
        <v>23</v>
      </c>
      <c r="F59" s="13">
        <v>4.3</v>
      </c>
      <c r="G59" s="13">
        <v>40</v>
      </c>
      <c r="I59" s="22">
        <v>0.66666666666666663</v>
      </c>
      <c r="L59" s="13" t="s">
        <v>6</v>
      </c>
      <c r="M59" s="13">
        <v>2</v>
      </c>
      <c r="N59">
        <f>SUM(M39:M59)/$J$116</f>
        <v>0.22859541130386121</v>
      </c>
    </row>
    <row r="60" spans="1:14" x14ac:dyDescent="0.25">
      <c r="A60" s="1">
        <v>42054</v>
      </c>
      <c r="B60">
        <v>1</v>
      </c>
      <c r="C60">
        <v>3</v>
      </c>
      <c r="D60">
        <v>32</v>
      </c>
      <c r="E60" t="s">
        <v>19</v>
      </c>
      <c r="F60">
        <v>23</v>
      </c>
      <c r="G60">
        <v>5</v>
      </c>
      <c r="I60" s="21">
        <v>7.6335877862595422E-2</v>
      </c>
      <c r="J60">
        <f>SUM(G60:G65)</f>
        <v>65.5</v>
      </c>
      <c r="L60" t="s">
        <v>7</v>
      </c>
      <c r="M60">
        <v>0.5</v>
      </c>
    </row>
    <row r="61" spans="1:14" x14ac:dyDescent="0.25">
      <c r="A61" s="1">
        <v>42054</v>
      </c>
      <c r="B61">
        <v>1</v>
      </c>
      <c r="C61">
        <v>3</v>
      </c>
      <c r="D61">
        <v>32</v>
      </c>
      <c r="E61" t="s">
        <v>22</v>
      </c>
      <c r="F61">
        <v>11</v>
      </c>
      <c r="G61">
        <v>5</v>
      </c>
      <c r="I61" s="21">
        <v>7.6335877862595422E-2</v>
      </c>
      <c r="L61" s="20" t="s">
        <v>7</v>
      </c>
      <c r="M61" s="20">
        <v>0.5</v>
      </c>
      <c r="N61">
        <f>SUM(M60:M61)/$J$116</f>
        <v>5.5959709009513155E-4</v>
      </c>
    </row>
    <row r="62" spans="1:14" x14ac:dyDescent="0.25">
      <c r="A62" s="1">
        <v>42054</v>
      </c>
      <c r="B62">
        <v>1</v>
      </c>
      <c r="C62">
        <v>3</v>
      </c>
      <c r="D62">
        <v>32</v>
      </c>
      <c r="E62" t="s">
        <v>20</v>
      </c>
      <c r="F62">
        <v>14</v>
      </c>
      <c r="G62">
        <v>5</v>
      </c>
      <c r="I62" s="21">
        <v>7.6335877862595422E-2</v>
      </c>
      <c r="L62" t="s">
        <v>17</v>
      </c>
      <c r="M62">
        <v>20</v>
      </c>
    </row>
    <row r="63" spans="1:14" x14ac:dyDescent="0.25">
      <c r="A63" s="1">
        <v>42054</v>
      </c>
      <c r="B63">
        <v>1</v>
      </c>
      <c r="C63">
        <v>3</v>
      </c>
      <c r="D63">
        <v>32</v>
      </c>
      <c r="E63" t="s">
        <v>23</v>
      </c>
      <c r="F63">
        <v>5.4</v>
      </c>
      <c r="G63">
        <v>20</v>
      </c>
      <c r="I63" s="21">
        <v>0.30534351145038169</v>
      </c>
      <c r="L63" t="s">
        <v>17</v>
      </c>
      <c r="M63">
        <v>3</v>
      </c>
    </row>
    <row r="64" spans="1:14" x14ac:dyDescent="0.25">
      <c r="A64" s="1">
        <v>42054</v>
      </c>
      <c r="B64">
        <v>1</v>
      </c>
      <c r="C64">
        <v>3</v>
      </c>
      <c r="D64">
        <v>32</v>
      </c>
      <c r="E64" t="s">
        <v>25</v>
      </c>
      <c r="F64">
        <v>15</v>
      </c>
      <c r="G64">
        <v>30</v>
      </c>
      <c r="I64" s="21">
        <v>0.4580152671755725</v>
      </c>
      <c r="L64" s="20" t="s">
        <v>17</v>
      </c>
      <c r="M64" s="20">
        <v>5</v>
      </c>
      <c r="N64">
        <f>SUM(M62:M64)/$J$116</f>
        <v>1.5668718522663681E-2</v>
      </c>
    </row>
    <row r="65" spans="1:14" s="13" customFormat="1" x14ac:dyDescent="0.25">
      <c r="A65" s="12">
        <v>42054</v>
      </c>
      <c r="B65" s="13">
        <v>1</v>
      </c>
      <c r="C65" s="13">
        <v>3</v>
      </c>
      <c r="D65" s="13">
        <v>32</v>
      </c>
      <c r="E65" s="13" t="s">
        <v>26</v>
      </c>
      <c r="F65" s="13">
        <v>4.8</v>
      </c>
      <c r="G65" s="13">
        <v>0.5</v>
      </c>
      <c r="I65" s="22">
        <v>7.6335877862595417E-3</v>
      </c>
      <c r="L65" s="13" t="s">
        <v>24</v>
      </c>
      <c r="M65" s="13">
        <v>15</v>
      </c>
      <c r="N65">
        <f>SUM(M65)/$J$116</f>
        <v>8.3939563514269719E-3</v>
      </c>
    </row>
    <row r="66" spans="1:14" x14ac:dyDescent="0.25">
      <c r="A66" s="1">
        <v>42054</v>
      </c>
      <c r="B66">
        <v>1</v>
      </c>
      <c r="C66">
        <v>5</v>
      </c>
      <c r="D66">
        <v>0</v>
      </c>
      <c r="E66" t="s">
        <v>6</v>
      </c>
      <c r="F66">
        <v>22.5</v>
      </c>
      <c r="G66">
        <v>80</v>
      </c>
      <c r="I66" s="21">
        <v>0.66666666666666663</v>
      </c>
      <c r="J66">
        <f>SUM(G66:G67)</f>
        <v>120</v>
      </c>
      <c r="L66" t="s">
        <v>15</v>
      </c>
      <c r="M66">
        <v>2</v>
      </c>
    </row>
    <row r="67" spans="1:14" s="13" customFormat="1" x14ac:dyDescent="0.25">
      <c r="A67" s="12">
        <v>42054</v>
      </c>
      <c r="B67" s="13">
        <v>1</v>
      </c>
      <c r="C67" s="13">
        <v>5</v>
      </c>
      <c r="D67" s="13">
        <v>0</v>
      </c>
      <c r="E67" s="13" t="s">
        <v>27</v>
      </c>
      <c r="F67" s="13">
        <v>18.399999999999999</v>
      </c>
      <c r="G67" s="13">
        <v>40</v>
      </c>
      <c r="I67" s="22">
        <v>0.33333333333333331</v>
      </c>
      <c r="L67" s="13" t="s">
        <v>15</v>
      </c>
      <c r="M67" s="13">
        <v>15</v>
      </c>
    </row>
    <row r="68" spans="1:14" x14ac:dyDescent="0.25">
      <c r="A68" s="1">
        <v>42054</v>
      </c>
      <c r="B68">
        <v>1</v>
      </c>
      <c r="C68">
        <v>5</v>
      </c>
      <c r="D68">
        <v>2</v>
      </c>
      <c r="E68" t="s">
        <v>6</v>
      </c>
      <c r="F68">
        <v>54</v>
      </c>
      <c r="G68">
        <v>40</v>
      </c>
      <c r="I68" s="21">
        <v>0.97560975609756095</v>
      </c>
      <c r="J68">
        <f>SUM(G68:G69)</f>
        <v>41</v>
      </c>
      <c r="L68" t="s">
        <v>15</v>
      </c>
      <c r="M68">
        <v>70</v>
      </c>
    </row>
    <row r="69" spans="1:14" s="13" customFormat="1" x14ac:dyDescent="0.25">
      <c r="A69" s="12">
        <v>42054</v>
      </c>
      <c r="B69" s="13">
        <v>1</v>
      </c>
      <c r="C69" s="13">
        <v>5</v>
      </c>
      <c r="D69" s="13">
        <v>2</v>
      </c>
      <c r="E69" s="13" t="s">
        <v>27</v>
      </c>
      <c r="F69" s="13">
        <v>29</v>
      </c>
      <c r="G69" s="13">
        <v>1</v>
      </c>
      <c r="I69" s="22">
        <v>2.4390243902439025E-2</v>
      </c>
      <c r="L69" s="13" t="s">
        <v>15</v>
      </c>
      <c r="M69" s="13">
        <v>60</v>
      </c>
      <c r="N69">
        <f>SUM(M66:M69)/$J$116</f>
        <v>8.2260772243984329E-2</v>
      </c>
    </row>
    <row r="70" spans="1:14" x14ac:dyDescent="0.25">
      <c r="A70" s="1">
        <v>42054</v>
      </c>
      <c r="B70">
        <v>1</v>
      </c>
      <c r="C70">
        <v>5</v>
      </c>
      <c r="D70">
        <v>4</v>
      </c>
      <c r="E70" t="s">
        <v>6</v>
      </c>
      <c r="F70">
        <v>52.5</v>
      </c>
      <c r="G70">
        <v>30</v>
      </c>
      <c r="I70" s="21">
        <v>0.9375</v>
      </c>
      <c r="J70">
        <f>SUM(G70:G72)</f>
        <v>32</v>
      </c>
      <c r="L70" t="s">
        <v>16</v>
      </c>
      <c r="M70">
        <v>10</v>
      </c>
    </row>
    <row r="71" spans="1:14" x14ac:dyDescent="0.25">
      <c r="A71" s="1">
        <v>42054</v>
      </c>
      <c r="B71">
        <v>1</v>
      </c>
      <c r="C71">
        <v>5</v>
      </c>
      <c r="D71">
        <v>4</v>
      </c>
      <c r="E71" t="s">
        <v>27</v>
      </c>
      <c r="F71">
        <v>37.200000000000003</v>
      </c>
      <c r="G71">
        <v>1</v>
      </c>
      <c r="I71" s="21">
        <v>3.125E-2</v>
      </c>
      <c r="L71" t="s">
        <v>16</v>
      </c>
      <c r="M71">
        <v>10</v>
      </c>
    </row>
    <row r="72" spans="1:14" s="13" customFormat="1" x14ac:dyDescent="0.25">
      <c r="A72" s="12">
        <v>42054</v>
      </c>
      <c r="B72" s="13">
        <v>1</v>
      </c>
      <c r="C72" s="13">
        <v>5</v>
      </c>
      <c r="D72" s="13">
        <v>4</v>
      </c>
      <c r="E72" s="13" t="s">
        <v>10</v>
      </c>
      <c r="F72" s="13">
        <v>29.5</v>
      </c>
      <c r="G72" s="13">
        <v>1</v>
      </c>
      <c r="I72" s="22">
        <v>3.125E-2</v>
      </c>
      <c r="L72" s="13" t="s">
        <v>16</v>
      </c>
      <c r="M72" s="13">
        <v>1</v>
      </c>
      <c r="N72">
        <f>SUM(M70:M72)/$J$116</f>
        <v>1.1751538891997761E-2</v>
      </c>
    </row>
    <row r="73" spans="1:14" s="15" customFormat="1" x14ac:dyDescent="0.25">
      <c r="A73" s="14">
        <v>42054</v>
      </c>
      <c r="B73" s="15">
        <v>1</v>
      </c>
      <c r="C73" s="15">
        <v>5</v>
      </c>
      <c r="D73" s="15">
        <v>6</v>
      </c>
      <c r="E73" s="15" t="s">
        <v>6</v>
      </c>
      <c r="F73" s="15">
        <v>50.5</v>
      </c>
      <c r="G73" s="15">
        <v>30</v>
      </c>
      <c r="I73" s="23">
        <v>1</v>
      </c>
      <c r="J73" s="15">
        <v>30</v>
      </c>
      <c r="L73" s="15" t="s">
        <v>21</v>
      </c>
      <c r="M73" s="15">
        <v>0.5</v>
      </c>
    </row>
    <row r="74" spans="1:14" s="15" customFormat="1" x14ac:dyDescent="0.25">
      <c r="A74" s="14">
        <v>42054</v>
      </c>
      <c r="B74" s="15">
        <v>1</v>
      </c>
      <c r="C74" s="15">
        <v>5</v>
      </c>
      <c r="D74" s="15">
        <v>8</v>
      </c>
      <c r="E74" s="15" t="s">
        <v>6</v>
      </c>
      <c r="F74" s="15">
        <v>36.5</v>
      </c>
      <c r="G74" s="15">
        <v>10</v>
      </c>
      <c r="I74" s="23">
        <v>1</v>
      </c>
      <c r="J74" s="15">
        <v>10</v>
      </c>
      <c r="L74" s="15" t="s">
        <v>21</v>
      </c>
      <c r="M74" s="15">
        <v>50</v>
      </c>
      <c r="N74">
        <f>SUM(M73:M74)/$J$116</f>
        <v>2.8259653049804143E-2</v>
      </c>
    </row>
    <row r="75" spans="1:14" s="15" customFormat="1" x14ac:dyDescent="0.25">
      <c r="A75" s="14">
        <v>42054</v>
      </c>
      <c r="B75" s="15">
        <v>1</v>
      </c>
      <c r="C75" s="15">
        <v>5</v>
      </c>
      <c r="D75" s="15">
        <v>10</v>
      </c>
      <c r="E75" s="15" t="s">
        <v>6</v>
      </c>
      <c r="F75" s="15">
        <v>43.8</v>
      </c>
      <c r="G75" s="15">
        <v>20</v>
      </c>
      <c r="I75" s="23">
        <v>1</v>
      </c>
      <c r="J75" s="15">
        <v>20</v>
      </c>
      <c r="L75" s="15" t="s">
        <v>13</v>
      </c>
      <c r="M75" s="15">
        <v>0.5</v>
      </c>
    </row>
    <row r="76" spans="1:14" s="15" customFormat="1" x14ac:dyDescent="0.25">
      <c r="A76" s="14">
        <v>42054</v>
      </c>
      <c r="B76" s="15">
        <v>1</v>
      </c>
      <c r="C76" s="15">
        <v>5</v>
      </c>
      <c r="D76" s="15">
        <v>12</v>
      </c>
      <c r="E76" s="15" t="s">
        <v>6</v>
      </c>
      <c r="F76" s="15">
        <v>43.5</v>
      </c>
      <c r="G76" s="15">
        <v>20</v>
      </c>
      <c r="I76" s="23">
        <v>1</v>
      </c>
      <c r="J76" s="15">
        <v>20</v>
      </c>
      <c r="L76" s="15" t="s">
        <v>13</v>
      </c>
      <c r="M76" s="15">
        <v>15</v>
      </c>
    </row>
    <row r="77" spans="1:14" s="13" customFormat="1" x14ac:dyDescent="0.25">
      <c r="A77" s="12">
        <v>42054</v>
      </c>
      <c r="B77" s="13">
        <v>1</v>
      </c>
      <c r="C77" s="13">
        <v>5</v>
      </c>
      <c r="D77" s="13">
        <v>14</v>
      </c>
      <c r="E77" s="13" t="s">
        <v>6</v>
      </c>
      <c r="F77" s="13">
        <v>40</v>
      </c>
      <c r="G77" s="13">
        <v>10</v>
      </c>
      <c r="I77" s="22">
        <v>1</v>
      </c>
      <c r="J77" s="13">
        <v>10</v>
      </c>
      <c r="L77" s="13" t="s">
        <v>13</v>
      </c>
      <c r="M77" s="13">
        <v>2</v>
      </c>
      <c r="N77">
        <f>SUM(M75:M77)/$J$116</f>
        <v>9.7929490766648017E-3</v>
      </c>
    </row>
    <row r="78" spans="1:14" s="18" customFormat="1" x14ac:dyDescent="0.25">
      <c r="A78" s="17">
        <v>42054</v>
      </c>
      <c r="B78" s="18">
        <v>1</v>
      </c>
      <c r="C78" s="18">
        <v>5</v>
      </c>
      <c r="D78" s="18">
        <v>16</v>
      </c>
      <c r="E78" s="18" t="s">
        <v>21</v>
      </c>
      <c r="F78" s="18">
        <v>71</v>
      </c>
      <c r="G78" s="18">
        <v>50</v>
      </c>
      <c r="I78" s="24">
        <v>0.75757575757575757</v>
      </c>
      <c r="J78" s="18">
        <f>SUM(G78:G81)</f>
        <v>66</v>
      </c>
      <c r="L78" s="18" t="s">
        <v>18</v>
      </c>
      <c r="M78" s="18">
        <v>2</v>
      </c>
    </row>
    <row r="79" spans="1:14" s="20" customFormat="1" x14ac:dyDescent="0.25">
      <c r="A79" s="19">
        <v>42054</v>
      </c>
      <c r="B79" s="20">
        <v>1</v>
      </c>
      <c r="C79" s="20">
        <v>5</v>
      </c>
      <c r="D79" s="20">
        <v>16</v>
      </c>
      <c r="E79" s="20" t="s">
        <v>14</v>
      </c>
      <c r="F79" s="20">
        <v>12</v>
      </c>
      <c r="G79" s="20">
        <v>10</v>
      </c>
      <c r="I79" s="25">
        <v>0.15151515151515152</v>
      </c>
      <c r="L79" s="20" t="s">
        <v>18</v>
      </c>
      <c r="M79" s="20">
        <v>3</v>
      </c>
    </row>
    <row r="80" spans="1:14" s="20" customFormat="1" x14ac:dyDescent="0.25">
      <c r="A80" s="19">
        <v>42054</v>
      </c>
      <c r="B80" s="20">
        <v>1</v>
      </c>
      <c r="C80" s="20">
        <v>5</v>
      </c>
      <c r="D80" s="20">
        <v>16</v>
      </c>
      <c r="E80" s="20" t="s">
        <v>6</v>
      </c>
      <c r="F80" s="20">
        <v>32.5</v>
      </c>
      <c r="G80" s="20">
        <v>3</v>
      </c>
      <c r="I80" s="25">
        <v>4.5454545454545456E-2</v>
      </c>
      <c r="L80" t="s">
        <v>18</v>
      </c>
      <c r="M80">
        <v>1</v>
      </c>
    </row>
    <row r="81" spans="1:14" s="13" customFormat="1" x14ac:dyDescent="0.25">
      <c r="A81" s="12">
        <v>42054</v>
      </c>
      <c r="B81" s="13">
        <v>1</v>
      </c>
      <c r="C81" s="13">
        <v>5</v>
      </c>
      <c r="D81" s="13">
        <v>16</v>
      </c>
      <c r="E81" s="13" t="s">
        <v>10</v>
      </c>
      <c r="F81" s="13">
        <v>17.2</v>
      </c>
      <c r="G81" s="13">
        <v>3</v>
      </c>
      <c r="I81" s="25">
        <v>4.5454545454545456E-2</v>
      </c>
      <c r="L81" s="13" t="s">
        <v>18</v>
      </c>
      <c r="M81" s="13">
        <v>10</v>
      </c>
    </row>
    <row r="82" spans="1:14" s="18" customFormat="1" x14ac:dyDescent="0.25">
      <c r="A82" s="17">
        <v>42054</v>
      </c>
      <c r="B82" s="18">
        <v>1</v>
      </c>
      <c r="C82" s="18">
        <v>5</v>
      </c>
      <c r="D82" s="18">
        <v>18</v>
      </c>
      <c r="E82" s="18" t="s">
        <v>6</v>
      </c>
      <c r="F82" s="18">
        <v>26.8</v>
      </c>
      <c r="G82" s="18">
        <v>2</v>
      </c>
      <c r="I82" s="24">
        <v>2.2988505747126436E-2</v>
      </c>
      <c r="J82" s="18">
        <f>SUM(G82:G84)</f>
        <v>87</v>
      </c>
      <c r="L82" s="18" t="s">
        <v>18</v>
      </c>
      <c r="M82" s="18">
        <v>5</v>
      </c>
    </row>
    <row r="83" spans="1:14" s="20" customFormat="1" x14ac:dyDescent="0.25">
      <c r="A83" s="19">
        <v>42054</v>
      </c>
      <c r="B83" s="20">
        <v>1</v>
      </c>
      <c r="C83" s="20">
        <v>5</v>
      </c>
      <c r="D83" s="20">
        <v>18</v>
      </c>
      <c r="E83" s="20" t="s">
        <v>14</v>
      </c>
      <c r="F83" s="20">
        <v>12</v>
      </c>
      <c r="G83" s="20">
        <v>80</v>
      </c>
      <c r="I83" s="25">
        <v>0.91954022988505746</v>
      </c>
      <c r="L83" t="s">
        <v>18</v>
      </c>
      <c r="M83">
        <v>1</v>
      </c>
      <c r="N83">
        <f>SUM(M78:M83)/$J$116</f>
        <v>1.2311135982092894E-2</v>
      </c>
    </row>
    <row r="84" spans="1:14" s="13" customFormat="1" x14ac:dyDescent="0.25">
      <c r="A84" s="12">
        <v>42054</v>
      </c>
      <c r="B84" s="13">
        <v>1</v>
      </c>
      <c r="C84" s="13">
        <v>5</v>
      </c>
      <c r="D84" s="13">
        <v>18</v>
      </c>
      <c r="E84" s="13" t="s">
        <v>17</v>
      </c>
      <c r="F84" s="13">
        <v>3.5</v>
      </c>
      <c r="G84" s="13">
        <v>5</v>
      </c>
      <c r="I84" s="22">
        <v>5.7471264367816091E-2</v>
      </c>
      <c r="L84" s="13" t="s">
        <v>26</v>
      </c>
      <c r="M84" s="13">
        <v>0.5</v>
      </c>
    </row>
    <row r="85" spans="1:14" x14ac:dyDescent="0.25">
      <c r="A85" s="1">
        <v>42054</v>
      </c>
      <c r="B85">
        <v>1</v>
      </c>
      <c r="C85">
        <v>5</v>
      </c>
      <c r="D85">
        <v>20</v>
      </c>
      <c r="E85" t="s">
        <v>19</v>
      </c>
      <c r="F85">
        <v>29.5</v>
      </c>
      <c r="G85">
        <v>80</v>
      </c>
      <c r="I85" s="21">
        <v>0.88888888888888884</v>
      </c>
      <c r="J85">
        <f>90</f>
        <v>90</v>
      </c>
      <c r="L85" s="20" t="s">
        <v>26</v>
      </c>
      <c r="M85" s="20">
        <v>0.5</v>
      </c>
    </row>
    <row r="86" spans="1:14" s="13" customFormat="1" x14ac:dyDescent="0.25">
      <c r="A86" s="12">
        <v>42054</v>
      </c>
      <c r="B86" s="13">
        <v>1</v>
      </c>
      <c r="C86" s="13">
        <v>5</v>
      </c>
      <c r="D86" s="13">
        <v>20</v>
      </c>
      <c r="E86" s="13" t="s">
        <v>14</v>
      </c>
      <c r="F86" s="13">
        <v>13</v>
      </c>
      <c r="G86" s="13">
        <v>10</v>
      </c>
      <c r="I86" s="22">
        <v>0.1111111111111111</v>
      </c>
      <c r="L86" s="13" t="s">
        <v>26</v>
      </c>
      <c r="M86" s="13">
        <v>5</v>
      </c>
    </row>
    <row r="87" spans="1:14" s="18" customFormat="1" x14ac:dyDescent="0.25">
      <c r="A87" s="17">
        <v>42054</v>
      </c>
      <c r="B87" s="18">
        <v>1</v>
      </c>
      <c r="C87" s="18">
        <v>5</v>
      </c>
      <c r="D87" s="18">
        <v>22</v>
      </c>
      <c r="E87" s="18" t="s">
        <v>19</v>
      </c>
      <c r="F87" s="18">
        <v>27.5</v>
      </c>
      <c r="G87" s="18">
        <v>30</v>
      </c>
      <c r="I87" s="24">
        <v>0.83333333333333337</v>
      </c>
      <c r="J87" s="18">
        <v>36</v>
      </c>
      <c r="L87" s="18" t="s">
        <v>26</v>
      </c>
      <c r="M87" s="18">
        <v>0.5</v>
      </c>
      <c r="N87">
        <f>SUM(M84:M87)/$J$116</f>
        <v>3.6373810856183547E-3</v>
      </c>
    </row>
    <row r="88" spans="1:14" s="20" customFormat="1" x14ac:dyDescent="0.25">
      <c r="A88" s="19">
        <v>42054</v>
      </c>
      <c r="B88" s="20">
        <v>1</v>
      </c>
      <c r="C88" s="20">
        <v>5</v>
      </c>
      <c r="D88" s="20">
        <v>22</v>
      </c>
      <c r="E88" s="20" t="s">
        <v>20</v>
      </c>
      <c r="F88" s="20">
        <v>19.3</v>
      </c>
      <c r="G88" s="20">
        <v>5</v>
      </c>
      <c r="I88" s="25">
        <v>0.1388888888888889</v>
      </c>
      <c r="L88" t="s">
        <v>8</v>
      </c>
      <c r="M88">
        <v>5</v>
      </c>
      <c r="N88">
        <f>SUM(M88)/$J$116</f>
        <v>2.7979854504756574E-3</v>
      </c>
    </row>
    <row r="89" spans="1:14" s="13" customFormat="1" x14ac:dyDescent="0.25">
      <c r="A89" s="12">
        <v>42054</v>
      </c>
      <c r="B89" s="13">
        <v>1</v>
      </c>
      <c r="C89" s="13">
        <v>5</v>
      </c>
      <c r="D89" s="13">
        <v>22</v>
      </c>
      <c r="E89" s="13" t="s">
        <v>14</v>
      </c>
      <c r="F89" s="13">
        <v>9</v>
      </c>
      <c r="G89" s="13">
        <v>1</v>
      </c>
      <c r="I89" s="22">
        <v>2.7777777777777776E-2</v>
      </c>
      <c r="L89" s="13" t="s">
        <v>9</v>
      </c>
      <c r="M89" s="13">
        <v>1</v>
      </c>
    </row>
    <row r="90" spans="1:14" s="18" customFormat="1" x14ac:dyDescent="0.25">
      <c r="A90" s="17">
        <v>42054</v>
      </c>
      <c r="B90" s="18">
        <v>1</v>
      </c>
      <c r="C90" s="18">
        <v>5</v>
      </c>
      <c r="D90" s="18">
        <v>24</v>
      </c>
      <c r="E90" s="18" t="s">
        <v>19</v>
      </c>
      <c r="F90" s="18">
        <v>27</v>
      </c>
      <c r="G90" s="18">
        <v>3</v>
      </c>
      <c r="I90" s="24">
        <v>2.7522935779816515E-2</v>
      </c>
      <c r="J90" s="18">
        <f>SUM(G90:G94)</f>
        <v>109</v>
      </c>
      <c r="L90" s="18" t="s">
        <v>9</v>
      </c>
      <c r="M90" s="18">
        <v>1</v>
      </c>
    </row>
    <row r="91" spans="1:14" s="20" customFormat="1" x14ac:dyDescent="0.25">
      <c r="A91" s="19">
        <v>42054</v>
      </c>
      <c r="B91" s="20">
        <v>1</v>
      </c>
      <c r="C91" s="20">
        <v>5</v>
      </c>
      <c r="D91" s="20">
        <v>24</v>
      </c>
      <c r="E91" s="20" t="s">
        <v>20</v>
      </c>
      <c r="F91" s="20">
        <v>18</v>
      </c>
      <c r="G91" s="20">
        <v>10</v>
      </c>
      <c r="I91" s="25">
        <v>9.1743119266055051E-2</v>
      </c>
      <c r="L91" t="s">
        <v>9</v>
      </c>
      <c r="M91">
        <v>15</v>
      </c>
      <c r="N91">
        <f>SUM(M89:M91)/$J$116</f>
        <v>9.5131505316172361E-3</v>
      </c>
    </row>
    <row r="92" spans="1:14" s="20" customFormat="1" x14ac:dyDescent="0.25">
      <c r="A92" s="19">
        <v>42054</v>
      </c>
      <c r="B92" s="20">
        <v>1</v>
      </c>
      <c r="C92" s="20">
        <v>5</v>
      </c>
      <c r="D92" s="20">
        <v>24</v>
      </c>
      <c r="E92" s="20" t="s">
        <v>23</v>
      </c>
      <c r="F92" s="20">
        <v>8.1999999999999993</v>
      </c>
      <c r="G92" s="20">
        <v>90</v>
      </c>
      <c r="I92" s="25">
        <v>0.82568807339449546</v>
      </c>
      <c r="L92" s="20" t="s">
        <v>23</v>
      </c>
      <c r="M92" s="20">
        <v>20</v>
      </c>
    </row>
    <row r="93" spans="1:14" s="20" customFormat="1" x14ac:dyDescent="0.25">
      <c r="A93" s="19">
        <v>42054</v>
      </c>
      <c r="B93" s="20">
        <v>1</v>
      </c>
      <c r="C93" s="20">
        <v>5</v>
      </c>
      <c r="D93" s="20">
        <v>24</v>
      </c>
      <c r="E93" s="20" t="s">
        <v>28</v>
      </c>
      <c r="F93" s="20">
        <v>16.399999999999999</v>
      </c>
      <c r="G93" s="20">
        <v>5</v>
      </c>
      <c r="I93" s="25">
        <v>4.5871559633027525E-2</v>
      </c>
      <c r="L93" t="s">
        <v>23</v>
      </c>
      <c r="M93">
        <v>15</v>
      </c>
    </row>
    <row r="94" spans="1:14" s="13" customFormat="1" x14ac:dyDescent="0.25">
      <c r="A94" s="12">
        <v>42054</v>
      </c>
      <c r="B94" s="13">
        <v>1</v>
      </c>
      <c r="C94" s="13">
        <v>5</v>
      </c>
      <c r="D94" s="13">
        <v>24</v>
      </c>
      <c r="E94" s="13" t="s">
        <v>22</v>
      </c>
      <c r="F94" s="13">
        <v>7</v>
      </c>
      <c r="G94" s="13">
        <v>1</v>
      </c>
      <c r="I94" s="25">
        <v>9.1743119266055051E-3</v>
      </c>
      <c r="L94" s="13" t="s">
        <v>23</v>
      </c>
      <c r="M94" s="13">
        <v>40</v>
      </c>
    </row>
    <row r="95" spans="1:14" s="18" customFormat="1" x14ac:dyDescent="0.25">
      <c r="A95" s="17">
        <v>42054</v>
      </c>
      <c r="B95" s="18">
        <v>1</v>
      </c>
      <c r="C95" s="18">
        <v>5</v>
      </c>
      <c r="D95" s="18">
        <v>26</v>
      </c>
      <c r="E95" s="18" t="s">
        <v>23</v>
      </c>
      <c r="F95" s="18">
        <v>10.5</v>
      </c>
      <c r="G95" s="18">
        <v>30</v>
      </c>
      <c r="I95" s="24">
        <v>0.54545454545454541</v>
      </c>
      <c r="J95" s="18">
        <f>SUM(G95:G97)</f>
        <v>55</v>
      </c>
      <c r="L95" s="18" t="s">
        <v>23</v>
      </c>
      <c r="M95" s="18">
        <v>20</v>
      </c>
    </row>
    <row r="96" spans="1:14" s="20" customFormat="1" x14ac:dyDescent="0.25">
      <c r="A96" s="19">
        <v>42054</v>
      </c>
      <c r="B96" s="20">
        <v>1</v>
      </c>
      <c r="C96" s="20">
        <v>5</v>
      </c>
      <c r="D96" s="20">
        <v>26</v>
      </c>
      <c r="E96" s="20" t="s">
        <v>19</v>
      </c>
      <c r="F96" s="20">
        <v>25</v>
      </c>
      <c r="G96" s="20">
        <v>20</v>
      </c>
      <c r="I96" s="25">
        <v>0.36363636363636365</v>
      </c>
      <c r="L96" s="20" t="s">
        <v>23</v>
      </c>
      <c r="M96" s="20">
        <v>90</v>
      </c>
    </row>
    <row r="97" spans="1:14" s="13" customFormat="1" x14ac:dyDescent="0.25">
      <c r="A97" s="12">
        <v>42054</v>
      </c>
      <c r="B97" s="13">
        <v>1</v>
      </c>
      <c r="C97" s="13">
        <v>5</v>
      </c>
      <c r="D97" s="13">
        <v>26</v>
      </c>
      <c r="E97" s="13" t="s">
        <v>22</v>
      </c>
      <c r="F97" s="13">
        <v>9.5</v>
      </c>
      <c r="G97" s="13">
        <v>5</v>
      </c>
      <c r="I97" s="25">
        <v>9.0909090909090912E-2</v>
      </c>
      <c r="L97" s="13" t="s">
        <v>23</v>
      </c>
      <c r="M97" s="13">
        <v>30</v>
      </c>
    </row>
    <row r="98" spans="1:14" s="18" customFormat="1" x14ac:dyDescent="0.25">
      <c r="A98" s="17">
        <v>42054</v>
      </c>
      <c r="B98" s="18">
        <v>1</v>
      </c>
      <c r="C98" s="18">
        <v>5</v>
      </c>
      <c r="D98" s="18">
        <v>28</v>
      </c>
      <c r="E98" s="18" t="s">
        <v>26</v>
      </c>
      <c r="F98" s="18">
        <v>4.4000000000000004</v>
      </c>
      <c r="G98" s="18">
        <v>0.5</v>
      </c>
      <c r="I98" s="24">
        <v>1.2345679012345678E-2</v>
      </c>
      <c r="J98" s="18">
        <f>SUM(G98:G100)</f>
        <v>40.5</v>
      </c>
      <c r="L98" s="18" t="s">
        <v>23</v>
      </c>
      <c r="M98" s="18">
        <v>30</v>
      </c>
    </row>
    <row r="99" spans="1:14" s="20" customFormat="1" x14ac:dyDescent="0.25">
      <c r="A99" s="19">
        <v>42054</v>
      </c>
      <c r="B99" s="20">
        <v>1</v>
      </c>
      <c r="C99" s="20">
        <v>5</v>
      </c>
      <c r="D99" s="20">
        <v>28</v>
      </c>
      <c r="E99" s="20" t="s">
        <v>23</v>
      </c>
      <c r="F99" s="20">
        <v>2.5</v>
      </c>
      <c r="G99" s="20">
        <v>30</v>
      </c>
      <c r="I99" s="25">
        <v>0.7407407407407407</v>
      </c>
      <c r="L99" s="20" t="s">
        <v>23</v>
      </c>
      <c r="M99" s="20">
        <v>40</v>
      </c>
    </row>
    <row r="100" spans="1:14" s="13" customFormat="1" x14ac:dyDescent="0.25">
      <c r="A100" s="12">
        <v>42054</v>
      </c>
      <c r="B100" s="13">
        <v>1</v>
      </c>
      <c r="C100" s="13">
        <v>5</v>
      </c>
      <c r="D100" s="13">
        <v>28</v>
      </c>
      <c r="E100" s="13" t="s">
        <v>19</v>
      </c>
      <c r="F100" s="13">
        <v>16.5</v>
      </c>
      <c r="G100" s="13">
        <v>10</v>
      </c>
      <c r="I100" s="25">
        <v>0.24691358024691357</v>
      </c>
      <c r="L100" s="13" t="s">
        <v>23</v>
      </c>
      <c r="M100" s="13">
        <v>5</v>
      </c>
      <c r="N100">
        <f>SUM(M92:M100)/$J$116</f>
        <v>0.16228315612758815</v>
      </c>
    </row>
    <row r="101" spans="1:14" s="18" customFormat="1" x14ac:dyDescent="0.25">
      <c r="A101" s="17">
        <v>42054</v>
      </c>
      <c r="B101" s="18">
        <v>1</v>
      </c>
      <c r="C101" s="18">
        <v>5</v>
      </c>
      <c r="D101" s="18">
        <v>30</v>
      </c>
      <c r="E101" s="18" t="s">
        <v>23</v>
      </c>
      <c r="F101" s="18">
        <v>2.2000000000000002</v>
      </c>
      <c r="G101" s="18">
        <v>40</v>
      </c>
      <c r="I101" s="24">
        <v>0.77669902912621358</v>
      </c>
      <c r="J101" s="18">
        <f>SUM(G101:G106)</f>
        <v>51.5</v>
      </c>
      <c r="L101" s="18" t="s">
        <v>22</v>
      </c>
      <c r="M101" s="18">
        <v>20</v>
      </c>
    </row>
    <row r="102" spans="1:14" s="20" customFormat="1" x14ac:dyDescent="0.25">
      <c r="A102" s="19">
        <v>42054</v>
      </c>
      <c r="B102" s="20">
        <v>1</v>
      </c>
      <c r="C102" s="20">
        <v>5</v>
      </c>
      <c r="D102" s="20">
        <v>30</v>
      </c>
      <c r="E102" s="20" t="s">
        <v>19</v>
      </c>
      <c r="F102" s="20">
        <v>12</v>
      </c>
      <c r="G102" s="20">
        <v>5</v>
      </c>
      <c r="I102" s="25">
        <v>9.7087378640776698E-2</v>
      </c>
      <c r="L102" t="s">
        <v>22</v>
      </c>
      <c r="M102">
        <v>30</v>
      </c>
    </row>
    <row r="103" spans="1:14" s="20" customFormat="1" x14ac:dyDescent="0.25">
      <c r="A103" s="19">
        <v>42054</v>
      </c>
      <c r="B103" s="20">
        <v>1</v>
      </c>
      <c r="C103" s="20">
        <v>5</v>
      </c>
      <c r="D103" s="20">
        <v>30</v>
      </c>
      <c r="E103" s="20" t="s">
        <v>26</v>
      </c>
      <c r="F103" s="20">
        <v>3</v>
      </c>
      <c r="G103" s="20">
        <v>5</v>
      </c>
      <c r="I103" s="25">
        <v>9.7087378640776698E-2</v>
      </c>
      <c r="L103" t="s">
        <v>22</v>
      </c>
      <c r="M103">
        <v>5</v>
      </c>
    </row>
    <row r="104" spans="1:14" s="20" customFormat="1" x14ac:dyDescent="0.25">
      <c r="A104" s="19">
        <v>42054</v>
      </c>
      <c r="B104" s="20">
        <v>1</v>
      </c>
      <c r="C104" s="20">
        <v>5</v>
      </c>
      <c r="D104" s="20">
        <v>30</v>
      </c>
      <c r="E104" s="20" t="s">
        <v>29</v>
      </c>
      <c r="F104" s="20">
        <v>1.5</v>
      </c>
      <c r="G104" s="20">
        <v>0.5</v>
      </c>
      <c r="I104" s="25">
        <v>9.7087378640776691E-3</v>
      </c>
      <c r="L104" s="20" t="s">
        <v>22</v>
      </c>
      <c r="M104" s="20">
        <v>1</v>
      </c>
    </row>
    <row r="105" spans="1:14" s="20" customFormat="1" x14ac:dyDescent="0.25">
      <c r="A105" s="19">
        <v>42054</v>
      </c>
      <c r="B105" s="20">
        <v>1</v>
      </c>
      <c r="C105" s="20">
        <v>5</v>
      </c>
      <c r="D105" s="20">
        <v>30</v>
      </c>
      <c r="E105" s="20" t="s">
        <v>20</v>
      </c>
      <c r="F105" s="20">
        <v>5.7</v>
      </c>
      <c r="G105" s="20">
        <v>0.5</v>
      </c>
      <c r="I105" s="25">
        <v>9.7087378640776691E-3</v>
      </c>
      <c r="L105" s="20" t="s">
        <v>22</v>
      </c>
      <c r="M105" s="20">
        <v>5</v>
      </c>
      <c r="N105">
        <f>SUM(M101:M105)/$J$116</f>
        <v>3.4135422495803022E-2</v>
      </c>
    </row>
    <row r="106" spans="1:14" s="13" customFormat="1" x14ac:dyDescent="0.25">
      <c r="A106" s="12">
        <v>42054</v>
      </c>
      <c r="B106" s="13">
        <v>1</v>
      </c>
      <c r="C106" s="13">
        <v>5</v>
      </c>
      <c r="D106" s="13">
        <v>30</v>
      </c>
      <c r="E106" s="13" t="s">
        <v>30</v>
      </c>
      <c r="F106" s="13">
        <v>2</v>
      </c>
      <c r="G106" s="13">
        <v>0.5</v>
      </c>
      <c r="I106" s="25">
        <v>9.7087378640776691E-3</v>
      </c>
      <c r="L106" s="13" t="s">
        <v>30</v>
      </c>
      <c r="M106" s="13">
        <v>0.5</v>
      </c>
      <c r="N106">
        <f>SUM(M106)/$J$116</f>
        <v>2.7979854504756578E-4</v>
      </c>
    </row>
    <row r="107" spans="1:14" x14ac:dyDescent="0.25">
      <c r="A107" s="1">
        <v>42054</v>
      </c>
      <c r="B107">
        <v>1</v>
      </c>
      <c r="C107">
        <v>5</v>
      </c>
      <c r="D107">
        <v>32</v>
      </c>
      <c r="E107" t="s">
        <v>23</v>
      </c>
      <c r="F107">
        <v>3</v>
      </c>
      <c r="G107">
        <v>5</v>
      </c>
      <c r="I107" s="24">
        <v>0.83333333333333337</v>
      </c>
      <c r="J107" s="18">
        <f>SUM(G107:G109)</f>
        <v>6</v>
      </c>
      <c r="L107" s="20" t="s">
        <v>28</v>
      </c>
      <c r="M107" s="20">
        <v>5</v>
      </c>
      <c r="N107">
        <f t="shared" ref="N107:N109" si="0">SUM(M107)/$J$116</f>
        <v>2.7979854504756574E-3</v>
      </c>
    </row>
    <row r="108" spans="1:14" x14ac:dyDescent="0.25">
      <c r="A108" s="1">
        <v>42054</v>
      </c>
      <c r="B108">
        <v>1</v>
      </c>
      <c r="C108">
        <v>5</v>
      </c>
      <c r="D108">
        <v>32</v>
      </c>
      <c r="E108" t="s">
        <v>26</v>
      </c>
      <c r="F108">
        <v>3</v>
      </c>
      <c r="G108">
        <v>0.5</v>
      </c>
      <c r="I108" s="25">
        <v>8.3333333333333329E-2</v>
      </c>
      <c r="L108" t="s">
        <v>25</v>
      </c>
      <c r="M108">
        <v>30</v>
      </c>
      <c r="N108">
        <f t="shared" si="0"/>
        <v>1.6787912702853944E-2</v>
      </c>
    </row>
    <row r="109" spans="1:14" s="13" customFormat="1" x14ac:dyDescent="0.25">
      <c r="A109" s="12">
        <v>42054</v>
      </c>
      <c r="B109" s="13">
        <v>1</v>
      </c>
      <c r="C109" s="13">
        <v>5</v>
      </c>
      <c r="D109" s="13">
        <v>32</v>
      </c>
      <c r="E109" s="13" t="s">
        <v>19</v>
      </c>
      <c r="F109" s="13">
        <v>9.8000000000000007</v>
      </c>
      <c r="G109" s="13">
        <v>0.5</v>
      </c>
      <c r="I109" s="22">
        <v>8.3333333333333329E-2</v>
      </c>
      <c r="L109" s="13" t="s">
        <v>29</v>
      </c>
      <c r="M109" s="13">
        <v>0.5</v>
      </c>
      <c r="N109">
        <f t="shared" si="0"/>
        <v>2.7979854504756578E-4</v>
      </c>
    </row>
    <row r="111" spans="1:14" x14ac:dyDescent="0.25">
      <c r="A111" t="s">
        <v>64</v>
      </c>
      <c r="B111">
        <v>108</v>
      </c>
      <c r="J111" t="s">
        <v>77</v>
      </c>
    </row>
    <row r="112" spans="1:14" x14ac:dyDescent="0.25">
      <c r="A112" t="s">
        <v>56</v>
      </c>
      <c r="B112">
        <f>108/33</f>
        <v>3.2727272727272729</v>
      </c>
      <c r="J112">
        <f>SUM(J2:J65)</f>
        <v>963</v>
      </c>
    </row>
    <row r="113" spans="10:10" x14ac:dyDescent="0.25">
      <c r="J113" t="s">
        <v>78</v>
      </c>
    </row>
    <row r="114" spans="10:10" x14ac:dyDescent="0.25">
      <c r="J114">
        <f>SUM(J66:J109)</f>
        <v>824</v>
      </c>
    </row>
    <row r="115" spans="10:10" x14ac:dyDescent="0.25">
      <c r="J115" t="s">
        <v>0</v>
      </c>
    </row>
    <row r="116" spans="10:10" x14ac:dyDescent="0.25">
      <c r="J116">
        <f>SUM(J2:J109)</f>
        <v>1787</v>
      </c>
    </row>
  </sheetData>
  <sortState ref="L2:M117">
    <sortCondition ref="L1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218"/>
  <sheetViews>
    <sheetView topLeftCell="C1" workbookViewId="0">
      <pane ySplit="1" topLeftCell="A168" activePane="bottomLeft" state="frozen"/>
      <selection pane="bottomLeft" activeCell="L181" sqref="L181"/>
    </sheetView>
  </sheetViews>
  <sheetFormatPr defaultRowHeight="15" x14ac:dyDescent="0.25"/>
  <cols>
    <col min="1" max="1" width="10.7109375" bestFit="1" customWidth="1"/>
    <col min="6" max="6" width="11.28515625" style="6" bestFit="1" customWidth="1"/>
    <col min="7" max="7" width="9.5703125" bestFit="1" customWidth="1"/>
    <col min="8" max="8" width="3.42578125" customWidth="1"/>
    <col min="9" max="9" width="9.140625" style="21"/>
    <col min="10" max="10" width="11.28515625" bestFit="1" customWidth="1"/>
    <col min="11" max="11" width="18.5703125" bestFit="1" customWidth="1"/>
    <col min="13" max="13" width="9.5703125" bestFit="1" customWidth="1"/>
  </cols>
  <sheetData>
    <row r="1" spans="1:13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s="6" t="s">
        <v>4</v>
      </c>
      <c r="G1" t="s">
        <v>5</v>
      </c>
      <c r="I1" s="21" t="s">
        <v>68</v>
      </c>
      <c r="J1" t="s">
        <v>69</v>
      </c>
      <c r="L1" t="s">
        <v>3</v>
      </c>
      <c r="M1" t="s">
        <v>5</v>
      </c>
    </row>
    <row r="2" spans="1:13" x14ac:dyDescent="0.25">
      <c r="A2" s="1">
        <v>42054</v>
      </c>
      <c r="B2">
        <v>2</v>
      </c>
      <c r="C2">
        <v>3</v>
      </c>
      <c r="D2">
        <v>0</v>
      </c>
      <c r="E2" t="s">
        <v>6</v>
      </c>
      <c r="F2" s="6">
        <v>16.399999999999999</v>
      </c>
      <c r="G2">
        <v>10</v>
      </c>
      <c r="I2" s="21">
        <f>G2/$J$2</f>
        <v>0.38461538461538464</v>
      </c>
      <c r="J2">
        <f>SUM(G2:G11)</f>
        <v>26</v>
      </c>
      <c r="L2" t="s">
        <v>19</v>
      </c>
      <c r="M2">
        <v>3</v>
      </c>
    </row>
    <row r="3" spans="1:13" x14ac:dyDescent="0.25">
      <c r="A3" s="1">
        <v>42054</v>
      </c>
      <c r="B3">
        <v>2</v>
      </c>
      <c r="C3">
        <v>3</v>
      </c>
      <c r="D3">
        <v>0</v>
      </c>
      <c r="E3" t="s">
        <v>9</v>
      </c>
      <c r="F3" s="6">
        <v>0.1</v>
      </c>
      <c r="G3">
        <v>0.5</v>
      </c>
      <c r="I3" s="21">
        <f t="shared" ref="I3:I11" si="0">G3/$J$2</f>
        <v>1.9230769230769232E-2</v>
      </c>
      <c r="L3" t="s">
        <v>19</v>
      </c>
      <c r="M3">
        <v>30</v>
      </c>
    </row>
    <row r="4" spans="1:13" x14ac:dyDescent="0.25">
      <c r="A4" s="1">
        <v>42054</v>
      </c>
      <c r="B4">
        <v>2</v>
      </c>
      <c r="C4">
        <v>3</v>
      </c>
      <c r="D4">
        <v>0</v>
      </c>
      <c r="E4" t="s">
        <v>15</v>
      </c>
      <c r="F4" s="6">
        <v>1.3</v>
      </c>
      <c r="G4">
        <v>0.5</v>
      </c>
      <c r="I4" s="21">
        <f t="shared" si="0"/>
        <v>1.9230769230769232E-2</v>
      </c>
      <c r="L4" t="s">
        <v>19</v>
      </c>
      <c r="M4">
        <v>30</v>
      </c>
    </row>
    <row r="5" spans="1:13" x14ac:dyDescent="0.25">
      <c r="A5" s="1">
        <v>42054</v>
      </c>
      <c r="B5">
        <v>2</v>
      </c>
      <c r="C5">
        <v>3</v>
      </c>
      <c r="D5">
        <v>0</v>
      </c>
      <c r="E5" t="s">
        <v>49</v>
      </c>
      <c r="F5" s="6">
        <v>2.9</v>
      </c>
      <c r="G5">
        <v>2</v>
      </c>
      <c r="I5" s="21">
        <f t="shared" si="0"/>
        <v>7.6923076923076927E-2</v>
      </c>
      <c r="L5" t="s">
        <v>19</v>
      </c>
      <c r="M5">
        <v>30</v>
      </c>
    </row>
    <row r="6" spans="1:13" x14ac:dyDescent="0.25">
      <c r="A6" s="1">
        <v>42054</v>
      </c>
      <c r="B6">
        <v>2</v>
      </c>
      <c r="C6">
        <v>3</v>
      </c>
      <c r="D6">
        <v>0</v>
      </c>
      <c r="E6" t="s">
        <v>31</v>
      </c>
      <c r="F6" s="6">
        <v>0.8</v>
      </c>
      <c r="G6">
        <v>0.5</v>
      </c>
      <c r="I6" s="21">
        <f t="shared" si="0"/>
        <v>1.9230769230769232E-2</v>
      </c>
      <c r="L6" t="s">
        <v>19</v>
      </c>
      <c r="M6">
        <v>60</v>
      </c>
    </row>
    <row r="7" spans="1:13" x14ac:dyDescent="0.25">
      <c r="A7" s="1">
        <v>42054</v>
      </c>
      <c r="B7">
        <v>2</v>
      </c>
      <c r="C7">
        <v>3</v>
      </c>
      <c r="D7">
        <v>0</v>
      </c>
      <c r="E7" t="s">
        <v>32</v>
      </c>
      <c r="F7" s="6">
        <v>0.1</v>
      </c>
      <c r="G7">
        <v>0.5</v>
      </c>
      <c r="I7" s="21">
        <f t="shared" si="0"/>
        <v>1.9230769230769232E-2</v>
      </c>
      <c r="L7" t="s">
        <v>19</v>
      </c>
      <c r="M7">
        <v>20</v>
      </c>
    </row>
    <row r="8" spans="1:13" x14ac:dyDescent="0.25">
      <c r="A8" s="1">
        <v>42054</v>
      </c>
      <c r="B8">
        <v>2</v>
      </c>
      <c r="C8">
        <v>3</v>
      </c>
      <c r="D8">
        <v>0</v>
      </c>
      <c r="E8" t="s">
        <v>45</v>
      </c>
      <c r="F8" s="6">
        <v>0.4</v>
      </c>
      <c r="G8">
        <v>0.5</v>
      </c>
      <c r="I8" s="21">
        <f t="shared" si="0"/>
        <v>1.9230769230769232E-2</v>
      </c>
      <c r="L8" t="s">
        <v>19</v>
      </c>
      <c r="M8">
        <v>15</v>
      </c>
    </row>
    <row r="9" spans="1:13" x14ac:dyDescent="0.25">
      <c r="A9" s="1">
        <v>42054</v>
      </c>
      <c r="B9">
        <v>2</v>
      </c>
      <c r="C9">
        <v>3</v>
      </c>
      <c r="D9">
        <v>0</v>
      </c>
      <c r="E9" t="s">
        <v>13</v>
      </c>
      <c r="F9" s="6">
        <v>5.9</v>
      </c>
      <c r="G9">
        <v>10</v>
      </c>
      <c r="I9" s="21">
        <f t="shared" si="0"/>
        <v>0.38461538461538464</v>
      </c>
      <c r="L9" t="s">
        <v>19</v>
      </c>
      <c r="M9">
        <v>30</v>
      </c>
    </row>
    <row r="10" spans="1:13" x14ac:dyDescent="0.25">
      <c r="A10" s="1">
        <v>42054</v>
      </c>
      <c r="B10">
        <v>2</v>
      </c>
      <c r="C10">
        <v>3</v>
      </c>
      <c r="D10">
        <v>0</v>
      </c>
      <c r="E10" t="s">
        <v>7</v>
      </c>
      <c r="F10" s="6">
        <v>2.7</v>
      </c>
      <c r="G10">
        <v>1</v>
      </c>
      <c r="I10" s="21">
        <f t="shared" si="0"/>
        <v>3.8461538461538464E-2</v>
      </c>
      <c r="L10" t="s">
        <v>19</v>
      </c>
      <c r="M10">
        <v>15</v>
      </c>
    </row>
    <row r="11" spans="1:13" x14ac:dyDescent="0.25">
      <c r="A11" s="1">
        <v>42054</v>
      </c>
      <c r="B11">
        <v>2</v>
      </c>
      <c r="C11">
        <v>3</v>
      </c>
      <c r="D11">
        <v>0</v>
      </c>
      <c r="E11" t="s">
        <v>34</v>
      </c>
      <c r="F11" s="6">
        <v>1.3</v>
      </c>
      <c r="G11">
        <v>0.5</v>
      </c>
      <c r="I11" s="21">
        <f t="shared" si="0"/>
        <v>1.9230769230769232E-2</v>
      </c>
      <c r="L11" t="s">
        <v>19</v>
      </c>
      <c r="M11">
        <v>0.5</v>
      </c>
    </row>
    <row r="12" spans="1:13" x14ac:dyDescent="0.25">
      <c r="A12" s="1">
        <v>42054</v>
      </c>
      <c r="B12">
        <v>2</v>
      </c>
      <c r="C12">
        <v>3</v>
      </c>
      <c r="D12">
        <v>2</v>
      </c>
      <c r="E12" t="s">
        <v>7</v>
      </c>
      <c r="F12" s="6">
        <v>7.7</v>
      </c>
      <c r="G12">
        <v>1</v>
      </c>
      <c r="I12" s="21">
        <f>G12/$J$12</f>
        <v>0.16666666666666666</v>
      </c>
      <c r="J12">
        <f>SUM(G12:G16)</f>
        <v>6</v>
      </c>
      <c r="L12" t="s">
        <v>19</v>
      </c>
      <c r="M12">
        <v>2</v>
      </c>
    </row>
    <row r="13" spans="1:13" x14ac:dyDescent="0.25">
      <c r="A13" s="1">
        <v>42054</v>
      </c>
      <c r="B13">
        <v>2</v>
      </c>
      <c r="C13">
        <v>3</v>
      </c>
      <c r="D13">
        <v>2</v>
      </c>
      <c r="E13" t="s">
        <v>8</v>
      </c>
      <c r="F13" s="6">
        <v>4.8</v>
      </c>
      <c r="G13">
        <v>2</v>
      </c>
      <c r="I13" s="21">
        <f t="shared" ref="I13:I16" si="1">G13/$J$12</f>
        <v>0.33333333333333331</v>
      </c>
      <c r="L13" t="s">
        <v>19</v>
      </c>
      <c r="M13">
        <v>3</v>
      </c>
    </row>
    <row r="14" spans="1:13" s="3" customFormat="1" x14ac:dyDescent="0.25">
      <c r="A14" s="2">
        <v>42054</v>
      </c>
      <c r="B14" s="3">
        <v>2</v>
      </c>
      <c r="C14" s="3">
        <v>3</v>
      </c>
      <c r="D14" s="3">
        <v>2</v>
      </c>
      <c r="E14" s="3" t="s">
        <v>18</v>
      </c>
      <c r="F14" s="7">
        <v>6.7</v>
      </c>
      <c r="G14" s="3">
        <v>2</v>
      </c>
      <c r="I14" s="28">
        <f t="shared" si="1"/>
        <v>0.33333333333333331</v>
      </c>
      <c r="L14" t="s">
        <v>19</v>
      </c>
      <c r="M14">
        <v>20</v>
      </c>
    </row>
    <row r="15" spans="1:13" x14ac:dyDescent="0.25">
      <c r="A15" s="1">
        <v>42054</v>
      </c>
      <c r="B15">
        <v>2</v>
      </c>
      <c r="C15">
        <v>3</v>
      </c>
      <c r="D15">
        <v>2</v>
      </c>
      <c r="E15" t="s">
        <v>34</v>
      </c>
      <c r="F15" s="6">
        <v>2.4</v>
      </c>
      <c r="G15">
        <v>0.5</v>
      </c>
      <c r="I15" s="21">
        <f t="shared" si="1"/>
        <v>8.3333333333333329E-2</v>
      </c>
      <c r="L15" t="s">
        <v>19</v>
      </c>
      <c r="M15">
        <v>20</v>
      </c>
    </row>
    <row r="16" spans="1:13" x14ac:dyDescent="0.25">
      <c r="A16" s="1">
        <v>42054</v>
      </c>
      <c r="B16">
        <v>2</v>
      </c>
      <c r="C16">
        <v>3</v>
      </c>
      <c r="D16">
        <v>2</v>
      </c>
      <c r="E16" t="s">
        <v>35</v>
      </c>
      <c r="F16" s="6">
        <v>1.8</v>
      </c>
      <c r="G16">
        <v>0.5</v>
      </c>
      <c r="I16" s="21">
        <f t="shared" si="1"/>
        <v>8.3333333333333329E-2</v>
      </c>
      <c r="L16" t="s">
        <v>19</v>
      </c>
      <c r="M16">
        <v>50</v>
      </c>
    </row>
    <row r="17" spans="1:14" x14ac:dyDescent="0.25">
      <c r="A17" s="1">
        <v>42054</v>
      </c>
      <c r="B17">
        <v>2</v>
      </c>
      <c r="C17">
        <v>3</v>
      </c>
      <c r="D17">
        <v>4</v>
      </c>
      <c r="E17" t="s">
        <v>7</v>
      </c>
      <c r="F17" s="6">
        <v>8.9</v>
      </c>
      <c r="G17">
        <v>20</v>
      </c>
      <c r="I17" s="21">
        <f>G17/$J$17</f>
        <v>0.48780487804878048</v>
      </c>
      <c r="J17">
        <f>SUM(G17:G24)</f>
        <v>41</v>
      </c>
      <c r="L17" t="s">
        <v>19</v>
      </c>
      <c r="M17">
        <v>70</v>
      </c>
    </row>
    <row r="18" spans="1:14" x14ac:dyDescent="0.25">
      <c r="A18" s="1">
        <v>42054</v>
      </c>
      <c r="B18">
        <v>2</v>
      </c>
      <c r="C18">
        <v>3</v>
      </c>
      <c r="D18">
        <v>4</v>
      </c>
      <c r="E18" t="s">
        <v>8</v>
      </c>
      <c r="F18" s="6">
        <v>7</v>
      </c>
      <c r="G18">
        <v>5</v>
      </c>
      <c r="I18" s="21">
        <f t="shared" ref="I18:I24" si="2">G18/$J$17</f>
        <v>0.12195121951219512</v>
      </c>
      <c r="L18" t="s">
        <v>19</v>
      </c>
      <c r="M18">
        <v>40</v>
      </c>
    </row>
    <row r="19" spans="1:14" x14ac:dyDescent="0.25">
      <c r="A19" s="1">
        <v>42054</v>
      </c>
      <c r="B19">
        <v>2</v>
      </c>
      <c r="C19">
        <v>3</v>
      </c>
      <c r="D19">
        <v>4</v>
      </c>
      <c r="E19" t="s">
        <v>15</v>
      </c>
      <c r="F19" s="6">
        <v>3.3</v>
      </c>
      <c r="G19">
        <v>2</v>
      </c>
      <c r="I19" s="21">
        <f t="shared" si="2"/>
        <v>4.878048780487805E-2</v>
      </c>
      <c r="L19" t="s">
        <v>19</v>
      </c>
      <c r="M19">
        <v>20</v>
      </c>
    </row>
    <row r="20" spans="1:14" x14ac:dyDescent="0.25">
      <c r="A20" s="1">
        <v>42054</v>
      </c>
      <c r="B20">
        <v>2</v>
      </c>
      <c r="C20">
        <v>3</v>
      </c>
      <c r="D20">
        <v>4</v>
      </c>
      <c r="E20" t="s">
        <v>34</v>
      </c>
      <c r="F20" s="6">
        <v>3.7</v>
      </c>
      <c r="G20">
        <v>1</v>
      </c>
      <c r="I20" s="21">
        <f t="shared" si="2"/>
        <v>2.4390243902439025E-2</v>
      </c>
      <c r="L20" t="s">
        <v>19</v>
      </c>
      <c r="M20">
        <v>40</v>
      </c>
    </row>
    <row r="21" spans="1:14" x14ac:dyDescent="0.25">
      <c r="A21" s="1">
        <v>42054</v>
      </c>
      <c r="B21">
        <v>2</v>
      </c>
      <c r="C21">
        <v>3</v>
      </c>
      <c r="D21">
        <v>4</v>
      </c>
      <c r="E21" t="s">
        <v>18</v>
      </c>
      <c r="F21" s="6">
        <v>10.1</v>
      </c>
      <c r="G21">
        <v>10</v>
      </c>
      <c r="I21" s="21">
        <f t="shared" si="2"/>
        <v>0.24390243902439024</v>
      </c>
      <c r="L21" t="s">
        <v>19</v>
      </c>
      <c r="M21">
        <v>30</v>
      </c>
    </row>
    <row r="22" spans="1:14" x14ac:dyDescent="0.25">
      <c r="A22" s="1">
        <v>42054</v>
      </c>
      <c r="B22">
        <v>2</v>
      </c>
      <c r="C22">
        <v>3</v>
      </c>
      <c r="D22">
        <v>4</v>
      </c>
      <c r="E22" t="s">
        <v>31</v>
      </c>
      <c r="F22" s="6">
        <v>2.4</v>
      </c>
      <c r="G22">
        <v>0.5</v>
      </c>
      <c r="I22" s="21">
        <f t="shared" si="2"/>
        <v>1.2195121951219513E-2</v>
      </c>
      <c r="L22" t="s">
        <v>19</v>
      </c>
      <c r="M22">
        <v>15</v>
      </c>
    </row>
    <row r="23" spans="1:14" x14ac:dyDescent="0.25">
      <c r="A23" s="1">
        <v>42054</v>
      </c>
      <c r="B23">
        <v>2</v>
      </c>
      <c r="C23">
        <v>3</v>
      </c>
      <c r="D23">
        <v>4</v>
      </c>
      <c r="E23" t="s">
        <v>49</v>
      </c>
      <c r="F23" s="6">
        <v>3.5</v>
      </c>
      <c r="G23">
        <v>0.5</v>
      </c>
      <c r="I23" s="21">
        <f t="shared" si="2"/>
        <v>1.2195121951219513E-2</v>
      </c>
      <c r="L23" t="s">
        <v>19</v>
      </c>
      <c r="M23">
        <v>15</v>
      </c>
    </row>
    <row r="24" spans="1:14" x14ac:dyDescent="0.25">
      <c r="A24" s="1">
        <v>42054</v>
      </c>
      <c r="B24">
        <v>2</v>
      </c>
      <c r="C24">
        <v>3</v>
      </c>
      <c r="D24">
        <v>4</v>
      </c>
      <c r="E24" t="s">
        <v>13</v>
      </c>
      <c r="F24" s="6">
        <v>6</v>
      </c>
      <c r="G24">
        <v>2</v>
      </c>
      <c r="I24" s="21">
        <f t="shared" si="2"/>
        <v>4.878048780487805E-2</v>
      </c>
      <c r="L24" t="s">
        <v>19</v>
      </c>
      <c r="M24">
        <v>3</v>
      </c>
    </row>
    <row r="25" spans="1:14" x14ac:dyDescent="0.25">
      <c r="A25" s="1">
        <v>42054</v>
      </c>
      <c r="B25">
        <v>2</v>
      </c>
      <c r="C25">
        <v>3</v>
      </c>
      <c r="D25">
        <v>6</v>
      </c>
      <c r="E25" t="s">
        <v>13</v>
      </c>
      <c r="F25" s="6">
        <v>8.9</v>
      </c>
      <c r="G25">
        <v>5</v>
      </c>
      <c r="I25" s="21">
        <f>G25/$J$25</f>
        <v>0.66666666666666663</v>
      </c>
      <c r="J25">
        <f>SUM(G25:G28)</f>
        <v>7.5</v>
      </c>
      <c r="L25" t="s">
        <v>19</v>
      </c>
      <c r="M25">
        <v>5</v>
      </c>
      <c r="N25">
        <f>SUM(M2:M25)/$J$218</f>
        <v>0.17958472024092567</v>
      </c>
    </row>
    <row r="26" spans="1:14" x14ac:dyDescent="0.25">
      <c r="A26" s="1">
        <v>42054</v>
      </c>
      <c r="B26">
        <v>2</v>
      </c>
      <c r="C26">
        <v>3</v>
      </c>
      <c r="D26">
        <v>6</v>
      </c>
      <c r="E26" t="s">
        <v>34</v>
      </c>
      <c r="F26" s="6">
        <v>4.8</v>
      </c>
      <c r="G26">
        <v>0.5</v>
      </c>
      <c r="I26" s="21">
        <f t="shared" ref="I26:I28" si="3">G26/$J$25</f>
        <v>6.6666666666666666E-2</v>
      </c>
      <c r="L26" t="s">
        <v>27</v>
      </c>
      <c r="M26">
        <v>10</v>
      </c>
    </row>
    <row r="27" spans="1:14" x14ac:dyDescent="0.25">
      <c r="A27" s="1">
        <v>42054</v>
      </c>
      <c r="B27">
        <v>2</v>
      </c>
      <c r="C27">
        <v>3</v>
      </c>
      <c r="D27">
        <v>6</v>
      </c>
      <c r="E27" t="s">
        <v>8</v>
      </c>
      <c r="F27" s="6">
        <v>8.8000000000000007</v>
      </c>
      <c r="G27">
        <v>1</v>
      </c>
      <c r="I27" s="21">
        <f t="shared" si="3"/>
        <v>0.13333333333333333</v>
      </c>
      <c r="L27" t="s">
        <v>27</v>
      </c>
      <c r="M27">
        <v>5</v>
      </c>
    </row>
    <row r="28" spans="1:14" x14ac:dyDescent="0.25">
      <c r="A28" s="1">
        <v>42054</v>
      </c>
      <c r="B28">
        <v>2</v>
      </c>
      <c r="C28">
        <v>3</v>
      </c>
      <c r="D28">
        <v>6</v>
      </c>
      <c r="E28" t="s">
        <v>7</v>
      </c>
      <c r="F28" s="6">
        <v>7</v>
      </c>
      <c r="G28">
        <v>1</v>
      </c>
      <c r="I28" s="21">
        <f t="shared" si="3"/>
        <v>0.13333333333333333</v>
      </c>
      <c r="L28" t="s">
        <v>27</v>
      </c>
      <c r="M28">
        <v>5</v>
      </c>
      <c r="N28">
        <f>SUM(M26:M28)/$J$218</f>
        <v>6.3401489935013475E-3</v>
      </c>
    </row>
    <row r="29" spans="1:14" x14ac:dyDescent="0.25">
      <c r="A29" s="1">
        <v>42054</v>
      </c>
      <c r="B29">
        <v>2</v>
      </c>
      <c r="C29">
        <v>3</v>
      </c>
      <c r="D29">
        <v>8</v>
      </c>
      <c r="E29" t="s">
        <v>6</v>
      </c>
      <c r="F29" s="6">
        <v>30.9</v>
      </c>
      <c r="G29">
        <v>40</v>
      </c>
      <c r="I29" s="21">
        <f>G29/$J$29</f>
        <v>0.56338028169014087</v>
      </c>
      <c r="J29">
        <f>SUM(G29:G33)</f>
        <v>71</v>
      </c>
      <c r="L29" t="s">
        <v>10</v>
      </c>
      <c r="M29">
        <v>0.5</v>
      </c>
    </row>
    <row r="30" spans="1:14" x14ac:dyDescent="0.25">
      <c r="A30" s="1">
        <v>42054</v>
      </c>
      <c r="B30">
        <v>2</v>
      </c>
      <c r="C30">
        <v>3</v>
      </c>
      <c r="D30">
        <v>8</v>
      </c>
      <c r="E30" t="s">
        <v>7</v>
      </c>
      <c r="F30" s="6">
        <v>8.1</v>
      </c>
      <c r="G30">
        <v>10</v>
      </c>
      <c r="I30" s="21">
        <f t="shared" ref="I30:I33" si="4">G30/$J$29</f>
        <v>0.14084507042253522</v>
      </c>
      <c r="L30" t="s">
        <v>10</v>
      </c>
      <c r="M30">
        <v>0.5</v>
      </c>
    </row>
    <row r="31" spans="1:14" x14ac:dyDescent="0.25">
      <c r="A31" s="1">
        <v>42054</v>
      </c>
      <c r="B31">
        <v>2</v>
      </c>
      <c r="C31">
        <v>3</v>
      </c>
      <c r="D31">
        <v>8</v>
      </c>
      <c r="E31" t="s">
        <v>34</v>
      </c>
      <c r="F31" s="6">
        <v>6</v>
      </c>
      <c r="G31">
        <v>0.5</v>
      </c>
      <c r="I31" s="21">
        <f t="shared" si="4"/>
        <v>7.0422535211267607E-3</v>
      </c>
      <c r="L31" t="s">
        <v>10</v>
      </c>
      <c r="M31">
        <v>30</v>
      </c>
    </row>
    <row r="32" spans="1:14" x14ac:dyDescent="0.25">
      <c r="A32" s="1">
        <v>42054</v>
      </c>
      <c r="B32">
        <v>2</v>
      </c>
      <c r="C32">
        <v>3</v>
      </c>
      <c r="D32">
        <v>8</v>
      </c>
      <c r="E32" t="s">
        <v>35</v>
      </c>
      <c r="F32" s="6">
        <v>6.1</v>
      </c>
      <c r="G32">
        <v>0.5</v>
      </c>
      <c r="I32" s="21">
        <f t="shared" si="4"/>
        <v>7.0422535211267607E-3</v>
      </c>
      <c r="L32" t="s">
        <v>10</v>
      </c>
      <c r="M32">
        <v>20</v>
      </c>
    </row>
    <row r="33" spans="1:14" x14ac:dyDescent="0.25">
      <c r="A33" s="1">
        <v>42054</v>
      </c>
      <c r="B33">
        <v>2</v>
      </c>
      <c r="C33">
        <v>3</v>
      </c>
      <c r="D33">
        <v>8</v>
      </c>
      <c r="E33" t="s">
        <v>18</v>
      </c>
      <c r="F33" s="6">
        <v>8.6</v>
      </c>
      <c r="G33">
        <v>20</v>
      </c>
      <c r="I33" s="21">
        <f t="shared" si="4"/>
        <v>0.28169014084507044</v>
      </c>
      <c r="L33" t="s">
        <v>10</v>
      </c>
      <c r="M33">
        <v>1</v>
      </c>
    </row>
    <row r="34" spans="1:14" x14ac:dyDescent="0.25">
      <c r="A34" s="1">
        <v>42054</v>
      </c>
      <c r="B34">
        <v>2</v>
      </c>
      <c r="C34">
        <v>3</v>
      </c>
      <c r="D34">
        <v>10</v>
      </c>
      <c r="E34" t="s">
        <v>8</v>
      </c>
      <c r="F34" s="6">
        <v>6.5</v>
      </c>
      <c r="G34">
        <v>20</v>
      </c>
      <c r="I34" s="21">
        <f>G34/$J$34</f>
        <v>0.7407407407407407</v>
      </c>
      <c r="J34">
        <f>SUM(G34:G36)</f>
        <v>27</v>
      </c>
      <c r="L34" t="s">
        <v>10</v>
      </c>
      <c r="M34">
        <v>10</v>
      </c>
    </row>
    <row r="35" spans="1:14" x14ac:dyDescent="0.25">
      <c r="A35" s="1">
        <v>42054</v>
      </c>
      <c r="B35">
        <v>2</v>
      </c>
      <c r="C35">
        <v>3</v>
      </c>
      <c r="D35">
        <v>10</v>
      </c>
      <c r="E35" t="s">
        <v>7</v>
      </c>
      <c r="F35" s="6">
        <v>7.4</v>
      </c>
      <c r="G35">
        <v>5</v>
      </c>
      <c r="I35" s="21">
        <f t="shared" ref="I35:I36" si="5">G35/$J$34</f>
        <v>0.18518518518518517</v>
      </c>
      <c r="L35" t="s">
        <v>10</v>
      </c>
      <c r="M35">
        <v>20</v>
      </c>
    </row>
    <row r="36" spans="1:14" x14ac:dyDescent="0.25">
      <c r="A36" s="1">
        <v>42054</v>
      </c>
      <c r="B36">
        <v>2</v>
      </c>
      <c r="C36">
        <v>3</v>
      </c>
      <c r="D36">
        <v>10</v>
      </c>
      <c r="E36" t="s">
        <v>18</v>
      </c>
      <c r="F36" s="6">
        <v>9.1</v>
      </c>
      <c r="G36">
        <v>2</v>
      </c>
      <c r="I36" s="21">
        <f t="shared" si="5"/>
        <v>7.407407407407407E-2</v>
      </c>
      <c r="L36" t="s">
        <v>10</v>
      </c>
      <c r="M36">
        <v>15</v>
      </c>
    </row>
    <row r="37" spans="1:14" x14ac:dyDescent="0.25">
      <c r="A37" s="1">
        <v>42054</v>
      </c>
      <c r="B37">
        <v>2</v>
      </c>
      <c r="C37">
        <v>3</v>
      </c>
      <c r="D37">
        <v>12</v>
      </c>
      <c r="E37" t="s">
        <v>6</v>
      </c>
      <c r="F37" s="6">
        <v>36.5</v>
      </c>
      <c r="G37">
        <v>40</v>
      </c>
      <c r="I37" s="21">
        <f>G37/$J$37</f>
        <v>0.91954022988505746</v>
      </c>
      <c r="J37">
        <f>SUM(G37:G39)</f>
        <v>43.5</v>
      </c>
      <c r="L37" t="s">
        <v>10</v>
      </c>
      <c r="M37">
        <v>1</v>
      </c>
    </row>
    <row r="38" spans="1:14" x14ac:dyDescent="0.25">
      <c r="A38" s="1">
        <v>42054</v>
      </c>
      <c r="B38">
        <v>2</v>
      </c>
      <c r="C38">
        <v>3</v>
      </c>
      <c r="D38">
        <v>12</v>
      </c>
      <c r="E38" t="s">
        <v>18</v>
      </c>
      <c r="F38" s="6">
        <v>3.3</v>
      </c>
      <c r="G38">
        <v>3</v>
      </c>
      <c r="I38" s="21">
        <f t="shared" ref="I38:I39" si="6">G38/$J$37</f>
        <v>6.8965517241379309E-2</v>
      </c>
      <c r="L38" t="s">
        <v>10</v>
      </c>
      <c r="M38">
        <v>3</v>
      </c>
    </row>
    <row r="39" spans="1:14" x14ac:dyDescent="0.25">
      <c r="A39" s="1">
        <v>42054</v>
      </c>
      <c r="B39">
        <v>2</v>
      </c>
      <c r="C39">
        <v>3</v>
      </c>
      <c r="D39">
        <v>12</v>
      </c>
      <c r="E39" t="s">
        <v>10</v>
      </c>
      <c r="F39" s="6">
        <v>8.5</v>
      </c>
      <c r="G39">
        <v>0.5</v>
      </c>
      <c r="I39" s="21">
        <f t="shared" si="6"/>
        <v>1.1494252873563218E-2</v>
      </c>
      <c r="L39" t="s">
        <v>10</v>
      </c>
      <c r="M39">
        <v>0.5</v>
      </c>
      <c r="N39">
        <f>SUM(M29:M39)/$J$218</f>
        <v>3.2176256142019334E-2</v>
      </c>
    </row>
    <row r="40" spans="1:14" x14ac:dyDescent="0.25">
      <c r="A40" s="1">
        <v>42054</v>
      </c>
      <c r="B40">
        <v>2</v>
      </c>
      <c r="C40">
        <v>3</v>
      </c>
      <c r="D40">
        <v>14</v>
      </c>
      <c r="E40" t="s">
        <v>31</v>
      </c>
      <c r="F40" s="6">
        <v>4</v>
      </c>
      <c r="G40">
        <v>0.5</v>
      </c>
      <c r="I40" s="21">
        <f>G40/$J$40</f>
        <v>9.5238095238095247E-3</v>
      </c>
      <c r="J40">
        <f>SUM(G40:G45)</f>
        <v>52.5</v>
      </c>
      <c r="L40" t="s">
        <v>20</v>
      </c>
      <c r="M40">
        <v>20</v>
      </c>
    </row>
    <row r="41" spans="1:14" x14ac:dyDescent="0.25">
      <c r="A41" s="1">
        <v>42054</v>
      </c>
      <c r="B41">
        <v>2</v>
      </c>
      <c r="C41">
        <v>3</v>
      </c>
      <c r="D41">
        <v>14</v>
      </c>
      <c r="E41" t="s">
        <v>9</v>
      </c>
      <c r="F41" s="6">
        <v>2.7</v>
      </c>
      <c r="G41">
        <v>5</v>
      </c>
      <c r="I41" s="21">
        <f t="shared" ref="I41:I45" si="7">G41/$J$40</f>
        <v>9.5238095238095233E-2</v>
      </c>
      <c r="L41" t="s">
        <v>20</v>
      </c>
      <c r="M41">
        <v>60</v>
      </c>
    </row>
    <row r="42" spans="1:14" x14ac:dyDescent="0.25">
      <c r="A42" s="1">
        <v>42054</v>
      </c>
      <c r="B42">
        <v>2</v>
      </c>
      <c r="C42">
        <v>3</v>
      </c>
      <c r="D42">
        <v>14</v>
      </c>
      <c r="E42" t="s">
        <v>6</v>
      </c>
      <c r="F42" s="6">
        <v>16.3</v>
      </c>
      <c r="G42">
        <v>5</v>
      </c>
      <c r="I42" s="21">
        <f t="shared" si="7"/>
        <v>9.5238095238095233E-2</v>
      </c>
      <c r="L42" t="s">
        <v>20</v>
      </c>
      <c r="M42">
        <v>60</v>
      </c>
    </row>
    <row r="43" spans="1:14" x14ac:dyDescent="0.25">
      <c r="A43" s="1">
        <v>42054</v>
      </c>
      <c r="B43">
        <v>2</v>
      </c>
      <c r="C43">
        <v>3</v>
      </c>
      <c r="D43">
        <v>14</v>
      </c>
      <c r="E43" t="s">
        <v>27</v>
      </c>
      <c r="F43" s="6">
        <v>8.4</v>
      </c>
      <c r="G43">
        <v>10</v>
      </c>
      <c r="I43" s="21">
        <f t="shared" si="7"/>
        <v>0.19047619047619047</v>
      </c>
      <c r="L43" t="s">
        <v>20</v>
      </c>
      <c r="M43">
        <v>5</v>
      </c>
    </row>
    <row r="44" spans="1:14" x14ac:dyDescent="0.25">
      <c r="A44" s="1">
        <v>42054</v>
      </c>
      <c r="B44">
        <v>2</v>
      </c>
      <c r="C44">
        <v>3</v>
      </c>
      <c r="D44">
        <v>14</v>
      </c>
      <c r="E44" t="s">
        <v>7</v>
      </c>
      <c r="F44" s="6">
        <v>7.5</v>
      </c>
      <c r="G44">
        <v>2</v>
      </c>
      <c r="I44" s="21">
        <f t="shared" si="7"/>
        <v>3.8095238095238099E-2</v>
      </c>
      <c r="L44" t="s">
        <v>20</v>
      </c>
      <c r="M44">
        <v>1</v>
      </c>
    </row>
    <row r="45" spans="1:14" x14ac:dyDescent="0.25">
      <c r="A45" s="1">
        <v>42054</v>
      </c>
      <c r="B45">
        <v>2</v>
      </c>
      <c r="C45">
        <v>3</v>
      </c>
      <c r="D45">
        <v>14</v>
      </c>
      <c r="E45" t="s">
        <v>18</v>
      </c>
      <c r="F45" s="6">
        <v>8.1999999999999993</v>
      </c>
      <c r="G45">
        <v>30</v>
      </c>
      <c r="I45" s="21">
        <f t="shared" si="7"/>
        <v>0.5714285714285714</v>
      </c>
      <c r="L45" t="s">
        <v>20</v>
      </c>
      <c r="M45">
        <v>5</v>
      </c>
    </row>
    <row r="46" spans="1:14" x14ac:dyDescent="0.25">
      <c r="A46" s="1">
        <v>42054</v>
      </c>
      <c r="B46">
        <v>2</v>
      </c>
      <c r="C46">
        <v>3</v>
      </c>
      <c r="D46">
        <v>16</v>
      </c>
      <c r="E46" t="s">
        <v>6</v>
      </c>
      <c r="F46" s="6">
        <v>23</v>
      </c>
      <c r="G46">
        <v>5</v>
      </c>
      <c r="I46" s="21">
        <f>G46/$J$46</f>
        <v>0.10101010101010101</v>
      </c>
      <c r="J46">
        <f>SUM(G46:G50)</f>
        <v>49.5</v>
      </c>
      <c r="L46" t="s">
        <v>20</v>
      </c>
      <c r="M46">
        <v>0.5</v>
      </c>
    </row>
    <row r="47" spans="1:14" x14ac:dyDescent="0.25">
      <c r="A47" s="1">
        <v>42054</v>
      </c>
      <c r="B47">
        <v>2</v>
      </c>
      <c r="C47">
        <v>3</v>
      </c>
      <c r="D47">
        <v>16</v>
      </c>
      <c r="E47" t="s">
        <v>16</v>
      </c>
      <c r="F47" s="6">
        <v>13</v>
      </c>
      <c r="G47">
        <v>3</v>
      </c>
      <c r="I47" s="21">
        <f t="shared" ref="I47:I50" si="8">G47/$J$46</f>
        <v>6.0606060606060608E-2</v>
      </c>
      <c r="L47" t="s">
        <v>20</v>
      </c>
      <c r="M47">
        <v>1</v>
      </c>
    </row>
    <row r="48" spans="1:14" x14ac:dyDescent="0.25">
      <c r="A48" s="1">
        <v>42054</v>
      </c>
      <c r="B48">
        <v>2</v>
      </c>
      <c r="C48">
        <v>3</v>
      </c>
      <c r="D48">
        <v>16</v>
      </c>
      <c r="E48" t="s">
        <v>7</v>
      </c>
      <c r="F48" s="6">
        <v>7.6</v>
      </c>
      <c r="G48">
        <v>1</v>
      </c>
      <c r="I48" s="21">
        <f t="shared" si="8"/>
        <v>2.0202020202020204E-2</v>
      </c>
      <c r="L48" t="s">
        <v>20</v>
      </c>
      <c r="M48">
        <v>2</v>
      </c>
    </row>
    <row r="49" spans="1:14" x14ac:dyDescent="0.25">
      <c r="A49" s="1">
        <v>42054</v>
      </c>
      <c r="B49">
        <v>2</v>
      </c>
      <c r="C49">
        <v>3</v>
      </c>
      <c r="D49">
        <v>16</v>
      </c>
      <c r="E49" t="s">
        <v>18</v>
      </c>
      <c r="F49" s="6">
        <v>11.5</v>
      </c>
      <c r="G49">
        <v>40</v>
      </c>
      <c r="I49" s="21">
        <f t="shared" si="8"/>
        <v>0.80808080808080807</v>
      </c>
      <c r="L49" t="s">
        <v>20</v>
      </c>
      <c r="M49">
        <v>40</v>
      </c>
    </row>
    <row r="50" spans="1:14" x14ac:dyDescent="0.25">
      <c r="A50" s="1">
        <v>42054</v>
      </c>
      <c r="B50">
        <v>2</v>
      </c>
      <c r="C50">
        <v>3</v>
      </c>
      <c r="D50">
        <v>16</v>
      </c>
      <c r="E50" t="s">
        <v>9</v>
      </c>
      <c r="F50" s="6">
        <v>5</v>
      </c>
      <c r="G50">
        <v>0.5</v>
      </c>
      <c r="I50" s="21">
        <f t="shared" si="8"/>
        <v>1.0101010101010102E-2</v>
      </c>
      <c r="L50" t="s">
        <v>20</v>
      </c>
      <c r="M50">
        <v>5</v>
      </c>
    </row>
    <row r="51" spans="1:14" x14ac:dyDescent="0.25">
      <c r="A51" s="1">
        <v>42054</v>
      </c>
      <c r="B51">
        <v>2</v>
      </c>
      <c r="C51">
        <v>3</v>
      </c>
      <c r="D51">
        <v>18</v>
      </c>
      <c r="E51" t="s">
        <v>6</v>
      </c>
      <c r="F51" s="6">
        <v>34.5</v>
      </c>
      <c r="G51">
        <v>5</v>
      </c>
      <c r="I51" s="21">
        <f>G51/$J$51</f>
        <v>0.47619047619047616</v>
      </c>
      <c r="J51">
        <f>SUM(G51:G53)</f>
        <v>10.5</v>
      </c>
      <c r="L51" t="s">
        <v>20</v>
      </c>
      <c r="M51">
        <v>3</v>
      </c>
    </row>
    <row r="52" spans="1:14" x14ac:dyDescent="0.25">
      <c r="A52" s="1">
        <v>42054</v>
      </c>
      <c r="B52">
        <v>2</v>
      </c>
      <c r="C52">
        <v>3</v>
      </c>
      <c r="D52">
        <v>18</v>
      </c>
      <c r="E52" t="s">
        <v>27</v>
      </c>
      <c r="F52" s="6">
        <v>17.399999999999999</v>
      </c>
      <c r="G52">
        <v>5</v>
      </c>
      <c r="I52" s="21">
        <f t="shared" ref="I52:I53" si="9">G52/$J$51</f>
        <v>0.47619047619047616</v>
      </c>
      <c r="L52" t="s">
        <v>20</v>
      </c>
      <c r="M52">
        <v>3</v>
      </c>
    </row>
    <row r="53" spans="1:14" x14ac:dyDescent="0.25">
      <c r="A53" s="1">
        <v>42054</v>
      </c>
      <c r="B53">
        <v>2</v>
      </c>
      <c r="C53">
        <v>3</v>
      </c>
      <c r="D53">
        <v>18</v>
      </c>
      <c r="E53" t="s">
        <v>7</v>
      </c>
      <c r="F53" s="6">
        <v>10.9</v>
      </c>
      <c r="G53">
        <v>0.5</v>
      </c>
      <c r="I53" s="21">
        <f t="shared" si="9"/>
        <v>4.7619047619047616E-2</v>
      </c>
      <c r="L53" t="s">
        <v>20</v>
      </c>
      <c r="M53">
        <v>1</v>
      </c>
    </row>
    <row r="54" spans="1:14" x14ac:dyDescent="0.25">
      <c r="A54" s="1">
        <v>42054</v>
      </c>
      <c r="B54">
        <v>2</v>
      </c>
      <c r="C54">
        <v>3</v>
      </c>
      <c r="D54">
        <v>20</v>
      </c>
      <c r="E54" t="s">
        <v>18</v>
      </c>
      <c r="F54" s="6">
        <v>8.8000000000000007</v>
      </c>
      <c r="G54">
        <v>5</v>
      </c>
      <c r="I54" s="21">
        <f>G54/$J$54</f>
        <v>0.90909090909090906</v>
      </c>
      <c r="J54">
        <f>SUM(G54:G55)</f>
        <v>5.5</v>
      </c>
      <c r="L54" t="s">
        <v>20</v>
      </c>
      <c r="M54">
        <v>5</v>
      </c>
      <c r="N54">
        <f>SUM(M40:M54)/$J$218</f>
        <v>6.7047075606276749E-2</v>
      </c>
    </row>
    <row r="55" spans="1:14" x14ac:dyDescent="0.25">
      <c r="A55" s="1">
        <v>42054</v>
      </c>
      <c r="B55">
        <v>2</v>
      </c>
      <c r="C55">
        <v>3</v>
      </c>
      <c r="D55">
        <v>20</v>
      </c>
      <c r="E55" t="s">
        <v>9</v>
      </c>
      <c r="F55" s="6">
        <v>4.5</v>
      </c>
      <c r="G55">
        <v>0.5</v>
      </c>
      <c r="I55" s="21">
        <f t="shared" ref="I55" si="10">G55/$J$54</f>
        <v>9.0909090909090912E-2</v>
      </c>
      <c r="L55" t="s">
        <v>14</v>
      </c>
      <c r="M55">
        <v>30</v>
      </c>
    </row>
    <row r="56" spans="1:14" x14ac:dyDescent="0.25">
      <c r="A56" s="1">
        <v>42054</v>
      </c>
      <c r="B56">
        <v>2</v>
      </c>
      <c r="C56">
        <v>3</v>
      </c>
      <c r="D56">
        <v>22</v>
      </c>
      <c r="E56" t="s">
        <v>6</v>
      </c>
      <c r="F56" s="6">
        <v>25</v>
      </c>
      <c r="G56">
        <v>10</v>
      </c>
      <c r="I56" s="21">
        <f>G56/$J$56</f>
        <v>0.45454545454545453</v>
      </c>
      <c r="J56">
        <f>SUM(G56:G60)</f>
        <v>22</v>
      </c>
      <c r="L56" t="s">
        <v>14</v>
      </c>
      <c r="M56">
        <v>40</v>
      </c>
    </row>
    <row r="57" spans="1:14" x14ac:dyDescent="0.25">
      <c r="A57" s="1">
        <v>42054</v>
      </c>
      <c r="B57">
        <v>2</v>
      </c>
      <c r="C57">
        <v>3</v>
      </c>
      <c r="D57">
        <v>22</v>
      </c>
      <c r="E57" t="s">
        <v>18</v>
      </c>
      <c r="F57" s="6">
        <v>11</v>
      </c>
      <c r="G57">
        <v>10</v>
      </c>
      <c r="I57" s="21">
        <f t="shared" ref="I57:I60" si="11">G57/$J$56</f>
        <v>0.45454545454545453</v>
      </c>
      <c r="L57" t="s">
        <v>14</v>
      </c>
      <c r="M57">
        <v>60</v>
      </c>
    </row>
    <row r="58" spans="1:14" x14ac:dyDescent="0.25">
      <c r="A58" s="1">
        <v>42054</v>
      </c>
      <c r="B58">
        <v>2</v>
      </c>
      <c r="C58">
        <v>3</v>
      </c>
      <c r="D58">
        <v>22</v>
      </c>
      <c r="E58" t="s">
        <v>34</v>
      </c>
      <c r="F58" s="6">
        <v>6.5</v>
      </c>
      <c r="G58">
        <v>0.5</v>
      </c>
      <c r="I58" s="21">
        <f t="shared" si="11"/>
        <v>2.2727272727272728E-2</v>
      </c>
      <c r="L58" t="s">
        <v>14</v>
      </c>
      <c r="M58">
        <v>40</v>
      </c>
    </row>
    <row r="59" spans="1:14" x14ac:dyDescent="0.25">
      <c r="A59" s="1">
        <v>42054</v>
      </c>
      <c r="B59">
        <v>2</v>
      </c>
      <c r="C59">
        <v>3</v>
      </c>
      <c r="D59">
        <v>22</v>
      </c>
      <c r="E59" t="s">
        <v>9</v>
      </c>
      <c r="F59" s="6">
        <v>5.5</v>
      </c>
      <c r="G59">
        <v>0.5</v>
      </c>
      <c r="I59" s="21">
        <f t="shared" si="11"/>
        <v>2.2727272727272728E-2</v>
      </c>
      <c r="L59" t="s">
        <v>14</v>
      </c>
      <c r="M59">
        <v>40</v>
      </c>
    </row>
    <row r="60" spans="1:14" x14ac:dyDescent="0.25">
      <c r="A60" s="1">
        <v>42054</v>
      </c>
      <c r="B60">
        <v>2</v>
      </c>
      <c r="C60">
        <v>3</v>
      </c>
      <c r="D60">
        <v>22</v>
      </c>
      <c r="E60" t="s">
        <v>15</v>
      </c>
      <c r="F60" s="6">
        <v>6.5</v>
      </c>
      <c r="G60">
        <v>1</v>
      </c>
      <c r="I60" s="21">
        <f t="shared" si="11"/>
        <v>4.5454545454545456E-2</v>
      </c>
      <c r="L60" t="s">
        <v>14</v>
      </c>
      <c r="M60">
        <v>20</v>
      </c>
    </row>
    <row r="61" spans="1:14" x14ac:dyDescent="0.25">
      <c r="A61" s="1">
        <v>42054</v>
      </c>
      <c r="B61">
        <v>2</v>
      </c>
      <c r="C61">
        <v>3</v>
      </c>
      <c r="D61">
        <v>24</v>
      </c>
      <c r="E61" t="s">
        <v>6</v>
      </c>
      <c r="F61" s="6">
        <v>28.2</v>
      </c>
      <c r="G61">
        <v>5</v>
      </c>
      <c r="I61" s="21">
        <f>G61/$J$61</f>
        <v>5.2083333333333336E-2</v>
      </c>
      <c r="J61">
        <f>SUM(G61:G66)</f>
        <v>96</v>
      </c>
      <c r="L61" t="s">
        <v>14</v>
      </c>
      <c r="M61">
        <v>20</v>
      </c>
    </row>
    <row r="62" spans="1:14" x14ac:dyDescent="0.25">
      <c r="A62" s="1">
        <v>42054</v>
      </c>
      <c r="B62">
        <v>2</v>
      </c>
      <c r="C62">
        <v>3</v>
      </c>
      <c r="D62">
        <v>24</v>
      </c>
      <c r="E62" t="s">
        <v>10</v>
      </c>
      <c r="F62" s="6">
        <v>7</v>
      </c>
      <c r="G62">
        <v>0.5</v>
      </c>
      <c r="I62" s="21">
        <f t="shared" ref="I62:I66" si="12">G62/$J$61</f>
        <v>5.208333333333333E-3</v>
      </c>
      <c r="L62" t="s">
        <v>14</v>
      </c>
      <c r="M62">
        <v>5</v>
      </c>
    </row>
    <row r="63" spans="1:14" x14ac:dyDescent="0.25">
      <c r="A63" s="1">
        <v>42054</v>
      </c>
      <c r="B63">
        <v>2</v>
      </c>
      <c r="C63">
        <v>3</v>
      </c>
      <c r="D63">
        <v>24</v>
      </c>
      <c r="E63" t="s">
        <v>15</v>
      </c>
      <c r="F63" s="6">
        <v>9.1999999999999993</v>
      </c>
      <c r="G63">
        <v>60</v>
      </c>
      <c r="I63" s="21">
        <f t="shared" si="12"/>
        <v>0.625</v>
      </c>
      <c r="L63" t="s">
        <v>14</v>
      </c>
      <c r="M63">
        <v>2</v>
      </c>
    </row>
    <row r="64" spans="1:14" x14ac:dyDescent="0.25">
      <c r="A64" s="1">
        <v>42054</v>
      </c>
      <c r="B64">
        <v>2</v>
      </c>
      <c r="C64">
        <v>3</v>
      </c>
      <c r="D64">
        <v>24</v>
      </c>
      <c r="E64" t="s">
        <v>8</v>
      </c>
      <c r="F64" s="6">
        <v>7</v>
      </c>
      <c r="G64">
        <v>0.5</v>
      </c>
      <c r="I64" s="21">
        <f t="shared" si="12"/>
        <v>5.208333333333333E-3</v>
      </c>
      <c r="L64" t="s">
        <v>14</v>
      </c>
      <c r="M64">
        <v>40</v>
      </c>
    </row>
    <row r="65" spans="1:14" x14ac:dyDescent="0.25">
      <c r="A65" s="1">
        <v>42054</v>
      </c>
      <c r="B65">
        <v>2</v>
      </c>
      <c r="C65">
        <v>3</v>
      </c>
      <c r="D65">
        <v>24</v>
      </c>
      <c r="E65" t="s">
        <v>34</v>
      </c>
      <c r="F65" s="6">
        <v>6.7</v>
      </c>
      <c r="G65">
        <v>20</v>
      </c>
      <c r="I65" s="21">
        <f t="shared" si="12"/>
        <v>0.20833333333333334</v>
      </c>
      <c r="L65" t="s">
        <v>14</v>
      </c>
      <c r="M65">
        <v>30</v>
      </c>
    </row>
    <row r="66" spans="1:14" x14ac:dyDescent="0.25">
      <c r="A66" s="1">
        <v>42054</v>
      </c>
      <c r="B66">
        <v>2</v>
      </c>
      <c r="C66">
        <v>3</v>
      </c>
      <c r="D66">
        <v>24</v>
      </c>
      <c r="E66" t="s">
        <v>9</v>
      </c>
      <c r="F66" s="6">
        <v>5.5</v>
      </c>
      <c r="G66">
        <v>10</v>
      </c>
      <c r="I66" s="21">
        <f t="shared" si="12"/>
        <v>0.10416666666666667</v>
      </c>
      <c r="L66" t="s">
        <v>14</v>
      </c>
      <c r="M66">
        <v>60</v>
      </c>
    </row>
    <row r="67" spans="1:14" x14ac:dyDescent="0.25">
      <c r="A67" s="1">
        <v>42054</v>
      </c>
      <c r="B67">
        <v>2</v>
      </c>
      <c r="C67">
        <v>3</v>
      </c>
      <c r="D67">
        <v>26</v>
      </c>
      <c r="E67" t="s">
        <v>6</v>
      </c>
      <c r="F67" s="6">
        <v>28</v>
      </c>
      <c r="G67">
        <v>10</v>
      </c>
      <c r="I67" s="21">
        <f>G67/$J$67</f>
        <v>0.2</v>
      </c>
      <c r="J67">
        <f>SUM(G67:G69)</f>
        <v>50</v>
      </c>
      <c r="L67" t="s">
        <v>14</v>
      </c>
      <c r="M67">
        <v>90</v>
      </c>
    </row>
    <row r="68" spans="1:14" x14ac:dyDescent="0.25">
      <c r="A68" s="1">
        <v>42054</v>
      </c>
      <c r="B68">
        <v>2</v>
      </c>
      <c r="C68">
        <v>3</v>
      </c>
      <c r="D68">
        <v>26</v>
      </c>
      <c r="E68" t="s">
        <v>16</v>
      </c>
      <c r="F68" s="6">
        <v>19.5</v>
      </c>
      <c r="G68">
        <v>10</v>
      </c>
      <c r="I68" s="21">
        <f t="shared" ref="I68:I69" si="13">G68/$J$67</f>
        <v>0.2</v>
      </c>
      <c r="L68" t="s">
        <v>14</v>
      </c>
      <c r="M68">
        <v>70</v>
      </c>
    </row>
    <row r="69" spans="1:14" x14ac:dyDescent="0.25">
      <c r="A69" s="1">
        <v>42054</v>
      </c>
      <c r="B69">
        <v>2</v>
      </c>
      <c r="C69">
        <v>3</v>
      </c>
      <c r="D69">
        <v>26</v>
      </c>
      <c r="E69" t="s">
        <v>14</v>
      </c>
      <c r="F69" s="6">
        <v>13.9</v>
      </c>
      <c r="G69">
        <v>30</v>
      </c>
      <c r="I69" s="21">
        <f t="shared" si="13"/>
        <v>0.6</v>
      </c>
      <c r="L69" t="s">
        <v>14</v>
      </c>
      <c r="M69">
        <v>30</v>
      </c>
    </row>
    <row r="70" spans="1:14" x14ac:dyDescent="0.25">
      <c r="A70" s="1">
        <v>42054</v>
      </c>
      <c r="B70">
        <v>2</v>
      </c>
      <c r="C70">
        <v>3</v>
      </c>
      <c r="D70">
        <v>28</v>
      </c>
      <c r="E70" t="s">
        <v>15</v>
      </c>
      <c r="F70" s="6">
        <v>8.5</v>
      </c>
      <c r="G70">
        <v>60</v>
      </c>
      <c r="I70" s="21">
        <f>G70/$J$70</f>
        <v>0.51063829787234039</v>
      </c>
      <c r="J70">
        <f>SUM(G70:G77)</f>
        <v>117.5</v>
      </c>
      <c r="L70" t="s">
        <v>14</v>
      </c>
      <c r="M70">
        <v>20</v>
      </c>
    </row>
    <row r="71" spans="1:14" x14ac:dyDescent="0.25">
      <c r="A71" s="1">
        <v>42054</v>
      </c>
      <c r="B71">
        <v>2</v>
      </c>
      <c r="C71">
        <v>3</v>
      </c>
      <c r="D71">
        <v>28</v>
      </c>
      <c r="E71" t="s">
        <v>17</v>
      </c>
      <c r="F71" s="6">
        <v>6.5</v>
      </c>
      <c r="G71">
        <v>5</v>
      </c>
      <c r="I71" s="21">
        <f t="shared" ref="I71:I77" si="14">G71/$J$70</f>
        <v>4.2553191489361701E-2</v>
      </c>
      <c r="L71" t="s">
        <v>14</v>
      </c>
      <c r="M71">
        <v>5</v>
      </c>
      <c r="N71">
        <f>SUM(M55:M71)/$J$218</f>
        <v>0.19083848470439055</v>
      </c>
    </row>
    <row r="72" spans="1:14" x14ac:dyDescent="0.25">
      <c r="A72" s="1">
        <v>42054</v>
      </c>
      <c r="B72">
        <v>2</v>
      </c>
      <c r="C72">
        <v>3</v>
      </c>
      <c r="D72">
        <v>28</v>
      </c>
      <c r="E72" t="s">
        <v>16</v>
      </c>
      <c r="F72" s="6">
        <v>17.5</v>
      </c>
      <c r="G72">
        <v>10</v>
      </c>
      <c r="I72" s="21">
        <f t="shared" si="14"/>
        <v>8.5106382978723402E-2</v>
      </c>
      <c r="L72" t="s">
        <v>12</v>
      </c>
      <c r="M72">
        <v>5</v>
      </c>
    </row>
    <row r="73" spans="1:14" x14ac:dyDescent="0.25">
      <c r="A73" s="1">
        <v>42054</v>
      </c>
      <c r="B73">
        <v>2</v>
      </c>
      <c r="C73">
        <v>3</v>
      </c>
      <c r="D73">
        <v>28</v>
      </c>
      <c r="E73" t="s">
        <v>14</v>
      </c>
      <c r="F73" s="6">
        <v>15</v>
      </c>
      <c r="G73">
        <v>40</v>
      </c>
      <c r="I73" s="21">
        <f t="shared" si="14"/>
        <v>0.34042553191489361</v>
      </c>
      <c r="L73" t="s">
        <v>12</v>
      </c>
      <c r="M73">
        <v>10</v>
      </c>
      <c r="N73">
        <f>SUM(M72:M73)/$J$218</f>
        <v>4.7551117451260106E-3</v>
      </c>
    </row>
    <row r="74" spans="1:14" x14ac:dyDescent="0.25">
      <c r="A74" s="1">
        <v>42054</v>
      </c>
      <c r="B74">
        <v>2</v>
      </c>
      <c r="C74">
        <v>3</v>
      </c>
      <c r="D74">
        <v>28</v>
      </c>
      <c r="E74" t="s">
        <v>36</v>
      </c>
      <c r="F74" s="6">
        <v>3.4</v>
      </c>
      <c r="G74">
        <v>0.5</v>
      </c>
      <c r="I74" s="21">
        <f t="shared" si="14"/>
        <v>4.2553191489361703E-3</v>
      </c>
      <c r="L74" t="s">
        <v>40</v>
      </c>
      <c r="M74">
        <v>2</v>
      </c>
    </row>
    <row r="75" spans="1:14" x14ac:dyDescent="0.25">
      <c r="A75" s="1">
        <v>42054</v>
      </c>
      <c r="B75">
        <v>2</v>
      </c>
      <c r="C75">
        <v>3</v>
      </c>
      <c r="D75">
        <v>28</v>
      </c>
      <c r="E75" t="s">
        <v>9</v>
      </c>
      <c r="F75" s="6">
        <v>5</v>
      </c>
      <c r="G75">
        <v>1</v>
      </c>
      <c r="I75" s="21">
        <f t="shared" si="14"/>
        <v>8.5106382978723406E-3</v>
      </c>
      <c r="L75" t="s">
        <v>40</v>
      </c>
      <c r="M75">
        <v>0.5</v>
      </c>
      <c r="N75">
        <f>SUM(M74:M75)/$J$218</f>
        <v>7.9251862418766843E-4</v>
      </c>
    </row>
    <row r="76" spans="1:14" x14ac:dyDescent="0.25">
      <c r="A76" s="1">
        <v>42054</v>
      </c>
      <c r="B76">
        <v>2</v>
      </c>
      <c r="C76">
        <v>3</v>
      </c>
      <c r="D76">
        <v>28</v>
      </c>
      <c r="E76" t="s">
        <v>7</v>
      </c>
      <c r="F76" s="6">
        <v>5.4</v>
      </c>
      <c r="G76">
        <v>0.5</v>
      </c>
      <c r="I76" s="21">
        <f t="shared" si="14"/>
        <v>4.2553191489361703E-3</v>
      </c>
      <c r="L76" t="s">
        <v>43</v>
      </c>
      <c r="M76">
        <v>5</v>
      </c>
      <c r="N76">
        <f>SUM(M76)/$J$218</f>
        <v>1.5850372483753369E-3</v>
      </c>
    </row>
    <row r="77" spans="1:14" x14ac:dyDescent="0.25">
      <c r="A77" s="1">
        <v>42054</v>
      </c>
      <c r="B77">
        <v>2</v>
      </c>
      <c r="C77">
        <v>3</v>
      </c>
      <c r="D77">
        <v>28</v>
      </c>
      <c r="E77" t="s">
        <v>37</v>
      </c>
      <c r="F77" s="6">
        <v>1.2</v>
      </c>
      <c r="G77">
        <v>0.5</v>
      </c>
      <c r="I77" s="21">
        <f t="shared" si="14"/>
        <v>4.2553191489361703E-3</v>
      </c>
      <c r="L77" t="s">
        <v>35</v>
      </c>
      <c r="M77">
        <v>0.5</v>
      </c>
    </row>
    <row r="78" spans="1:14" x14ac:dyDescent="0.25">
      <c r="A78" s="1">
        <v>42054</v>
      </c>
      <c r="B78">
        <v>2</v>
      </c>
      <c r="C78">
        <v>3</v>
      </c>
      <c r="D78">
        <v>30</v>
      </c>
      <c r="E78" t="s">
        <v>14</v>
      </c>
      <c r="F78" s="6">
        <v>14</v>
      </c>
      <c r="G78">
        <v>60</v>
      </c>
      <c r="I78" s="21">
        <f>G78/$J$78</f>
        <v>0.45283018867924529</v>
      </c>
      <c r="J78">
        <f>SUM(G78:G84)</f>
        <v>132.5</v>
      </c>
      <c r="L78" t="s">
        <v>35</v>
      </c>
      <c r="M78">
        <v>0.5</v>
      </c>
      <c r="N78">
        <f>SUM(M77:M78)/$J$218</f>
        <v>3.1700744967506737E-4</v>
      </c>
    </row>
    <row r="79" spans="1:14" x14ac:dyDescent="0.25">
      <c r="A79" s="1">
        <v>42054</v>
      </c>
      <c r="B79">
        <v>2</v>
      </c>
      <c r="C79">
        <v>3</v>
      </c>
      <c r="D79">
        <v>30</v>
      </c>
      <c r="E79" t="s">
        <v>37</v>
      </c>
      <c r="F79" s="6">
        <v>5.9</v>
      </c>
      <c r="G79">
        <v>1</v>
      </c>
      <c r="I79" s="21">
        <f t="shared" ref="I79:I84" si="15">G79/$J$78</f>
        <v>7.5471698113207548E-3</v>
      </c>
      <c r="L79" t="s">
        <v>6</v>
      </c>
      <c r="M79">
        <v>10</v>
      </c>
    </row>
    <row r="80" spans="1:14" x14ac:dyDescent="0.25">
      <c r="A80" s="1">
        <v>42054</v>
      </c>
      <c r="B80">
        <v>2</v>
      </c>
      <c r="C80">
        <v>3</v>
      </c>
      <c r="D80">
        <v>30</v>
      </c>
      <c r="E80" t="s">
        <v>15</v>
      </c>
      <c r="F80" s="6">
        <v>7.3</v>
      </c>
      <c r="G80">
        <v>60</v>
      </c>
      <c r="I80" s="21">
        <f t="shared" si="15"/>
        <v>0.45283018867924529</v>
      </c>
      <c r="L80" t="s">
        <v>6</v>
      </c>
      <c r="M80">
        <v>40</v>
      </c>
    </row>
    <row r="81" spans="1:13" x14ac:dyDescent="0.25">
      <c r="A81" s="1">
        <v>42054</v>
      </c>
      <c r="B81">
        <v>2</v>
      </c>
      <c r="C81">
        <v>3</v>
      </c>
      <c r="D81">
        <v>30</v>
      </c>
      <c r="E81" t="s">
        <v>16</v>
      </c>
      <c r="F81" s="6">
        <v>12</v>
      </c>
      <c r="G81">
        <v>5</v>
      </c>
      <c r="I81" s="21">
        <f t="shared" si="15"/>
        <v>3.7735849056603772E-2</v>
      </c>
      <c r="L81" t="s">
        <v>6</v>
      </c>
      <c r="M81">
        <v>40</v>
      </c>
    </row>
    <row r="82" spans="1:13" x14ac:dyDescent="0.25">
      <c r="A82" s="1">
        <v>42054</v>
      </c>
      <c r="B82">
        <v>2</v>
      </c>
      <c r="C82">
        <v>3</v>
      </c>
      <c r="D82">
        <v>30</v>
      </c>
      <c r="E82" t="s">
        <v>17</v>
      </c>
      <c r="F82" s="6">
        <v>5.3</v>
      </c>
      <c r="G82">
        <v>3</v>
      </c>
      <c r="I82" s="21">
        <f t="shared" si="15"/>
        <v>2.2641509433962263E-2</v>
      </c>
      <c r="L82" t="s">
        <v>6</v>
      </c>
      <c r="M82">
        <v>5</v>
      </c>
    </row>
    <row r="83" spans="1:13" x14ac:dyDescent="0.25">
      <c r="A83" s="1">
        <v>42054</v>
      </c>
      <c r="B83">
        <v>2</v>
      </c>
      <c r="C83">
        <v>3</v>
      </c>
      <c r="D83">
        <v>30</v>
      </c>
      <c r="E83" t="s">
        <v>9</v>
      </c>
      <c r="F83" s="6">
        <v>3.3</v>
      </c>
      <c r="G83">
        <v>0.5</v>
      </c>
      <c r="I83" s="21">
        <f t="shared" si="15"/>
        <v>3.7735849056603774E-3</v>
      </c>
      <c r="L83" t="s">
        <v>6</v>
      </c>
      <c r="M83">
        <v>5</v>
      </c>
    </row>
    <row r="84" spans="1:13" x14ac:dyDescent="0.25">
      <c r="A84" s="1">
        <v>42054</v>
      </c>
      <c r="B84">
        <v>2</v>
      </c>
      <c r="C84">
        <v>3</v>
      </c>
      <c r="D84">
        <v>30</v>
      </c>
      <c r="E84" t="s">
        <v>38</v>
      </c>
      <c r="F84" s="6">
        <v>5.5</v>
      </c>
      <c r="G84">
        <v>3</v>
      </c>
      <c r="I84" s="21">
        <f t="shared" si="15"/>
        <v>2.2641509433962263E-2</v>
      </c>
      <c r="L84" t="s">
        <v>6</v>
      </c>
      <c r="M84">
        <v>5</v>
      </c>
    </row>
    <row r="85" spans="1:13" x14ac:dyDescent="0.25">
      <c r="A85" s="1">
        <v>42054</v>
      </c>
      <c r="B85">
        <v>2</v>
      </c>
      <c r="C85">
        <v>3</v>
      </c>
      <c r="D85">
        <v>32</v>
      </c>
      <c r="E85" t="s">
        <v>21</v>
      </c>
      <c r="F85" s="6">
        <v>34.4</v>
      </c>
      <c r="G85">
        <v>5</v>
      </c>
      <c r="I85" s="21">
        <f>G85/$J$85</f>
        <v>4.5871559633027525E-2</v>
      </c>
      <c r="J85">
        <f>SUM(G85:G92)</f>
        <v>109</v>
      </c>
      <c r="L85" t="s">
        <v>6</v>
      </c>
      <c r="M85">
        <v>10</v>
      </c>
    </row>
    <row r="86" spans="1:13" x14ac:dyDescent="0.25">
      <c r="A86" s="1">
        <v>42054</v>
      </c>
      <c r="B86">
        <v>2</v>
      </c>
      <c r="C86">
        <v>3</v>
      </c>
      <c r="D86">
        <v>32</v>
      </c>
      <c r="E86" t="s">
        <v>17</v>
      </c>
      <c r="F86" s="6">
        <v>5.4</v>
      </c>
      <c r="G86">
        <v>10</v>
      </c>
      <c r="I86" s="21">
        <f t="shared" ref="I86:I92" si="16">G86/$J$85</f>
        <v>9.1743119266055051E-2</v>
      </c>
      <c r="L86" t="s">
        <v>6</v>
      </c>
      <c r="M86">
        <v>5</v>
      </c>
    </row>
    <row r="87" spans="1:13" x14ac:dyDescent="0.25">
      <c r="A87" s="1">
        <v>42054</v>
      </c>
      <c r="B87">
        <v>2</v>
      </c>
      <c r="C87">
        <v>3</v>
      </c>
      <c r="D87">
        <v>32</v>
      </c>
      <c r="E87" t="s">
        <v>37</v>
      </c>
      <c r="F87" s="6">
        <v>5</v>
      </c>
      <c r="G87">
        <v>0.5</v>
      </c>
      <c r="I87" s="21">
        <f t="shared" si="16"/>
        <v>4.5871559633027525E-3</v>
      </c>
      <c r="L87" t="s">
        <v>6</v>
      </c>
      <c r="M87">
        <v>10</v>
      </c>
    </row>
    <row r="88" spans="1:13" x14ac:dyDescent="0.25">
      <c r="A88" s="1">
        <v>42054</v>
      </c>
      <c r="B88">
        <v>2</v>
      </c>
      <c r="C88">
        <v>3</v>
      </c>
      <c r="D88">
        <v>32</v>
      </c>
      <c r="E88" t="s">
        <v>38</v>
      </c>
      <c r="F88" s="6">
        <v>4</v>
      </c>
      <c r="G88">
        <v>1</v>
      </c>
      <c r="I88" s="21">
        <f t="shared" si="16"/>
        <v>9.1743119266055051E-3</v>
      </c>
      <c r="L88" t="s">
        <v>6</v>
      </c>
      <c r="M88">
        <v>3</v>
      </c>
    </row>
    <row r="89" spans="1:13" x14ac:dyDescent="0.25">
      <c r="A89" s="1">
        <v>42054</v>
      </c>
      <c r="B89">
        <v>2</v>
      </c>
      <c r="C89">
        <v>3</v>
      </c>
      <c r="D89">
        <v>32</v>
      </c>
      <c r="E89" t="s">
        <v>14</v>
      </c>
      <c r="F89" s="6">
        <v>10.199999999999999</v>
      </c>
      <c r="G89">
        <v>40</v>
      </c>
      <c r="I89" s="21">
        <f t="shared" si="16"/>
        <v>0.3669724770642202</v>
      </c>
      <c r="L89" t="s">
        <v>6</v>
      </c>
      <c r="M89">
        <v>100</v>
      </c>
    </row>
    <row r="90" spans="1:13" x14ac:dyDescent="0.25">
      <c r="A90" s="1">
        <v>42054</v>
      </c>
      <c r="B90">
        <v>2</v>
      </c>
      <c r="C90">
        <v>3</v>
      </c>
      <c r="D90">
        <v>32</v>
      </c>
      <c r="E90" t="s">
        <v>16</v>
      </c>
      <c r="F90" s="6">
        <v>11</v>
      </c>
      <c r="G90">
        <v>2</v>
      </c>
      <c r="I90" s="21">
        <f t="shared" si="16"/>
        <v>1.834862385321101E-2</v>
      </c>
      <c r="L90" t="s">
        <v>6</v>
      </c>
      <c r="M90">
        <v>10</v>
      </c>
    </row>
    <row r="91" spans="1:13" x14ac:dyDescent="0.25">
      <c r="A91" s="1">
        <v>42054</v>
      </c>
      <c r="B91">
        <v>2</v>
      </c>
      <c r="C91">
        <v>3</v>
      </c>
      <c r="D91">
        <v>32</v>
      </c>
      <c r="E91" t="s">
        <v>15</v>
      </c>
      <c r="F91" s="6">
        <v>6.4</v>
      </c>
      <c r="G91">
        <v>50</v>
      </c>
      <c r="I91" s="21">
        <f t="shared" si="16"/>
        <v>0.45871559633027525</v>
      </c>
      <c r="L91" t="s">
        <v>6</v>
      </c>
      <c r="M91">
        <v>5</v>
      </c>
    </row>
    <row r="92" spans="1:13" x14ac:dyDescent="0.25">
      <c r="A92" s="1">
        <v>42054</v>
      </c>
      <c r="B92">
        <v>2</v>
      </c>
      <c r="C92">
        <v>3</v>
      </c>
      <c r="D92">
        <v>32</v>
      </c>
      <c r="E92" t="s">
        <v>9</v>
      </c>
      <c r="F92" s="6">
        <v>3.5</v>
      </c>
      <c r="G92">
        <v>0.5</v>
      </c>
      <c r="I92" s="21">
        <f t="shared" si="16"/>
        <v>4.5871559633027525E-3</v>
      </c>
      <c r="L92" t="s">
        <v>6</v>
      </c>
      <c r="M92">
        <v>2</v>
      </c>
    </row>
    <row r="93" spans="1:13" x14ac:dyDescent="0.25">
      <c r="A93" s="1">
        <v>42054</v>
      </c>
      <c r="B93">
        <v>2</v>
      </c>
      <c r="C93">
        <v>3</v>
      </c>
      <c r="D93">
        <v>34</v>
      </c>
      <c r="E93" t="s">
        <v>38</v>
      </c>
      <c r="F93" s="6">
        <v>6</v>
      </c>
      <c r="G93">
        <v>3</v>
      </c>
      <c r="I93" s="21">
        <f>G93/$J$93</f>
        <v>2.6200873362445413E-2</v>
      </c>
      <c r="J93">
        <f>SUM(G93:G99)</f>
        <v>114.5</v>
      </c>
      <c r="L93" t="s">
        <v>6</v>
      </c>
      <c r="M93">
        <v>30</v>
      </c>
    </row>
    <row r="94" spans="1:13" x14ac:dyDescent="0.25">
      <c r="A94" s="1">
        <v>42054</v>
      </c>
      <c r="B94">
        <v>2</v>
      </c>
      <c r="C94">
        <v>3</v>
      </c>
      <c r="D94">
        <v>34</v>
      </c>
      <c r="E94" t="s">
        <v>6</v>
      </c>
      <c r="F94" s="6">
        <v>16.5</v>
      </c>
      <c r="G94">
        <v>3</v>
      </c>
      <c r="I94" s="21">
        <f t="shared" ref="I94:I99" si="17">G94/$J$93</f>
        <v>2.6200873362445413E-2</v>
      </c>
      <c r="L94" t="s">
        <v>6</v>
      </c>
      <c r="M94">
        <v>0.5</v>
      </c>
    </row>
    <row r="95" spans="1:13" x14ac:dyDescent="0.25">
      <c r="A95" s="1">
        <v>42054</v>
      </c>
      <c r="B95">
        <v>2</v>
      </c>
      <c r="C95">
        <v>3</v>
      </c>
      <c r="D95">
        <v>34</v>
      </c>
      <c r="E95" t="s">
        <v>15</v>
      </c>
      <c r="F95" s="6">
        <v>8.5</v>
      </c>
      <c r="G95">
        <v>60</v>
      </c>
      <c r="I95" s="21">
        <f t="shared" si="17"/>
        <v>0.5240174672489083</v>
      </c>
      <c r="L95" t="s">
        <v>6</v>
      </c>
      <c r="M95">
        <v>5</v>
      </c>
    </row>
    <row r="96" spans="1:13" x14ac:dyDescent="0.25">
      <c r="A96" s="1">
        <v>42054</v>
      </c>
      <c r="B96">
        <v>2</v>
      </c>
      <c r="C96">
        <v>3</v>
      </c>
      <c r="D96">
        <v>34</v>
      </c>
      <c r="E96" t="s">
        <v>19</v>
      </c>
      <c r="F96" s="6">
        <v>9</v>
      </c>
      <c r="G96">
        <v>3</v>
      </c>
      <c r="I96" s="21">
        <f t="shared" si="17"/>
        <v>2.6200873362445413E-2</v>
      </c>
      <c r="L96" t="s">
        <v>6</v>
      </c>
      <c r="M96">
        <v>30</v>
      </c>
    </row>
    <row r="97" spans="1:14" x14ac:dyDescent="0.25">
      <c r="A97" s="1">
        <v>42054</v>
      </c>
      <c r="B97">
        <v>2</v>
      </c>
      <c r="C97">
        <v>3</v>
      </c>
      <c r="D97">
        <v>34</v>
      </c>
      <c r="E97" t="s">
        <v>9</v>
      </c>
      <c r="F97" s="6">
        <v>5</v>
      </c>
      <c r="G97">
        <v>0.5</v>
      </c>
      <c r="I97" s="21">
        <f t="shared" si="17"/>
        <v>4.3668122270742356E-3</v>
      </c>
      <c r="L97" t="s">
        <v>6</v>
      </c>
      <c r="M97">
        <v>30</v>
      </c>
    </row>
    <row r="98" spans="1:14" x14ac:dyDescent="0.25">
      <c r="A98" s="1">
        <v>42054</v>
      </c>
      <c r="B98">
        <v>2</v>
      </c>
      <c r="C98">
        <v>3</v>
      </c>
      <c r="D98">
        <v>34</v>
      </c>
      <c r="E98" t="s">
        <v>14</v>
      </c>
      <c r="F98" s="6">
        <v>14</v>
      </c>
      <c r="G98">
        <v>40</v>
      </c>
      <c r="I98" s="21">
        <f t="shared" si="17"/>
        <v>0.34934497816593885</v>
      </c>
      <c r="L98" t="s">
        <v>6</v>
      </c>
      <c r="M98">
        <v>10</v>
      </c>
    </row>
    <row r="99" spans="1:14" x14ac:dyDescent="0.25">
      <c r="A99" s="1">
        <v>42054</v>
      </c>
      <c r="B99">
        <v>2</v>
      </c>
      <c r="C99">
        <v>3</v>
      </c>
      <c r="D99">
        <v>34</v>
      </c>
      <c r="E99" t="s">
        <v>17</v>
      </c>
      <c r="F99" s="6">
        <v>5.5</v>
      </c>
      <c r="G99">
        <v>5</v>
      </c>
      <c r="I99" s="21">
        <f t="shared" si="17"/>
        <v>4.3668122270742356E-2</v>
      </c>
      <c r="L99" t="s">
        <v>6</v>
      </c>
      <c r="M99">
        <v>10</v>
      </c>
    </row>
    <row r="100" spans="1:14" x14ac:dyDescent="0.25">
      <c r="A100" s="1">
        <v>42054</v>
      </c>
      <c r="B100">
        <v>2</v>
      </c>
      <c r="C100">
        <v>3</v>
      </c>
      <c r="D100">
        <v>36</v>
      </c>
      <c r="E100" t="s">
        <v>19</v>
      </c>
      <c r="F100" s="6">
        <v>17.5</v>
      </c>
      <c r="G100">
        <v>30</v>
      </c>
      <c r="I100" s="21">
        <f>G100/$J$100</f>
        <v>0.6</v>
      </c>
      <c r="J100">
        <f>SUM(G100:G101)</f>
        <v>50</v>
      </c>
      <c r="L100" t="s">
        <v>6</v>
      </c>
      <c r="M100">
        <v>20</v>
      </c>
    </row>
    <row r="101" spans="1:14" x14ac:dyDescent="0.25">
      <c r="A101" s="1">
        <v>42054</v>
      </c>
      <c r="B101">
        <v>2</v>
      </c>
      <c r="C101">
        <v>3</v>
      </c>
      <c r="D101">
        <v>36</v>
      </c>
      <c r="E101" t="s">
        <v>14</v>
      </c>
      <c r="F101" s="6">
        <v>13.5</v>
      </c>
      <c r="G101">
        <v>20</v>
      </c>
      <c r="I101" s="21">
        <f t="shared" ref="I101" si="18">G101/$J$100</f>
        <v>0.4</v>
      </c>
      <c r="L101" t="s">
        <v>6</v>
      </c>
      <c r="M101">
        <v>10</v>
      </c>
    </row>
    <row r="102" spans="1:14" x14ac:dyDescent="0.25">
      <c r="A102" s="1">
        <v>42054</v>
      </c>
      <c r="B102">
        <v>2</v>
      </c>
      <c r="C102">
        <v>3</v>
      </c>
      <c r="D102">
        <v>38</v>
      </c>
      <c r="E102" t="s">
        <v>19</v>
      </c>
      <c r="F102" s="6">
        <v>17.5</v>
      </c>
      <c r="G102">
        <v>30</v>
      </c>
      <c r="I102" s="21">
        <f>G102/$J$102</f>
        <v>0.6</v>
      </c>
      <c r="J102">
        <f>SUM(G102:G103)</f>
        <v>50</v>
      </c>
      <c r="L102" t="s">
        <v>6</v>
      </c>
      <c r="M102">
        <v>10</v>
      </c>
      <c r="N102">
        <f>SUM(M79:M102)/$J$218</f>
        <v>0.12854652084323981</v>
      </c>
    </row>
    <row r="103" spans="1:14" x14ac:dyDescent="0.25">
      <c r="A103" s="1">
        <v>42054</v>
      </c>
      <c r="B103">
        <v>2</v>
      </c>
      <c r="C103">
        <v>3</v>
      </c>
      <c r="D103">
        <v>38</v>
      </c>
      <c r="E103" t="s">
        <v>14</v>
      </c>
      <c r="F103" s="6">
        <v>13.5</v>
      </c>
      <c r="G103">
        <v>20</v>
      </c>
      <c r="I103" s="21">
        <f t="shared" ref="I103" si="19">G103/$J$102</f>
        <v>0.4</v>
      </c>
      <c r="L103" t="s">
        <v>7</v>
      </c>
      <c r="M103">
        <v>1</v>
      </c>
    </row>
    <row r="104" spans="1:14" x14ac:dyDescent="0.25">
      <c r="A104" s="1">
        <v>42054</v>
      </c>
      <c r="B104">
        <v>2</v>
      </c>
      <c r="C104">
        <v>3</v>
      </c>
      <c r="D104">
        <v>40</v>
      </c>
      <c r="E104" t="s">
        <v>19</v>
      </c>
      <c r="F104" s="6">
        <v>26</v>
      </c>
      <c r="G104">
        <v>30</v>
      </c>
      <c r="I104" s="21">
        <f>G104/$J$104</f>
        <v>0.8571428571428571</v>
      </c>
      <c r="J104">
        <f>SUM(G104:G105)</f>
        <v>35</v>
      </c>
      <c r="L104" t="s">
        <v>7</v>
      </c>
      <c r="M104">
        <v>1</v>
      </c>
    </row>
    <row r="105" spans="1:14" x14ac:dyDescent="0.25">
      <c r="A105" s="1">
        <v>42054</v>
      </c>
      <c r="B105">
        <v>2</v>
      </c>
      <c r="C105">
        <v>3</v>
      </c>
      <c r="D105">
        <v>40</v>
      </c>
      <c r="E105" t="s">
        <v>14</v>
      </c>
      <c r="F105" s="6">
        <v>12.3</v>
      </c>
      <c r="G105">
        <v>5</v>
      </c>
      <c r="I105" s="21">
        <f t="shared" ref="I105" si="20">G105/$J$104</f>
        <v>0.14285714285714285</v>
      </c>
      <c r="L105" t="s">
        <v>7</v>
      </c>
      <c r="M105">
        <v>20</v>
      </c>
    </row>
    <row r="106" spans="1:14" x14ac:dyDescent="0.25">
      <c r="A106" s="1">
        <v>42054</v>
      </c>
      <c r="B106">
        <v>2</v>
      </c>
      <c r="C106">
        <v>3</v>
      </c>
      <c r="D106">
        <v>42</v>
      </c>
      <c r="E106" t="s">
        <v>19</v>
      </c>
      <c r="F106" s="6">
        <v>32.5</v>
      </c>
      <c r="G106">
        <v>60</v>
      </c>
      <c r="I106" s="21">
        <f>G106/$J$106</f>
        <v>0.75</v>
      </c>
      <c r="J106">
        <f>SUM(G106:G107)</f>
        <v>80</v>
      </c>
      <c r="L106" t="s">
        <v>7</v>
      </c>
      <c r="M106">
        <v>1</v>
      </c>
    </row>
    <row r="107" spans="1:14" x14ac:dyDescent="0.25">
      <c r="A107" s="1">
        <v>42054</v>
      </c>
      <c r="B107">
        <v>2</v>
      </c>
      <c r="C107">
        <v>3</v>
      </c>
      <c r="D107">
        <v>42</v>
      </c>
      <c r="E107" t="s">
        <v>20</v>
      </c>
      <c r="F107" s="6">
        <v>28.4</v>
      </c>
      <c r="G107">
        <v>20</v>
      </c>
      <c r="I107" s="21">
        <f t="shared" ref="I107" si="21">G107/$J$106</f>
        <v>0.25</v>
      </c>
      <c r="L107" t="s">
        <v>7</v>
      </c>
      <c r="M107">
        <v>10</v>
      </c>
    </row>
    <row r="108" spans="1:14" x14ac:dyDescent="0.25">
      <c r="A108" s="1">
        <v>42054</v>
      </c>
      <c r="B108">
        <v>2</v>
      </c>
      <c r="C108">
        <v>3</v>
      </c>
      <c r="D108">
        <v>44</v>
      </c>
      <c r="E108" t="s">
        <v>19</v>
      </c>
      <c r="F108" s="6">
        <v>34.9</v>
      </c>
      <c r="G108">
        <v>20</v>
      </c>
      <c r="I108" s="21">
        <f>G108/$J$108</f>
        <v>0.25</v>
      </c>
      <c r="J108">
        <f>SUM(G108:G109)</f>
        <v>80</v>
      </c>
      <c r="L108" t="s">
        <v>7</v>
      </c>
      <c r="M108">
        <v>5</v>
      </c>
    </row>
    <row r="109" spans="1:14" x14ac:dyDescent="0.25">
      <c r="A109" s="1">
        <v>42054</v>
      </c>
      <c r="B109">
        <v>2</v>
      </c>
      <c r="C109">
        <v>3</v>
      </c>
      <c r="D109">
        <v>44</v>
      </c>
      <c r="E109" t="s">
        <v>20</v>
      </c>
      <c r="F109" s="6">
        <v>29.4</v>
      </c>
      <c r="G109">
        <v>60</v>
      </c>
      <c r="I109" s="21">
        <f t="shared" ref="I109" si="22">G109/$J$108</f>
        <v>0.75</v>
      </c>
      <c r="L109" t="s">
        <v>7</v>
      </c>
      <c r="M109">
        <v>2</v>
      </c>
    </row>
    <row r="110" spans="1:14" x14ac:dyDescent="0.25">
      <c r="A110" s="1">
        <v>42054</v>
      </c>
      <c r="B110">
        <v>2</v>
      </c>
      <c r="C110">
        <v>3</v>
      </c>
      <c r="D110">
        <v>46</v>
      </c>
      <c r="E110" t="s">
        <v>20</v>
      </c>
      <c r="F110" s="6">
        <v>29</v>
      </c>
      <c r="G110">
        <v>60</v>
      </c>
      <c r="I110" s="21">
        <f>G110/$J$110</f>
        <v>0.52173913043478259</v>
      </c>
      <c r="J110">
        <f>SUM(G110:G112)</f>
        <v>115</v>
      </c>
      <c r="L110" t="s">
        <v>7</v>
      </c>
      <c r="M110">
        <v>1</v>
      </c>
    </row>
    <row r="111" spans="1:14" x14ac:dyDescent="0.25">
      <c r="A111" s="1">
        <v>42054</v>
      </c>
      <c r="B111">
        <v>2</v>
      </c>
      <c r="C111">
        <v>3</v>
      </c>
      <c r="D111">
        <v>46</v>
      </c>
      <c r="E111" t="s">
        <v>19</v>
      </c>
      <c r="F111" s="6">
        <v>34.6</v>
      </c>
      <c r="G111">
        <v>15</v>
      </c>
      <c r="I111" s="21">
        <f t="shared" ref="I111:I112" si="23">G111/$J$110</f>
        <v>0.13043478260869565</v>
      </c>
      <c r="L111" t="s">
        <v>7</v>
      </c>
      <c r="M111">
        <v>0.5</v>
      </c>
    </row>
    <row r="112" spans="1:14" x14ac:dyDescent="0.25">
      <c r="A112" s="1">
        <v>42054</v>
      </c>
      <c r="B112">
        <v>2</v>
      </c>
      <c r="C112">
        <v>3</v>
      </c>
      <c r="D112">
        <v>46</v>
      </c>
      <c r="E112" t="s">
        <v>23</v>
      </c>
      <c r="F112" s="6">
        <v>9.5</v>
      </c>
      <c r="G112">
        <v>40</v>
      </c>
      <c r="I112" s="21">
        <f t="shared" si="23"/>
        <v>0.34782608695652173</v>
      </c>
      <c r="L112" t="s">
        <v>7</v>
      </c>
      <c r="M112">
        <v>0.5</v>
      </c>
    </row>
    <row r="113" spans="1:14" x14ac:dyDescent="0.25">
      <c r="A113" s="1">
        <v>42054</v>
      </c>
      <c r="B113">
        <v>2</v>
      </c>
      <c r="C113">
        <v>3</v>
      </c>
      <c r="D113">
        <v>48</v>
      </c>
      <c r="E113" t="s">
        <v>23</v>
      </c>
      <c r="F113" s="6">
        <v>6.5</v>
      </c>
      <c r="G113">
        <v>40</v>
      </c>
      <c r="I113" s="21">
        <f>G113/$J$113</f>
        <v>0.51948051948051943</v>
      </c>
      <c r="J113">
        <f>SUM(G113:G116)</f>
        <v>77</v>
      </c>
      <c r="L113" t="s">
        <v>7</v>
      </c>
      <c r="M113">
        <v>2</v>
      </c>
      <c r="N113">
        <f>SUM(M103:M113)/$J$218</f>
        <v>1.3948327785702964E-2</v>
      </c>
    </row>
    <row r="114" spans="1:14" x14ac:dyDescent="0.25">
      <c r="A114" s="1">
        <v>42054</v>
      </c>
      <c r="B114">
        <v>2</v>
      </c>
      <c r="C114">
        <v>3</v>
      </c>
      <c r="D114">
        <v>48</v>
      </c>
      <c r="E114" t="s">
        <v>19</v>
      </c>
      <c r="F114" s="6">
        <v>38</v>
      </c>
      <c r="G114">
        <v>30</v>
      </c>
      <c r="I114" s="21">
        <f t="shared" ref="I114:I116" si="24">G114/$J$113</f>
        <v>0.38961038961038963</v>
      </c>
      <c r="L114" t="s">
        <v>17</v>
      </c>
      <c r="M114">
        <v>5</v>
      </c>
    </row>
    <row r="115" spans="1:14" x14ac:dyDescent="0.25">
      <c r="A115" s="1">
        <v>42054</v>
      </c>
      <c r="B115">
        <v>2</v>
      </c>
      <c r="C115">
        <v>3</v>
      </c>
      <c r="D115">
        <v>48</v>
      </c>
      <c r="E115" t="s">
        <v>20</v>
      </c>
      <c r="F115" s="6">
        <v>13.5</v>
      </c>
      <c r="G115">
        <v>5</v>
      </c>
      <c r="I115" s="21">
        <f t="shared" si="24"/>
        <v>6.4935064935064929E-2</v>
      </c>
      <c r="L115" t="s">
        <v>17</v>
      </c>
      <c r="M115">
        <v>3</v>
      </c>
    </row>
    <row r="116" spans="1:14" x14ac:dyDescent="0.25">
      <c r="A116" s="1">
        <v>42054</v>
      </c>
      <c r="B116">
        <v>2</v>
      </c>
      <c r="C116">
        <v>3</v>
      </c>
      <c r="D116">
        <v>48</v>
      </c>
      <c r="E116" t="s">
        <v>14</v>
      </c>
      <c r="F116" s="6">
        <v>19</v>
      </c>
      <c r="G116">
        <v>2</v>
      </c>
      <c r="I116" s="21">
        <f t="shared" si="24"/>
        <v>2.5974025974025976E-2</v>
      </c>
      <c r="L116" t="s">
        <v>17</v>
      </c>
      <c r="M116">
        <v>10</v>
      </c>
    </row>
    <row r="117" spans="1:14" x14ac:dyDescent="0.25">
      <c r="A117" s="1">
        <v>42054</v>
      </c>
      <c r="B117">
        <v>2</v>
      </c>
      <c r="C117">
        <v>3</v>
      </c>
      <c r="D117">
        <v>50</v>
      </c>
      <c r="E117" t="s">
        <v>19</v>
      </c>
      <c r="F117" s="6">
        <v>18</v>
      </c>
      <c r="G117">
        <v>15</v>
      </c>
      <c r="I117" s="21">
        <f>G117/$J$117</f>
        <v>0.21582733812949639</v>
      </c>
      <c r="J117">
        <f>SUM(G117:G122)</f>
        <v>69.5</v>
      </c>
      <c r="L117" t="s">
        <v>17</v>
      </c>
      <c r="M117">
        <v>5</v>
      </c>
    </row>
    <row r="118" spans="1:14" x14ac:dyDescent="0.25">
      <c r="A118" s="1">
        <v>42054</v>
      </c>
      <c r="B118">
        <v>2</v>
      </c>
      <c r="C118">
        <v>3</v>
      </c>
      <c r="D118">
        <v>50</v>
      </c>
      <c r="E118" t="s">
        <v>23</v>
      </c>
      <c r="F118" s="6">
        <v>3</v>
      </c>
      <c r="G118">
        <v>50</v>
      </c>
      <c r="I118" s="21">
        <f t="shared" ref="I118:I122" si="25">G118/$J$117</f>
        <v>0.71942446043165464</v>
      </c>
      <c r="L118" t="s">
        <v>17</v>
      </c>
      <c r="M118">
        <v>5</v>
      </c>
    </row>
    <row r="119" spans="1:14" x14ac:dyDescent="0.25">
      <c r="A119" s="1">
        <v>42054</v>
      </c>
      <c r="B119">
        <v>2</v>
      </c>
      <c r="C119">
        <v>3</v>
      </c>
      <c r="D119">
        <v>50</v>
      </c>
      <c r="E119" t="s">
        <v>39</v>
      </c>
      <c r="F119" s="6">
        <v>3</v>
      </c>
      <c r="G119">
        <v>0.5</v>
      </c>
      <c r="I119" s="21">
        <f t="shared" si="25"/>
        <v>7.1942446043165471E-3</v>
      </c>
      <c r="L119" t="s">
        <v>17</v>
      </c>
      <c r="M119">
        <v>10</v>
      </c>
    </row>
    <row r="120" spans="1:14" x14ac:dyDescent="0.25">
      <c r="A120" s="1">
        <v>42054</v>
      </c>
      <c r="B120">
        <v>2</v>
      </c>
      <c r="C120">
        <v>3</v>
      </c>
      <c r="D120">
        <v>50</v>
      </c>
      <c r="E120" t="s">
        <v>25</v>
      </c>
      <c r="F120" s="6">
        <v>7.5</v>
      </c>
      <c r="G120">
        <v>1</v>
      </c>
      <c r="I120" s="21">
        <f t="shared" si="25"/>
        <v>1.4388489208633094E-2</v>
      </c>
      <c r="L120" t="s">
        <v>17</v>
      </c>
      <c r="M120">
        <v>5</v>
      </c>
    </row>
    <row r="121" spans="1:14" x14ac:dyDescent="0.25">
      <c r="A121" s="1">
        <v>42054</v>
      </c>
      <c r="B121">
        <v>2</v>
      </c>
      <c r="C121">
        <v>3</v>
      </c>
      <c r="D121">
        <v>50</v>
      </c>
      <c r="E121" t="s">
        <v>40</v>
      </c>
      <c r="F121" s="6">
        <v>2.5</v>
      </c>
      <c r="G121">
        <v>2</v>
      </c>
      <c r="I121" s="21">
        <f t="shared" si="25"/>
        <v>2.8776978417266189E-2</v>
      </c>
      <c r="L121" t="s">
        <v>17</v>
      </c>
      <c r="M121">
        <v>2</v>
      </c>
      <c r="N121">
        <f>SUM(M114:M121)/$J$218</f>
        <v>1.4265335235378032E-2</v>
      </c>
    </row>
    <row r="122" spans="1:14" x14ac:dyDescent="0.25">
      <c r="A122" s="1">
        <v>42054</v>
      </c>
      <c r="B122">
        <v>2</v>
      </c>
      <c r="C122">
        <v>3</v>
      </c>
      <c r="D122">
        <v>50</v>
      </c>
      <c r="E122" t="s">
        <v>20</v>
      </c>
      <c r="F122" s="6">
        <v>8.5</v>
      </c>
      <c r="G122">
        <v>1</v>
      </c>
      <c r="I122" s="21">
        <f t="shared" si="25"/>
        <v>1.4388489208633094E-2</v>
      </c>
      <c r="L122" t="s">
        <v>24</v>
      </c>
      <c r="M122">
        <v>20</v>
      </c>
    </row>
    <row r="123" spans="1:14" x14ac:dyDescent="0.25">
      <c r="A123" s="1">
        <v>42054</v>
      </c>
      <c r="B123">
        <v>2</v>
      </c>
      <c r="C123">
        <v>3</v>
      </c>
      <c r="D123">
        <v>52</v>
      </c>
      <c r="E123" t="s">
        <v>41</v>
      </c>
      <c r="F123" s="6">
        <v>6</v>
      </c>
      <c r="G123">
        <v>10</v>
      </c>
      <c r="I123" s="21">
        <f>G123/$J$123</f>
        <v>9.3457943925233641E-2</v>
      </c>
      <c r="J123">
        <f>SUM(G123:G129)</f>
        <v>107</v>
      </c>
      <c r="L123" t="s">
        <v>24</v>
      </c>
      <c r="M123">
        <v>20</v>
      </c>
    </row>
    <row r="124" spans="1:14" x14ac:dyDescent="0.25">
      <c r="A124" s="1">
        <v>42054</v>
      </c>
      <c r="B124">
        <v>2</v>
      </c>
      <c r="C124">
        <v>3</v>
      </c>
      <c r="D124">
        <v>52</v>
      </c>
      <c r="E124" t="s">
        <v>23</v>
      </c>
      <c r="F124" s="6">
        <v>5</v>
      </c>
      <c r="G124">
        <v>90</v>
      </c>
      <c r="I124" s="21">
        <f t="shared" ref="I124:I129" si="26">G124/$J$123</f>
        <v>0.84112149532710279</v>
      </c>
      <c r="L124" t="s">
        <v>24</v>
      </c>
      <c r="M124">
        <v>10</v>
      </c>
      <c r="N124">
        <f>SUM(M122:M124)/$J$218</f>
        <v>1.5850372483753369E-2</v>
      </c>
    </row>
    <row r="125" spans="1:14" x14ac:dyDescent="0.25">
      <c r="A125" s="1">
        <v>42054</v>
      </c>
      <c r="B125">
        <v>2</v>
      </c>
      <c r="C125">
        <v>3</v>
      </c>
      <c r="D125">
        <v>52</v>
      </c>
      <c r="E125" t="s">
        <v>26</v>
      </c>
      <c r="F125" s="6">
        <v>4.8</v>
      </c>
      <c r="G125">
        <v>0.5</v>
      </c>
      <c r="I125" s="21">
        <f t="shared" si="26"/>
        <v>4.6728971962616819E-3</v>
      </c>
      <c r="L125" t="s">
        <v>15</v>
      </c>
      <c r="M125">
        <v>0.5</v>
      </c>
    </row>
    <row r="126" spans="1:14" x14ac:dyDescent="0.25">
      <c r="A126" s="1">
        <v>42054</v>
      </c>
      <c r="B126">
        <v>2</v>
      </c>
      <c r="C126">
        <v>3</v>
      </c>
      <c r="D126">
        <v>52</v>
      </c>
      <c r="E126" t="s">
        <v>20</v>
      </c>
      <c r="F126" s="6">
        <v>13</v>
      </c>
      <c r="G126">
        <v>5</v>
      </c>
      <c r="I126" s="21">
        <f t="shared" si="26"/>
        <v>4.6728971962616821E-2</v>
      </c>
      <c r="L126" t="s">
        <v>15</v>
      </c>
      <c r="M126">
        <v>2</v>
      </c>
    </row>
    <row r="127" spans="1:14" x14ac:dyDescent="0.25">
      <c r="A127" s="1">
        <v>42054</v>
      </c>
      <c r="B127">
        <v>2</v>
      </c>
      <c r="C127">
        <v>3</v>
      </c>
      <c r="D127">
        <v>52</v>
      </c>
      <c r="E127" t="s">
        <v>30</v>
      </c>
      <c r="F127" s="6">
        <v>5.5</v>
      </c>
      <c r="G127">
        <v>0.5</v>
      </c>
      <c r="I127" s="21">
        <f t="shared" si="26"/>
        <v>4.6728971962616819E-3</v>
      </c>
      <c r="L127" t="s">
        <v>15</v>
      </c>
      <c r="M127">
        <v>1</v>
      </c>
    </row>
    <row r="128" spans="1:14" x14ac:dyDescent="0.25">
      <c r="A128" s="1">
        <v>42054</v>
      </c>
      <c r="B128">
        <v>2</v>
      </c>
      <c r="C128">
        <v>3</v>
      </c>
      <c r="D128">
        <v>52</v>
      </c>
      <c r="E128" t="s">
        <v>40</v>
      </c>
      <c r="F128" s="6">
        <v>4.4000000000000004</v>
      </c>
      <c r="G128">
        <v>0.5</v>
      </c>
      <c r="I128" s="21">
        <f t="shared" si="26"/>
        <v>4.6728971962616819E-3</v>
      </c>
      <c r="L128" t="s">
        <v>15</v>
      </c>
      <c r="M128">
        <v>60</v>
      </c>
    </row>
    <row r="129" spans="1:14" x14ac:dyDescent="0.25">
      <c r="A129" s="1">
        <v>42054</v>
      </c>
      <c r="B129">
        <v>2</v>
      </c>
      <c r="C129">
        <v>3</v>
      </c>
      <c r="D129">
        <v>52</v>
      </c>
      <c r="E129" t="s">
        <v>25</v>
      </c>
      <c r="F129" s="6">
        <v>6.4</v>
      </c>
      <c r="G129">
        <v>0.5</v>
      </c>
      <c r="I129" s="21">
        <f t="shared" si="26"/>
        <v>4.6728971962616819E-3</v>
      </c>
      <c r="L129" t="s">
        <v>15</v>
      </c>
      <c r="M129">
        <v>60</v>
      </c>
    </row>
    <row r="130" spans="1:14" x14ac:dyDescent="0.25">
      <c r="A130" s="1">
        <v>42054</v>
      </c>
      <c r="B130">
        <v>2</v>
      </c>
      <c r="C130">
        <v>3</v>
      </c>
      <c r="D130">
        <v>54</v>
      </c>
      <c r="E130" t="s">
        <v>23</v>
      </c>
      <c r="F130" s="6">
        <v>1</v>
      </c>
      <c r="G130">
        <v>10</v>
      </c>
      <c r="I130" s="21">
        <f>G130/$J$130</f>
        <v>0.30769230769230771</v>
      </c>
      <c r="J130">
        <f>SUM(G130:G136)</f>
        <v>32.5</v>
      </c>
      <c r="L130" t="s">
        <v>15</v>
      </c>
      <c r="M130">
        <v>60</v>
      </c>
    </row>
    <row r="131" spans="1:14" x14ac:dyDescent="0.25">
      <c r="A131" s="1">
        <v>42054</v>
      </c>
      <c r="B131">
        <v>2</v>
      </c>
      <c r="C131">
        <v>3</v>
      </c>
      <c r="D131">
        <v>54</v>
      </c>
      <c r="E131" t="s">
        <v>19</v>
      </c>
      <c r="F131" s="6">
        <v>4</v>
      </c>
      <c r="G131">
        <v>0.5</v>
      </c>
      <c r="I131" s="21">
        <f t="shared" ref="I131:I136" si="27">G131/$J$130</f>
        <v>1.5384615384615385E-2</v>
      </c>
      <c r="L131" t="s">
        <v>15</v>
      </c>
      <c r="M131">
        <v>50</v>
      </c>
    </row>
    <row r="132" spans="1:14" x14ac:dyDescent="0.25">
      <c r="A132" s="1">
        <v>42054</v>
      </c>
      <c r="B132">
        <v>2</v>
      </c>
      <c r="C132">
        <v>3</v>
      </c>
      <c r="D132">
        <v>54</v>
      </c>
      <c r="E132" t="s">
        <v>20</v>
      </c>
      <c r="F132" s="6">
        <v>2.5</v>
      </c>
      <c r="G132">
        <v>0.5</v>
      </c>
      <c r="I132" s="21">
        <f t="shared" si="27"/>
        <v>1.5384615384615385E-2</v>
      </c>
      <c r="L132" t="s">
        <v>15</v>
      </c>
      <c r="M132">
        <v>60</v>
      </c>
      <c r="N132">
        <f>SUM(M125:M132)/$J$218</f>
        <v>9.3041686479632277E-2</v>
      </c>
    </row>
    <row r="133" spans="1:14" x14ac:dyDescent="0.25">
      <c r="A133" s="1">
        <v>42054</v>
      </c>
      <c r="B133">
        <v>2</v>
      </c>
      <c r="C133">
        <v>3</v>
      </c>
      <c r="D133">
        <v>54</v>
      </c>
      <c r="E133" t="s">
        <v>28</v>
      </c>
      <c r="F133" s="6">
        <v>2.4</v>
      </c>
      <c r="G133">
        <v>0.5</v>
      </c>
      <c r="I133" s="21">
        <f t="shared" si="27"/>
        <v>1.5384615384615385E-2</v>
      </c>
      <c r="L133" t="s">
        <v>32</v>
      </c>
      <c r="M133">
        <v>0.5</v>
      </c>
      <c r="N133">
        <f>SUM(M133)/$J$218</f>
        <v>1.5850372483753369E-4</v>
      </c>
    </row>
    <row r="134" spans="1:14" x14ac:dyDescent="0.25">
      <c r="A134" s="1">
        <v>42054</v>
      </c>
      <c r="B134">
        <v>2</v>
      </c>
      <c r="C134">
        <v>3</v>
      </c>
      <c r="D134">
        <v>54</v>
      </c>
      <c r="E134" t="s">
        <v>24</v>
      </c>
      <c r="F134" s="6">
        <v>27</v>
      </c>
      <c r="G134">
        <v>20</v>
      </c>
      <c r="I134" s="21">
        <f t="shared" si="27"/>
        <v>0.61538461538461542</v>
      </c>
      <c r="L134" t="s">
        <v>36</v>
      </c>
      <c r="M134">
        <v>0.5</v>
      </c>
      <c r="N134">
        <f>SUM(M134)/$J$218</f>
        <v>1.5850372483753369E-4</v>
      </c>
    </row>
    <row r="135" spans="1:14" x14ac:dyDescent="0.25">
      <c r="A135" s="1">
        <v>42054</v>
      </c>
      <c r="B135">
        <v>2</v>
      </c>
      <c r="C135">
        <v>3</v>
      </c>
      <c r="D135">
        <v>54</v>
      </c>
      <c r="E135" t="s">
        <v>41</v>
      </c>
      <c r="F135" s="6">
        <v>0.5</v>
      </c>
      <c r="G135">
        <v>0.5</v>
      </c>
      <c r="I135" s="21">
        <f t="shared" si="27"/>
        <v>1.5384615384615385E-2</v>
      </c>
      <c r="L135" t="s">
        <v>39</v>
      </c>
      <c r="M135">
        <v>0.5</v>
      </c>
      <c r="N135">
        <f>SUM(M135)/$J$218</f>
        <v>1.5850372483753369E-4</v>
      </c>
    </row>
    <row r="136" spans="1:14" x14ac:dyDescent="0.25">
      <c r="A136" s="1">
        <v>42054</v>
      </c>
      <c r="B136">
        <v>2</v>
      </c>
      <c r="C136">
        <v>3</v>
      </c>
      <c r="D136">
        <v>54</v>
      </c>
      <c r="E136" t="s">
        <v>26</v>
      </c>
      <c r="F136" s="6">
        <v>3.6</v>
      </c>
      <c r="G136">
        <v>0.5</v>
      </c>
      <c r="I136" s="21">
        <f t="shared" si="27"/>
        <v>1.5384615384615385E-2</v>
      </c>
      <c r="L136" t="s">
        <v>44</v>
      </c>
      <c r="M136">
        <v>1</v>
      </c>
      <c r="N136">
        <f>SUM(M136)/$J$218</f>
        <v>3.1700744967506737E-4</v>
      </c>
    </row>
    <row r="137" spans="1:14" x14ac:dyDescent="0.25">
      <c r="A137" s="1">
        <v>42055</v>
      </c>
      <c r="B137">
        <v>2</v>
      </c>
      <c r="C137">
        <v>5</v>
      </c>
      <c r="D137">
        <v>0</v>
      </c>
      <c r="E137" t="s">
        <v>6</v>
      </c>
      <c r="F137" s="6">
        <v>60.5</v>
      </c>
      <c r="G137">
        <v>100</v>
      </c>
      <c r="I137" s="21">
        <f>G137/$J$137</f>
        <v>1</v>
      </c>
      <c r="J137">
        <f>SUM(G137)</f>
        <v>100</v>
      </c>
      <c r="L137" t="s">
        <v>37</v>
      </c>
      <c r="M137">
        <v>0.5</v>
      </c>
    </row>
    <row r="138" spans="1:14" x14ac:dyDescent="0.25">
      <c r="A138" s="1">
        <v>42055</v>
      </c>
      <c r="B138">
        <v>2</v>
      </c>
      <c r="C138">
        <v>5</v>
      </c>
      <c r="D138">
        <v>2</v>
      </c>
      <c r="E138" t="s">
        <v>6</v>
      </c>
      <c r="F138" s="6">
        <v>26.5</v>
      </c>
      <c r="G138">
        <v>10</v>
      </c>
      <c r="I138" s="21">
        <f>G138/$J$138</f>
        <v>0.25</v>
      </c>
      <c r="J138">
        <f>SUM(G138:G139)</f>
        <v>40</v>
      </c>
      <c r="L138" t="s">
        <v>37</v>
      </c>
      <c r="M138">
        <v>1</v>
      </c>
    </row>
    <row r="139" spans="1:14" x14ac:dyDescent="0.25">
      <c r="A139" s="1">
        <v>42055</v>
      </c>
      <c r="B139">
        <v>2</v>
      </c>
      <c r="C139">
        <v>5</v>
      </c>
      <c r="D139">
        <v>2</v>
      </c>
      <c r="E139" t="s">
        <v>10</v>
      </c>
      <c r="F139" s="6">
        <v>8.1999999999999993</v>
      </c>
      <c r="G139">
        <v>30</v>
      </c>
      <c r="I139" s="21">
        <f t="shared" ref="I139" si="28">G139/$J$138</f>
        <v>0.75</v>
      </c>
      <c r="L139" t="s">
        <v>37</v>
      </c>
      <c r="M139">
        <v>0.5</v>
      </c>
      <c r="N139">
        <f>SUM(M137:M139)/$J$218</f>
        <v>6.3401489935013475E-4</v>
      </c>
    </row>
    <row r="140" spans="1:14" x14ac:dyDescent="0.25">
      <c r="A140" s="1">
        <v>42055</v>
      </c>
      <c r="B140">
        <v>2</v>
      </c>
      <c r="C140">
        <v>5</v>
      </c>
      <c r="D140">
        <v>4</v>
      </c>
      <c r="E140" t="s">
        <v>6</v>
      </c>
      <c r="F140" s="6">
        <v>25.5</v>
      </c>
      <c r="G140">
        <v>5</v>
      </c>
      <c r="I140" s="21">
        <f>G140/$J$140</f>
        <v>0.2</v>
      </c>
      <c r="J140">
        <f>SUM(G140:G141)</f>
        <v>25</v>
      </c>
      <c r="L140" t="s">
        <v>16</v>
      </c>
      <c r="M140">
        <v>3</v>
      </c>
    </row>
    <row r="141" spans="1:14" x14ac:dyDescent="0.25">
      <c r="A141" s="1">
        <v>42055</v>
      </c>
      <c r="B141">
        <v>2</v>
      </c>
      <c r="C141">
        <v>5</v>
      </c>
      <c r="D141">
        <v>4</v>
      </c>
      <c r="E141" t="s">
        <v>10</v>
      </c>
      <c r="F141" s="6">
        <v>12.4</v>
      </c>
      <c r="G141">
        <v>20</v>
      </c>
      <c r="I141" s="21">
        <f t="shared" ref="I141" si="29">G141/$J$140</f>
        <v>0.8</v>
      </c>
      <c r="L141" t="s">
        <v>16</v>
      </c>
      <c r="M141">
        <v>10</v>
      </c>
    </row>
    <row r="142" spans="1:14" x14ac:dyDescent="0.25">
      <c r="A142" s="1">
        <v>42055</v>
      </c>
      <c r="B142">
        <v>2</v>
      </c>
      <c r="C142">
        <v>5</v>
      </c>
      <c r="D142">
        <v>6</v>
      </c>
      <c r="E142" t="s">
        <v>16</v>
      </c>
      <c r="F142" s="6">
        <v>25.4</v>
      </c>
      <c r="G142">
        <v>30</v>
      </c>
      <c r="I142" s="21">
        <f>G142/$J$142</f>
        <v>0.78947368421052633</v>
      </c>
      <c r="J142">
        <f>SUM(G142:G145)</f>
        <v>38</v>
      </c>
      <c r="L142" t="s">
        <v>16</v>
      </c>
      <c r="M142">
        <v>10</v>
      </c>
    </row>
    <row r="143" spans="1:14" x14ac:dyDescent="0.25">
      <c r="A143" s="1">
        <v>42055</v>
      </c>
      <c r="B143">
        <v>2</v>
      </c>
      <c r="C143">
        <v>5</v>
      </c>
      <c r="D143">
        <v>6</v>
      </c>
      <c r="E143" t="s">
        <v>27</v>
      </c>
      <c r="F143" s="6">
        <v>18.600000000000001</v>
      </c>
      <c r="G143">
        <v>5</v>
      </c>
      <c r="I143" s="21">
        <f t="shared" ref="I143:I145" si="30">G143/$J$142</f>
        <v>0.13157894736842105</v>
      </c>
      <c r="L143" t="s">
        <v>16</v>
      </c>
      <c r="M143">
        <v>5</v>
      </c>
    </row>
    <row r="144" spans="1:14" x14ac:dyDescent="0.25">
      <c r="A144" s="1">
        <v>42055</v>
      </c>
      <c r="B144">
        <v>2</v>
      </c>
      <c r="C144">
        <v>5</v>
      </c>
      <c r="D144">
        <v>6</v>
      </c>
      <c r="E144" t="s">
        <v>6</v>
      </c>
      <c r="F144" s="6">
        <v>36</v>
      </c>
      <c r="G144">
        <v>2</v>
      </c>
      <c r="I144" s="21">
        <f t="shared" si="30"/>
        <v>5.2631578947368418E-2</v>
      </c>
      <c r="L144" t="s">
        <v>16</v>
      </c>
      <c r="M144">
        <v>2</v>
      </c>
    </row>
    <row r="145" spans="1:14" x14ac:dyDescent="0.25">
      <c r="A145" s="1">
        <v>42055</v>
      </c>
      <c r="B145">
        <v>2</v>
      </c>
      <c r="C145">
        <v>5</v>
      </c>
      <c r="D145">
        <v>6</v>
      </c>
      <c r="E145" t="s">
        <v>10</v>
      </c>
      <c r="F145" s="6">
        <v>12</v>
      </c>
      <c r="G145">
        <v>1</v>
      </c>
      <c r="I145" s="21">
        <f t="shared" si="30"/>
        <v>2.6315789473684209E-2</v>
      </c>
      <c r="L145" t="s">
        <v>16</v>
      </c>
      <c r="M145">
        <v>30</v>
      </c>
      <c r="N145">
        <f>SUM(M140:M145)/$J$218</f>
        <v>1.9020446980504042E-2</v>
      </c>
    </row>
    <row r="146" spans="1:14" x14ac:dyDescent="0.25">
      <c r="A146" s="1">
        <v>42055</v>
      </c>
      <c r="B146">
        <v>2</v>
      </c>
      <c r="C146">
        <v>5</v>
      </c>
      <c r="D146">
        <v>8</v>
      </c>
      <c r="E146" t="s">
        <v>6</v>
      </c>
      <c r="F146" s="6">
        <v>45</v>
      </c>
      <c r="G146">
        <v>30</v>
      </c>
      <c r="I146" s="21">
        <f>G146/$J$146</f>
        <v>0.75</v>
      </c>
      <c r="J146">
        <f>SUM(G146:G147)</f>
        <v>40</v>
      </c>
      <c r="L146" t="s">
        <v>21</v>
      </c>
      <c r="M146">
        <v>5</v>
      </c>
      <c r="N146">
        <f>SUM(M146)/$J$218</f>
        <v>1.5850372483753369E-3</v>
      </c>
    </row>
    <row r="147" spans="1:14" x14ac:dyDescent="0.25">
      <c r="A147" s="1">
        <v>42055</v>
      </c>
      <c r="B147">
        <v>2</v>
      </c>
      <c r="C147">
        <v>5</v>
      </c>
      <c r="D147">
        <v>8</v>
      </c>
      <c r="E147" t="s">
        <v>10</v>
      </c>
      <c r="F147" s="6">
        <v>13.4</v>
      </c>
      <c r="G147">
        <v>10</v>
      </c>
      <c r="I147" s="21">
        <f t="shared" ref="I147" si="31">G147/$J$146</f>
        <v>0.25</v>
      </c>
      <c r="L147" t="s">
        <v>42</v>
      </c>
      <c r="M147">
        <v>3</v>
      </c>
      <c r="N147">
        <f>SUM(M147)/$J$218</f>
        <v>9.5102234902520212E-4</v>
      </c>
    </row>
    <row r="148" spans="1:14" x14ac:dyDescent="0.25">
      <c r="A148" s="1">
        <v>42055</v>
      </c>
      <c r="B148">
        <v>2</v>
      </c>
      <c r="C148">
        <v>5</v>
      </c>
      <c r="D148">
        <v>10</v>
      </c>
      <c r="E148" t="s">
        <v>10</v>
      </c>
      <c r="F148" s="6">
        <v>19</v>
      </c>
      <c r="G148">
        <v>20</v>
      </c>
      <c r="I148" s="21">
        <f>G148/$J$148</f>
        <v>0.88888888888888884</v>
      </c>
      <c r="J148">
        <f>SUM(G148:G150)</f>
        <v>22.5</v>
      </c>
      <c r="L148" t="s">
        <v>13</v>
      </c>
      <c r="M148">
        <v>10</v>
      </c>
    </row>
    <row r="149" spans="1:14" x14ac:dyDescent="0.25">
      <c r="A149" s="1">
        <v>42055</v>
      </c>
      <c r="B149">
        <v>2</v>
      </c>
      <c r="C149">
        <v>5</v>
      </c>
      <c r="D149">
        <v>10</v>
      </c>
      <c r="E149" t="s">
        <v>7</v>
      </c>
      <c r="F149" s="6">
        <v>9.1999999999999993</v>
      </c>
      <c r="G149">
        <v>2</v>
      </c>
      <c r="I149" s="21">
        <f t="shared" ref="I149:I150" si="32">G149/$J$148</f>
        <v>8.8888888888888892E-2</v>
      </c>
      <c r="L149" t="s">
        <v>13</v>
      </c>
      <c r="M149">
        <v>2</v>
      </c>
    </row>
    <row r="150" spans="1:14" x14ac:dyDescent="0.25">
      <c r="A150" s="1">
        <v>42055</v>
      </c>
      <c r="B150">
        <v>2</v>
      </c>
      <c r="C150">
        <v>5</v>
      </c>
      <c r="D150">
        <v>10</v>
      </c>
      <c r="E150" t="s">
        <v>6</v>
      </c>
      <c r="F150" s="6">
        <v>15.1</v>
      </c>
      <c r="G150">
        <v>0.5</v>
      </c>
      <c r="I150" s="21">
        <f t="shared" si="32"/>
        <v>2.2222222222222223E-2</v>
      </c>
      <c r="L150" t="s">
        <v>13</v>
      </c>
      <c r="M150">
        <v>5</v>
      </c>
      <c r="N150">
        <f>SUM(M148:M150)/$J$218</f>
        <v>5.3891266444761454E-3</v>
      </c>
    </row>
    <row r="151" spans="1:14" x14ac:dyDescent="0.25">
      <c r="A151" s="1">
        <v>42055</v>
      </c>
      <c r="B151">
        <v>2</v>
      </c>
      <c r="C151">
        <v>5</v>
      </c>
      <c r="D151">
        <v>12</v>
      </c>
      <c r="E151" t="s">
        <v>6</v>
      </c>
      <c r="F151" s="6">
        <v>30.6</v>
      </c>
      <c r="G151">
        <v>5</v>
      </c>
      <c r="I151" s="21">
        <f>G151/$J$151</f>
        <v>0.25</v>
      </c>
      <c r="J151">
        <f>SUM(G151:G152)</f>
        <v>20</v>
      </c>
      <c r="L151" s="3" t="s">
        <v>18</v>
      </c>
      <c r="M151" s="3">
        <v>2</v>
      </c>
    </row>
    <row r="152" spans="1:14" x14ac:dyDescent="0.25">
      <c r="A152" s="1">
        <v>42055</v>
      </c>
      <c r="B152">
        <v>2</v>
      </c>
      <c r="C152">
        <v>5</v>
      </c>
      <c r="D152">
        <v>12</v>
      </c>
      <c r="E152" t="s">
        <v>10</v>
      </c>
      <c r="F152" s="6">
        <v>20</v>
      </c>
      <c r="G152">
        <v>15</v>
      </c>
      <c r="I152" s="21">
        <f t="shared" ref="I152" si="33">G152/$J$151</f>
        <v>0.75</v>
      </c>
      <c r="L152" t="s">
        <v>18</v>
      </c>
      <c r="M152">
        <v>10</v>
      </c>
    </row>
    <row r="153" spans="1:14" x14ac:dyDescent="0.25">
      <c r="A153" s="1">
        <v>42055</v>
      </c>
      <c r="B153">
        <v>2</v>
      </c>
      <c r="C153">
        <v>5</v>
      </c>
      <c r="D153">
        <v>14</v>
      </c>
      <c r="E153" t="s">
        <v>6</v>
      </c>
      <c r="F153" s="6">
        <v>70.8</v>
      </c>
      <c r="G153">
        <v>30</v>
      </c>
      <c r="I153" s="21">
        <f>G153/$J$153</f>
        <v>1</v>
      </c>
      <c r="J153">
        <f>SUM(G153)</f>
        <v>30</v>
      </c>
      <c r="L153" t="s">
        <v>18</v>
      </c>
      <c r="M153">
        <v>20</v>
      </c>
    </row>
    <row r="154" spans="1:14" x14ac:dyDescent="0.25">
      <c r="A154" s="1">
        <v>42055</v>
      </c>
      <c r="B154">
        <v>2</v>
      </c>
      <c r="C154">
        <v>5</v>
      </c>
      <c r="D154">
        <v>16</v>
      </c>
      <c r="E154" t="s">
        <v>6</v>
      </c>
      <c r="F154" s="6">
        <v>71.5</v>
      </c>
      <c r="G154">
        <v>30</v>
      </c>
      <c r="I154" s="21">
        <f>G154/$J$154</f>
        <v>1</v>
      </c>
      <c r="J154">
        <f>SUM(G154)</f>
        <v>30</v>
      </c>
      <c r="L154" t="s">
        <v>18</v>
      </c>
      <c r="M154">
        <v>2</v>
      </c>
    </row>
    <row r="155" spans="1:14" x14ac:dyDescent="0.25">
      <c r="A155" s="1">
        <v>42055</v>
      </c>
      <c r="B155">
        <v>2</v>
      </c>
      <c r="C155">
        <v>5</v>
      </c>
      <c r="D155">
        <v>18</v>
      </c>
      <c r="E155" t="s">
        <v>6</v>
      </c>
      <c r="F155" s="6">
        <v>45</v>
      </c>
      <c r="G155">
        <v>10</v>
      </c>
      <c r="I155" s="21">
        <f>G155/$J$155</f>
        <v>0.90909090909090906</v>
      </c>
      <c r="J155">
        <f>SUM(G155:G156)</f>
        <v>11</v>
      </c>
      <c r="L155" t="s">
        <v>18</v>
      </c>
      <c r="M155">
        <v>3</v>
      </c>
    </row>
    <row r="156" spans="1:14" x14ac:dyDescent="0.25">
      <c r="A156" s="1">
        <v>42055</v>
      </c>
      <c r="B156">
        <v>2</v>
      </c>
      <c r="C156">
        <v>5</v>
      </c>
      <c r="D156">
        <v>18</v>
      </c>
      <c r="E156" t="s">
        <v>10</v>
      </c>
      <c r="F156" s="6">
        <v>9</v>
      </c>
      <c r="G156">
        <v>1</v>
      </c>
      <c r="I156" s="21">
        <f t="shared" ref="I156" si="34">G156/$J$155</f>
        <v>9.0909090909090912E-2</v>
      </c>
      <c r="L156" t="s">
        <v>18</v>
      </c>
      <c r="M156">
        <v>30</v>
      </c>
    </row>
    <row r="157" spans="1:14" x14ac:dyDescent="0.25">
      <c r="A157" s="1">
        <v>42055</v>
      </c>
      <c r="B157">
        <v>2</v>
      </c>
      <c r="C157">
        <v>5</v>
      </c>
      <c r="D157">
        <v>20</v>
      </c>
      <c r="E157" t="s">
        <v>6</v>
      </c>
      <c r="F157" s="6">
        <v>33</v>
      </c>
      <c r="G157">
        <v>10</v>
      </c>
      <c r="I157" s="21">
        <f>G157/$J$157</f>
        <v>1</v>
      </c>
      <c r="J157">
        <f>SUM(G157)</f>
        <v>10</v>
      </c>
      <c r="L157" t="s">
        <v>18</v>
      </c>
      <c r="M157">
        <v>40</v>
      </c>
    </row>
    <row r="158" spans="1:14" x14ac:dyDescent="0.25">
      <c r="A158" s="1">
        <v>42055</v>
      </c>
      <c r="B158">
        <v>2</v>
      </c>
      <c r="C158">
        <v>5</v>
      </c>
      <c r="D158">
        <v>22</v>
      </c>
      <c r="E158" t="s">
        <v>6</v>
      </c>
      <c r="F158" s="6">
        <v>32.799999999999997</v>
      </c>
      <c r="G158">
        <v>20</v>
      </c>
      <c r="I158" s="21">
        <f>G158/$J$158</f>
        <v>0.86956521739130432</v>
      </c>
      <c r="J158">
        <f>SUM(G158:G159)</f>
        <v>23</v>
      </c>
      <c r="L158" t="s">
        <v>18</v>
      </c>
      <c r="M158">
        <v>5</v>
      </c>
    </row>
    <row r="159" spans="1:14" x14ac:dyDescent="0.25">
      <c r="A159" s="1">
        <v>42055</v>
      </c>
      <c r="B159">
        <v>2</v>
      </c>
      <c r="C159">
        <v>5</v>
      </c>
      <c r="D159">
        <v>22</v>
      </c>
      <c r="E159" t="s">
        <v>10</v>
      </c>
      <c r="F159" s="6">
        <v>17.399999999999999</v>
      </c>
      <c r="G159">
        <v>3</v>
      </c>
      <c r="I159" s="21">
        <f t="shared" ref="I159" si="35">G159/$J$158</f>
        <v>0.13043478260869565</v>
      </c>
      <c r="L159" t="s">
        <v>18</v>
      </c>
      <c r="M159">
        <v>10</v>
      </c>
      <c r="N159">
        <f>SUM(M151:M159)/$J$218</f>
        <v>3.8674908860358216E-2</v>
      </c>
    </row>
    <row r="160" spans="1:14" x14ac:dyDescent="0.25">
      <c r="A160" s="1">
        <v>42055</v>
      </c>
      <c r="B160">
        <v>2</v>
      </c>
      <c r="C160">
        <v>5</v>
      </c>
      <c r="D160">
        <v>24</v>
      </c>
      <c r="E160" t="s">
        <v>6</v>
      </c>
      <c r="F160" s="6">
        <v>35.5</v>
      </c>
      <c r="G160">
        <v>10</v>
      </c>
      <c r="I160" s="21">
        <f>G160/$J$160</f>
        <v>0.19801980198019803</v>
      </c>
      <c r="J160">
        <f>SUM(G160:G162)</f>
        <v>50.5</v>
      </c>
      <c r="L160" t="s">
        <v>31</v>
      </c>
      <c r="M160">
        <v>0.5</v>
      </c>
    </row>
    <row r="161" spans="1:14" x14ac:dyDescent="0.25">
      <c r="A161" s="1">
        <v>42055</v>
      </c>
      <c r="B161">
        <v>2</v>
      </c>
      <c r="C161">
        <v>5</v>
      </c>
      <c r="D161">
        <v>24</v>
      </c>
      <c r="E161" t="s">
        <v>14</v>
      </c>
      <c r="F161" s="6">
        <v>21.6</v>
      </c>
      <c r="G161">
        <v>40</v>
      </c>
      <c r="I161" s="21">
        <f t="shared" ref="I161:I162" si="36">G161/$J$160</f>
        <v>0.79207920792079212</v>
      </c>
      <c r="L161" t="s">
        <v>31</v>
      </c>
      <c r="M161">
        <v>0.5</v>
      </c>
    </row>
    <row r="162" spans="1:14" x14ac:dyDescent="0.25">
      <c r="A162" s="1">
        <v>42055</v>
      </c>
      <c r="B162">
        <v>2</v>
      </c>
      <c r="C162">
        <v>5</v>
      </c>
      <c r="D162">
        <v>24</v>
      </c>
      <c r="E162" t="s">
        <v>10</v>
      </c>
      <c r="F162" s="6">
        <v>12.4</v>
      </c>
      <c r="G162">
        <v>0.5</v>
      </c>
      <c r="I162" s="21">
        <f t="shared" si="36"/>
        <v>9.9009900990099011E-3</v>
      </c>
      <c r="L162" t="s">
        <v>31</v>
      </c>
      <c r="M162">
        <v>0.5</v>
      </c>
      <c r="N162">
        <f>SUM(M160:M162)/$J$218</f>
        <v>4.7551117451260106E-4</v>
      </c>
    </row>
    <row r="163" spans="1:14" x14ac:dyDescent="0.25">
      <c r="A163" s="1">
        <v>42055</v>
      </c>
      <c r="B163">
        <v>2</v>
      </c>
      <c r="C163">
        <v>5</v>
      </c>
      <c r="D163">
        <v>26</v>
      </c>
      <c r="E163" t="s">
        <v>12</v>
      </c>
      <c r="F163" s="6">
        <v>7.8</v>
      </c>
      <c r="G163">
        <v>5</v>
      </c>
      <c r="I163" s="21">
        <f>G163/$J$163</f>
        <v>0.125</v>
      </c>
      <c r="J163">
        <f>SUM(G163:G165)</f>
        <v>40</v>
      </c>
      <c r="L163" t="s">
        <v>26</v>
      </c>
      <c r="M163">
        <v>0.5</v>
      </c>
    </row>
    <row r="164" spans="1:14" x14ac:dyDescent="0.25">
      <c r="A164" s="1">
        <v>42055</v>
      </c>
      <c r="B164">
        <v>2</v>
      </c>
      <c r="C164">
        <v>5</v>
      </c>
      <c r="D164">
        <v>26</v>
      </c>
      <c r="E164" t="s">
        <v>14</v>
      </c>
      <c r="F164" s="6">
        <v>30</v>
      </c>
      <c r="G164">
        <v>30</v>
      </c>
      <c r="I164" s="21">
        <f t="shared" ref="I164:I165" si="37">G164/$J$163</f>
        <v>0.75</v>
      </c>
      <c r="L164" t="s">
        <v>26</v>
      </c>
      <c r="M164">
        <v>0.5</v>
      </c>
    </row>
    <row r="165" spans="1:14" x14ac:dyDescent="0.25">
      <c r="A165" s="1">
        <v>42055</v>
      </c>
      <c r="B165">
        <v>2</v>
      </c>
      <c r="C165">
        <v>5</v>
      </c>
      <c r="D165">
        <v>26</v>
      </c>
      <c r="E165" t="s">
        <v>17</v>
      </c>
      <c r="F165" s="6">
        <v>6.7</v>
      </c>
      <c r="G165">
        <v>5</v>
      </c>
      <c r="I165" s="21">
        <f t="shared" si="37"/>
        <v>0.125</v>
      </c>
      <c r="L165" t="s">
        <v>26</v>
      </c>
      <c r="M165">
        <v>3</v>
      </c>
      <c r="N165">
        <f>SUM(M163:M165)/$J$218</f>
        <v>1.2680297987002695E-3</v>
      </c>
    </row>
    <row r="166" spans="1:14" x14ac:dyDescent="0.25">
      <c r="A166" s="1">
        <v>42055</v>
      </c>
      <c r="B166">
        <v>2</v>
      </c>
      <c r="C166">
        <v>5</v>
      </c>
      <c r="D166">
        <v>28</v>
      </c>
      <c r="E166" t="s">
        <v>6</v>
      </c>
      <c r="F166" s="6">
        <v>33.5</v>
      </c>
      <c r="G166">
        <v>10</v>
      </c>
      <c r="I166" s="21">
        <f>G166/$J$166</f>
        <v>0.1111111111111111</v>
      </c>
      <c r="J166">
        <f>SUM(G166:G169)</f>
        <v>90</v>
      </c>
      <c r="L166" t="s">
        <v>8</v>
      </c>
      <c r="M166">
        <v>2</v>
      </c>
    </row>
    <row r="167" spans="1:14" x14ac:dyDescent="0.25">
      <c r="A167" s="1">
        <v>42055</v>
      </c>
      <c r="B167">
        <v>2</v>
      </c>
      <c r="C167">
        <v>5</v>
      </c>
      <c r="D167">
        <v>28</v>
      </c>
      <c r="E167" t="s">
        <v>14</v>
      </c>
      <c r="F167" s="6">
        <v>21.9</v>
      </c>
      <c r="G167">
        <v>60</v>
      </c>
      <c r="I167" s="21">
        <f t="shared" ref="I167:I169" si="38">G167/$J$166</f>
        <v>0.66666666666666663</v>
      </c>
      <c r="L167" t="s">
        <v>8</v>
      </c>
      <c r="M167">
        <v>5</v>
      </c>
    </row>
    <row r="168" spans="1:14" x14ac:dyDescent="0.25">
      <c r="A168" s="1">
        <v>42055</v>
      </c>
      <c r="B168">
        <v>2</v>
      </c>
      <c r="C168">
        <v>5</v>
      </c>
      <c r="D168">
        <v>28</v>
      </c>
      <c r="E168" t="s">
        <v>12</v>
      </c>
      <c r="F168" s="6">
        <v>15.5</v>
      </c>
      <c r="G168">
        <v>10</v>
      </c>
      <c r="I168" s="21">
        <f t="shared" si="38"/>
        <v>0.1111111111111111</v>
      </c>
      <c r="L168" t="s">
        <v>8</v>
      </c>
      <c r="M168">
        <v>1</v>
      </c>
    </row>
    <row r="169" spans="1:14" x14ac:dyDescent="0.25">
      <c r="A169" s="1">
        <v>42055</v>
      </c>
      <c r="B169">
        <v>2</v>
      </c>
      <c r="C169">
        <v>5</v>
      </c>
      <c r="D169">
        <v>28</v>
      </c>
      <c r="E169" t="s">
        <v>17</v>
      </c>
      <c r="F169" s="6">
        <v>8.4</v>
      </c>
      <c r="G169">
        <v>10</v>
      </c>
      <c r="I169" s="21">
        <f t="shared" si="38"/>
        <v>0.1111111111111111</v>
      </c>
      <c r="L169" t="s">
        <v>8</v>
      </c>
      <c r="M169">
        <v>20</v>
      </c>
    </row>
    <row r="170" spans="1:14" x14ac:dyDescent="0.25">
      <c r="A170" s="1">
        <v>42055</v>
      </c>
      <c r="B170">
        <v>2</v>
      </c>
      <c r="C170">
        <v>5</v>
      </c>
      <c r="D170">
        <v>30</v>
      </c>
      <c r="E170" t="s">
        <v>14</v>
      </c>
      <c r="F170" s="6">
        <v>18.600000000000001</v>
      </c>
      <c r="G170">
        <v>90</v>
      </c>
      <c r="I170" s="21">
        <f>G170/$J$170</f>
        <v>0.92783505154639179</v>
      </c>
      <c r="J170">
        <f>SUM(G170:G172)</f>
        <v>97</v>
      </c>
      <c r="L170" t="s">
        <v>8</v>
      </c>
      <c r="M170">
        <v>0.5</v>
      </c>
      <c r="N170">
        <f>SUM(M166:M170)/$J$218</f>
        <v>9.0347123157394193E-3</v>
      </c>
    </row>
    <row r="171" spans="1:14" x14ac:dyDescent="0.25">
      <c r="A171" s="1">
        <v>42055</v>
      </c>
      <c r="B171">
        <v>2</v>
      </c>
      <c r="C171">
        <v>5</v>
      </c>
      <c r="D171">
        <v>30</v>
      </c>
      <c r="E171" t="s">
        <v>17</v>
      </c>
      <c r="F171" s="6">
        <v>4.9000000000000004</v>
      </c>
      <c r="G171">
        <v>5</v>
      </c>
      <c r="I171" s="21">
        <f t="shared" ref="I171:I172" si="39">G171/$J$170</f>
        <v>5.1546391752577317E-2</v>
      </c>
      <c r="L171" t="s">
        <v>9</v>
      </c>
      <c r="M171">
        <v>0.5</v>
      </c>
    </row>
    <row r="172" spans="1:14" x14ac:dyDescent="0.25">
      <c r="A172" s="1">
        <v>42055</v>
      </c>
      <c r="B172">
        <v>2</v>
      </c>
      <c r="C172">
        <v>5</v>
      </c>
      <c r="D172">
        <v>30</v>
      </c>
      <c r="E172" t="s">
        <v>19</v>
      </c>
      <c r="F172" s="6">
        <v>16.8</v>
      </c>
      <c r="G172">
        <v>2</v>
      </c>
      <c r="I172" s="21">
        <f t="shared" si="39"/>
        <v>2.0618556701030927E-2</v>
      </c>
      <c r="L172" t="s">
        <v>9</v>
      </c>
      <c r="M172">
        <v>5</v>
      </c>
    </row>
    <row r="173" spans="1:14" x14ac:dyDescent="0.25">
      <c r="A173" s="1">
        <v>42055</v>
      </c>
      <c r="B173">
        <v>2</v>
      </c>
      <c r="C173">
        <v>5</v>
      </c>
      <c r="D173">
        <v>32</v>
      </c>
      <c r="E173" t="s">
        <v>14</v>
      </c>
      <c r="F173" s="6">
        <v>18.399999999999999</v>
      </c>
      <c r="G173">
        <v>70</v>
      </c>
      <c r="I173" s="21">
        <f>G173/$J$173</f>
        <v>0.93333333333333335</v>
      </c>
      <c r="J173">
        <f>SUM(G173:G175)</f>
        <v>75</v>
      </c>
      <c r="L173" t="s">
        <v>9</v>
      </c>
      <c r="M173">
        <v>0.5</v>
      </c>
    </row>
    <row r="174" spans="1:14" x14ac:dyDescent="0.25">
      <c r="A174" s="1">
        <v>42055</v>
      </c>
      <c r="B174">
        <v>2</v>
      </c>
      <c r="C174">
        <v>5</v>
      </c>
      <c r="D174">
        <v>32</v>
      </c>
      <c r="E174" t="s">
        <v>19</v>
      </c>
      <c r="F174" s="6">
        <v>28</v>
      </c>
      <c r="G174">
        <v>3</v>
      </c>
      <c r="I174" s="21">
        <f t="shared" ref="I174:I175" si="40">G174/$J$173</f>
        <v>0.04</v>
      </c>
      <c r="L174" t="s">
        <v>9</v>
      </c>
      <c r="M174">
        <v>0.5</v>
      </c>
    </row>
    <row r="175" spans="1:14" x14ac:dyDescent="0.25">
      <c r="A175" s="1">
        <v>42055</v>
      </c>
      <c r="B175">
        <v>2</v>
      </c>
      <c r="C175">
        <v>5</v>
      </c>
      <c r="D175">
        <v>32</v>
      </c>
      <c r="E175" t="s">
        <v>17</v>
      </c>
      <c r="F175" s="6">
        <v>5.7</v>
      </c>
      <c r="G175">
        <v>2</v>
      </c>
      <c r="I175" s="21">
        <f t="shared" si="40"/>
        <v>2.6666666666666668E-2</v>
      </c>
      <c r="L175" t="s">
        <v>9</v>
      </c>
      <c r="M175">
        <v>0.5</v>
      </c>
    </row>
    <row r="176" spans="1:14" x14ac:dyDescent="0.25">
      <c r="A176" s="1">
        <v>42055</v>
      </c>
      <c r="B176">
        <v>2</v>
      </c>
      <c r="C176">
        <v>5</v>
      </c>
      <c r="D176">
        <v>34</v>
      </c>
      <c r="E176" t="s">
        <v>14</v>
      </c>
      <c r="F176" s="6">
        <v>14</v>
      </c>
      <c r="G176">
        <v>30</v>
      </c>
      <c r="I176" s="21">
        <f>G176/$J$176</f>
        <v>0.6</v>
      </c>
      <c r="J176">
        <f>SUM(G176:G177)</f>
        <v>50</v>
      </c>
      <c r="L176" t="s">
        <v>9</v>
      </c>
      <c r="M176">
        <v>10</v>
      </c>
    </row>
    <row r="177" spans="1:14" x14ac:dyDescent="0.25">
      <c r="A177" s="1">
        <v>42055</v>
      </c>
      <c r="B177">
        <v>2</v>
      </c>
      <c r="C177">
        <v>5</v>
      </c>
      <c r="D177">
        <v>34</v>
      </c>
      <c r="E177" t="s">
        <v>19</v>
      </c>
      <c r="F177" s="6">
        <v>15.6</v>
      </c>
      <c r="G177">
        <v>20</v>
      </c>
      <c r="I177" s="21">
        <f t="shared" ref="I177" si="41">G177/$J$176</f>
        <v>0.4</v>
      </c>
      <c r="L177" t="s">
        <v>9</v>
      </c>
      <c r="M177">
        <v>1</v>
      </c>
    </row>
    <row r="178" spans="1:14" x14ac:dyDescent="0.25">
      <c r="A178" s="1">
        <v>42055</v>
      </c>
      <c r="B178">
        <v>2</v>
      </c>
      <c r="C178">
        <v>5</v>
      </c>
      <c r="D178">
        <v>36</v>
      </c>
      <c r="E178" t="s">
        <v>14</v>
      </c>
      <c r="F178" s="6">
        <v>15.4</v>
      </c>
      <c r="G178">
        <v>20</v>
      </c>
      <c r="I178" s="21">
        <f>G178/$J$178</f>
        <v>0.5</v>
      </c>
      <c r="J178">
        <f>SUM(G178:G179)</f>
        <v>40</v>
      </c>
      <c r="L178" t="s">
        <v>9</v>
      </c>
      <c r="M178">
        <v>0.5</v>
      </c>
    </row>
    <row r="179" spans="1:14" x14ac:dyDescent="0.25">
      <c r="A179" s="1">
        <v>42055</v>
      </c>
      <c r="B179">
        <v>2</v>
      </c>
      <c r="C179">
        <v>5</v>
      </c>
      <c r="D179">
        <v>36</v>
      </c>
      <c r="E179" t="s">
        <v>19</v>
      </c>
      <c r="F179" s="6">
        <v>27.8</v>
      </c>
      <c r="G179">
        <v>20</v>
      </c>
      <c r="I179" s="21">
        <f t="shared" ref="I179" si="42">G179/$J$178</f>
        <v>0.5</v>
      </c>
      <c r="L179" t="s">
        <v>9</v>
      </c>
      <c r="M179">
        <v>0.5</v>
      </c>
    </row>
    <row r="180" spans="1:14" x14ac:dyDescent="0.25">
      <c r="A180" s="1">
        <v>42055</v>
      </c>
      <c r="B180">
        <v>2</v>
      </c>
      <c r="C180">
        <v>5</v>
      </c>
      <c r="D180">
        <v>38</v>
      </c>
      <c r="E180" t="s">
        <v>19</v>
      </c>
      <c r="F180" s="6">
        <v>31.1</v>
      </c>
      <c r="G180">
        <v>50</v>
      </c>
      <c r="I180" s="21">
        <f>G180/$J$180</f>
        <v>0.8928571428571429</v>
      </c>
      <c r="J180">
        <f>SUM(G180:G182)</f>
        <v>56</v>
      </c>
      <c r="L180" t="s">
        <v>9</v>
      </c>
      <c r="M180">
        <v>0.5</v>
      </c>
      <c r="N180">
        <f>SUM(M171:M180)/$J$218</f>
        <v>6.1816452686638138E-3</v>
      </c>
    </row>
    <row r="181" spans="1:14" x14ac:dyDescent="0.25">
      <c r="A181" s="1">
        <v>42055</v>
      </c>
      <c r="B181">
        <v>2</v>
      </c>
      <c r="C181">
        <v>5</v>
      </c>
      <c r="D181">
        <v>38</v>
      </c>
      <c r="E181" t="s">
        <v>14</v>
      </c>
      <c r="F181" s="6">
        <v>7.6</v>
      </c>
      <c r="G181">
        <v>5</v>
      </c>
      <c r="I181" s="21">
        <f t="shared" ref="I181:I182" si="43">G181/$J$180</f>
        <v>8.9285714285714288E-2</v>
      </c>
      <c r="L181" t="s">
        <v>45</v>
      </c>
      <c r="M181">
        <v>0.5</v>
      </c>
      <c r="N181">
        <f>SUM(M181)/$J$218</f>
        <v>1.5850372483753369E-4</v>
      </c>
    </row>
    <row r="182" spans="1:14" x14ac:dyDescent="0.25">
      <c r="A182" s="1">
        <v>42055</v>
      </c>
      <c r="B182">
        <v>2</v>
      </c>
      <c r="C182">
        <v>5</v>
      </c>
      <c r="D182">
        <v>38</v>
      </c>
      <c r="E182" t="s">
        <v>20</v>
      </c>
      <c r="F182" s="6">
        <v>14.4</v>
      </c>
      <c r="G182">
        <v>1</v>
      </c>
      <c r="I182" s="21">
        <f t="shared" si="43"/>
        <v>1.7857142857142856E-2</v>
      </c>
      <c r="L182" t="s">
        <v>34</v>
      </c>
      <c r="M182">
        <v>0.5</v>
      </c>
    </row>
    <row r="183" spans="1:14" x14ac:dyDescent="0.25">
      <c r="A183" s="1">
        <v>42055</v>
      </c>
      <c r="B183">
        <v>2</v>
      </c>
      <c r="C183">
        <v>5</v>
      </c>
      <c r="D183">
        <v>40</v>
      </c>
      <c r="E183" t="s">
        <v>19</v>
      </c>
      <c r="F183" s="6">
        <v>44</v>
      </c>
      <c r="G183">
        <v>70</v>
      </c>
      <c r="I183" s="21">
        <f>G183/$J$183</f>
        <v>0.97222222222222221</v>
      </c>
      <c r="J183">
        <f>SUM(G183:G184)</f>
        <v>72</v>
      </c>
      <c r="L183" t="s">
        <v>34</v>
      </c>
      <c r="M183">
        <v>0.5</v>
      </c>
    </row>
    <row r="184" spans="1:14" x14ac:dyDescent="0.25">
      <c r="A184" s="1">
        <v>42055</v>
      </c>
      <c r="B184">
        <v>2</v>
      </c>
      <c r="C184">
        <v>5</v>
      </c>
      <c r="D184">
        <v>40</v>
      </c>
      <c r="E184" t="s">
        <v>20</v>
      </c>
      <c r="F184" s="6">
        <v>13.7</v>
      </c>
      <c r="G184">
        <v>2</v>
      </c>
      <c r="I184" s="21">
        <f t="shared" ref="I184" si="44">G184/$J$183</f>
        <v>2.7777777777777776E-2</v>
      </c>
      <c r="L184" t="s">
        <v>34</v>
      </c>
      <c r="M184">
        <v>1</v>
      </c>
    </row>
    <row r="185" spans="1:14" x14ac:dyDescent="0.25">
      <c r="A185" s="1">
        <v>42055</v>
      </c>
      <c r="B185">
        <v>2</v>
      </c>
      <c r="C185">
        <v>5</v>
      </c>
      <c r="D185">
        <v>42</v>
      </c>
      <c r="E185" t="s">
        <v>19</v>
      </c>
      <c r="F185" s="6">
        <v>42.7</v>
      </c>
      <c r="G185">
        <v>40</v>
      </c>
      <c r="I185" s="21">
        <f>G185/$J$185</f>
        <v>1</v>
      </c>
      <c r="J185">
        <f>SUM(G185)</f>
        <v>40</v>
      </c>
      <c r="L185" t="s">
        <v>34</v>
      </c>
      <c r="M185">
        <v>0.5</v>
      </c>
    </row>
    <row r="186" spans="1:14" x14ac:dyDescent="0.25">
      <c r="A186" s="1">
        <v>42055</v>
      </c>
      <c r="B186">
        <v>2</v>
      </c>
      <c r="C186">
        <v>5</v>
      </c>
      <c r="D186">
        <v>44</v>
      </c>
      <c r="E186" t="s">
        <v>20</v>
      </c>
      <c r="F186" s="6">
        <v>35.200000000000003</v>
      </c>
      <c r="G186">
        <v>40</v>
      </c>
      <c r="I186" s="21">
        <f>G186/$J$186</f>
        <v>0.63492063492063489</v>
      </c>
      <c r="J186">
        <f>SUM(G186:G188)</f>
        <v>63</v>
      </c>
      <c r="L186" t="s">
        <v>34</v>
      </c>
      <c r="M186">
        <v>0.5</v>
      </c>
    </row>
    <row r="187" spans="1:14" x14ac:dyDescent="0.25">
      <c r="A187" s="1">
        <v>42055</v>
      </c>
      <c r="B187">
        <v>2</v>
      </c>
      <c r="C187">
        <v>5</v>
      </c>
      <c r="D187">
        <v>44</v>
      </c>
      <c r="E187" t="s">
        <v>19</v>
      </c>
      <c r="F187" s="6">
        <v>53.1</v>
      </c>
      <c r="G187">
        <v>20</v>
      </c>
      <c r="I187" s="21">
        <f t="shared" ref="I187:I188" si="45">G187/$J$186</f>
        <v>0.31746031746031744</v>
      </c>
      <c r="L187" t="s">
        <v>34</v>
      </c>
      <c r="M187">
        <v>0.5</v>
      </c>
    </row>
    <row r="188" spans="1:14" x14ac:dyDescent="0.25">
      <c r="A188" s="1">
        <v>42055</v>
      </c>
      <c r="B188">
        <v>2</v>
      </c>
      <c r="C188">
        <v>5</v>
      </c>
      <c r="D188">
        <v>44</v>
      </c>
      <c r="E188" t="s">
        <v>42</v>
      </c>
      <c r="F188" s="6">
        <v>60.9</v>
      </c>
      <c r="G188">
        <v>3</v>
      </c>
      <c r="I188" s="21">
        <f t="shared" si="45"/>
        <v>4.7619047619047616E-2</v>
      </c>
      <c r="L188" t="s">
        <v>34</v>
      </c>
      <c r="M188">
        <v>20</v>
      </c>
      <c r="N188">
        <f>SUM(M182:M188)/$J$218</f>
        <v>7.4496750673640833E-3</v>
      </c>
    </row>
    <row r="189" spans="1:14" x14ac:dyDescent="0.25">
      <c r="A189" s="1">
        <v>42055</v>
      </c>
      <c r="B189">
        <v>2</v>
      </c>
      <c r="C189">
        <v>5</v>
      </c>
      <c r="D189">
        <v>46</v>
      </c>
      <c r="E189" t="s">
        <v>19</v>
      </c>
      <c r="F189" s="6">
        <v>50.2</v>
      </c>
      <c r="G189">
        <v>40</v>
      </c>
      <c r="I189" s="21">
        <f>G189/$J$189</f>
        <v>0.72727272727272729</v>
      </c>
      <c r="J189">
        <f>SUM(G189:G191)</f>
        <v>55</v>
      </c>
      <c r="L189" t="s">
        <v>23</v>
      </c>
      <c r="M189">
        <v>40</v>
      </c>
    </row>
    <row r="190" spans="1:14" x14ac:dyDescent="0.25">
      <c r="A190" s="1">
        <v>42055</v>
      </c>
      <c r="B190">
        <v>2</v>
      </c>
      <c r="C190">
        <v>5</v>
      </c>
      <c r="D190">
        <v>46</v>
      </c>
      <c r="E190" t="s">
        <v>20</v>
      </c>
      <c r="F190" s="6">
        <v>37.700000000000003</v>
      </c>
      <c r="G190">
        <v>5</v>
      </c>
      <c r="I190" s="21">
        <f t="shared" ref="I190:I191" si="46">G190/$J$189</f>
        <v>9.0909090909090912E-2</v>
      </c>
      <c r="L190" t="s">
        <v>23</v>
      </c>
      <c r="M190">
        <v>40</v>
      </c>
    </row>
    <row r="191" spans="1:14" x14ac:dyDescent="0.25">
      <c r="A191" s="1">
        <v>42055</v>
      </c>
      <c r="B191">
        <v>2</v>
      </c>
      <c r="C191">
        <v>5</v>
      </c>
      <c r="D191">
        <v>46</v>
      </c>
      <c r="E191" t="s">
        <v>22</v>
      </c>
      <c r="F191" s="6">
        <v>21.5</v>
      </c>
      <c r="G191">
        <v>10</v>
      </c>
      <c r="I191" s="21">
        <f t="shared" si="46"/>
        <v>0.18181818181818182</v>
      </c>
      <c r="L191" t="s">
        <v>23</v>
      </c>
      <c r="M191">
        <v>50</v>
      </c>
    </row>
    <row r="192" spans="1:14" x14ac:dyDescent="0.25">
      <c r="A192" s="1">
        <v>42055</v>
      </c>
      <c r="B192">
        <v>2</v>
      </c>
      <c r="C192">
        <v>5</v>
      </c>
      <c r="D192">
        <v>48</v>
      </c>
      <c r="E192" t="s">
        <v>20</v>
      </c>
      <c r="F192" s="6">
        <v>22.4</v>
      </c>
      <c r="G192">
        <v>3</v>
      </c>
      <c r="I192" s="21">
        <f>G192/$J$192</f>
        <v>4.7619047619047616E-2</v>
      </c>
      <c r="J192">
        <f>SUM(G192:G195)</f>
        <v>63</v>
      </c>
      <c r="L192" t="s">
        <v>23</v>
      </c>
      <c r="M192">
        <v>90</v>
      </c>
    </row>
    <row r="193" spans="1:14" x14ac:dyDescent="0.25">
      <c r="A193" s="1">
        <v>42055</v>
      </c>
      <c r="B193">
        <v>2</v>
      </c>
      <c r="C193">
        <v>5</v>
      </c>
      <c r="D193">
        <v>48</v>
      </c>
      <c r="E193" t="s">
        <v>19</v>
      </c>
      <c r="F193" s="6">
        <v>44.7</v>
      </c>
      <c r="G193">
        <v>30</v>
      </c>
      <c r="I193" s="21">
        <f t="shared" ref="I193:I195" si="47">G193/$J$192</f>
        <v>0.47619047619047616</v>
      </c>
      <c r="L193" t="s">
        <v>23</v>
      </c>
      <c r="M193">
        <v>10</v>
      </c>
    </row>
    <row r="194" spans="1:14" x14ac:dyDescent="0.25">
      <c r="A194" s="1">
        <v>42055</v>
      </c>
      <c r="B194">
        <v>2</v>
      </c>
      <c r="C194">
        <v>5</v>
      </c>
      <c r="D194">
        <v>48</v>
      </c>
      <c r="E194" t="s">
        <v>22</v>
      </c>
      <c r="F194" s="6">
        <v>15.8</v>
      </c>
      <c r="G194">
        <v>20</v>
      </c>
      <c r="I194" s="21">
        <f t="shared" si="47"/>
        <v>0.31746031746031744</v>
      </c>
      <c r="L194" t="s">
        <v>23</v>
      </c>
      <c r="M194">
        <v>10</v>
      </c>
    </row>
    <row r="195" spans="1:14" x14ac:dyDescent="0.25">
      <c r="A195" s="1">
        <v>42055</v>
      </c>
      <c r="B195">
        <v>2</v>
      </c>
      <c r="C195">
        <v>5</v>
      </c>
      <c r="D195">
        <v>48</v>
      </c>
      <c r="E195" t="s">
        <v>23</v>
      </c>
      <c r="F195" s="6">
        <v>8.5</v>
      </c>
      <c r="G195">
        <v>10</v>
      </c>
      <c r="I195" s="21">
        <f t="shared" si="47"/>
        <v>0.15873015873015872</v>
      </c>
      <c r="L195" t="s">
        <v>23</v>
      </c>
      <c r="M195">
        <v>90</v>
      </c>
    </row>
    <row r="196" spans="1:14" x14ac:dyDescent="0.25">
      <c r="A196" s="1">
        <v>42055</v>
      </c>
      <c r="B196">
        <v>2</v>
      </c>
      <c r="C196">
        <v>5</v>
      </c>
      <c r="D196">
        <v>50</v>
      </c>
      <c r="E196" t="s">
        <v>19</v>
      </c>
      <c r="F196" s="6">
        <v>27.9</v>
      </c>
      <c r="G196">
        <v>15</v>
      </c>
      <c r="I196" s="21">
        <f>G196/$J$196</f>
        <v>0.1388888888888889</v>
      </c>
      <c r="J196">
        <f>SUM(G196:G198)</f>
        <v>108</v>
      </c>
      <c r="L196" t="s">
        <v>23</v>
      </c>
      <c r="M196">
        <v>40</v>
      </c>
    </row>
    <row r="197" spans="1:14" x14ac:dyDescent="0.25">
      <c r="A197" s="1">
        <v>42055</v>
      </c>
      <c r="B197">
        <v>2</v>
      </c>
      <c r="C197">
        <v>5</v>
      </c>
      <c r="D197">
        <v>50</v>
      </c>
      <c r="E197" t="s">
        <v>20</v>
      </c>
      <c r="F197" s="6">
        <v>13.6</v>
      </c>
      <c r="G197">
        <v>3</v>
      </c>
      <c r="I197" s="21">
        <f t="shared" ref="I197:I198" si="48">G197/$J$196</f>
        <v>2.7777777777777776E-2</v>
      </c>
      <c r="L197" t="s">
        <v>23</v>
      </c>
      <c r="M197">
        <v>60</v>
      </c>
    </row>
    <row r="198" spans="1:14" x14ac:dyDescent="0.25">
      <c r="A198" s="1">
        <v>42055</v>
      </c>
      <c r="B198">
        <v>2</v>
      </c>
      <c r="C198">
        <v>5</v>
      </c>
      <c r="D198">
        <v>50</v>
      </c>
      <c r="E198" t="s">
        <v>23</v>
      </c>
      <c r="F198" s="6">
        <v>5.5</v>
      </c>
      <c r="G198">
        <v>90</v>
      </c>
      <c r="I198" s="21">
        <f t="shared" si="48"/>
        <v>0.83333333333333337</v>
      </c>
      <c r="L198" t="s">
        <v>23</v>
      </c>
      <c r="M198">
        <v>20</v>
      </c>
      <c r="N198">
        <f>SUM(M189:M198)/$J$218</f>
        <v>0.14265335235378032</v>
      </c>
    </row>
    <row r="199" spans="1:14" x14ac:dyDescent="0.25">
      <c r="A199" s="1">
        <v>42055</v>
      </c>
      <c r="B199">
        <v>2</v>
      </c>
      <c r="C199">
        <v>5</v>
      </c>
      <c r="D199">
        <v>52</v>
      </c>
      <c r="E199" t="s">
        <v>24</v>
      </c>
      <c r="F199" s="6">
        <v>32.1</v>
      </c>
      <c r="G199">
        <v>20</v>
      </c>
      <c r="I199" s="21">
        <f>G199/$J$199</f>
        <v>0.26315789473684209</v>
      </c>
      <c r="J199">
        <f>SUM(G199:G202)</f>
        <v>76</v>
      </c>
      <c r="L199" t="s">
        <v>22</v>
      </c>
      <c r="M199">
        <v>10</v>
      </c>
    </row>
    <row r="200" spans="1:14" x14ac:dyDescent="0.25">
      <c r="A200" s="1">
        <v>42055</v>
      </c>
      <c r="B200">
        <v>2</v>
      </c>
      <c r="C200">
        <v>5</v>
      </c>
      <c r="D200">
        <v>52</v>
      </c>
      <c r="E200" t="s">
        <v>23</v>
      </c>
      <c r="F200" s="6">
        <v>5.2</v>
      </c>
      <c r="G200">
        <v>40</v>
      </c>
      <c r="I200" s="21">
        <f t="shared" ref="I200:I202" si="49">G200/$J$199</f>
        <v>0.52631578947368418</v>
      </c>
      <c r="L200" t="s">
        <v>22</v>
      </c>
      <c r="M200">
        <v>20</v>
      </c>
      <c r="N200">
        <f>SUM(M199:M200)/$J$218</f>
        <v>9.5102234902520212E-3</v>
      </c>
    </row>
    <row r="201" spans="1:14" x14ac:dyDescent="0.25">
      <c r="A201" s="1">
        <v>42055</v>
      </c>
      <c r="B201">
        <v>2</v>
      </c>
      <c r="C201">
        <v>5</v>
      </c>
      <c r="D201">
        <v>52</v>
      </c>
      <c r="E201" t="s">
        <v>19</v>
      </c>
      <c r="F201" s="6">
        <v>19.399999999999999</v>
      </c>
      <c r="G201">
        <v>15</v>
      </c>
      <c r="I201" s="21">
        <f t="shared" si="49"/>
        <v>0.19736842105263158</v>
      </c>
      <c r="L201" t="s">
        <v>30</v>
      </c>
      <c r="M201">
        <v>0.5</v>
      </c>
      <c r="N201">
        <f>SUM(M201)/$J$218</f>
        <v>1.5850372483753369E-4</v>
      </c>
    </row>
    <row r="202" spans="1:14" x14ac:dyDescent="0.25">
      <c r="A202" s="1">
        <v>42055</v>
      </c>
      <c r="B202">
        <v>2</v>
      </c>
      <c r="C202">
        <v>5</v>
      </c>
      <c r="D202">
        <v>52</v>
      </c>
      <c r="E202" t="s">
        <v>20</v>
      </c>
      <c r="F202" s="6">
        <v>15.4</v>
      </c>
      <c r="G202">
        <v>1</v>
      </c>
      <c r="I202" s="21">
        <f t="shared" si="49"/>
        <v>1.3157894736842105E-2</v>
      </c>
      <c r="L202" t="s">
        <v>38</v>
      </c>
      <c r="M202">
        <v>3</v>
      </c>
    </row>
    <row r="203" spans="1:14" x14ac:dyDescent="0.25">
      <c r="A203" s="1">
        <v>42055</v>
      </c>
      <c r="B203">
        <v>2</v>
      </c>
      <c r="C203">
        <v>5</v>
      </c>
      <c r="D203">
        <v>54</v>
      </c>
      <c r="E203" t="s">
        <v>24</v>
      </c>
      <c r="F203" s="6">
        <v>31.7</v>
      </c>
      <c r="G203">
        <v>10</v>
      </c>
      <c r="I203" s="21">
        <f>G203/$J$203</f>
        <v>0.11904761904761904</v>
      </c>
      <c r="J203">
        <f>SUM(G203:G208)</f>
        <v>84</v>
      </c>
      <c r="L203" t="s">
        <v>38</v>
      </c>
      <c r="M203">
        <v>1</v>
      </c>
    </row>
    <row r="204" spans="1:14" x14ac:dyDescent="0.25">
      <c r="A204" s="1">
        <v>42055</v>
      </c>
      <c r="B204">
        <v>2</v>
      </c>
      <c r="C204">
        <v>5</v>
      </c>
      <c r="D204">
        <v>54</v>
      </c>
      <c r="E204" t="s">
        <v>23</v>
      </c>
      <c r="F204" s="6">
        <v>4.2</v>
      </c>
      <c r="G204">
        <v>60</v>
      </c>
      <c r="I204" s="21">
        <f t="shared" ref="I204:I208" si="50">G204/$J$203</f>
        <v>0.7142857142857143</v>
      </c>
      <c r="L204" t="s">
        <v>38</v>
      </c>
      <c r="M204">
        <v>3</v>
      </c>
      <c r="N204">
        <f>SUM(M202:M204)/$J$218</f>
        <v>2.2190521477254716E-3</v>
      </c>
    </row>
    <row r="205" spans="1:14" x14ac:dyDescent="0.25">
      <c r="A205" s="1">
        <v>42055</v>
      </c>
      <c r="B205">
        <v>2</v>
      </c>
      <c r="C205">
        <v>5</v>
      </c>
      <c r="D205">
        <v>54</v>
      </c>
      <c r="E205" t="s">
        <v>19</v>
      </c>
      <c r="F205" s="6">
        <v>23.1</v>
      </c>
      <c r="G205">
        <v>3</v>
      </c>
      <c r="I205" s="21">
        <f t="shared" si="50"/>
        <v>3.5714285714285712E-2</v>
      </c>
      <c r="L205" t="s">
        <v>49</v>
      </c>
      <c r="M205">
        <v>2</v>
      </c>
    </row>
    <row r="206" spans="1:14" x14ac:dyDescent="0.25">
      <c r="A206" s="1">
        <v>42055</v>
      </c>
      <c r="B206">
        <v>2</v>
      </c>
      <c r="C206">
        <v>5</v>
      </c>
      <c r="D206">
        <v>54</v>
      </c>
      <c r="E206" t="s">
        <v>43</v>
      </c>
      <c r="F206" s="6">
        <v>2.2999999999999998</v>
      </c>
      <c r="G206">
        <v>5</v>
      </c>
      <c r="I206" s="21">
        <f t="shared" si="50"/>
        <v>5.9523809523809521E-2</v>
      </c>
      <c r="L206" t="s">
        <v>49</v>
      </c>
      <c r="M206">
        <v>0.5</v>
      </c>
      <c r="N206">
        <f>SUM(M205:M206)/$J$218</f>
        <v>7.9251862418766843E-4</v>
      </c>
    </row>
    <row r="207" spans="1:14" x14ac:dyDescent="0.25">
      <c r="A207" s="1">
        <v>42055</v>
      </c>
      <c r="B207">
        <v>2</v>
      </c>
      <c r="C207">
        <v>5</v>
      </c>
      <c r="D207">
        <v>54</v>
      </c>
      <c r="E207" t="s">
        <v>20</v>
      </c>
      <c r="F207" s="6">
        <v>10.8</v>
      </c>
      <c r="G207">
        <v>5</v>
      </c>
      <c r="I207" s="21">
        <f t="shared" si="50"/>
        <v>5.9523809523809521E-2</v>
      </c>
      <c r="L207" t="s">
        <v>28</v>
      </c>
      <c r="M207">
        <v>0.5</v>
      </c>
      <c r="N207">
        <f>SUM(M207)/$J$218</f>
        <v>1.5850372483753369E-4</v>
      </c>
    </row>
    <row r="208" spans="1:14" x14ac:dyDescent="0.25">
      <c r="A208" s="1">
        <v>42055</v>
      </c>
      <c r="B208">
        <v>2</v>
      </c>
      <c r="C208">
        <v>5</v>
      </c>
      <c r="D208">
        <v>54</v>
      </c>
      <c r="E208" t="s">
        <v>44</v>
      </c>
      <c r="F208" s="6">
        <v>5.6</v>
      </c>
      <c r="G208">
        <v>1</v>
      </c>
      <c r="I208" s="21">
        <f t="shared" si="50"/>
        <v>1.1904761904761904E-2</v>
      </c>
      <c r="L208" t="s">
        <v>25</v>
      </c>
      <c r="M208">
        <v>1</v>
      </c>
    </row>
    <row r="209" spans="1:14" x14ac:dyDescent="0.25">
      <c r="A209" s="1">
        <v>42055</v>
      </c>
      <c r="B209">
        <v>2</v>
      </c>
      <c r="C209">
        <v>5</v>
      </c>
      <c r="D209">
        <v>56</v>
      </c>
      <c r="E209" t="s">
        <v>26</v>
      </c>
      <c r="F209" s="6">
        <v>8</v>
      </c>
      <c r="G209">
        <v>3</v>
      </c>
      <c r="I209" s="21">
        <f>G209/$J$209</f>
        <v>0.10714285714285714</v>
      </c>
      <c r="J209">
        <f>SUM(G209:G211)</f>
        <v>28</v>
      </c>
      <c r="L209" t="s">
        <v>25</v>
      </c>
      <c r="M209">
        <v>0.5</v>
      </c>
      <c r="N209">
        <f>SUM(M208:M209)/$J$218</f>
        <v>4.7551117451260106E-4</v>
      </c>
    </row>
    <row r="210" spans="1:14" x14ac:dyDescent="0.25">
      <c r="A210" s="1">
        <v>42055</v>
      </c>
      <c r="B210">
        <v>2</v>
      </c>
      <c r="C210">
        <v>5</v>
      </c>
      <c r="D210">
        <v>56</v>
      </c>
      <c r="E210" t="s">
        <v>19</v>
      </c>
      <c r="F210" s="6">
        <v>16.5</v>
      </c>
      <c r="G210">
        <v>5</v>
      </c>
      <c r="I210" s="21">
        <f t="shared" ref="I210:I211" si="51">G210/$J$209</f>
        <v>0.17857142857142858</v>
      </c>
      <c r="L210" t="s">
        <v>41</v>
      </c>
      <c r="M210">
        <v>10</v>
      </c>
    </row>
    <row r="211" spans="1:14" x14ac:dyDescent="0.25">
      <c r="A211" s="1">
        <v>42055</v>
      </c>
      <c r="B211">
        <v>2</v>
      </c>
      <c r="C211">
        <v>5</v>
      </c>
      <c r="D211">
        <v>56</v>
      </c>
      <c r="E211" t="s">
        <v>23</v>
      </c>
      <c r="F211" s="6">
        <v>2.1</v>
      </c>
      <c r="G211">
        <v>20</v>
      </c>
      <c r="I211" s="21">
        <f t="shared" si="51"/>
        <v>0.7142857142857143</v>
      </c>
      <c r="L211" t="s">
        <v>41</v>
      </c>
      <c r="M211">
        <v>0.5</v>
      </c>
      <c r="N211">
        <f>SUM(M210:M211)/$J$218</f>
        <v>3.3285782215882074E-3</v>
      </c>
    </row>
    <row r="213" spans="1:14" x14ac:dyDescent="0.25">
      <c r="A213" t="s">
        <v>64</v>
      </c>
      <c r="B213">
        <v>210</v>
      </c>
      <c r="G213">
        <f>SUM(G2:G211)</f>
        <v>3154.5</v>
      </c>
      <c r="J213" t="s">
        <v>74</v>
      </c>
      <c r="N213">
        <f>SUM(N25:N211)</f>
        <v>0.99999999999999956</v>
      </c>
    </row>
    <row r="214" spans="1:14" x14ac:dyDescent="0.25">
      <c r="A214" t="s">
        <v>56</v>
      </c>
      <c r="B214">
        <f>B213/57</f>
        <v>3.6842105263157894</v>
      </c>
      <c r="J214">
        <f>SUM(J2:J136)</f>
        <v>1677.5</v>
      </c>
    </row>
    <row r="215" spans="1:14" x14ac:dyDescent="0.25">
      <c r="J215" t="s">
        <v>75</v>
      </c>
    </row>
    <row r="216" spans="1:14" x14ac:dyDescent="0.25">
      <c r="J216">
        <f>SUM(J137:J211)</f>
        <v>1477</v>
      </c>
    </row>
    <row r="217" spans="1:14" x14ac:dyDescent="0.25">
      <c r="J217" t="s">
        <v>0</v>
      </c>
    </row>
    <row r="218" spans="1:14" x14ac:dyDescent="0.25">
      <c r="J218">
        <f>SUM(J2:J211)</f>
        <v>3154.5</v>
      </c>
    </row>
  </sheetData>
  <sortState ref="L2:M218">
    <sortCondition ref="L1"/>
  </sortState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4"/>
  <sheetViews>
    <sheetView topLeftCell="B1" workbookViewId="0">
      <pane ySplit="1" topLeftCell="A2" activePane="bottomLeft" state="frozen"/>
      <selection pane="bottomLeft" activeCell="K202" sqref="K202"/>
    </sheetView>
  </sheetViews>
  <sheetFormatPr defaultRowHeight="15" x14ac:dyDescent="0.25"/>
  <cols>
    <col min="1" max="1" width="11.140625" customWidth="1"/>
    <col min="6" max="6" width="11.28515625" bestFit="1" customWidth="1"/>
    <col min="7" max="7" width="9.5703125" bestFit="1" customWidth="1"/>
    <col min="8" max="8" width="4.85546875" customWidth="1"/>
    <col min="9" max="9" width="9.7109375" style="4" customWidth="1"/>
    <col min="10" max="10" width="13.5703125" bestFit="1" customWidth="1"/>
    <col min="11" max="11" width="18.5703125" style="4" bestFit="1" customWidth="1"/>
    <col min="13" max="13" width="9.5703125" bestFit="1" customWidth="1"/>
    <col min="15" max="15" width="9.140625" customWidth="1"/>
  </cols>
  <sheetData>
    <row r="1" spans="1:13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I1" s="4" t="s">
        <v>85</v>
      </c>
      <c r="J1" t="s">
        <v>86</v>
      </c>
      <c r="L1" t="s">
        <v>3</v>
      </c>
      <c r="M1" t="s">
        <v>5</v>
      </c>
    </row>
    <row r="2" spans="1:13" x14ac:dyDescent="0.25">
      <c r="A2" s="1">
        <v>42055</v>
      </c>
      <c r="B2">
        <v>3</v>
      </c>
      <c r="C2">
        <v>3</v>
      </c>
      <c r="D2">
        <v>0</v>
      </c>
      <c r="E2" t="s">
        <v>10</v>
      </c>
      <c r="F2">
        <v>5</v>
      </c>
      <c r="G2">
        <v>10</v>
      </c>
      <c r="I2" s="4">
        <f>G2/$J$2</f>
        <v>0.24390243902439024</v>
      </c>
      <c r="J2">
        <f>SUM(G2:G8)</f>
        <v>41</v>
      </c>
      <c r="L2" t="s">
        <v>19</v>
      </c>
      <c r="M2">
        <v>1</v>
      </c>
    </row>
    <row r="3" spans="1:13" x14ac:dyDescent="0.25">
      <c r="A3" s="1">
        <v>42055</v>
      </c>
      <c r="B3">
        <v>3</v>
      </c>
      <c r="C3">
        <v>3</v>
      </c>
      <c r="D3">
        <v>0</v>
      </c>
      <c r="E3" t="s">
        <v>8</v>
      </c>
      <c r="F3">
        <v>3.7</v>
      </c>
      <c r="G3">
        <v>3</v>
      </c>
      <c r="I3" s="4">
        <f t="shared" ref="I3:I8" si="0">G3/$J$2</f>
        <v>7.3170731707317069E-2</v>
      </c>
      <c r="L3" t="s">
        <v>19</v>
      </c>
      <c r="M3">
        <v>20</v>
      </c>
    </row>
    <row r="4" spans="1:13" x14ac:dyDescent="0.25">
      <c r="A4" s="1">
        <v>42055</v>
      </c>
      <c r="B4">
        <v>3</v>
      </c>
      <c r="C4">
        <v>3</v>
      </c>
      <c r="D4">
        <v>0</v>
      </c>
      <c r="E4" t="s">
        <v>6</v>
      </c>
      <c r="F4">
        <v>18.7</v>
      </c>
      <c r="G4">
        <v>10</v>
      </c>
      <c r="I4" s="4">
        <f t="shared" si="0"/>
        <v>0.24390243902439024</v>
      </c>
      <c r="L4" t="s">
        <v>19</v>
      </c>
      <c r="M4">
        <v>30</v>
      </c>
    </row>
    <row r="5" spans="1:13" x14ac:dyDescent="0.25">
      <c r="A5" s="1">
        <v>42055</v>
      </c>
      <c r="B5">
        <v>3</v>
      </c>
      <c r="C5">
        <v>3</v>
      </c>
      <c r="D5">
        <v>0</v>
      </c>
      <c r="E5" t="s">
        <v>45</v>
      </c>
      <c r="F5">
        <v>4.4000000000000004</v>
      </c>
      <c r="G5">
        <v>2</v>
      </c>
      <c r="I5" s="4">
        <f t="shared" si="0"/>
        <v>4.878048780487805E-2</v>
      </c>
      <c r="L5" t="s">
        <v>19</v>
      </c>
      <c r="M5">
        <v>30</v>
      </c>
    </row>
    <row r="6" spans="1:13" x14ac:dyDescent="0.25">
      <c r="A6" s="1">
        <v>42055</v>
      </c>
      <c r="B6">
        <v>3</v>
      </c>
      <c r="C6">
        <v>3</v>
      </c>
      <c r="D6">
        <v>0</v>
      </c>
      <c r="E6" t="s">
        <v>7</v>
      </c>
      <c r="F6">
        <v>4.5</v>
      </c>
      <c r="G6">
        <v>15</v>
      </c>
      <c r="I6" s="4">
        <f t="shared" si="0"/>
        <v>0.36585365853658536</v>
      </c>
      <c r="L6" t="s">
        <v>19</v>
      </c>
      <c r="M6">
        <v>20</v>
      </c>
    </row>
    <row r="7" spans="1:13" x14ac:dyDescent="0.25">
      <c r="A7" s="1">
        <v>42055</v>
      </c>
      <c r="B7">
        <v>3</v>
      </c>
      <c r="C7">
        <v>3</v>
      </c>
      <c r="D7">
        <v>0</v>
      </c>
      <c r="E7" t="s">
        <v>32</v>
      </c>
      <c r="F7">
        <v>2.5</v>
      </c>
      <c r="G7">
        <v>0.5</v>
      </c>
      <c r="I7" s="4">
        <f t="shared" si="0"/>
        <v>1.2195121951219513E-2</v>
      </c>
      <c r="L7" t="s">
        <v>19</v>
      </c>
      <c r="M7">
        <v>20</v>
      </c>
    </row>
    <row r="8" spans="1:13" x14ac:dyDescent="0.25">
      <c r="A8" s="1">
        <v>42055</v>
      </c>
      <c r="B8">
        <v>3</v>
      </c>
      <c r="C8">
        <v>3</v>
      </c>
      <c r="D8">
        <v>0</v>
      </c>
      <c r="E8" t="s">
        <v>34</v>
      </c>
      <c r="F8">
        <v>2.8</v>
      </c>
      <c r="G8">
        <v>0.5</v>
      </c>
      <c r="I8" s="4">
        <f t="shared" si="0"/>
        <v>1.2195121951219513E-2</v>
      </c>
      <c r="L8" t="s">
        <v>19</v>
      </c>
      <c r="M8">
        <v>20</v>
      </c>
    </row>
    <row r="9" spans="1:13" x14ac:dyDescent="0.25">
      <c r="A9" s="1">
        <v>42055</v>
      </c>
      <c r="B9">
        <v>3</v>
      </c>
      <c r="C9">
        <v>3</v>
      </c>
      <c r="D9">
        <v>2</v>
      </c>
      <c r="E9" t="s">
        <v>6</v>
      </c>
      <c r="F9">
        <v>14.7</v>
      </c>
      <c r="G9">
        <v>5</v>
      </c>
      <c r="I9" s="4">
        <f>G9/$J$9</f>
        <v>6.8965517241379309E-2</v>
      </c>
      <c r="J9">
        <f>SUM(G9:G15)</f>
        <v>72.5</v>
      </c>
      <c r="L9" t="s">
        <v>19</v>
      </c>
      <c r="M9">
        <v>30</v>
      </c>
    </row>
    <row r="10" spans="1:13" x14ac:dyDescent="0.25">
      <c r="A10" s="1">
        <v>42055</v>
      </c>
      <c r="B10">
        <v>3</v>
      </c>
      <c r="C10">
        <v>3</v>
      </c>
      <c r="D10">
        <v>2</v>
      </c>
      <c r="E10" t="s">
        <v>9</v>
      </c>
      <c r="F10">
        <v>4</v>
      </c>
      <c r="G10">
        <v>40</v>
      </c>
      <c r="I10" s="4">
        <f t="shared" ref="I10:I15" si="1">G10/$J$9</f>
        <v>0.55172413793103448</v>
      </c>
      <c r="L10" t="s">
        <v>19</v>
      </c>
      <c r="M10">
        <v>10</v>
      </c>
    </row>
    <row r="11" spans="1:13" x14ac:dyDescent="0.25">
      <c r="A11" s="1">
        <v>42055</v>
      </c>
      <c r="B11">
        <v>3</v>
      </c>
      <c r="C11">
        <v>3</v>
      </c>
      <c r="D11">
        <v>2</v>
      </c>
      <c r="E11" t="s">
        <v>8</v>
      </c>
      <c r="F11">
        <v>6.5</v>
      </c>
      <c r="G11">
        <v>15</v>
      </c>
      <c r="I11" s="4">
        <f t="shared" si="1"/>
        <v>0.20689655172413793</v>
      </c>
      <c r="L11" t="s">
        <v>19</v>
      </c>
      <c r="M11">
        <v>1</v>
      </c>
    </row>
    <row r="12" spans="1:13" x14ac:dyDescent="0.25">
      <c r="A12" s="1">
        <v>42055</v>
      </c>
      <c r="B12">
        <v>3</v>
      </c>
      <c r="C12">
        <v>3</v>
      </c>
      <c r="D12">
        <v>2</v>
      </c>
      <c r="E12" t="s">
        <v>34</v>
      </c>
      <c r="F12">
        <v>4</v>
      </c>
      <c r="G12">
        <v>5</v>
      </c>
      <c r="I12" s="4">
        <f t="shared" si="1"/>
        <v>6.8965517241379309E-2</v>
      </c>
      <c r="L12" t="s">
        <v>19</v>
      </c>
      <c r="M12">
        <v>5</v>
      </c>
    </row>
    <row r="13" spans="1:13" x14ac:dyDescent="0.25">
      <c r="A13" s="1">
        <v>42055</v>
      </c>
      <c r="B13">
        <v>3</v>
      </c>
      <c r="C13">
        <v>3</v>
      </c>
      <c r="D13">
        <v>2</v>
      </c>
      <c r="E13" t="s">
        <v>10</v>
      </c>
      <c r="F13">
        <v>4.2</v>
      </c>
      <c r="G13">
        <v>5</v>
      </c>
      <c r="I13" s="4">
        <f t="shared" si="1"/>
        <v>6.8965517241379309E-2</v>
      </c>
      <c r="L13" t="s">
        <v>19</v>
      </c>
      <c r="M13">
        <v>3</v>
      </c>
    </row>
    <row r="14" spans="1:13" x14ac:dyDescent="0.25">
      <c r="A14" s="1">
        <v>42055</v>
      </c>
      <c r="B14">
        <v>3</v>
      </c>
      <c r="C14">
        <v>3</v>
      </c>
      <c r="D14">
        <v>2</v>
      </c>
      <c r="E14" t="s">
        <v>15</v>
      </c>
      <c r="F14">
        <v>1.5</v>
      </c>
      <c r="G14">
        <v>0.5</v>
      </c>
      <c r="I14" s="4">
        <f t="shared" si="1"/>
        <v>6.8965517241379309E-3</v>
      </c>
      <c r="L14" t="s">
        <v>19</v>
      </c>
      <c r="M14">
        <v>5</v>
      </c>
    </row>
    <row r="15" spans="1:13" x14ac:dyDescent="0.25">
      <c r="A15" s="1">
        <v>42055</v>
      </c>
      <c r="B15">
        <v>3</v>
      </c>
      <c r="C15">
        <v>3</v>
      </c>
      <c r="D15">
        <v>2</v>
      </c>
      <c r="E15" t="s">
        <v>7</v>
      </c>
      <c r="F15">
        <v>4.3</v>
      </c>
      <c r="G15">
        <v>2</v>
      </c>
      <c r="I15" s="4">
        <f t="shared" si="1"/>
        <v>2.7586206896551724E-2</v>
      </c>
      <c r="L15" t="s">
        <v>19</v>
      </c>
      <c r="M15">
        <v>10</v>
      </c>
    </row>
    <row r="16" spans="1:13" x14ac:dyDescent="0.25">
      <c r="A16" s="1">
        <v>42055</v>
      </c>
      <c r="B16">
        <v>3</v>
      </c>
      <c r="C16">
        <v>3</v>
      </c>
      <c r="D16">
        <v>4</v>
      </c>
      <c r="E16" t="s">
        <v>6</v>
      </c>
      <c r="F16">
        <v>13.3</v>
      </c>
      <c r="G16">
        <v>5</v>
      </c>
      <c r="I16" s="4">
        <f>G16/$J$16</f>
        <v>0.11627906976744186</v>
      </c>
      <c r="J16">
        <f>SUM(G16:G22)</f>
        <v>43</v>
      </c>
      <c r="L16" t="s">
        <v>19</v>
      </c>
      <c r="M16">
        <v>30</v>
      </c>
    </row>
    <row r="17" spans="1:14" x14ac:dyDescent="0.25">
      <c r="A17" s="1">
        <v>42055</v>
      </c>
      <c r="B17">
        <v>3</v>
      </c>
      <c r="C17">
        <v>3</v>
      </c>
      <c r="D17">
        <v>4</v>
      </c>
      <c r="E17" t="s">
        <v>8</v>
      </c>
      <c r="F17">
        <v>6</v>
      </c>
      <c r="G17">
        <v>30</v>
      </c>
      <c r="I17" s="4">
        <f t="shared" ref="I17:I22" si="2">G17/$J$16</f>
        <v>0.69767441860465118</v>
      </c>
      <c r="L17" t="s">
        <v>19</v>
      </c>
      <c r="M17">
        <v>30</v>
      </c>
    </row>
    <row r="18" spans="1:14" x14ac:dyDescent="0.25">
      <c r="A18" s="1">
        <v>42055</v>
      </c>
      <c r="B18">
        <v>3</v>
      </c>
      <c r="C18">
        <v>3</v>
      </c>
      <c r="D18">
        <v>4</v>
      </c>
      <c r="E18" t="s">
        <v>10</v>
      </c>
      <c r="F18">
        <v>7</v>
      </c>
      <c r="G18">
        <v>5</v>
      </c>
      <c r="I18" s="4">
        <f t="shared" si="2"/>
        <v>0.11627906976744186</v>
      </c>
      <c r="L18" s="3" t="s">
        <v>19</v>
      </c>
      <c r="M18" s="3">
        <v>30</v>
      </c>
      <c r="N18" s="3"/>
    </row>
    <row r="19" spans="1:14" x14ac:dyDescent="0.25">
      <c r="A19" s="1">
        <v>42055</v>
      </c>
      <c r="B19">
        <v>3</v>
      </c>
      <c r="C19">
        <v>3</v>
      </c>
      <c r="D19">
        <v>4</v>
      </c>
      <c r="E19" t="s">
        <v>9</v>
      </c>
      <c r="F19">
        <v>4</v>
      </c>
      <c r="G19">
        <v>1</v>
      </c>
      <c r="I19" s="4">
        <f t="shared" si="2"/>
        <v>2.3255813953488372E-2</v>
      </c>
      <c r="L19" t="s">
        <v>19</v>
      </c>
      <c r="M19">
        <v>30</v>
      </c>
    </row>
    <row r="20" spans="1:14" x14ac:dyDescent="0.25">
      <c r="A20" s="1">
        <v>42055</v>
      </c>
      <c r="B20">
        <v>3</v>
      </c>
      <c r="C20">
        <v>3</v>
      </c>
      <c r="D20">
        <v>4</v>
      </c>
      <c r="E20" t="s">
        <v>7</v>
      </c>
      <c r="F20">
        <v>5.8</v>
      </c>
      <c r="G20">
        <v>1</v>
      </c>
      <c r="I20" s="4">
        <f t="shared" si="2"/>
        <v>2.3255813953488372E-2</v>
      </c>
      <c r="L20" t="s">
        <v>19</v>
      </c>
      <c r="M20">
        <v>30</v>
      </c>
    </row>
    <row r="21" spans="1:14" x14ac:dyDescent="0.25">
      <c r="A21" s="1">
        <v>42055</v>
      </c>
      <c r="B21">
        <v>3</v>
      </c>
      <c r="C21">
        <v>3</v>
      </c>
      <c r="D21">
        <v>4</v>
      </c>
      <c r="E21" t="s">
        <v>45</v>
      </c>
      <c r="F21">
        <v>2.8</v>
      </c>
      <c r="G21">
        <v>0.5</v>
      </c>
      <c r="I21" s="4">
        <f t="shared" si="2"/>
        <v>1.1627906976744186E-2</v>
      </c>
      <c r="L21" t="s">
        <v>19</v>
      </c>
      <c r="M21">
        <v>30</v>
      </c>
    </row>
    <row r="22" spans="1:14" x14ac:dyDescent="0.25">
      <c r="A22" s="1">
        <v>42055</v>
      </c>
      <c r="B22">
        <v>3</v>
      </c>
      <c r="C22">
        <v>3</v>
      </c>
      <c r="D22">
        <v>4</v>
      </c>
      <c r="E22" t="s">
        <v>34</v>
      </c>
      <c r="F22">
        <v>4.8</v>
      </c>
      <c r="G22">
        <v>0.5</v>
      </c>
      <c r="I22" s="4">
        <f t="shared" si="2"/>
        <v>1.1627906976744186E-2</v>
      </c>
      <c r="L22" t="s">
        <v>19</v>
      </c>
      <c r="M22">
        <v>30</v>
      </c>
    </row>
    <row r="23" spans="1:14" x14ac:dyDescent="0.25">
      <c r="A23" s="1">
        <v>42055</v>
      </c>
      <c r="B23">
        <v>3</v>
      </c>
      <c r="C23">
        <v>3</v>
      </c>
      <c r="D23">
        <v>6</v>
      </c>
      <c r="E23" t="s">
        <v>8</v>
      </c>
      <c r="F23">
        <v>6.2</v>
      </c>
      <c r="G23">
        <v>10</v>
      </c>
      <c r="I23" s="4">
        <f>G23/$J$23</f>
        <v>0.14925373134328357</v>
      </c>
      <c r="J23">
        <f>SUM(G23:G28)</f>
        <v>67</v>
      </c>
      <c r="L23" t="s">
        <v>19</v>
      </c>
      <c r="M23">
        <v>30</v>
      </c>
    </row>
    <row r="24" spans="1:14" x14ac:dyDescent="0.25">
      <c r="A24" s="1">
        <v>42055</v>
      </c>
      <c r="B24">
        <v>3</v>
      </c>
      <c r="C24">
        <v>3</v>
      </c>
      <c r="D24">
        <v>6</v>
      </c>
      <c r="E24" t="s">
        <v>9</v>
      </c>
      <c r="F24">
        <v>2.5</v>
      </c>
      <c r="G24">
        <v>40</v>
      </c>
      <c r="I24" s="4">
        <f t="shared" ref="I24:I28" si="3">G24/$J$23</f>
        <v>0.59701492537313428</v>
      </c>
      <c r="L24" t="s">
        <v>19</v>
      </c>
      <c r="M24">
        <v>30</v>
      </c>
    </row>
    <row r="25" spans="1:14" x14ac:dyDescent="0.25">
      <c r="A25" s="1">
        <v>42055</v>
      </c>
      <c r="B25">
        <v>3</v>
      </c>
      <c r="C25">
        <v>3</v>
      </c>
      <c r="D25">
        <v>6</v>
      </c>
      <c r="E25" t="s">
        <v>45</v>
      </c>
      <c r="F25">
        <v>2.2000000000000002</v>
      </c>
      <c r="G25">
        <v>5</v>
      </c>
      <c r="I25" s="4">
        <f t="shared" si="3"/>
        <v>7.4626865671641784E-2</v>
      </c>
      <c r="L25" t="s">
        <v>19</v>
      </c>
      <c r="M25">
        <v>20</v>
      </c>
    </row>
    <row r="26" spans="1:14" x14ac:dyDescent="0.25">
      <c r="A26" s="1">
        <v>42055</v>
      </c>
      <c r="B26">
        <v>3</v>
      </c>
      <c r="C26">
        <v>3</v>
      </c>
      <c r="D26">
        <v>6</v>
      </c>
      <c r="E26" t="s">
        <v>7</v>
      </c>
      <c r="F26">
        <v>3.7</v>
      </c>
      <c r="G26">
        <v>1</v>
      </c>
      <c r="I26" s="4">
        <f t="shared" si="3"/>
        <v>1.4925373134328358E-2</v>
      </c>
      <c r="L26" t="s">
        <v>19</v>
      </c>
      <c r="M26">
        <v>10</v>
      </c>
    </row>
    <row r="27" spans="1:14" x14ac:dyDescent="0.25">
      <c r="A27" s="1">
        <v>42055</v>
      </c>
      <c r="B27">
        <v>3</v>
      </c>
      <c r="C27">
        <v>3</v>
      </c>
      <c r="D27">
        <v>6</v>
      </c>
      <c r="E27" t="s">
        <v>10</v>
      </c>
      <c r="F27">
        <v>6</v>
      </c>
      <c r="G27">
        <v>10</v>
      </c>
      <c r="I27" s="4">
        <f t="shared" si="3"/>
        <v>0.14925373134328357</v>
      </c>
      <c r="L27" t="s">
        <v>19</v>
      </c>
      <c r="M27">
        <v>1</v>
      </c>
    </row>
    <row r="28" spans="1:14" x14ac:dyDescent="0.25">
      <c r="A28" s="1">
        <v>42055</v>
      </c>
      <c r="B28">
        <v>3</v>
      </c>
      <c r="C28">
        <v>3</v>
      </c>
      <c r="D28">
        <v>6</v>
      </c>
      <c r="E28" t="s">
        <v>34</v>
      </c>
      <c r="F28">
        <v>2.2999999999999998</v>
      </c>
      <c r="G28">
        <v>1</v>
      </c>
      <c r="I28" s="4">
        <f t="shared" si="3"/>
        <v>1.4925373134328358E-2</v>
      </c>
      <c r="L28" t="s">
        <v>19</v>
      </c>
      <c r="M28">
        <v>1</v>
      </c>
    </row>
    <row r="29" spans="1:14" x14ac:dyDescent="0.25">
      <c r="A29" s="1">
        <v>42055</v>
      </c>
      <c r="B29">
        <v>3</v>
      </c>
      <c r="C29">
        <v>3</v>
      </c>
      <c r="D29">
        <v>8</v>
      </c>
      <c r="E29" t="s">
        <v>16</v>
      </c>
      <c r="F29">
        <v>11.1</v>
      </c>
      <c r="G29">
        <v>10</v>
      </c>
      <c r="I29" s="4">
        <f>G29/$J$29</f>
        <v>0.20408163265306123</v>
      </c>
      <c r="J29">
        <f>SUM(G29:G33)</f>
        <v>49</v>
      </c>
      <c r="L29" t="s">
        <v>19</v>
      </c>
      <c r="M29">
        <v>10</v>
      </c>
      <c r="N29">
        <f>SUM(M2:M29)/$J$224</f>
        <v>0.18586759181032156</v>
      </c>
    </row>
    <row r="30" spans="1:14" x14ac:dyDescent="0.25">
      <c r="A30" s="1">
        <v>42055</v>
      </c>
      <c r="B30">
        <v>3</v>
      </c>
      <c r="C30">
        <v>3</v>
      </c>
      <c r="D30">
        <v>8</v>
      </c>
      <c r="E30" t="s">
        <v>10</v>
      </c>
      <c r="F30">
        <v>6.5</v>
      </c>
      <c r="G30">
        <v>15</v>
      </c>
      <c r="I30" s="4">
        <f t="shared" ref="I30:I33" si="4">G30/$J$29</f>
        <v>0.30612244897959184</v>
      </c>
      <c r="L30" t="s">
        <v>10</v>
      </c>
      <c r="M30">
        <v>10</v>
      </c>
    </row>
    <row r="31" spans="1:14" x14ac:dyDescent="0.25">
      <c r="A31" s="1">
        <v>42055</v>
      </c>
      <c r="B31">
        <v>3</v>
      </c>
      <c r="C31">
        <v>3</v>
      </c>
      <c r="D31">
        <v>8</v>
      </c>
      <c r="E31" t="s">
        <v>6</v>
      </c>
      <c r="F31">
        <v>12.3</v>
      </c>
      <c r="G31">
        <v>3</v>
      </c>
      <c r="I31" s="4">
        <f t="shared" si="4"/>
        <v>6.1224489795918366E-2</v>
      </c>
      <c r="L31" t="s">
        <v>10</v>
      </c>
      <c r="M31">
        <v>5</v>
      </c>
    </row>
    <row r="32" spans="1:14" x14ac:dyDescent="0.25">
      <c r="A32" s="1">
        <v>42055</v>
      </c>
      <c r="B32">
        <v>3</v>
      </c>
      <c r="C32">
        <v>3</v>
      </c>
      <c r="D32">
        <v>8</v>
      </c>
      <c r="E32" t="s">
        <v>9</v>
      </c>
      <c r="F32">
        <v>3</v>
      </c>
      <c r="G32">
        <v>20</v>
      </c>
      <c r="I32" s="4">
        <f t="shared" si="4"/>
        <v>0.40816326530612246</v>
      </c>
      <c r="L32" t="s">
        <v>10</v>
      </c>
      <c r="M32">
        <v>5</v>
      </c>
    </row>
    <row r="33" spans="1:14" x14ac:dyDescent="0.25">
      <c r="A33" s="1">
        <v>42055</v>
      </c>
      <c r="B33">
        <v>3</v>
      </c>
      <c r="C33">
        <v>3</v>
      </c>
      <c r="D33">
        <v>8</v>
      </c>
      <c r="E33" t="s">
        <v>8</v>
      </c>
      <c r="F33">
        <v>2</v>
      </c>
      <c r="G33">
        <v>1</v>
      </c>
      <c r="I33" s="4">
        <f t="shared" si="4"/>
        <v>2.0408163265306121E-2</v>
      </c>
      <c r="L33" t="s">
        <v>10</v>
      </c>
      <c r="M33">
        <v>10</v>
      </c>
    </row>
    <row r="34" spans="1:14" x14ac:dyDescent="0.25">
      <c r="A34" s="1">
        <v>42055</v>
      </c>
      <c r="B34">
        <v>3</v>
      </c>
      <c r="C34">
        <v>3</v>
      </c>
      <c r="D34">
        <v>10</v>
      </c>
      <c r="E34" t="s">
        <v>6</v>
      </c>
      <c r="F34">
        <v>20</v>
      </c>
      <c r="G34">
        <v>10</v>
      </c>
      <c r="I34" s="4">
        <f>G34/$J$34</f>
        <v>0.86580086580086579</v>
      </c>
      <c r="J34">
        <f>SUM(G34:G37)</f>
        <v>11.55</v>
      </c>
      <c r="L34" t="s">
        <v>10</v>
      </c>
      <c r="M34">
        <v>15</v>
      </c>
    </row>
    <row r="35" spans="1:14" x14ac:dyDescent="0.25">
      <c r="A35" s="1">
        <v>42055</v>
      </c>
      <c r="B35">
        <v>3</v>
      </c>
      <c r="C35">
        <v>3</v>
      </c>
      <c r="D35">
        <v>10</v>
      </c>
      <c r="E35" t="s">
        <v>10</v>
      </c>
      <c r="F35">
        <v>3.1</v>
      </c>
      <c r="G35">
        <v>1</v>
      </c>
      <c r="I35" s="4">
        <f t="shared" ref="I35:I37" si="5">G35/$J$34</f>
        <v>8.6580086580086577E-2</v>
      </c>
      <c r="L35" t="s">
        <v>10</v>
      </c>
      <c r="M35">
        <v>1</v>
      </c>
    </row>
    <row r="36" spans="1:14" x14ac:dyDescent="0.25">
      <c r="A36" s="1">
        <v>42055</v>
      </c>
      <c r="B36">
        <v>3</v>
      </c>
      <c r="C36">
        <v>3</v>
      </c>
      <c r="D36">
        <v>10</v>
      </c>
      <c r="E36" t="s">
        <v>9</v>
      </c>
      <c r="F36">
        <v>0.3</v>
      </c>
      <c r="G36">
        <v>0.05</v>
      </c>
      <c r="I36" s="4">
        <f t="shared" si="5"/>
        <v>4.329004329004329E-3</v>
      </c>
      <c r="L36" t="s">
        <v>10</v>
      </c>
      <c r="M36">
        <v>30</v>
      </c>
    </row>
    <row r="37" spans="1:14" x14ac:dyDescent="0.25">
      <c r="A37" s="1">
        <v>42055</v>
      </c>
      <c r="B37">
        <v>3</v>
      </c>
      <c r="C37">
        <v>3</v>
      </c>
      <c r="D37">
        <v>10</v>
      </c>
      <c r="E37" t="s">
        <v>34</v>
      </c>
      <c r="F37">
        <v>1</v>
      </c>
      <c r="G37">
        <v>0.5</v>
      </c>
      <c r="I37" s="4">
        <f t="shared" si="5"/>
        <v>4.3290043290043288E-2</v>
      </c>
      <c r="L37" t="s">
        <v>10</v>
      </c>
      <c r="M37">
        <v>5</v>
      </c>
    </row>
    <row r="38" spans="1:14" x14ac:dyDescent="0.25">
      <c r="A38" s="1">
        <v>42055</v>
      </c>
      <c r="B38">
        <v>3</v>
      </c>
      <c r="C38">
        <v>3</v>
      </c>
      <c r="D38">
        <v>12</v>
      </c>
      <c r="E38" t="s">
        <v>6</v>
      </c>
      <c r="F38">
        <v>30.5</v>
      </c>
      <c r="G38">
        <v>10</v>
      </c>
      <c r="I38" s="4">
        <f>G38/$J$38</f>
        <v>0.64516129032258063</v>
      </c>
      <c r="J38">
        <f>SUM(G38:G43)</f>
        <v>15.5</v>
      </c>
      <c r="L38" t="s">
        <v>10</v>
      </c>
      <c r="M38">
        <v>2</v>
      </c>
      <c r="N38">
        <f>SUM(M30:M38)/$J$224</f>
        <v>2.9839477988891083E-2</v>
      </c>
    </row>
    <row r="39" spans="1:14" x14ac:dyDescent="0.25">
      <c r="A39" s="1">
        <v>42055</v>
      </c>
      <c r="B39">
        <v>3</v>
      </c>
      <c r="C39">
        <v>3</v>
      </c>
      <c r="D39">
        <v>12</v>
      </c>
      <c r="E39" t="s">
        <v>45</v>
      </c>
      <c r="F39">
        <v>1.2</v>
      </c>
      <c r="G39">
        <v>0.5</v>
      </c>
      <c r="I39" s="4">
        <f t="shared" ref="I39:I43" si="6">G39/$J$38</f>
        <v>3.2258064516129031E-2</v>
      </c>
      <c r="L39" t="s">
        <v>20</v>
      </c>
      <c r="M39">
        <v>20</v>
      </c>
    </row>
    <row r="40" spans="1:14" x14ac:dyDescent="0.25">
      <c r="A40" s="1">
        <v>42055</v>
      </c>
      <c r="B40">
        <v>3</v>
      </c>
      <c r="C40">
        <v>3</v>
      </c>
      <c r="D40">
        <v>12</v>
      </c>
      <c r="E40" t="s">
        <v>9</v>
      </c>
      <c r="F40">
        <v>1.3</v>
      </c>
      <c r="G40">
        <v>3</v>
      </c>
      <c r="I40" s="4">
        <f t="shared" si="6"/>
        <v>0.19354838709677419</v>
      </c>
      <c r="L40" t="s">
        <v>20</v>
      </c>
      <c r="M40">
        <v>20</v>
      </c>
    </row>
    <row r="41" spans="1:14" x14ac:dyDescent="0.25">
      <c r="A41" s="1">
        <v>42055</v>
      </c>
      <c r="B41">
        <v>3</v>
      </c>
      <c r="C41">
        <v>3</v>
      </c>
      <c r="D41">
        <v>12</v>
      </c>
      <c r="E41" t="s">
        <v>15</v>
      </c>
      <c r="F41">
        <v>1.4</v>
      </c>
      <c r="G41">
        <v>0.5</v>
      </c>
      <c r="I41" s="4">
        <f t="shared" si="6"/>
        <v>3.2258064516129031E-2</v>
      </c>
      <c r="L41" t="s">
        <v>20</v>
      </c>
      <c r="M41">
        <v>30</v>
      </c>
    </row>
    <row r="42" spans="1:14" x14ac:dyDescent="0.25">
      <c r="A42" s="1">
        <v>42055</v>
      </c>
      <c r="B42">
        <v>3</v>
      </c>
      <c r="C42">
        <v>3</v>
      </c>
      <c r="D42">
        <v>12</v>
      </c>
      <c r="E42" t="s">
        <v>8</v>
      </c>
      <c r="F42">
        <v>3</v>
      </c>
      <c r="G42">
        <v>0.5</v>
      </c>
      <c r="I42" s="4">
        <f t="shared" si="6"/>
        <v>3.2258064516129031E-2</v>
      </c>
      <c r="L42" t="s">
        <v>20</v>
      </c>
      <c r="M42">
        <v>10</v>
      </c>
    </row>
    <row r="43" spans="1:14" x14ac:dyDescent="0.25">
      <c r="A43" s="1">
        <v>42055</v>
      </c>
      <c r="B43">
        <v>3</v>
      </c>
      <c r="C43">
        <v>3</v>
      </c>
      <c r="D43">
        <v>12</v>
      </c>
      <c r="E43" t="s">
        <v>7</v>
      </c>
      <c r="F43">
        <v>2.2999999999999998</v>
      </c>
      <c r="G43">
        <v>1</v>
      </c>
      <c r="I43" s="4">
        <f t="shared" si="6"/>
        <v>6.4516129032258063E-2</v>
      </c>
      <c r="L43" t="s">
        <v>20</v>
      </c>
      <c r="M43">
        <v>10</v>
      </c>
    </row>
    <row r="44" spans="1:14" x14ac:dyDescent="0.25">
      <c r="A44" s="1">
        <v>42055</v>
      </c>
      <c r="B44">
        <v>3</v>
      </c>
      <c r="C44">
        <v>3</v>
      </c>
      <c r="D44">
        <v>14</v>
      </c>
      <c r="E44" t="s">
        <v>15</v>
      </c>
      <c r="F44">
        <v>3.5</v>
      </c>
      <c r="G44">
        <v>20</v>
      </c>
      <c r="I44" s="4">
        <f>G44/$J$44</f>
        <v>0.29629629629629628</v>
      </c>
      <c r="J44">
        <f>SUM(G44:G51)</f>
        <v>67.5</v>
      </c>
      <c r="L44" t="s">
        <v>20</v>
      </c>
      <c r="M44">
        <v>10</v>
      </c>
    </row>
    <row r="45" spans="1:14" x14ac:dyDescent="0.25">
      <c r="A45" s="1">
        <v>42055</v>
      </c>
      <c r="B45">
        <v>3</v>
      </c>
      <c r="C45">
        <v>3</v>
      </c>
      <c r="D45">
        <v>14</v>
      </c>
      <c r="E45" t="s">
        <v>9</v>
      </c>
      <c r="F45">
        <v>2.5</v>
      </c>
      <c r="G45">
        <v>30</v>
      </c>
      <c r="I45" s="4">
        <f t="shared" ref="I45:I51" si="7">G45/$J$44</f>
        <v>0.44444444444444442</v>
      </c>
      <c r="L45" t="s">
        <v>20</v>
      </c>
      <c r="M45">
        <v>5</v>
      </c>
    </row>
    <row r="46" spans="1:14" x14ac:dyDescent="0.25">
      <c r="A46" s="1">
        <v>42055</v>
      </c>
      <c r="B46">
        <v>3</v>
      </c>
      <c r="C46">
        <v>3</v>
      </c>
      <c r="D46">
        <v>14</v>
      </c>
      <c r="E46" t="s">
        <v>7</v>
      </c>
      <c r="F46">
        <v>5.5</v>
      </c>
      <c r="G46">
        <v>10</v>
      </c>
      <c r="I46" s="4">
        <f t="shared" si="7"/>
        <v>0.14814814814814814</v>
      </c>
      <c r="L46" t="s">
        <v>20</v>
      </c>
      <c r="M46">
        <v>30</v>
      </c>
    </row>
    <row r="47" spans="1:14" x14ac:dyDescent="0.25">
      <c r="A47" s="1">
        <v>42055</v>
      </c>
      <c r="B47">
        <v>3</v>
      </c>
      <c r="C47">
        <v>3</v>
      </c>
      <c r="D47">
        <v>14</v>
      </c>
      <c r="E47" t="s">
        <v>18</v>
      </c>
      <c r="F47">
        <v>7</v>
      </c>
      <c r="G47">
        <v>5</v>
      </c>
      <c r="I47" s="4">
        <f t="shared" si="7"/>
        <v>7.407407407407407E-2</v>
      </c>
      <c r="L47" t="s">
        <v>20</v>
      </c>
      <c r="M47">
        <v>30</v>
      </c>
    </row>
    <row r="48" spans="1:14" x14ac:dyDescent="0.25">
      <c r="A48" s="1">
        <v>42055</v>
      </c>
      <c r="B48">
        <v>3</v>
      </c>
      <c r="C48">
        <v>3</v>
      </c>
      <c r="D48">
        <v>14</v>
      </c>
      <c r="E48" t="s">
        <v>8</v>
      </c>
      <c r="F48">
        <v>3</v>
      </c>
      <c r="G48">
        <v>1</v>
      </c>
      <c r="I48" s="4">
        <f t="shared" si="7"/>
        <v>1.4814814814814815E-2</v>
      </c>
      <c r="L48" t="s">
        <v>20</v>
      </c>
      <c r="M48">
        <v>30</v>
      </c>
      <c r="N48">
        <f>SUM(M39:M48)/$J$224</f>
        <v>7.0104797684744119E-2</v>
      </c>
    </row>
    <row r="49" spans="1:14" x14ac:dyDescent="0.25">
      <c r="A49" s="1">
        <v>42055</v>
      </c>
      <c r="B49">
        <v>3</v>
      </c>
      <c r="C49">
        <v>3</v>
      </c>
      <c r="D49">
        <v>14</v>
      </c>
      <c r="E49" t="s">
        <v>34</v>
      </c>
      <c r="F49">
        <v>1.5</v>
      </c>
      <c r="G49">
        <v>0.5</v>
      </c>
      <c r="I49" s="4">
        <f t="shared" si="7"/>
        <v>7.4074074074074077E-3</v>
      </c>
      <c r="L49" t="s">
        <v>14</v>
      </c>
      <c r="M49">
        <v>20</v>
      </c>
    </row>
    <row r="50" spans="1:14" x14ac:dyDescent="0.25">
      <c r="A50" s="1">
        <v>42055</v>
      </c>
      <c r="B50">
        <v>3</v>
      </c>
      <c r="C50">
        <v>3</v>
      </c>
      <c r="D50">
        <v>14</v>
      </c>
      <c r="E50" t="s">
        <v>23</v>
      </c>
      <c r="F50">
        <v>1.5</v>
      </c>
      <c r="G50">
        <v>0.5</v>
      </c>
      <c r="I50" s="4">
        <f t="shared" si="7"/>
        <v>7.4074074074074077E-3</v>
      </c>
      <c r="L50" t="s">
        <v>14</v>
      </c>
      <c r="M50">
        <v>40</v>
      </c>
    </row>
    <row r="51" spans="1:14" x14ac:dyDescent="0.25">
      <c r="A51" s="1">
        <v>42055</v>
      </c>
      <c r="B51">
        <v>3</v>
      </c>
      <c r="C51">
        <v>3</v>
      </c>
      <c r="D51">
        <v>14</v>
      </c>
      <c r="E51" t="s">
        <v>45</v>
      </c>
      <c r="F51">
        <v>0.4</v>
      </c>
      <c r="G51">
        <v>0.5</v>
      </c>
      <c r="I51" s="4">
        <f t="shared" si="7"/>
        <v>7.4074074074074077E-3</v>
      </c>
      <c r="L51" t="s">
        <v>14</v>
      </c>
      <c r="M51">
        <v>20</v>
      </c>
    </row>
    <row r="52" spans="1:14" x14ac:dyDescent="0.25">
      <c r="A52" s="1">
        <v>42055</v>
      </c>
      <c r="B52">
        <v>3</v>
      </c>
      <c r="C52">
        <v>3</v>
      </c>
      <c r="D52">
        <v>16</v>
      </c>
      <c r="E52" t="s">
        <v>6</v>
      </c>
      <c r="F52">
        <v>5</v>
      </c>
      <c r="G52">
        <v>2</v>
      </c>
      <c r="I52" s="4">
        <f>G52/$J$52</f>
        <v>4.5977011494252873E-2</v>
      </c>
      <c r="J52">
        <f>SUM(G52:G62)</f>
        <v>43.5</v>
      </c>
      <c r="L52" t="s">
        <v>14</v>
      </c>
      <c r="M52">
        <v>20</v>
      </c>
    </row>
    <row r="53" spans="1:14" x14ac:dyDescent="0.25">
      <c r="A53" s="1">
        <v>42055</v>
      </c>
      <c r="B53">
        <v>3</v>
      </c>
      <c r="C53">
        <v>3</v>
      </c>
      <c r="D53">
        <v>16</v>
      </c>
      <c r="E53" t="s">
        <v>16</v>
      </c>
      <c r="F53">
        <v>4</v>
      </c>
      <c r="G53">
        <v>1</v>
      </c>
      <c r="I53" s="4">
        <f t="shared" ref="I53:I62" si="8">G53/$J$52</f>
        <v>2.2988505747126436E-2</v>
      </c>
      <c r="L53" t="s">
        <v>14</v>
      </c>
      <c r="M53">
        <v>30</v>
      </c>
    </row>
    <row r="54" spans="1:14" x14ac:dyDescent="0.25">
      <c r="A54" s="1">
        <v>42055</v>
      </c>
      <c r="B54">
        <v>3</v>
      </c>
      <c r="C54">
        <v>3</v>
      </c>
      <c r="D54">
        <v>16</v>
      </c>
      <c r="E54" t="s">
        <v>14</v>
      </c>
      <c r="F54">
        <v>3</v>
      </c>
      <c r="G54">
        <v>20</v>
      </c>
      <c r="I54" s="4">
        <f t="shared" si="8"/>
        <v>0.45977011494252873</v>
      </c>
      <c r="L54" t="s">
        <v>14</v>
      </c>
      <c r="M54">
        <v>50</v>
      </c>
    </row>
    <row r="55" spans="1:14" x14ac:dyDescent="0.25">
      <c r="A55" s="1">
        <v>42055</v>
      </c>
      <c r="B55">
        <v>3</v>
      </c>
      <c r="C55">
        <v>3</v>
      </c>
      <c r="D55">
        <v>16</v>
      </c>
      <c r="E55" t="s">
        <v>45</v>
      </c>
      <c r="F55">
        <v>1.5</v>
      </c>
      <c r="G55">
        <v>3</v>
      </c>
      <c r="I55" s="4">
        <f t="shared" si="8"/>
        <v>6.8965517241379309E-2</v>
      </c>
      <c r="L55" t="s">
        <v>14</v>
      </c>
      <c r="M55">
        <v>20</v>
      </c>
    </row>
    <row r="56" spans="1:14" x14ac:dyDescent="0.25">
      <c r="A56" s="1">
        <v>42055</v>
      </c>
      <c r="B56">
        <v>3</v>
      </c>
      <c r="C56">
        <v>3</v>
      </c>
      <c r="D56">
        <v>16</v>
      </c>
      <c r="E56" t="s">
        <v>34</v>
      </c>
      <c r="F56">
        <v>2</v>
      </c>
      <c r="G56">
        <v>2</v>
      </c>
      <c r="I56" s="4">
        <f t="shared" si="8"/>
        <v>4.5977011494252873E-2</v>
      </c>
      <c r="L56" t="s">
        <v>14</v>
      </c>
      <c r="M56">
        <v>40</v>
      </c>
    </row>
    <row r="57" spans="1:14" x14ac:dyDescent="0.25">
      <c r="A57" s="1">
        <v>42055</v>
      </c>
      <c r="B57">
        <v>3</v>
      </c>
      <c r="C57">
        <v>3</v>
      </c>
      <c r="D57">
        <v>16</v>
      </c>
      <c r="E57" t="s">
        <v>9</v>
      </c>
      <c r="F57">
        <v>0.5</v>
      </c>
      <c r="G57">
        <v>5</v>
      </c>
      <c r="I57" s="4">
        <f t="shared" si="8"/>
        <v>0.11494252873563218</v>
      </c>
      <c r="L57" t="s">
        <v>14</v>
      </c>
      <c r="M57">
        <v>5</v>
      </c>
    </row>
    <row r="58" spans="1:14" x14ac:dyDescent="0.25">
      <c r="A58" s="1">
        <v>42055</v>
      </c>
      <c r="B58">
        <v>3</v>
      </c>
      <c r="C58">
        <v>3</v>
      </c>
      <c r="D58">
        <v>16</v>
      </c>
      <c r="E58" t="s">
        <v>37</v>
      </c>
      <c r="F58">
        <v>1.2</v>
      </c>
      <c r="G58">
        <v>5</v>
      </c>
      <c r="I58" s="4">
        <f t="shared" si="8"/>
        <v>0.11494252873563218</v>
      </c>
      <c r="L58" t="s">
        <v>14</v>
      </c>
      <c r="M58">
        <v>30</v>
      </c>
    </row>
    <row r="59" spans="1:14" x14ac:dyDescent="0.25">
      <c r="A59" s="1">
        <v>42055</v>
      </c>
      <c r="B59">
        <v>3</v>
      </c>
      <c r="C59">
        <v>3</v>
      </c>
      <c r="D59">
        <v>16</v>
      </c>
      <c r="E59" t="s">
        <v>32</v>
      </c>
      <c r="F59">
        <v>0.5</v>
      </c>
      <c r="G59">
        <v>1</v>
      </c>
      <c r="I59" s="4">
        <f t="shared" si="8"/>
        <v>2.2988505747126436E-2</v>
      </c>
      <c r="L59" t="s">
        <v>14</v>
      </c>
      <c r="M59">
        <v>70</v>
      </c>
    </row>
    <row r="60" spans="1:14" x14ac:dyDescent="0.25">
      <c r="A60" s="1">
        <v>42055</v>
      </c>
      <c r="B60">
        <v>3</v>
      </c>
      <c r="C60">
        <v>3</v>
      </c>
      <c r="D60">
        <v>16</v>
      </c>
      <c r="E60" t="s">
        <v>15</v>
      </c>
      <c r="F60">
        <v>0.5</v>
      </c>
      <c r="G60">
        <v>1</v>
      </c>
      <c r="I60" s="4">
        <f t="shared" si="8"/>
        <v>2.2988505747126436E-2</v>
      </c>
      <c r="L60" t="s">
        <v>14</v>
      </c>
      <c r="M60">
        <v>60</v>
      </c>
    </row>
    <row r="61" spans="1:14" x14ac:dyDescent="0.25">
      <c r="A61" s="1">
        <v>42055</v>
      </c>
      <c r="B61">
        <v>3</v>
      </c>
      <c r="C61">
        <v>3</v>
      </c>
      <c r="D61">
        <v>16</v>
      </c>
      <c r="E61" t="s">
        <v>7</v>
      </c>
      <c r="F61">
        <v>3</v>
      </c>
      <c r="G61">
        <v>3</v>
      </c>
      <c r="I61" s="4">
        <f t="shared" si="8"/>
        <v>6.8965517241379309E-2</v>
      </c>
      <c r="L61" s="8" t="s">
        <v>14</v>
      </c>
      <c r="M61" s="8">
        <v>20</v>
      </c>
      <c r="N61" s="8"/>
    </row>
    <row r="62" spans="1:14" x14ac:dyDescent="0.25">
      <c r="A62" s="1">
        <v>42055</v>
      </c>
      <c r="B62">
        <v>3</v>
      </c>
      <c r="C62">
        <v>3</v>
      </c>
      <c r="D62">
        <v>16</v>
      </c>
      <c r="E62" t="s">
        <v>8</v>
      </c>
      <c r="F62">
        <v>1.5</v>
      </c>
      <c r="G62">
        <v>0.5</v>
      </c>
      <c r="I62" s="4">
        <f t="shared" si="8"/>
        <v>1.1494252873563218E-2</v>
      </c>
      <c r="L62" t="s">
        <v>14</v>
      </c>
      <c r="M62">
        <v>20</v>
      </c>
    </row>
    <row r="63" spans="1:14" x14ac:dyDescent="0.25">
      <c r="A63" s="1">
        <v>42055</v>
      </c>
      <c r="B63">
        <v>3</v>
      </c>
      <c r="C63">
        <v>3</v>
      </c>
      <c r="D63">
        <v>18</v>
      </c>
      <c r="E63" t="s">
        <v>14</v>
      </c>
      <c r="F63">
        <v>15</v>
      </c>
      <c r="G63">
        <v>40</v>
      </c>
      <c r="I63" s="4">
        <f>G63/$J$63</f>
        <v>0.50314465408805031</v>
      </c>
      <c r="J63">
        <f>SUM(G63:G68)</f>
        <v>79.5</v>
      </c>
      <c r="L63" t="s">
        <v>14</v>
      </c>
      <c r="M63">
        <v>5</v>
      </c>
    </row>
    <row r="64" spans="1:14" x14ac:dyDescent="0.25">
      <c r="A64" s="1">
        <v>42055</v>
      </c>
      <c r="B64">
        <v>3</v>
      </c>
      <c r="C64">
        <v>3</v>
      </c>
      <c r="D64">
        <v>18</v>
      </c>
      <c r="E64" t="s">
        <v>17</v>
      </c>
      <c r="F64">
        <v>6</v>
      </c>
      <c r="G64">
        <v>20</v>
      </c>
      <c r="I64" s="4">
        <f t="shared" ref="I64:I68" si="9">G64/$J$63</f>
        <v>0.25157232704402516</v>
      </c>
      <c r="L64" t="s">
        <v>14</v>
      </c>
      <c r="M64">
        <v>20</v>
      </c>
    </row>
    <row r="65" spans="1:14" x14ac:dyDescent="0.25">
      <c r="A65" s="1">
        <v>42055</v>
      </c>
      <c r="B65">
        <v>3</v>
      </c>
      <c r="C65">
        <v>3</v>
      </c>
      <c r="D65">
        <v>18</v>
      </c>
      <c r="E65" t="s">
        <v>15</v>
      </c>
      <c r="F65">
        <v>6.5</v>
      </c>
      <c r="G65">
        <v>15</v>
      </c>
      <c r="I65" s="4">
        <f t="shared" si="9"/>
        <v>0.18867924528301888</v>
      </c>
      <c r="L65" t="s">
        <v>14</v>
      </c>
      <c r="M65">
        <v>5</v>
      </c>
      <c r="N65">
        <f>SUM(M49:M65)/$J$224</f>
        <v>0.17076809692437669</v>
      </c>
    </row>
    <row r="66" spans="1:14" x14ac:dyDescent="0.25">
      <c r="A66" s="1">
        <v>42055</v>
      </c>
      <c r="B66">
        <v>3</v>
      </c>
      <c r="C66">
        <v>3</v>
      </c>
      <c r="D66">
        <v>18</v>
      </c>
      <c r="E66" t="s">
        <v>6</v>
      </c>
      <c r="F66">
        <v>19</v>
      </c>
      <c r="G66">
        <v>1</v>
      </c>
      <c r="I66" s="4">
        <f t="shared" si="9"/>
        <v>1.2578616352201259E-2</v>
      </c>
      <c r="L66" t="s">
        <v>12</v>
      </c>
      <c r="M66">
        <v>3</v>
      </c>
    </row>
    <row r="67" spans="1:14" x14ac:dyDescent="0.25">
      <c r="A67" s="1">
        <v>42055</v>
      </c>
      <c r="B67">
        <v>3</v>
      </c>
      <c r="C67">
        <v>3</v>
      </c>
      <c r="D67">
        <v>18</v>
      </c>
      <c r="E67" t="s">
        <v>34</v>
      </c>
      <c r="F67">
        <v>5.5</v>
      </c>
      <c r="G67">
        <v>0.5</v>
      </c>
      <c r="I67" s="4">
        <f t="shared" si="9"/>
        <v>6.2893081761006293E-3</v>
      </c>
      <c r="L67" t="s">
        <v>12</v>
      </c>
      <c r="M67">
        <v>0.5</v>
      </c>
    </row>
    <row r="68" spans="1:14" x14ac:dyDescent="0.25">
      <c r="A68" s="1">
        <v>42055</v>
      </c>
      <c r="B68">
        <v>3</v>
      </c>
      <c r="C68">
        <v>3</v>
      </c>
      <c r="D68">
        <v>18</v>
      </c>
      <c r="E68" t="s">
        <v>12</v>
      </c>
      <c r="F68">
        <v>15</v>
      </c>
      <c r="G68">
        <v>3</v>
      </c>
      <c r="I68" s="4">
        <f t="shared" si="9"/>
        <v>3.7735849056603772E-2</v>
      </c>
      <c r="L68" t="s">
        <v>12</v>
      </c>
      <c r="M68">
        <v>1</v>
      </c>
      <c r="N68">
        <f>SUM(M66:M68)/$J$224</f>
        <v>1.6178030234940948E-3</v>
      </c>
    </row>
    <row r="69" spans="1:14" x14ac:dyDescent="0.25">
      <c r="A69" s="1">
        <v>42055</v>
      </c>
      <c r="B69">
        <v>3</v>
      </c>
      <c r="C69">
        <v>3</v>
      </c>
      <c r="D69">
        <v>20</v>
      </c>
      <c r="E69" t="s">
        <v>14</v>
      </c>
      <c r="F69">
        <v>13.5</v>
      </c>
      <c r="G69">
        <v>20</v>
      </c>
      <c r="I69" s="4">
        <f>G69/$J$69</f>
        <v>0.33898305084745761</v>
      </c>
      <c r="J69">
        <f>SUM(G69:G73)</f>
        <v>59</v>
      </c>
      <c r="L69" t="s">
        <v>40</v>
      </c>
      <c r="M69">
        <v>10</v>
      </c>
    </row>
    <row r="70" spans="1:14" x14ac:dyDescent="0.25">
      <c r="A70" s="1">
        <v>42055</v>
      </c>
      <c r="B70">
        <v>3</v>
      </c>
      <c r="C70">
        <v>3</v>
      </c>
      <c r="D70">
        <v>20</v>
      </c>
      <c r="E70" t="s">
        <v>15</v>
      </c>
      <c r="F70">
        <v>9</v>
      </c>
      <c r="G70">
        <v>30</v>
      </c>
      <c r="I70" s="4">
        <f t="shared" ref="I70:I73" si="10">G70/$J$69</f>
        <v>0.50847457627118642</v>
      </c>
      <c r="L70" t="s">
        <v>40</v>
      </c>
      <c r="M70">
        <v>5</v>
      </c>
    </row>
    <row r="71" spans="1:14" x14ac:dyDescent="0.25">
      <c r="A71" s="1">
        <v>42055</v>
      </c>
      <c r="B71">
        <v>3</v>
      </c>
      <c r="C71">
        <v>3</v>
      </c>
      <c r="D71">
        <v>20</v>
      </c>
      <c r="E71" t="s">
        <v>21</v>
      </c>
      <c r="F71">
        <v>37</v>
      </c>
      <c r="G71">
        <v>5</v>
      </c>
      <c r="I71" s="4">
        <f t="shared" si="10"/>
        <v>8.4745762711864403E-2</v>
      </c>
      <c r="L71" t="s">
        <v>40</v>
      </c>
      <c r="M71">
        <v>3</v>
      </c>
    </row>
    <row r="72" spans="1:14" x14ac:dyDescent="0.25">
      <c r="A72" s="1">
        <v>42055</v>
      </c>
      <c r="B72">
        <v>3</v>
      </c>
      <c r="C72">
        <v>3</v>
      </c>
      <c r="D72">
        <v>20</v>
      </c>
      <c r="E72" t="s">
        <v>16</v>
      </c>
      <c r="F72">
        <v>6</v>
      </c>
      <c r="G72">
        <v>3</v>
      </c>
      <c r="I72" s="4">
        <f t="shared" si="10"/>
        <v>5.0847457627118647E-2</v>
      </c>
      <c r="L72" t="s">
        <v>40</v>
      </c>
      <c r="M72">
        <v>1</v>
      </c>
    </row>
    <row r="73" spans="1:14" x14ac:dyDescent="0.25">
      <c r="A73" s="1">
        <v>42055</v>
      </c>
      <c r="B73">
        <v>3</v>
      </c>
      <c r="C73">
        <v>3</v>
      </c>
      <c r="D73">
        <v>20</v>
      </c>
      <c r="E73" t="s">
        <v>17</v>
      </c>
      <c r="F73">
        <v>5.8</v>
      </c>
      <c r="G73">
        <v>1</v>
      </c>
      <c r="I73" s="4">
        <f t="shared" si="10"/>
        <v>1.6949152542372881E-2</v>
      </c>
      <c r="L73" t="s">
        <v>40</v>
      </c>
      <c r="M73">
        <v>5</v>
      </c>
    </row>
    <row r="74" spans="1:14" x14ac:dyDescent="0.25">
      <c r="A74" s="1">
        <v>42055</v>
      </c>
      <c r="B74">
        <v>3</v>
      </c>
      <c r="C74">
        <v>3</v>
      </c>
      <c r="D74">
        <v>22</v>
      </c>
      <c r="E74" t="s">
        <v>14</v>
      </c>
      <c r="F74">
        <v>12.6</v>
      </c>
      <c r="G74">
        <v>20</v>
      </c>
      <c r="I74" s="4">
        <f>G74/$J$74</f>
        <v>0.2247191011235955</v>
      </c>
      <c r="J74">
        <f>SUM(G74:G78)</f>
        <v>89</v>
      </c>
      <c r="L74" t="s">
        <v>40</v>
      </c>
      <c r="M74">
        <v>2</v>
      </c>
    </row>
    <row r="75" spans="1:14" x14ac:dyDescent="0.25">
      <c r="A75" s="1">
        <v>42055</v>
      </c>
      <c r="B75">
        <v>3</v>
      </c>
      <c r="C75">
        <v>3</v>
      </c>
      <c r="D75">
        <v>22</v>
      </c>
      <c r="E75" t="s">
        <v>17</v>
      </c>
      <c r="F75">
        <v>3.5</v>
      </c>
      <c r="G75">
        <v>15</v>
      </c>
      <c r="I75" s="4">
        <f t="shared" ref="I75:I78" si="11">G75/$J$74</f>
        <v>0.16853932584269662</v>
      </c>
      <c r="L75" t="s">
        <v>40</v>
      </c>
      <c r="M75">
        <v>1</v>
      </c>
      <c r="N75">
        <f>SUM(M69:M75)/$J$224</f>
        <v>9.7068181409645689E-3</v>
      </c>
    </row>
    <row r="76" spans="1:14" x14ac:dyDescent="0.25">
      <c r="A76" s="1">
        <v>42055</v>
      </c>
      <c r="B76">
        <v>3</v>
      </c>
      <c r="C76">
        <v>3</v>
      </c>
      <c r="D76">
        <v>22</v>
      </c>
      <c r="E76" t="s">
        <v>15</v>
      </c>
      <c r="F76">
        <v>5.2</v>
      </c>
      <c r="G76">
        <v>50</v>
      </c>
      <c r="I76" s="4">
        <f t="shared" si="11"/>
        <v>0.5617977528089888</v>
      </c>
      <c r="L76" t="s">
        <v>48</v>
      </c>
      <c r="M76">
        <v>2</v>
      </c>
    </row>
    <row r="77" spans="1:14" x14ac:dyDescent="0.25">
      <c r="A77" s="1">
        <v>42055</v>
      </c>
      <c r="B77">
        <v>3</v>
      </c>
      <c r="C77">
        <v>3</v>
      </c>
      <c r="D77">
        <v>22</v>
      </c>
      <c r="E77" t="s">
        <v>21</v>
      </c>
      <c r="F77">
        <v>57</v>
      </c>
      <c r="G77">
        <v>3</v>
      </c>
      <c r="I77" s="4">
        <f t="shared" si="11"/>
        <v>3.3707865168539325E-2</v>
      </c>
      <c r="L77" t="s">
        <v>48</v>
      </c>
      <c r="M77">
        <v>1</v>
      </c>
    </row>
    <row r="78" spans="1:14" x14ac:dyDescent="0.25">
      <c r="A78" s="1">
        <v>42055</v>
      </c>
      <c r="B78">
        <v>3</v>
      </c>
      <c r="C78">
        <v>3</v>
      </c>
      <c r="D78">
        <v>22</v>
      </c>
      <c r="E78" t="s">
        <v>19</v>
      </c>
      <c r="F78">
        <v>9</v>
      </c>
      <c r="G78">
        <v>1</v>
      </c>
      <c r="I78" s="4">
        <f t="shared" si="11"/>
        <v>1.1235955056179775E-2</v>
      </c>
      <c r="L78" t="s">
        <v>48</v>
      </c>
      <c r="M78">
        <v>0.5</v>
      </c>
      <c r="N78">
        <f>SUM(M76:M78)/$J$224</f>
        <v>1.2582912404954071E-3</v>
      </c>
    </row>
    <row r="79" spans="1:14" x14ac:dyDescent="0.25">
      <c r="A79" s="1">
        <v>42055</v>
      </c>
      <c r="B79">
        <v>3</v>
      </c>
      <c r="C79">
        <v>3</v>
      </c>
      <c r="D79">
        <v>24</v>
      </c>
      <c r="E79" t="s">
        <v>21</v>
      </c>
      <c r="F79">
        <v>27.4</v>
      </c>
      <c r="G79">
        <v>2</v>
      </c>
      <c r="I79" s="4">
        <f>G79/$J$79</f>
        <v>2.5316455696202531E-2</v>
      </c>
      <c r="J79">
        <f>SUM(G79:G85)</f>
        <v>79</v>
      </c>
      <c r="L79" t="s">
        <v>43</v>
      </c>
      <c r="M79">
        <v>15</v>
      </c>
    </row>
    <row r="80" spans="1:14" x14ac:dyDescent="0.25">
      <c r="A80" s="1">
        <v>42055</v>
      </c>
      <c r="B80">
        <v>3</v>
      </c>
      <c r="C80">
        <v>3</v>
      </c>
      <c r="D80">
        <v>24</v>
      </c>
      <c r="E80" t="s">
        <v>14</v>
      </c>
      <c r="F80">
        <v>15.3</v>
      </c>
      <c r="G80">
        <v>30</v>
      </c>
      <c r="I80" s="4">
        <f t="shared" ref="I80:I85" si="12">G80/$J$79</f>
        <v>0.379746835443038</v>
      </c>
      <c r="L80" t="s">
        <v>43</v>
      </c>
      <c r="M80">
        <v>30</v>
      </c>
      <c r="N80">
        <f>SUM(M79:M80)/$J$224</f>
        <v>1.6178030234940948E-2</v>
      </c>
    </row>
    <row r="81" spans="1:13" x14ac:dyDescent="0.25">
      <c r="A81" s="1">
        <v>42055</v>
      </c>
      <c r="B81">
        <v>3</v>
      </c>
      <c r="C81">
        <v>3</v>
      </c>
      <c r="D81">
        <v>24</v>
      </c>
      <c r="E81" t="s">
        <v>46</v>
      </c>
      <c r="F81">
        <v>5.5</v>
      </c>
      <c r="G81">
        <v>3</v>
      </c>
      <c r="I81" s="4">
        <f t="shared" si="12"/>
        <v>3.7974683544303799E-2</v>
      </c>
      <c r="L81" t="s">
        <v>6</v>
      </c>
      <c r="M81">
        <v>10</v>
      </c>
    </row>
    <row r="82" spans="1:13" x14ac:dyDescent="0.25">
      <c r="A82" s="1">
        <v>42055</v>
      </c>
      <c r="B82">
        <v>3</v>
      </c>
      <c r="C82">
        <v>3</v>
      </c>
      <c r="D82">
        <v>24</v>
      </c>
      <c r="E82" t="s">
        <v>17</v>
      </c>
      <c r="F82">
        <v>5.0999999999999996</v>
      </c>
      <c r="G82">
        <v>2</v>
      </c>
      <c r="I82" s="4">
        <f t="shared" si="12"/>
        <v>2.5316455696202531E-2</v>
      </c>
      <c r="L82" t="s">
        <v>6</v>
      </c>
      <c r="M82">
        <v>5</v>
      </c>
    </row>
    <row r="83" spans="1:13" x14ac:dyDescent="0.25">
      <c r="A83" s="1">
        <v>42055</v>
      </c>
      <c r="B83">
        <v>3</v>
      </c>
      <c r="C83">
        <v>3</v>
      </c>
      <c r="D83">
        <v>24</v>
      </c>
      <c r="E83" t="s">
        <v>38</v>
      </c>
      <c r="F83">
        <v>4.5999999999999996</v>
      </c>
      <c r="G83">
        <v>1</v>
      </c>
      <c r="I83" s="4">
        <f t="shared" si="12"/>
        <v>1.2658227848101266E-2</v>
      </c>
      <c r="L83" t="s">
        <v>6</v>
      </c>
      <c r="M83">
        <v>5</v>
      </c>
    </row>
    <row r="84" spans="1:13" x14ac:dyDescent="0.25">
      <c r="A84" s="1">
        <v>42055</v>
      </c>
      <c r="B84">
        <v>3</v>
      </c>
      <c r="C84">
        <v>3</v>
      </c>
      <c r="D84">
        <v>24</v>
      </c>
      <c r="E84" t="s">
        <v>15</v>
      </c>
      <c r="F84">
        <v>11.8</v>
      </c>
      <c r="G84">
        <v>40</v>
      </c>
      <c r="I84" s="4">
        <f t="shared" si="12"/>
        <v>0.50632911392405067</v>
      </c>
      <c r="L84" t="s">
        <v>6</v>
      </c>
      <c r="M84">
        <v>3</v>
      </c>
    </row>
    <row r="85" spans="1:13" x14ac:dyDescent="0.25">
      <c r="A85" s="1">
        <v>42055</v>
      </c>
      <c r="B85">
        <v>3</v>
      </c>
      <c r="C85">
        <v>3</v>
      </c>
      <c r="D85">
        <v>24</v>
      </c>
      <c r="E85" t="s">
        <v>16</v>
      </c>
      <c r="F85">
        <v>8.8000000000000007</v>
      </c>
      <c r="G85">
        <v>1</v>
      </c>
      <c r="I85" s="4">
        <f t="shared" si="12"/>
        <v>1.2658227848101266E-2</v>
      </c>
      <c r="L85" t="s">
        <v>6</v>
      </c>
      <c r="M85">
        <v>10</v>
      </c>
    </row>
    <row r="86" spans="1:13" x14ac:dyDescent="0.25">
      <c r="A86" s="1">
        <v>42055</v>
      </c>
      <c r="B86">
        <v>3</v>
      </c>
      <c r="C86">
        <v>3</v>
      </c>
      <c r="D86">
        <v>26</v>
      </c>
      <c r="E86" t="s">
        <v>19</v>
      </c>
      <c r="F86">
        <v>21.5</v>
      </c>
      <c r="G86">
        <v>20</v>
      </c>
      <c r="I86" s="4">
        <f>G86/$J$86</f>
        <v>0.24096385542168675</v>
      </c>
      <c r="J86">
        <f>SUM(G86:G90)</f>
        <v>83</v>
      </c>
      <c r="L86" t="s">
        <v>6</v>
      </c>
      <c r="M86">
        <v>10</v>
      </c>
    </row>
    <row r="87" spans="1:13" x14ac:dyDescent="0.25">
      <c r="A87" s="1">
        <v>42055</v>
      </c>
      <c r="B87">
        <v>3</v>
      </c>
      <c r="C87">
        <v>3</v>
      </c>
      <c r="D87">
        <v>26</v>
      </c>
      <c r="E87" t="s">
        <v>14</v>
      </c>
      <c r="F87">
        <v>17.8</v>
      </c>
      <c r="G87">
        <v>50</v>
      </c>
      <c r="I87" s="4">
        <f t="shared" ref="I87:I90" si="13">G87/$J$86</f>
        <v>0.60240963855421692</v>
      </c>
      <c r="L87" t="s">
        <v>6</v>
      </c>
      <c r="M87">
        <v>2</v>
      </c>
    </row>
    <row r="88" spans="1:13" x14ac:dyDescent="0.25">
      <c r="A88" s="1">
        <v>42055</v>
      </c>
      <c r="B88">
        <v>3</v>
      </c>
      <c r="C88">
        <v>3</v>
      </c>
      <c r="D88">
        <v>26</v>
      </c>
      <c r="E88" t="s">
        <v>17</v>
      </c>
      <c r="F88">
        <v>7.5</v>
      </c>
      <c r="G88">
        <v>10</v>
      </c>
      <c r="I88" s="4">
        <f t="shared" si="13"/>
        <v>0.12048192771084337</v>
      </c>
      <c r="L88" t="s">
        <v>6</v>
      </c>
      <c r="M88">
        <v>1</v>
      </c>
    </row>
    <row r="89" spans="1:13" x14ac:dyDescent="0.25">
      <c r="A89" s="1">
        <v>42055</v>
      </c>
      <c r="B89">
        <v>3</v>
      </c>
      <c r="C89">
        <v>3</v>
      </c>
      <c r="D89">
        <v>26</v>
      </c>
      <c r="E89" t="s">
        <v>15</v>
      </c>
      <c r="F89">
        <v>5.2</v>
      </c>
      <c r="G89">
        <v>1</v>
      </c>
      <c r="I89" s="4">
        <f t="shared" si="13"/>
        <v>1.2048192771084338E-2</v>
      </c>
      <c r="L89" t="s">
        <v>6</v>
      </c>
      <c r="M89">
        <v>30</v>
      </c>
    </row>
    <row r="90" spans="1:13" x14ac:dyDescent="0.25">
      <c r="A90" s="1">
        <v>42055</v>
      </c>
      <c r="B90">
        <v>3</v>
      </c>
      <c r="C90">
        <v>3</v>
      </c>
      <c r="D90">
        <v>26</v>
      </c>
      <c r="E90" t="s">
        <v>16</v>
      </c>
      <c r="F90">
        <v>4.0999999999999996</v>
      </c>
      <c r="G90">
        <v>2</v>
      </c>
      <c r="I90" s="4">
        <f t="shared" si="13"/>
        <v>2.4096385542168676E-2</v>
      </c>
      <c r="L90" t="s">
        <v>6</v>
      </c>
      <c r="M90">
        <v>70</v>
      </c>
    </row>
    <row r="91" spans="1:13" x14ac:dyDescent="0.25">
      <c r="A91" s="1">
        <v>42055</v>
      </c>
      <c r="B91">
        <v>3</v>
      </c>
      <c r="C91">
        <v>3</v>
      </c>
      <c r="D91">
        <v>28</v>
      </c>
      <c r="E91" t="s">
        <v>21</v>
      </c>
      <c r="F91">
        <v>44.5</v>
      </c>
      <c r="G91">
        <v>15</v>
      </c>
      <c r="I91" s="4">
        <f>G91/$J$91</f>
        <v>0.23076923076923078</v>
      </c>
      <c r="J91">
        <f>SUM(G91:G93)</f>
        <v>65</v>
      </c>
      <c r="L91" t="s">
        <v>6</v>
      </c>
      <c r="M91">
        <v>40</v>
      </c>
    </row>
    <row r="92" spans="1:13" x14ac:dyDescent="0.25">
      <c r="A92" s="1">
        <v>42055</v>
      </c>
      <c r="B92">
        <v>3</v>
      </c>
      <c r="C92">
        <v>3</v>
      </c>
      <c r="D92">
        <v>28</v>
      </c>
      <c r="E92" t="s">
        <v>19</v>
      </c>
      <c r="F92">
        <v>28.6</v>
      </c>
      <c r="G92">
        <v>30</v>
      </c>
      <c r="I92" s="4">
        <f t="shared" ref="I92:I93" si="14">G92/$J$91</f>
        <v>0.46153846153846156</v>
      </c>
      <c r="L92" t="s">
        <v>6</v>
      </c>
      <c r="M92">
        <v>10</v>
      </c>
    </row>
    <row r="93" spans="1:13" x14ac:dyDescent="0.25">
      <c r="A93" s="1">
        <v>42055</v>
      </c>
      <c r="B93">
        <v>3</v>
      </c>
      <c r="C93">
        <v>3</v>
      </c>
      <c r="D93">
        <v>28</v>
      </c>
      <c r="E93" t="s">
        <v>14</v>
      </c>
      <c r="F93">
        <v>11.8</v>
      </c>
      <c r="G93">
        <v>20</v>
      </c>
      <c r="I93" s="4">
        <f t="shared" si="14"/>
        <v>0.30769230769230771</v>
      </c>
      <c r="L93" t="s">
        <v>6</v>
      </c>
      <c r="M93">
        <v>10</v>
      </c>
    </row>
    <row r="94" spans="1:13" x14ac:dyDescent="0.25">
      <c r="A94" s="1">
        <v>42055</v>
      </c>
      <c r="B94">
        <v>3</v>
      </c>
      <c r="C94">
        <v>3</v>
      </c>
      <c r="D94">
        <v>30</v>
      </c>
      <c r="E94" t="s">
        <v>19</v>
      </c>
      <c r="F94">
        <v>21.1</v>
      </c>
      <c r="G94">
        <v>30</v>
      </c>
      <c r="I94" s="4">
        <f>G94/$J$94</f>
        <v>0.42857142857142855</v>
      </c>
      <c r="J94">
        <f>SUM(G94:G95)</f>
        <v>70</v>
      </c>
      <c r="L94" t="s">
        <v>6</v>
      </c>
      <c r="M94">
        <v>30</v>
      </c>
    </row>
    <row r="95" spans="1:13" x14ac:dyDescent="0.25">
      <c r="A95" s="1">
        <v>42055</v>
      </c>
      <c r="B95">
        <v>3</v>
      </c>
      <c r="C95">
        <v>3</v>
      </c>
      <c r="D95">
        <v>30</v>
      </c>
      <c r="E95" t="s">
        <v>14</v>
      </c>
      <c r="F95">
        <v>11.5</v>
      </c>
      <c r="G95">
        <v>40</v>
      </c>
      <c r="I95" s="4">
        <f t="shared" ref="I95" si="15">G95/$J$94</f>
        <v>0.5714285714285714</v>
      </c>
      <c r="L95" t="s">
        <v>6</v>
      </c>
      <c r="M95">
        <v>15</v>
      </c>
    </row>
    <row r="96" spans="1:13" x14ac:dyDescent="0.25">
      <c r="A96" s="1">
        <v>42055</v>
      </c>
      <c r="B96">
        <v>3</v>
      </c>
      <c r="C96">
        <v>3</v>
      </c>
      <c r="D96">
        <v>32</v>
      </c>
      <c r="E96" t="s">
        <v>21</v>
      </c>
      <c r="F96">
        <v>50.6</v>
      </c>
      <c r="G96">
        <v>10</v>
      </c>
      <c r="I96" s="4">
        <f>G96/$J$96</f>
        <v>0.18181818181818182</v>
      </c>
      <c r="J96">
        <f>SUM(G96:G99)</f>
        <v>55</v>
      </c>
      <c r="L96" t="s">
        <v>6</v>
      </c>
      <c r="M96">
        <v>10</v>
      </c>
    </row>
    <row r="97" spans="1:14" x14ac:dyDescent="0.25">
      <c r="A97" s="1">
        <v>42055</v>
      </c>
      <c r="B97">
        <v>3</v>
      </c>
      <c r="C97">
        <v>3</v>
      </c>
      <c r="D97">
        <v>32</v>
      </c>
      <c r="E97" t="s">
        <v>19</v>
      </c>
      <c r="F97">
        <v>26.5</v>
      </c>
      <c r="G97">
        <v>20</v>
      </c>
      <c r="I97" s="4">
        <f t="shared" ref="I97:I99" si="16">G97/$J$96</f>
        <v>0.36363636363636365</v>
      </c>
      <c r="L97" t="s">
        <v>6</v>
      </c>
      <c r="M97">
        <v>10</v>
      </c>
    </row>
    <row r="98" spans="1:14" x14ac:dyDescent="0.25">
      <c r="A98" s="1">
        <v>42055</v>
      </c>
      <c r="B98">
        <v>3</v>
      </c>
      <c r="C98">
        <v>3</v>
      </c>
      <c r="D98">
        <v>32</v>
      </c>
      <c r="E98" t="s">
        <v>20</v>
      </c>
      <c r="F98">
        <v>23.2</v>
      </c>
      <c r="G98">
        <v>20</v>
      </c>
      <c r="I98" s="4">
        <f t="shared" si="16"/>
        <v>0.36363636363636365</v>
      </c>
      <c r="L98" t="s">
        <v>6</v>
      </c>
      <c r="M98">
        <v>2</v>
      </c>
    </row>
    <row r="99" spans="1:14" x14ac:dyDescent="0.25">
      <c r="A99" s="1">
        <v>42055</v>
      </c>
      <c r="B99">
        <v>3</v>
      </c>
      <c r="C99">
        <v>3</v>
      </c>
      <c r="D99">
        <v>32</v>
      </c>
      <c r="E99" t="s">
        <v>47</v>
      </c>
      <c r="F99">
        <v>43.5</v>
      </c>
      <c r="G99">
        <v>5</v>
      </c>
      <c r="I99" s="4">
        <f t="shared" si="16"/>
        <v>9.0909090909090912E-2</v>
      </c>
      <c r="L99" t="s">
        <v>6</v>
      </c>
      <c r="M99">
        <v>3</v>
      </c>
      <c r="N99">
        <f>SUM(M81:M99)/$J$224</f>
        <v>9.9225252107637815E-2</v>
      </c>
    </row>
    <row r="100" spans="1:14" x14ac:dyDescent="0.25">
      <c r="A100" s="1">
        <v>42055</v>
      </c>
      <c r="B100">
        <v>3</v>
      </c>
      <c r="C100">
        <v>3</v>
      </c>
      <c r="D100">
        <v>34</v>
      </c>
      <c r="E100" t="s">
        <v>19</v>
      </c>
      <c r="F100">
        <v>34.200000000000003</v>
      </c>
      <c r="G100">
        <v>20</v>
      </c>
      <c r="I100" s="4">
        <f>G100/$J$100</f>
        <v>0.2</v>
      </c>
      <c r="J100">
        <f>SUM(G100:G102)</f>
        <v>100</v>
      </c>
      <c r="L100" t="s">
        <v>7</v>
      </c>
      <c r="M100">
        <v>15</v>
      </c>
    </row>
    <row r="101" spans="1:14" x14ac:dyDescent="0.25">
      <c r="A101" s="1">
        <v>42055</v>
      </c>
      <c r="B101">
        <v>3</v>
      </c>
      <c r="C101">
        <v>3</v>
      </c>
      <c r="D101">
        <v>34</v>
      </c>
      <c r="E101" t="s">
        <v>20</v>
      </c>
      <c r="F101">
        <v>16.8</v>
      </c>
      <c r="G101">
        <v>20</v>
      </c>
      <c r="I101" s="4">
        <f t="shared" ref="I101:I102" si="17">G101/$J$100</f>
        <v>0.2</v>
      </c>
      <c r="L101" t="s">
        <v>7</v>
      </c>
      <c r="M101">
        <v>2</v>
      </c>
    </row>
    <row r="102" spans="1:14" x14ac:dyDescent="0.25">
      <c r="A102" s="1">
        <v>42055</v>
      </c>
      <c r="B102">
        <v>3</v>
      </c>
      <c r="C102">
        <v>3</v>
      </c>
      <c r="D102">
        <v>34</v>
      </c>
      <c r="E102" t="s">
        <v>23</v>
      </c>
      <c r="F102">
        <v>4.7</v>
      </c>
      <c r="G102">
        <v>60</v>
      </c>
      <c r="I102" s="4">
        <f t="shared" si="17"/>
        <v>0.6</v>
      </c>
      <c r="L102" t="s">
        <v>7</v>
      </c>
      <c r="M102">
        <v>1</v>
      </c>
    </row>
    <row r="103" spans="1:14" x14ac:dyDescent="0.25">
      <c r="A103" s="1">
        <v>42055</v>
      </c>
      <c r="B103">
        <v>3</v>
      </c>
      <c r="C103">
        <v>3</v>
      </c>
      <c r="D103">
        <v>36</v>
      </c>
      <c r="E103" t="s">
        <v>19</v>
      </c>
      <c r="F103">
        <v>42.3</v>
      </c>
      <c r="G103">
        <v>20</v>
      </c>
      <c r="I103" s="4">
        <f>G103/$J$103</f>
        <v>0.4</v>
      </c>
      <c r="J103">
        <f>SUM(G103:G104)</f>
        <v>50</v>
      </c>
      <c r="L103" t="s">
        <v>7</v>
      </c>
      <c r="M103">
        <v>1</v>
      </c>
    </row>
    <row r="104" spans="1:14" x14ac:dyDescent="0.25">
      <c r="A104" s="1">
        <v>42055</v>
      </c>
      <c r="B104">
        <v>3</v>
      </c>
      <c r="C104">
        <v>3</v>
      </c>
      <c r="D104">
        <v>36</v>
      </c>
      <c r="E104" t="s">
        <v>20</v>
      </c>
      <c r="F104">
        <v>36.9</v>
      </c>
      <c r="G104">
        <v>30</v>
      </c>
      <c r="I104" s="4">
        <f t="shared" ref="I104" si="18">G104/$J$103</f>
        <v>0.6</v>
      </c>
      <c r="L104" t="s">
        <v>7</v>
      </c>
      <c r="M104">
        <v>1</v>
      </c>
    </row>
    <row r="105" spans="1:14" x14ac:dyDescent="0.25">
      <c r="A105" s="1">
        <v>42055</v>
      </c>
      <c r="B105">
        <v>3</v>
      </c>
      <c r="C105">
        <v>3</v>
      </c>
      <c r="D105">
        <v>38</v>
      </c>
      <c r="E105" t="s">
        <v>26</v>
      </c>
      <c r="F105">
        <v>22.8</v>
      </c>
      <c r="G105">
        <v>0.5</v>
      </c>
      <c r="I105" s="4">
        <f>G105/$J$105</f>
        <v>9.9009900990099011E-3</v>
      </c>
      <c r="J105">
        <f>SUM(G105:G108)</f>
        <v>50.5</v>
      </c>
      <c r="L105" t="s">
        <v>7</v>
      </c>
      <c r="M105">
        <v>10</v>
      </c>
    </row>
    <row r="106" spans="1:14" x14ac:dyDescent="0.25">
      <c r="A106" s="1">
        <v>42055</v>
      </c>
      <c r="B106">
        <v>3</v>
      </c>
      <c r="C106">
        <v>3</v>
      </c>
      <c r="D106">
        <v>38</v>
      </c>
      <c r="E106" t="s">
        <v>20</v>
      </c>
      <c r="F106">
        <v>21.3</v>
      </c>
      <c r="G106">
        <v>10</v>
      </c>
      <c r="I106" s="4">
        <f t="shared" ref="I106:I108" si="19">G106/$J$105</f>
        <v>0.19801980198019803</v>
      </c>
      <c r="L106" t="s">
        <v>7</v>
      </c>
      <c r="M106">
        <v>3</v>
      </c>
      <c r="N106">
        <f>SUM(M100:M106)/$J$224</f>
        <v>1.1863888838956695E-2</v>
      </c>
    </row>
    <row r="107" spans="1:14" x14ac:dyDescent="0.25">
      <c r="A107" s="1">
        <v>42055</v>
      </c>
      <c r="B107">
        <v>3</v>
      </c>
      <c r="C107">
        <v>3</v>
      </c>
      <c r="D107">
        <v>38</v>
      </c>
      <c r="E107" t="s">
        <v>19</v>
      </c>
      <c r="F107">
        <v>40.200000000000003</v>
      </c>
      <c r="G107">
        <v>30</v>
      </c>
      <c r="I107" s="4">
        <f t="shared" si="19"/>
        <v>0.59405940594059403</v>
      </c>
      <c r="L107" t="s">
        <v>17</v>
      </c>
      <c r="M107">
        <v>20</v>
      </c>
    </row>
    <row r="108" spans="1:14" x14ac:dyDescent="0.25">
      <c r="A108" s="1">
        <v>42055</v>
      </c>
      <c r="B108">
        <v>3</v>
      </c>
      <c r="C108">
        <v>3</v>
      </c>
      <c r="D108">
        <v>38</v>
      </c>
      <c r="E108" t="s">
        <v>23</v>
      </c>
      <c r="F108">
        <v>14.5</v>
      </c>
      <c r="G108">
        <v>10</v>
      </c>
      <c r="I108" s="4">
        <f t="shared" si="19"/>
        <v>0.19801980198019803</v>
      </c>
      <c r="L108" t="s">
        <v>17</v>
      </c>
      <c r="M108">
        <v>1</v>
      </c>
    </row>
    <row r="109" spans="1:14" x14ac:dyDescent="0.25">
      <c r="A109" s="1">
        <v>42055</v>
      </c>
      <c r="B109">
        <v>3</v>
      </c>
      <c r="C109">
        <v>3</v>
      </c>
      <c r="D109">
        <v>40</v>
      </c>
      <c r="E109" t="s">
        <v>19</v>
      </c>
      <c r="F109">
        <v>14.1</v>
      </c>
      <c r="G109">
        <v>10</v>
      </c>
      <c r="I109" s="4">
        <f>G109/$J$109</f>
        <v>0.14084507042253522</v>
      </c>
      <c r="J109">
        <f>SUM(G109:G113)</f>
        <v>71</v>
      </c>
      <c r="L109" t="s">
        <v>17</v>
      </c>
      <c r="M109">
        <v>15</v>
      </c>
    </row>
    <row r="110" spans="1:14" x14ac:dyDescent="0.25">
      <c r="A110" s="1">
        <v>42055</v>
      </c>
      <c r="B110">
        <v>3</v>
      </c>
      <c r="C110">
        <v>3</v>
      </c>
      <c r="D110">
        <v>40</v>
      </c>
      <c r="E110" t="s">
        <v>40</v>
      </c>
      <c r="F110">
        <v>6</v>
      </c>
      <c r="G110">
        <v>10</v>
      </c>
      <c r="I110" s="4">
        <f t="shared" ref="I110:I113" si="20">G110/$J$109</f>
        <v>0.14084507042253522</v>
      </c>
      <c r="L110" t="s">
        <v>17</v>
      </c>
      <c r="M110">
        <v>2</v>
      </c>
    </row>
    <row r="111" spans="1:14" x14ac:dyDescent="0.25">
      <c r="A111" s="1">
        <v>42055</v>
      </c>
      <c r="B111">
        <v>3</v>
      </c>
      <c r="C111">
        <v>3</v>
      </c>
      <c r="D111">
        <v>40</v>
      </c>
      <c r="E111" t="s">
        <v>20</v>
      </c>
      <c r="F111">
        <v>9.6</v>
      </c>
      <c r="G111">
        <v>10</v>
      </c>
      <c r="I111" s="4">
        <f t="shared" si="20"/>
        <v>0.14084507042253522</v>
      </c>
      <c r="L111" t="s">
        <v>17</v>
      </c>
      <c r="M111">
        <v>10</v>
      </c>
    </row>
    <row r="112" spans="1:14" x14ac:dyDescent="0.25">
      <c r="A112" s="1">
        <v>42055</v>
      </c>
      <c r="B112">
        <v>3</v>
      </c>
      <c r="C112">
        <v>3</v>
      </c>
      <c r="D112">
        <v>40</v>
      </c>
      <c r="E112" t="s">
        <v>23</v>
      </c>
      <c r="F112">
        <v>3.4</v>
      </c>
      <c r="G112">
        <v>40</v>
      </c>
      <c r="I112" s="4">
        <f t="shared" si="20"/>
        <v>0.56338028169014087</v>
      </c>
      <c r="L112" t="s">
        <v>17</v>
      </c>
      <c r="M112">
        <v>3</v>
      </c>
    </row>
    <row r="113" spans="1:14" x14ac:dyDescent="0.25">
      <c r="A113" s="1">
        <v>42055</v>
      </c>
      <c r="B113">
        <v>3</v>
      </c>
      <c r="C113">
        <v>3</v>
      </c>
      <c r="D113">
        <v>40</v>
      </c>
      <c r="E113" t="s">
        <v>26</v>
      </c>
      <c r="F113">
        <v>4.3</v>
      </c>
      <c r="G113">
        <v>1</v>
      </c>
      <c r="I113" s="4">
        <f t="shared" si="20"/>
        <v>1.4084507042253521E-2</v>
      </c>
      <c r="L113" t="s">
        <v>17</v>
      </c>
      <c r="M113">
        <v>10</v>
      </c>
      <c r="N113">
        <f>SUM(M107:M113)/$J$224</f>
        <v>2.1930218762919954E-2</v>
      </c>
    </row>
    <row r="114" spans="1:14" x14ac:dyDescent="0.25">
      <c r="A114" s="1">
        <v>42055</v>
      </c>
      <c r="B114">
        <v>3</v>
      </c>
      <c r="C114">
        <v>3</v>
      </c>
      <c r="D114">
        <v>42</v>
      </c>
      <c r="E114" t="s">
        <v>40</v>
      </c>
      <c r="F114">
        <v>3.6</v>
      </c>
      <c r="G114">
        <v>5</v>
      </c>
      <c r="I114" s="4">
        <f>G114/$J$114</f>
        <v>6.4516129032258063E-2</v>
      </c>
      <c r="J114">
        <f>SUM(G114:G121)</f>
        <v>77.5</v>
      </c>
      <c r="L114" t="s">
        <v>24</v>
      </c>
      <c r="M114">
        <v>3</v>
      </c>
    </row>
    <row r="115" spans="1:14" x14ac:dyDescent="0.25">
      <c r="A115" s="1">
        <v>42055</v>
      </c>
      <c r="B115">
        <v>3</v>
      </c>
      <c r="C115">
        <v>3</v>
      </c>
      <c r="D115">
        <v>42</v>
      </c>
      <c r="E115" t="s">
        <v>26</v>
      </c>
      <c r="F115">
        <v>2.5</v>
      </c>
      <c r="G115">
        <v>1</v>
      </c>
      <c r="I115" s="4">
        <f t="shared" ref="I115:I121" si="21">G115/$J$114</f>
        <v>1.2903225806451613E-2</v>
      </c>
      <c r="L115" t="s">
        <v>24</v>
      </c>
      <c r="M115">
        <v>5</v>
      </c>
    </row>
    <row r="116" spans="1:14" x14ac:dyDescent="0.25">
      <c r="A116" s="1">
        <v>42055</v>
      </c>
      <c r="B116">
        <v>3</v>
      </c>
      <c r="C116">
        <v>3</v>
      </c>
      <c r="D116">
        <v>42</v>
      </c>
      <c r="E116" t="s">
        <v>23</v>
      </c>
      <c r="F116">
        <v>1.9</v>
      </c>
      <c r="G116">
        <v>60</v>
      </c>
      <c r="I116" s="4">
        <f t="shared" si="21"/>
        <v>0.77419354838709675</v>
      </c>
      <c r="L116" t="s">
        <v>24</v>
      </c>
      <c r="M116">
        <v>10</v>
      </c>
    </row>
    <row r="117" spans="1:14" x14ac:dyDescent="0.25">
      <c r="A117" s="1">
        <v>42055</v>
      </c>
      <c r="B117">
        <v>3</v>
      </c>
      <c r="C117">
        <v>3</v>
      </c>
      <c r="D117">
        <v>42</v>
      </c>
      <c r="E117" t="s">
        <v>57</v>
      </c>
      <c r="F117">
        <v>1.3</v>
      </c>
      <c r="G117">
        <v>0.5</v>
      </c>
      <c r="I117" s="4">
        <f t="shared" si="21"/>
        <v>6.4516129032258064E-3</v>
      </c>
      <c r="L117" s="8" t="s">
        <v>24</v>
      </c>
      <c r="M117" s="8">
        <v>1</v>
      </c>
      <c r="N117" s="3"/>
    </row>
    <row r="118" spans="1:14" x14ac:dyDescent="0.25">
      <c r="A118" s="1">
        <v>42055</v>
      </c>
      <c r="B118">
        <v>3</v>
      </c>
      <c r="C118">
        <v>3</v>
      </c>
      <c r="D118">
        <v>42</v>
      </c>
      <c r="E118" t="s">
        <v>19</v>
      </c>
      <c r="F118">
        <v>9.1</v>
      </c>
      <c r="G118">
        <v>1</v>
      </c>
      <c r="I118" s="4">
        <f t="shared" si="21"/>
        <v>1.2903225806451613E-2</v>
      </c>
      <c r="L118" t="s">
        <v>24</v>
      </c>
      <c r="M118">
        <v>2</v>
      </c>
      <c r="N118">
        <f>SUM(M114:M118)/$J$224</f>
        <v>7.5497474429724433E-3</v>
      </c>
    </row>
    <row r="119" spans="1:14" x14ac:dyDescent="0.25">
      <c r="A119" s="1">
        <v>42055</v>
      </c>
      <c r="B119">
        <v>3</v>
      </c>
      <c r="C119">
        <v>3</v>
      </c>
      <c r="D119">
        <v>42</v>
      </c>
      <c r="E119" t="s">
        <v>48</v>
      </c>
      <c r="F119">
        <v>1.2</v>
      </c>
      <c r="G119">
        <v>2</v>
      </c>
      <c r="I119" s="4">
        <f t="shared" si="21"/>
        <v>2.5806451612903226E-2</v>
      </c>
      <c r="L119" t="s">
        <v>58</v>
      </c>
      <c r="M119">
        <v>1</v>
      </c>
    </row>
    <row r="120" spans="1:14" x14ac:dyDescent="0.25">
      <c r="A120" s="1">
        <v>42055</v>
      </c>
      <c r="B120">
        <v>3</v>
      </c>
      <c r="C120">
        <v>3</v>
      </c>
      <c r="D120">
        <v>42</v>
      </c>
      <c r="E120" t="s">
        <v>25</v>
      </c>
      <c r="F120">
        <v>4.7</v>
      </c>
      <c r="G120">
        <v>5</v>
      </c>
      <c r="I120" s="4">
        <f t="shared" si="21"/>
        <v>6.4516129032258063E-2</v>
      </c>
      <c r="L120" t="s">
        <v>58</v>
      </c>
      <c r="M120">
        <v>10</v>
      </c>
    </row>
    <row r="121" spans="1:14" x14ac:dyDescent="0.25">
      <c r="A121" s="1">
        <v>42055</v>
      </c>
      <c r="B121">
        <v>3</v>
      </c>
      <c r="C121">
        <v>3</v>
      </c>
      <c r="D121">
        <v>42</v>
      </c>
      <c r="E121" t="s">
        <v>24</v>
      </c>
      <c r="F121">
        <v>13</v>
      </c>
      <c r="G121">
        <v>3</v>
      </c>
      <c r="I121" s="4">
        <f t="shared" si="21"/>
        <v>3.870967741935484E-2</v>
      </c>
      <c r="L121" t="s">
        <v>58</v>
      </c>
      <c r="M121">
        <v>0.5</v>
      </c>
      <c r="N121">
        <f>SUM(M119:M121)/$J$224</f>
        <v>4.1343855044849095E-3</v>
      </c>
    </row>
    <row r="122" spans="1:14" x14ac:dyDescent="0.25">
      <c r="A122" s="1">
        <v>42055</v>
      </c>
      <c r="B122">
        <v>3</v>
      </c>
      <c r="C122">
        <v>3</v>
      </c>
      <c r="D122">
        <v>44</v>
      </c>
      <c r="E122" t="s">
        <v>19</v>
      </c>
      <c r="F122">
        <v>19.2</v>
      </c>
      <c r="G122">
        <v>5</v>
      </c>
      <c r="I122" s="4">
        <f>G122/$J$122</f>
        <v>0.16129032258064516</v>
      </c>
      <c r="J122">
        <f>SUM(G122:G126)</f>
        <v>31</v>
      </c>
      <c r="L122" t="s">
        <v>15</v>
      </c>
      <c r="M122">
        <v>0.5</v>
      </c>
    </row>
    <row r="123" spans="1:14" x14ac:dyDescent="0.25">
      <c r="A123" s="1">
        <v>42055</v>
      </c>
      <c r="B123">
        <v>3</v>
      </c>
      <c r="C123">
        <v>3</v>
      </c>
      <c r="D123">
        <v>44</v>
      </c>
      <c r="E123" t="s">
        <v>23</v>
      </c>
      <c r="F123">
        <v>2.4</v>
      </c>
      <c r="G123">
        <v>20</v>
      </c>
      <c r="I123" s="4">
        <f t="shared" ref="I123:I126" si="22">G123/$J$122</f>
        <v>0.64516129032258063</v>
      </c>
      <c r="L123" t="s">
        <v>15</v>
      </c>
      <c r="M123">
        <v>0.5</v>
      </c>
    </row>
    <row r="124" spans="1:14" x14ac:dyDescent="0.25">
      <c r="A124" s="1">
        <v>42055</v>
      </c>
      <c r="B124">
        <v>3</v>
      </c>
      <c r="C124">
        <v>3</v>
      </c>
      <c r="D124">
        <v>44</v>
      </c>
      <c r="E124" t="s">
        <v>24</v>
      </c>
      <c r="F124">
        <v>6.8</v>
      </c>
      <c r="G124">
        <v>5</v>
      </c>
      <c r="I124" s="4">
        <f t="shared" si="22"/>
        <v>0.16129032258064516</v>
      </c>
      <c r="L124" t="s">
        <v>15</v>
      </c>
      <c r="M124">
        <v>20</v>
      </c>
    </row>
    <row r="125" spans="1:14" x14ac:dyDescent="0.25">
      <c r="A125" s="1">
        <v>42055</v>
      </c>
      <c r="B125">
        <v>3</v>
      </c>
      <c r="C125">
        <v>3</v>
      </c>
      <c r="D125">
        <v>44</v>
      </c>
      <c r="E125" t="s">
        <v>26</v>
      </c>
      <c r="F125">
        <v>2.8</v>
      </c>
      <c r="G125">
        <v>0.5</v>
      </c>
      <c r="I125" s="4">
        <f t="shared" si="22"/>
        <v>1.6129032258064516E-2</v>
      </c>
      <c r="L125" t="s">
        <v>15</v>
      </c>
      <c r="M125">
        <v>1</v>
      </c>
    </row>
    <row r="126" spans="1:14" x14ac:dyDescent="0.25">
      <c r="A126" s="1">
        <v>42055</v>
      </c>
      <c r="B126">
        <v>3</v>
      </c>
      <c r="C126">
        <v>3</v>
      </c>
      <c r="D126">
        <v>44</v>
      </c>
      <c r="E126" t="s">
        <v>30</v>
      </c>
      <c r="F126">
        <v>0.4</v>
      </c>
      <c r="G126">
        <v>0.5</v>
      </c>
      <c r="I126" s="4">
        <f t="shared" si="22"/>
        <v>1.6129032258064516E-2</v>
      </c>
      <c r="L126" t="s">
        <v>15</v>
      </c>
      <c r="M126">
        <v>15</v>
      </c>
    </row>
    <row r="127" spans="1:14" x14ac:dyDescent="0.25">
      <c r="A127" s="1">
        <v>42055</v>
      </c>
      <c r="B127">
        <v>3</v>
      </c>
      <c r="C127">
        <v>3</v>
      </c>
      <c r="D127">
        <v>46</v>
      </c>
      <c r="E127" t="s">
        <v>23</v>
      </c>
      <c r="F127">
        <v>2</v>
      </c>
      <c r="G127">
        <v>50</v>
      </c>
      <c r="I127" s="4">
        <f>G127/$J$127</f>
        <v>0.86206896551724133</v>
      </c>
      <c r="J127">
        <f>SUM(G127:G129)</f>
        <v>58</v>
      </c>
      <c r="L127" t="s">
        <v>15</v>
      </c>
      <c r="M127">
        <v>30</v>
      </c>
    </row>
    <row r="128" spans="1:14" x14ac:dyDescent="0.25">
      <c r="A128" s="1">
        <v>42055</v>
      </c>
      <c r="B128">
        <v>3</v>
      </c>
      <c r="C128">
        <v>3</v>
      </c>
      <c r="D128">
        <v>46</v>
      </c>
      <c r="E128" t="s">
        <v>40</v>
      </c>
      <c r="F128">
        <v>2.9</v>
      </c>
      <c r="G128">
        <v>3</v>
      </c>
      <c r="I128" s="4">
        <f t="shared" ref="I128:I129" si="23">G128/$J$127</f>
        <v>5.1724137931034482E-2</v>
      </c>
      <c r="L128" t="s">
        <v>15</v>
      </c>
      <c r="M128">
        <v>50</v>
      </c>
    </row>
    <row r="129" spans="1:14" x14ac:dyDescent="0.25">
      <c r="A129" s="1">
        <v>42055</v>
      </c>
      <c r="B129">
        <v>3</v>
      </c>
      <c r="C129">
        <v>3</v>
      </c>
      <c r="D129">
        <v>46</v>
      </c>
      <c r="E129" t="s">
        <v>25</v>
      </c>
      <c r="F129">
        <v>2.5</v>
      </c>
      <c r="G129">
        <v>5</v>
      </c>
      <c r="I129" s="4">
        <f t="shared" si="23"/>
        <v>8.6206896551724144E-2</v>
      </c>
      <c r="L129" t="s">
        <v>15</v>
      </c>
      <c r="M129">
        <v>40</v>
      </c>
    </row>
    <row r="130" spans="1:14" x14ac:dyDescent="0.25">
      <c r="A130" s="1">
        <v>42055</v>
      </c>
      <c r="B130">
        <v>3</v>
      </c>
      <c r="C130">
        <v>3</v>
      </c>
      <c r="D130">
        <v>48</v>
      </c>
      <c r="E130" t="s">
        <v>19</v>
      </c>
      <c r="F130">
        <v>12.2</v>
      </c>
      <c r="G130">
        <v>3</v>
      </c>
      <c r="I130" s="4">
        <f>G130/$J$130</f>
        <v>7.5949367088607597E-2</v>
      </c>
      <c r="J130">
        <f>SUM(G130:G134)</f>
        <v>39.5</v>
      </c>
      <c r="L130" t="s">
        <v>15</v>
      </c>
      <c r="M130">
        <v>1</v>
      </c>
    </row>
    <row r="131" spans="1:14" x14ac:dyDescent="0.25">
      <c r="A131" s="1">
        <v>42055</v>
      </c>
      <c r="B131">
        <v>3</v>
      </c>
      <c r="C131">
        <v>3</v>
      </c>
      <c r="D131">
        <v>48</v>
      </c>
      <c r="E131" t="s">
        <v>25</v>
      </c>
      <c r="F131">
        <v>5.6</v>
      </c>
      <c r="G131">
        <v>5</v>
      </c>
      <c r="I131" s="4">
        <f t="shared" ref="I131:I134" si="24">G131/$J$130</f>
        <v>0.12658227848101267</v>
      </c>
      <c r="L131" t="s">
        <v>15</v>
      </c>
      <c r="M131">
        <v>0.5</v>
      </c>
    </row>
    <row r="132" spans="1:14" x14ac:dyDescent="0.25">
      <c r="A132" s="1">
        <v>42055</v>
      </c>
      <c r="B132">
        <v>3</v>
      </c>
      <c r="C132">
        <v>3</v>
      </c>
      <c r="D132">
        <v>48</v>
      </c>
      <c r="E132" t="s">
        <v>23</v>
      </c>
      <c r="F132">
        <v>2.2000000000000002</v>
      </c>
      <c r="G132">
        <v>30</v>
      </c>
      <c r="I132" s="4">
        <f t="shared" si="24"/>
        <v>0.759493670886076</v>
      </c>
      <c r="L132" t="s">
        <v>15</v>
      </c>
      <c r="M132">
        <v>0.5</v>
      </c>
    </row>
    <row r="133" spans="1:14" x14ac:dyDescent="0.25">
      <c r="A133" s="1">
        <v>42055</v>
      </c>
      <c r="B133">
        <v>3</v>
      </c>
      <c r="C133">
        <v>3</v>
      </c>
      <c r="D133">
        <v>48</v>
      </c>
      <c r="E133" t="s">
        <v>40</v>
      </c>
      <c r="F133">
        <v>2.1</v>
      </c>
      <c r="G133">
        <v>1</v>
      </c>
      <c r="I133" s="4">
        <f t="shared" si="24"/>
        <v>2.5316455696202531E-2</v>
      </c>
      <c r="L133" t="s">
        <v>15</v>
      </c>
      <c r="M133">
        <v>0.5</v>
      </c>
      <c r="N133">
        <f>SUM(M122:M133)/$J$224</f>
        <v>5.7342129388290697E-2</v>
      </c>
    </row>
    <row r="134" spans="1:14" x14ac:dyDescent="0.25">
      <c r="A134" s="1">
        <v>42055</v>
      </c>
      <c r="B134">
        <v>3</v>
      </c>
      <c r="C134">
        <v>3</v>
      </c>
      <c r="D134">
        <v>48</v>
      </c>
      <c r="E134" t="s">
        <v>26</v>
      </c>
      <c r="F134">
        <v>2.4</v>
      </c>
      <c r="G134">
        <v>0.5</v>
      </c>
      <c r="I134" s="4">
        <f t="shared" si="24"/>
        <v>1.2658227848101266E-2</v>
      </c>
      <c r="L134" t="s">
        <v>32</v>
      </c>
      <c r="M134">
        <v>0.5</v>
      </c>
    </row>
    <row r="135" spans="1:14" x14ac:dyDescent="0.25">
      <c r="A135" s="1">
        <v>42055</v>
      </c>
      <c r="B135">
        <v>3</v>
      </c>
      <c r="C135">
        <v>3</v>
      </c>
      <c r="D135">
        <v>50</v>
      </c>
      <c r="E135" t="s">
        <v>19</v>
      </c>
      <c r="F135">
        <v>15.8</v>
      </c>
      <c r="G135">
        <v>5</v>
      </c>
      <c r="I135" s="4">
        <f>G135/$J$135</f>
        <v>0.25</v>
      </c>
      <c r="J135">
        <f>SUM(G135:G137)</f>
        <v>20</v>
      </c>
      <c r="L135" t="s">
        <v>32</v>
      </c>
      <c r="M135">
        <v>1</v>
      </c>
      <c r="N135">
        <f>SUM(M134:M135)/$J$224</f>
        <v>5.392676744980316E-4</v>
      </c>
    </row>
    <row r="136" spans="1:14" x14ac:dyDescent="0.25">
      <c r="A136" s="1">
        <v>42055</v>
      </c>
      <c r="B136">
        <v>3</v>
      </c>
      <c r="C136">
        <v>3</v>
      </c>
      <c r="D136">
        <v>50</v>
      </c>
      <c r="E136" t="s">
        <v>23</v>
      </c>
      <c r="F136">
        <v>1.2</v>
      </c>
      <c r="G136">
        <v>10</v>
      </c>
      <c r="I136" s="4">
        <f t="shared" ref="I136:I137" si="25">G136/$J$135</f>
        <v>0.5</v>
      </c>
      <c r="L136" t="s">
        <v>44</v>
      </c>
      <c r="M136">
        <v>5</v>
      </c>
      <c r="N136">
        <f>SUM(M136)/$J$224</f>
        <v>1.7975589149934388E-3</v>
      </c>
    </row>
    <row r="137" spans="1:14" x14ac:dyDescent="0.25">
      <c r="A137" s="1">
        <v>42055</v>
      </c>
      <c r="B137">
        <v>3</v>
      </c>
      <c r="C137">
        <v>3</v>
      </c>
      <c r="D137">
        <v>50</v>
      </c>
      <c r="E137" t="s">
        <v>25</v>
      </c>
      <c r="F137">
        <v>4.4000000000000004</v>
      </c>
      <c r="G137">
        <v>5</v>
      </c>
      <c r="I137" s="4">
        <f t="shared" si="25"/>
        <v>0.25</v>
      </c>
      <c r="L137" t="s">
        <v>37</v>
      </c>
      <c r="M137">
        <v>5</v>
      </c>
      <c r="N137">
        <f>SUM(M137)/$J$224</f>
        <v>1.7975589149934388E-3</v>
      </c>
    </row>
    <row r="138" spans="1:14" x14ac:dyDescent="0.25">
      <c r="A138" s="1">
        <v>42060</v>
      </c>
      <c r="B138">
        <v>3</v>
      </c>
      <c r="C138">
        <v>5</v>
      </c>
      <c r="D138">
        <v>0</v>
      </c>
      <c r="E138" t="s">
        <v>6</v>
      </c>
      <c r="F138">
        <v>35</v>
      </c>
      <c r="G138">
        <v>30</v>
      </c>
      <c r="I138" s="4">
        <f>G138/$J$138</f>
        <v>0.5</v>
      </c>
      <c r="J138">
        <f>SUM(G138:G139)</f>
        <v>60</v>
      </c>
      <c r="L138" t="s">
        <v>16</v>
      </c>
      <c r="M138">
        <v>10</v>
      </c>
    </row>
    <row r="139" spans="1:14" x14ac:dyDescent="0.25">
      <c r="A139" s="1">
        <v>42060</v>
      </c>
      <c r="B139">
        <v>3</v>
      </c>
      <c r="C139">
        <v>5</v>
      </c>
      <c r="D139">
        <v>0</v>
      </c>
      <c r="E139" t="s">
        <v>10</v>
      </c>
      <c r="F139">
        <v>17.5</v>
      </c>
      <c r="G139">
        <v>30</v>
      </c>
      <c r="I139" s="4">
        <f t="shared" ref="I139:I140" si="26">G139/$J$138</f>
        <v>0.5</v>
      </c>
      <c r="L139" t="s">
        <v>16</v>
      </c>
      <c r="M139">
        <v>1</v>
      </c>
    </row>
    <row r="140" spans="1:14" x14ac:dyDescent="0.25">
      <c r="A140" s="1">
        <v>42060</v>
      </c>
      <c r="B140">
        <v>3</v>
      </c>
      <c r="C140">
        <v>5</v>
      </c>
      <c r="D140">
        <v>2</v>
      </c>
      <c r="E140" t="s">
        <v>6</v>
      </c>
      <c r="F140">
        <v>49</v>
      </c>
      <c r="G140">
        <v>70</v>
      </c>
      <c r="I140" s="4">
        <f t="shared" si="26"/>
        <v>1.1666666666666667</v>
      </c>
      <c r="J140">
        <f>SUM(G140)</f>
        <v>70</v>
      </c>
      <c r="L140" t="s">
        <v>16</v>
      </c>
      <c r="M140">
        <v>3</v>
      </c>
    </row>
    <row r="141" spans="1:14" x14ac:dyDescent="0.25">
      <c r="A141" s="1">
        <v>42060</v>
      </c>
      <c r="B141">
        <v>3</v>
      </c>
      <c r="C141">
        <v>5</v>
      </c>
      <c r="D141">
        <v>4</v>
      </c>
      <c r="E141" t="s">
        <v>6</v>
      </c>
      <c r="F141">
        <v>63.5</v>
      </c>
      <c r="G141">
        <v>40</v>
      </c>
      <c r="I141" s="4">
        <f>G141/J141</f>
        <v>1</v>
      </c>
      <c r="J141">
        <f>SUM(G141)</f>
        <v>40</v>
      </c>
      <c r="L141" t="s">
        <v>16</v>
      </c>
      <c r="M141">
        <v>1</v>
      </c>
    </row>
    <row r="142" spans="1:14" x14ac:dyDescent="0.25">
      <c r="A142" s="1">
        <v>42060</v>
      </c>
      <c r="B142">
        <v>3</v>
      </c>
      <c r="C142">
        <v>5</v>
      </c>
      <c r="D142">
        <v>6</v>
      </c>
      <c r="E142" t="s">
        <v>6</v>
      </c>
      <c r="F142">
        <v>40.4</v>
      </c>
      <c r="G142">
        <v>10</v>
      </c>
      <c r="I142" s="4">
        <f t="shared" ref="I142:I144" si="27">G142/J142</f>
        <v>1</v>
      </c>
      <c r="J142">
        <f>SUM(G142)</f>
        <v>10</v>
      </c>
      <c r="L142" t="s">
        <v>16</v>
      </c>
      <c r="M142">
        <v>2</v>
      </c>
    </row>
    <row r="143" spans="1:14" x14ac:dyDescent="0.25">
      <c r="A143" s="1">
        <v>42060</v>
      </c>
      <c r="B143">
        <v>3</v>
      </c>
      <c r="C143">
        <v>5</v>
      </c>
      <c r="D143">
        <v>8</v>
      </c>
      <c r="E143" t="s">
        <v>6</v>
      </c>
      <c r="F143">
        <v>38.799999999999997</v>
      </c>
      <c r="G143">
        <v>10</v>
      </c>
      <c r="I143" s="4">
        <f t="shared" si="27"/>
        <v>1</v>
      </c>
      <c r="J143">
        <f>SUM(G143)</f>
        <v>10</v>
      </c>
      <c r="L143" t="s">
        <v>16</v>
      </c>
      <c r="M143">
        <v>2</v>
      </c>
      <c r="N143">
        <f>SUM(M138:M143)/$J$224</f>
        <v>6.8307238769750676E-3</v>
      </c>
    </row>
    <row r="144" spans="1:14" x14ac:dyDescent="0.25">
      <c r="A144" s="1">
        <v>42060</v>
      </c>
      <c r="B144">
        <v>3</v>
      </c>
      <c r="C144">
        <v>5</v>
      </c>
      <c r="D144">
        <v>10</v>
      </c>
      <c r="E144" t="s">
        <v>6</v>
      </c>
      <c r="F144">
        <v>42.1</v>
      </c>
      <c r="G144">
        <v>30</v>
      </c>
      <c r="I144" s="4">
        <f t="shared" si="27"/>
        <v>1</v>
      </c>
      <c r="J144">
        <f>SUM(G144)</f>
        <v>30</v>
      </c>
      <c r="L144" t="s">
        <v>21</v>
      </c>
      <c r="M144">
        <v>5</v>
      </c>
    </row>
    <row r="145" spans="1:14" x14ac:dyDescent="0.25">
      <c r="A145" s="1">
        <v>42060</v>
      </c>
      <c r="B145">
        <v>3</v>
      </c>
      <c r="C145">
        <v>5</v>
      </c>
      <c r="D145">
        <v>12</v>
      </c>
      <c r="E145" t="s">
        <v>6</v>
      </c>
      <c r="F145">
        <v>33</v>
      </c>
      <c r="G145">
        <v>15</v>
      </c>
      <c r="I145" s="4">
        <f>G145/$J$145</f>
        <v>0.967741935483871</v>
      </c>
      <c r="J145">
        <f>SUM(G145:G146)</f>
        <v>15.5</v>
      </c>
      <c r="L145" t="s">
        <v>21</v>
      </c>
      <c r="M145">
        <v>3</v>
      </c>
    </row>
    <row r="146" spans="1:14" x14ac:dyDescent="0.25">
      <c r="A146" s="1">
        <v>42060</v>
      </c>
      <c r="B146">
        <v>3</v>
      </c>
      <c r="C146">
        <v>5</v>
      </c>
      <c r="D146">
        <v>12</v>
      </c>
      <c r="E146" t="s">
        <v>12</v>
      </c>
      <c r="F146">
        <v>17</v>
      </c>
      <c r="G146">
        <v>0.5</v>
      </c>
      <c r="I146" s="4">
        <f>G146/$J$145</f>
        <v>3.2258064516129031E-2</v>
      </c>
      <c r="L146" t="s">
        <v>21</v>
      </c>
      <c r="M146">
        <v>2</v>
      </c>
    </row>
    <row r="147" spans="1:14" x14ac:dyDescent="0.25">
      <c r="A147" s="1">
        <v>42060</v>
      </c>
      <c r="B147">
        <v>3</v>
      </c>
      <c r="C147">
        <v>5</v>
      </c>
      <c r="D147">
        <v>14</v>
      </c>
      <c r="E147" t="s">
        <v>6</v>
      </c>
      <c r="F147">
        <v>32.700000000000003</v>
      </c>
      <c r="G147">
        <v>10</v>
      </c>
      <c r="I147" s="4">
        <f>G147/$J$147</f>
        <v>0.55555555555555558</v>
      </c>
      <c r="J147">
        <f>SUM(G147:G151)</f>
        <v>18</v>
      </c>
      <c r="L147" t="s">
        <v>21</v>
      </c>
      <c r="M147">
        <v>15</v>
      </c>
    </row>
    <row r="148" spans="1:14" x14ac:dyDescent="0.25">
      <c r="A148" s="1">
        <v>42060</v>
      </c>
      <c r="B148">
        <v>3</v>
      </c>
      <c r="C148">
        <v>5</v>
      </c>
      <c r="D148">
        <v>14</v>
      </c>
      <c r="E148" t="s">
        <v>16</v>
      </c>
      <c r="F148">
        <v>12.4</v>
      </c>
      <c r="G148">
        <v>2</v>
      </c>
      <c r="I148" s="4">
        <f t="shared" ref="I148:I151" si="28">G148/$J$147</f>
        <v>0.1111111111111111</v>
      </c>
      <c r="L148" t="s">
        <v>21</v>
      </c>
      <c r="M148">
        <v>10</v>
      </c>
      <c r="N148">
        <f>SUM(M144:M148)/$J$224</f>
        <v>1.2582912404954072E-2</v>
      </c>
    </row>
    <row r="149" spans="1:14" x14ac:dyDescent="0.25">
      <c r="A149" s="1">
        <v>42060</v>
      </c>
      <c r="B149">
        <v>3</v>
      </c>
      <c r="C149">
        <v>5</v>
      </c>
      <c r="D149">
        <v>14</v>
      </c>
      <c r="E149" t="s">
        <v>10</v>
      </c>
      <c r="F149">
        <v>17.399999999999999</v>
      </c>
      <c r="G149">
        <v>5</v>
      </c>
      <c r="I149" s="4">
        <f t="shared" si="28"/>
        <v>0.27777777777777779</v>
      </c>
      <c r="L149" t="s">
        <v>42</v>
      </c>
      <c r="M149">
        <v>0.5</v>
      </c>
      <c r="N149">
        <f>SUM(M149)/$J$224</f>
        <v>1.7975589149934389E-4</v>
      </c>
    </row>
    <row r="150" spans="1:14" x14ac:dyDescent="0.25">
      <c r="A150" s="1">
        <v>42060</v>
      </c>
      <c r="B150">
        <v>3</v>
      </c>
      <c r="C150">
        <v>5</v>
      </c>
      <c r="D150">
        <v>14</v>
      </c>
      <c r="E150" t="s">
        <v>15</v>
      </c>
      <c r="F150">
        <v>11.2</v>
      </c>
      <c r="G150">
        <v>0.5</v>
      </c>
      <c r="I150" s="4">
        <f t="shared" si="28"/>
        <v>2.7777777777777776E-2</v>
      </c>
      <c r="L150" t="s">
        <v>47</v>
      </c>
      <c r="M150">
        <v>5</v>
      </c>
      <c r="N150">
        <f>SUM(M150)/$J$224</f>
        <v>1.7975589149934388E-3</v>
      </c>
    </row>
    <row r="151" spans="1:14" x14ac:dyDescent="0.25">
      <c r="A151" s="1">
        <v>42060</v>
      </c>
      <c r="B151">
        <v>3</v>
      </c>
      <c r="C151">
        <v>5</v>
      </c>
      <c r="D151">
        <v>14</v>
      </c>
      <c r="E151" t="s">
        <v>13</v>
      </c>
      <c r="F151">
        <v>14.5</v>
      </c>
      <c r="G151">
        <v>0.5</v>
      </c>
      <c r="I151" s="4">
        <f t="shared" si="28"/>
        <v>2.7777777777777776E-2</v>
      </c>
      <c r="L151" t="s">
        <v>13</v>
      </c>
      <c r="M151">
        <v>0.5</v>
      </c>
    </row>
    <row r="152" spans="1:14" x14ac:dyDescent="0.25">
      <c r="A152" s="1">
        <v>42060</v>
      </c>
      <c r="B152">
        <v>3</v>
      </c>
      <c r="C152">
        <v>5</v>
      </c>
      <c r="D152">
        <v>16</v>
      </c>
      <c r="E152" t="s">
        <v>6</v>
      </c>
      <c r="F152">
        <v>17.600000000000001</v>
      </c>
      <c r="G152">
        <v>10</v>
      </c>
      <c r="I152" s="4">
        <f>G152/$J$152</f>
        <v>0.66666666666666663</v>
      </c>
      <c r="J152">
        <f>SUM(G152:G153)</f>
        <v>15</v>
      </c>
      <c r="L152" t="s">
        <v>13</v>
      </c>
      <c r="M152">
        <v>5</v>
      </c>
    </row>
    <row r="153" spans="1:14" x14ac:dyDescent="0.25">
      <c r="A153" s="1">
        <v>42060</v>
      </c>
      <c r="B153">
        <v>3</v>
      </c>
      <c r="C153">
        <v>5</v>
      </c>
      <c r="D153">
        <v>16</v>
      </c>
      <c r="E153" t="s">
        <v>14</v>
      </c>
      <c r="F153">
        <v>14</v>
      </c>
      <c r="G153">
        <v>5</v>
      </c>
      <c r="I153" s="4">
        <f t="shared" ref="I153" si="29">G153/$J$152</f>
        <v>0.33333333333333331</v>
      </c>
      <c r="L153" t="s">
        <v>13</v>
      </c>
      <c r="M153">
        <v>2</v>
      </c>
      <c r="N153">
        <f>SUM(M151:M153)/$J$224</f>
        <v>2.696338372490158E-3</v>
      </c>
    </row>
    <row r="154" spans="1:14" x14ac:dyDescent="0.25">
      <c r="A154" s="1">
        <v>42060</v>
      </c>
      <c r="B154">
        <v>3</v>
      </c>
      <c r="C154">
        <v>5</v>
      </c>
      <c r="D154">
        <v>18</v>
      </c>
      <c r="E154" t="s">
        <v>12</v>
      </c>
      <c r="F154">
        <v>14.8</v>
      </c>
      <c r="G154">
        <v>1</v>
      </c>
      <c r="I154" s="4">
        <f>G154/$J$154</f>
        <v>2.4096385542168676E-2</v>
      </c>
      <c r="J154">
        <f>SUM(G154:G161)</f>
        <v>41.5</v>
      </c>
      <c r="L154" t="s">
        <v>18</v>
      </c>
      <c r="M154">
        <v>5</v>
      </c>
      <c r="N154">
        <f>SUM(M154)/$J$224</f>
        <v>1.7975589149934388E-3</v>
      </c>
    </row>
    <row r="155" spans="1:14" x14ac:dyDescent="0.25">
      <c r="A155" s="1">
        <v>42060</v>
      </c>
      <c r="B155">
        <v>3</v>
      </c>
      <c r="C155">
        <v>5</v>
      </c>
      <c r="D155">
        <v>18</v>
      </c>
      <c r="E155" t="s">
        <v>42</v>
      </c>
      <c r="F155">
        <v>44.2</v>
      </c>
      <c r="G155">
        <v>0.5</v>
      </c>
      <c r="I155" s="4">
        <f t="shared" ref="I155:I161" si="30">G155/$J$154</f>
        <v>1.2048192771084338E-2</v>
      </c>
      <c r="L155" t="s">
        <v>26</v>
      </c>
      <c r="M155">
        <v>0.5</v>
      </c>
    </row>
    <row r="156" spans="1:14" x14ac:dyDescent="0.25">
      <c r="A156" s="1">
        <v>42060</v>
      </c>
      <c r="B156">
        <v>3</v>
      </c>
      <c r="C156">
        <v>5</v>
      </c>
      <c r="D156">
        <v>18</v>
      </c>
      <c r="E156" t="s">
        <v>14</v>
      </c>
      <c r="F156">
        <v>10.5</v>
      </c>
      <c r="G156">
        <v>30</v>
      </c>
      <c r="I156" s="4">
        <f t="shared" si="30"/>
        <v>0.72289156626506024</v>
      </c>
      <c r="L156" t="s">
        <v>26</v>
      </c>
      <c r="M156">
        <v>1</v>
      </c>
    </row>
    <row r="157" spans="1:14" x14ac:dyDescent="0.25">
      <c r="A157" s="1">
        <v>42060</v>
      </c>
      <c r="B157">
        <v>3</v>
      </c>
      <c r="C157">
        <v>5</v>
      </c>
      <c r="D157">
        <v>18</v>
      </c>
      <c r="E157" t="s">
        <v>6</v>
      </c>
      <c r="F157">
        <v>14</v>
      </c>
      <c r="G157">
        <v>2</v>
      </c>
      <c r="I157" s="4">
        <f t="shared" si="30"/>
        <v>4.8192771084337352E-2</v>
      </c>
      <c r="L157" t="s">
        <v>26</v>
      </c>
      <c r="M157">
        <v>1</v>
      </c>
    </row>
    <row r="158" spans="1:14" x14ac:dyDescent="0.25">
      <c r="A158" s="1">
        <v>42060</v>
      </c>
      <c r="B158">
        <v>3</v>
      </c>
      <c r="C158">
        <v>5</v>
      </c>
      <c r="D158">
        <v>18</v>
      </c>
      <c r="E158" t="s">
        <v>13</v>
      </c>
      <c r="F158">
        <v>16.899999999999999</v>
      </c>
      <c r="G158">
        <v>5</v>
      </c>
      <c r="I158" s="4">
        <f t="shared" si="30"/>
        <v>0.12048192771084337</v>
      </c>
      <c r="L158" t="s">
        <v>26</v>
      </c>
      <c r="M158">
        <v>0.5</v>
      </c>
    </row>
    <row r="159" spans="1:14" x14ac:dyDescent="0.25">
      <c r="A159" s="1">
        <v>42060</v>
      </c>
      <c r="B159">
        <v>3</v>
      </c>
      <c r="C159">
        <v>5</v>
      </c>
      <c r="D159">
        <v>18</v>
      </c>
      <c r="E159" t="s">
        <v>10</v>
      </c>
      <c r="F159">
        <v>9.9</v>
      </c>
      <c r="G159">
        <v>2</v>
      </c>
      <c r="I159" s="4">
        <f t="shared" si="30"/>
        <v>4.8192771084337352E-2</v>
      </c>
      <c r="L159" t="s">
        <v>26</v>
      </c>
      <c r="M159">
        <v>0.5</v>
      </c>
    </row>
    <row r="160" spans="1:14" x14ac:dyDescent="0.25">
      <c r="A160" s="1">
        <v>42060</v>
      </c>
      <c r="B160">
        <v>3</v>
      </c>
      <c r="C160">
        <v>5</v>
      </c>
      <c r="D160">
        <v>18</v>
      </c>
      <c r="E160" t="s">
        <v>38</v>
      </c>
      <c r="F160">
        <v>5.8</v>
      </c>
      <c r="G160">
        <v>0.5</v>
      </c>
      <c r="I160" s="4">
        <f t="shared" si="30"/>
        <v>1.2048192771084338E-2</v>
      </c>
      <c r="L160" t="s">
        <v>26</v>
      </c>
      <c r="M160">
        <v>2</v>
      </c>
    </row>
    <row r="161" spans="1:14" x14ac:dyDescent="0.25">
      <c r="A161" s="1">
        <v>42060</v>
      </c>
      <c r="B161">
        <v>3</v>
      </c>
      <c r="C161">
        <v>5</v>
      </c>
      <c r="D161">
        <v>18</v>
      </c>
      <c r="E161" t="s">
        <v>15</v>
      </c>
      <c r="F161">
        <v>7.1</v>
      </c>
      <c r="G161">
        <v>0.5</v>
      </c>
      <c r="I161" s="4">
        <f t="shared" si="30"/>
        <v>1.2048192771084338E-2</v>
      </c>
      <c r="L161" t="s">
        <v>26</v>
      </c>
      <c r="M161">
        <v>1</v>
      </c>
    </row>
    <row r="162" spans="1:14" x14ac:dyDescent="0.25">
      <c r="A162" s="1">
        <v>42060</v>
      </c>
      <c r="B162">
        <v>3</v>
      </c>
      <c r="C162">
        <v>5</v>
      </c>
      <c r="D162">
        <v>20</v>
      </c>
      <c r="E162" t="s">
        <v>6</v>
      </c>
      <c r="F162">
        <v>16.100000000000001</v>
      </c>
      <c r="G162">
        <v>3</v>
      </c>
      <c r="I162" s="4">
        <f>G162/$J$162</f>
        <v>3.4090909090909088E-2</v>
      </c>
      <c r="J162">
        <f>SUM(G162:G166)</f>
        <v>88</v>
      </c>
      <c r="L162" t="s">
        <v>26</v>
      </c>
      <c r="M162">
        <v>0.5</v>
      </c>
    </row>
    <row r="163" spans="1:14" x14ac:dyDescent="0.25">
      <c r="A163" s="1">
        <v>42060</v>
      </c>
      <c r="B163">
        <v>3</v>
      </c>
      <c r="C163">
        <v>5</v>
      </c>
      <c r="D163">
        <v>20</v>
      </c>
      <c r="E163" t="s">
        <v>53</v>
      </c>
      <c r="F163">
        <v>7.9</v>
      </c>
      <c r="G163">
        <v>10</v>
      </c>
      <c r="I163" s="4">
        <f t="shared" ref="I163:I166" si="31">G163/$J$162</f>
        <v>0.11363636363636363</v>
      </c>
      <c r="L163" t="s">
        <v>26</v>
      </c>
      <c r="M163">
        <v>0.5</v>
      </c>
      <c r="N163">
        <f>SUM(M155:M163)/$J$224</f>
        <v>2.696338372490158E-3</v>
      </c>
    </row>
    <row r="164" spans="1:14" x14ac:dyDescent="0.25">
      <c r="A164" s="1">
        <v>42060</v>
      </c>
      <c r="B164">
        <v>3</v>
      </c>
      <c r="C164">
        <v>5</v>
      </c>
      <c r="D164">
        <v>20</v>
      </c>
      <c r="E164" t="s">
        <v>14</v>
      </c>
      <c r="F164">
        <v>12.2</v>
      </c>
      <c r="G164">
        <v>70</v>
      </c>
      <c r="I164" s="4">
        <f t="shared" si="31"/>
        <v>0.79545454545454541</v>
      </c>
      <c r="L164" t="s">
        <v>8</v>
      </c>
      <c r="M164">
        <v>3</v>
      </c>
    </row>
    <row r="165" spans="1:14" x14ac:dyDescent="0.25">
      <c r="A165" s="1">
        <v>42060</v>
      </c>
      <c r="B165">
        <v>3</v>
      </c>
      <c r="C165">
        <v>5</v>
      </c>
      <c r="D165">
        <v>20</v>
      </c>
      <c r="E165" t="s">
        <v>17</v>
      </c>
      <c r="F165">
        <v>4.9000000000000004</v>
      </c>
      <c r="G165">
        <v>3</v>
      </c>
      <c r="I165" s="4">
        <f t="shared" si="31"/>
        <v>3.4090909090909088E-2</v>
      </c>
      <c r="L165" t="s">
        <v>8</v>
      </c>
      <c r="M165">
        <v>15</v>
      </c>
    </row>
    <row r="166" spans="1:14" x14ac:dyDescent="0.25">
      <c r="A166" s="1">
        <v>42060</v>
      </c>
      <c r="B166">
        <v>3</v>
      </c>
      <c r="C166">
        <v>5</v>
      </c>
      <c r="D166">
        <v>20</v>
      </c>
      <c r="E166" t="s">
        <v>13</v>
      </c>
      <c r="F166">
        <v>9.3000000000000007</v>
      </c>
      <c r="G166">
        <v>2</v>
      </c>
      <c r="I166" s="4">
        <f t="shared" si="31"/>
        <v>2.2727272727272728E-2</v>
      </c>
      <c r="L166" t="s">
        <v>8</v>
      </c>
      <c r="M166">
        <v>30</v>
      </c>
    </row>
    <row r="167" spans="1:14" x14ac:dyDescent="0.25">
      <c r="A167" s="1">
        <v>42060</v>
      </c>
      <c r="B167">
        <v>3</v>
      </c>
      <c r="C167">
        <v>5</v>
      </c>
      <c r="D167">
        <v>22</v>
      </c>
      <c r="E167" t="s">
        <v>14</v>
      </c>
      <c r="F167">
        <v>14.8</v>
      </c>
      <c r="G167">
        <v>60</v>
      </c>
      <c r="I167" s="4">
        <f>G167/$J$167</f>
        <v>0.8571428571428571</v>
      </c>
      <c r="J167">
        <f>SUM(G167:G168)</f>
        <v>70</v>
      </c>
      <c r="L167" t="s">
        <v>8</v>
      </c>
      <c r="M167">
        <v>10</v>
      </c>
    </row>
    <row r="168" spans="1:14" x14ac:dyDescent="0.25">
      <c r="A168" s="1">
        <v>42060</v>
      </c>
      <c r="B168">
        <v>3</v>
      </c>
      <c r="C168">
        <v>5</v>
      </c>
      <c r="D168">
        <v>22</v>
      </c>
      <c r="E168" t="s">
        <v>19</v>
      </c>
      <c r="F168">
        <v>18.8</v>
      </c>
      <c r="G168">
        <v>10</v>
      </c>
      <c r="I168" s="4">
        <f t="shared" ref="I168" si="32">G168/$J$167</f>
        <v>0.14285714285714285</v>
      </c>
      <c r="L168" t="s">
        <v>8</v>
      </c>
      <c r="M168">
        <v>1</v>
      </c>
    </row>
    <row r="169" spans="1:14" x14ac:dyDescent="0.25">
      <c r="A169" s="1">
        <v>42060</v>
      </c>
      <c r="B169">
        <v>3</v>
      </c>
      <c r="C169">
        <v>5</v>
      </c>
      <c r="D169">
        <v>24</v>
      </c>
      <c r="E169" t="s">
        <v>19</v>
      </c>
      <c r="F169">
        <v>20.5</v>
      </c>
      <c r="G169">
        <v>30</v>
      </c>
      <c r="I169" s="4">
        <f>G169/$J$169</f>
        <v>0.49586776859504134</v>
      </c>
      <c r="J169">
        <f>SUM(G169:G172)</f>
        <v>60.5</v>
      </c>
      <c r="L169" t="s">
        <v>8</v>
      </c>
      <c r="M169">
        <v>0.5</v>
      </c>
    </row>
    <row r="170" spans="1:14" s="8" customFormat="1" x14ac:dyDescent="0.25">
      <c r="A170" s="1">
        <v>42060</v>
      </c>
      <c r="B170">
        <v>3</v>
      </c>
      <c r="C170">
        <v>5</v>
      </c>
      <c r="D170">
        <v>24</v>
      </c>
      <c r="E170" s="8" t="s">
        <v>14</v>
      </c>
      <c r="F170" s="8">
        <v>11.4</v>
      </c>
      <c r="G170" s="8">
        <v>20</v>
      </c>
      <c r="I170" s="4">
        <f t="shared" ref="I170:I172" si="33">G170/$J$169</f>
        <v>0.33057851239669422</v>
      </c>
      <c r="K170" s="11"/>
      <c r="L170" t="s">
        <v>8</v>
      </c>
      <c r="M170">
        <v>1</v>
      </c>
      <c r="N170"/>
    </row>
    <row r="171" spans="1:14" x14ac:dyDescent="0.25">
      <c r="A171" s="1">
        <v>42060</v>
      </c>
      <c r="B171">
        <v>3</v>
      </c>
      <c r="C171">
        <v>5</v>
      </c>
      <c r="D171">
        <v>24</v>
      </c>
      <c r="E171" t="s">
        <v>17</v>
      </c>
      <c r="F171">
        <v>5.8</v>
      </c>
      <c r="G171">
        <v>10</v>
      </c>
      <c r="I171" s="4">
        <f t="shared" si="33"/>
        <v>0.16528925619834711</v>
      </c>
      <c r="L171" t="s">
        <v>8</v>
      </c>
      <c r="M171">
        <v>0.5</v>
      </c>
      <c r="N171">
        <f>SUM(M164:M171)/$J$224</f>
        <v>2.1930218762919954E-2</v>
      </c>
    </row>
    <row r="172" spans="1:14" x14ac:dyDescent="0.25">
      <c r="A172" s="1">
        <v>42060</v>
      </c>
      <c r="B172">
        <v>3</v>
      </c>
      <c r="C172">
        <v>5</v>
      </c>
      <c r="D172">
        <v>24</v>
      </c>
      <c r="E172" t="s">
        <v>15</v>
      </c>
      <c r="F172">
        <v>5.2</v>
      </c>
      <c r="G172">
        <v>0.5</v>
      </c>
      <c r="I172" s="4">
        <f t="shared" si="33"/>
        <v>8.2644628099173556E-3</v>
      </c>
      <c r="L172" t="s">
        <v>9</v>
      </c>
      <c r="M172">
        <v>40</v>
      </c>
    </row>
    <row r="173" spans="1:14" x14ac:dyDescent="0.25">
      <c r="A173" s="1">
        <v>42060</v>
      </c>
      <c r="B173">
        <v>3</v>
      </c>
      <c r="C173">
        <v>5</v>
      </c>
      <c r="D173">
        <v>26</v>
      </c>
      <c r="E173" t="s">
        <v>19</v>
      </c>
      <c r="F173">
        <v>13.4</v>
      </c>
      <c r="G173">
        <v>30</v>
      </c>
      <c r="I173" s="4">
        <f>G173/$J$173</f>
        <v>0.6</v>
      </c>
      <c r="J173">
        <f>SUM(G173:G174)</f>
        <v>50</v>
      </c>
      <c r="L173" t="s">
        <v>9</v>
      </c>
      <c r="M173">
        <v>1</v>
      </c>
    </row>
    <row r="174" spans="1:14" x14ac:dyDescent="0.25">
      <c r="A174" s="1">
        <v>42060</v>
      </c>
      <c r="B174">
        <v>3</v>
      </c>
      <c r="C174">
        <v>5</v>
      </c>
      <c r="D174">
        <v>26</v>
      </c>
      <c r="E174" t="s">
        <v>14</v>
      </c>
      <c r="F174">
        <v>26.1</v>
      </c>
      <c r="G174">
        <v>20</v>
      </c>
      <c r="I174" s="4">
        <f t="shared" ref="I174" si="34">G174/$J$173</f>
        <v>0.4</v>
      </c>
      <c r="L174" t="s">
        <v>9</v>
      </c>
      <c r="M174">
        <v>40</v>
      </c>
    </row>
    <row r="175" spans="1:14" s="3" customFormat="1" x14ac:dyDescent="0.25">
      <c r="A175" s="2">
        <v>42060</v>
      </c>
      <c r="B175" s="3">
        <v>3</v>
      </c>
      <c r="C175" s="3">
        <v>5</v>
      </c>
      <c r="D175" s="3">
        <v>28</v>
      </c>
      <c r="E175" s="3" t="s">
        <v>19</v>
      </c>
      <c r="F175" s="3">
        <v>23.8</v>
      </c>
      <c r="G175" s="3">
        <v>30</v>
      </c>
      <c r="I175" s="4">
        <f>G175/$J$175</f>
        <v>0.8571428571428571</v>
      </c>
      <c r="J175">
        <f>SUM(G175:G176)</f>
        <v>35</v>
      </c>
      <c r="L175" t="s">
        <v>9</v>
      </c>
      <c r="M175">
        <v>20</v>
      </c>
      <c r="N175"/>
    </row>
    <row r="176" spans="1:14" x14ac:dyDescent="0.25">
      <c r="A176" s="1">
        <v>42060</v>
      </c>
      <c r="B176">
        <v>3</v>
      </c>
      <c r="C176">
        <v>5</v>
      </c>
      <c r="D176">
        <v>28</v>
      </c>
      <c r="E176" t="s">
        <v>14</v>
      </c>
      <c r="F176">
        <v>13.6</v>
      </c>
      <c r="G176">
        <v>5</v>
      </c>
      <c r="I176" s="4">
        <f t="shared" ref="I176" si="35">G176/$J$175</f>
        <v>0.14285714285714285</v>
      </c>
      <c r="L176" t="s">
        <v>9</v>
      </c>
      <c r="M176">
        <v>0.05</v>
      </c>
    </row>
    <row r="177" spans="1:14" x14ac:dyDescent="0.25">
      <c r="A177" s="1">
        <v>42060</v>
      </c>
      <c r="B177">
        <v>3</v>
      </c>
      <c r="C177">
        <v>5</v>
      </c>
      <c r="D177">
        <v>30</v>
      </c>
      <c r="E177" t="s">
        <v>19</v>
      </c>
      <c r="F177">
        <v>22</v>
      </c>
      <c r="G177">
        <v>30</v>
      </c>
      <c r="I177" s="4">
        <f>G177/$J$177</f>
        <v>0.6</v>
      </c>
      <c r="J177">
        <f>SUM(G177:G178)</f>
        <v>50</v>
      </c>
      <c r="L177" t="s">
        <v>9</v>
      </c>
      <c r="M177">
        <v>3</v>
      </c>
    </row>
    <row r="178" spans="1:14" x14ac:dyDescent="0.25">
      <c r="A178" s="1">
        <v>42060</v>
      </c>
      <c r="B178">
        <v>3</v>
      </c>
      <c r="C178">
        <v>5</v>
      </c>
      <c r="D178">
        <v>30</v>
      </c>
      <c r="E178" t="s">
        <v>14</v>
      </c>
      <c r="F178">
        <v>14.2</v>
      </c>
      <c r="G178">
        <v>20</v>
      </c>
      <c r="I178" s="4">
        <f t="shared" ref="I178" si="36">G178/$J$177</f>
        <v>0.4</v>
      </c>
      <c r="L178" t="s">
        <v>9</v>
      </c>
      <c r="M178">
        <v>30</v>
      </c>
    </row>
    <row r="179" spans="1:14" x14ac:dyDescent="0.25">
      <c r="A179" s="1">
        <v>42060</v>
      </c>
      <c r="B179">
        <v>3</v>
      </c>
      <c r="C179">
        <v>5</v>
      </c>
      <c r="D179">
        <v>32</v>
      </c>
      <c r="E179" t="s">
        <v>19</v>
      </c>
      <c r="F179">
        <v>30</v>
      </c>
      <c r="G179">
        <v>30</v>
      </c>
      <c r="I179" s="4">
        <f>G179/$J$179</f>
        <v>0.8571428571428571</v>
      </c>
      <c r="J179">
        <f>SUM(G179:G180)</f>
        <v>35</v>
      </c>
      <c r="L179" t="s">
        <v>9</v>
      </c>
      <c r="M179">
        <v>5</v>
      </c>
      <c r="N179">
        <f>SUM(M172:M179)/$J$224</f>
        <v>4.9990113425967535E-2</v>
      </c>
    </row>
    <row r="180" spans="1:14" x14ac:dyDescent="0.25">
      <c r="A180" s="1">
        <v>42060</v>
      </c>
      <c r="B180">
        <v>3</v>
      </c>
      <c r="C180">
        <v>5</v>
      </c>
      <c r="D180">
        <v>32</v>
      </c>
      <c r="E180" t="s">
        <v>14</v>
      </c>
      <c r="F180">
        <v>16.100000000000001</v>
      </c>
      <c r="G180">
        <v>5</v>
      </c>
      <c r="I180" s="4">
        <f t="shared" ref="I180" si="37">G180/$J$179</f>
        <v>0.14285714285714285</v>
      </c>
      <c r="L180" t="s">
        <v>53</v>
      </c>
      <c r="M180">
        <v>10</v>
      </c>
      <c r="N180">
        <f>SUM(M180)/$J$224</f>
        <v>3.5951178299868775E-3</v>
      </c>
    </row>
    <row r="181" spans="1:14" x14ac:dyDescent="0.25">
      <c r="A181" s="1">
        <v>42060</v>
      </c>
      <c r="B181">
        <v>3</v>
      </c>
      <c r="C181">
        <v>5</v>
      </c>
      <c r="D181">
        <v>34</v>
      </c>
      <c r="E181" t="s">
        <v>20</v>
      </c>
      <c r="F181">
        <v>24.6</v>
      </c>
      <c r="G181">
        <v>10</v>
      </c>
      <c r="I181" s="4">
        <f>G181/$J$181</f>
        <v>0.25</v>
      </c>
      <c r="J181">
        <f>SUM(G181:G182)</f>
        <v>40</v>
      </c>
      <c r="L181" t="s">
        <v>45</v>
      </c>
      <c r="M181">
        <v>2</v>
      </c>
    </row>
    <row r="182" spans="1:14" x14ac:dyDescent="0.25">
      <c r="A182" s="1">
        <v>42060</v>
      </c>
      <c r="B182">
        <v>3</v>
      </c>
      <c r="C182">
        <v>5</v>
      </c>
      <c r="D182">
        <v>34</v>
      </c>
      <c r="E182" t="s">
        <v>19</v>
      </c>
      <c r="F182">
        <v>34.6</v>
      </c>
      <c r="G182">
        <v>30</v>
      </c>
      <c r="I182" s="4">
        <f t="shared" ref="I182" si="38">G182/$J$181</f>
        <v>0.75</v>
      </c>
      <c r="L182" t="s">
        <v>45</v>
      </c>
      <c r="M182">
        <v>0.5</v>
      </c>
    </row>
    <row r="183" spans="1:14" x14ac:dyDescent="0.25">
      <c r="A183" s="1">
        <v>42060</v>
      </c>
      <c r="B183">
        <v>3</v>
      </c>
      <c r="C183">
        <v>5</v>
      </c>
      <c r="D183">
        <v>36</v>
      </c>
      <c r="E183" t="s">
        <v>19</v>
      </c>
      <c r="F183">
        <v>31.2</v>
      </c>
      <c r="G183">
        <v>30</v>
      </c>
      <c r="I183" s="4">
        <f>G183/$J$183</f>
        <v>0.8571428571428571</v>
      </c>
      <c r="J183">
        <f>SUM(G183:G184)</f>
        <v>35</v>
      </c>
      <c r="L183" t="s">
        <v>45</v>
      </c>
      <c r="M183">
        <v>5</v>
      </c>
    </row>
    <row r="184" spans="1:14" x14ac:dyDescent="0.25">
      <c r="A184" s="1">
        <v>42060</v>
      </c>
      <c r="B184">
        <v>3</v>
      </c>
      <c r="C184">
        <v>5</v>
      </c>
      <c r="D184">
        <v>36</v>
      </c>
      <c r="E184" t="s">
        <v>20</v>
      </c>
      <c r="F184">
        <v>20.2</v>
      </c>
      <c r="G184">
        <v>5</v>
      </c>
      <c r="I184" s="4">
        <f t="shared" ref="I184" si="39">G184/$J$183</f>
        <v>0.14285714285714285</v>
      </c>
      <c r="L184" t="s">
        <v>45</v>
      </c>
      <c r="M184">
        <v>0.5</v>
      </c>
    </row>
    <row r="185" spans="1:14" x14ac:dyDescent="0.25">
      <c r="A185" s="1">
        <v>42060</v>
      </c>
      <c r="B185">
        <v>3</v>
      </c>
      <c r="C185">
        <v>5</v>
      </c>
      <c r="D185">
        <v>38</v>
      </c>
      <c r="E185" t="s">
        <v>20</v>
      </c>
      <c r="F185">
        <v>37.1</v>
      </c>
      <c r="G185">
        <v>30</v>
      </c>
      <c r="I185" s="4">
        <f>G185/$J$185</f>
        <v>0.5</v>
      </c>
      <c r="J185">
        <f>SUM(G185:G186)</f>
        <v>60</v>
      </c>
      <c r="L185" t="s">
        <v>45</v>
      </c>
      <c r="M185">
        <v>0.5</v>
      </c>
    </row>
    <row r="186" spans="1:14" x14ac:dyDescent="0.25">
      <c r="A186" s="1">
        <v>42060</v>
      </c>
      <c r="B186">
        <v>3</v>
      </c>
      <c r="C186">
        <v>5</v>
      </c>
      <c r="D186">
        <v>38</v>
      </c>
      <c r="E186" t="s">
        <v>19</v>
      </c>
      <c r="F186">
        <v>38.5</v>
      </c>
      <c r="G186">
        <v>30</v>
      </c>
      <c r="I186" s="4">
        <f t="shared" ref="I186" si="40">G186/$J$185</f>
        <v>0.5</v>
      </c>
      <c r="L186" t="s">
        <v>45</v>
      </c>
      <c r="M186">
        <v>3</v>
      </c>
      <c r="N186">
        <f>SUM(M181:M186)/$J$224</f>
        <v>4.1343855044849095E-3</v>
      </c>
    </row>
    <row r="187" spans="1:14" x14ac:dyDescent="0.25">
      <c r="A187" s="1">
        <v>42060</v>
      </c>
      <c r="B187">
        <v>3</v>
      </c>
      <c r="C187">
        <v>5</v>
      </c>
      <c r="D187">
        <v>40</v>
      </c>
      <c r="E187" t="s">
        <v>20</v>
      </c>
      <c r="F187">
        <v>29.8</v>
      </c>
      <c r="G187">
        <v>30</v>
      </c>
      <c r="I187" s="4">
        <f>G187/$J$187</f>
        <v>0.5</v>
      </c>
      <c r="J187">
        <f>SUM(G187:G188)</f>
        <v>60</v>
      </c>
      <c r="L187" t="s">
        <v>34</v>
      </c>
      <c r="M187">
        <v>0.5</v>
      </c>
    </row>
    <row r="188" spans="1:14" x14ac:dyDescent="0.25">
      <c r="A188" s="1">
        <v>42060</v>
      </c>
      <c r="B188">
        <v>3</v>
      </c>
      <c r="C188">
        <v>5</v>
      </c>
      <c r="D188">
        <v>40</v>
      </c>
      <c r="E188" t="s">
        <v>19</v>
      </c>
      <c r="F188">
        <v>32.1</v>
      </c>
      <c r="G188">
        <v>30</v>
      </c>
      <c r="I188" s="4">
        <f t="shared" ref="I188" si="41">G188/$J$187</f>
        <v>0.5</v>
      </c>
      <c r="L188" t="s">
        <v>34</v>
      </c>
      <c r="M188">
        <v>5</v>
      </c>
    </row>
    <row r="189" spans="1:14" x14ac:dyDescent="0.25">
      <c r="A189" s="1">
        <v>42060</v>
      </c>
      <c r="B189">
        <v>3</v>
      </c>
      <c r="C189">
        <v>5</v>
      </c>
      <c r="D189">
        <v>42</v>
      </c>
      <c r="E189" t="s">
        <v>19</v>
      </c>
      <c r="F189">
        <v>35.200000000000003</v>
      </c>
      <c r="G189">
        <v>20</v>
      </c>
      <c r="I189" s="4">
        <f>G189/$J$189</f>
        <v>0.4</v>
      </c>
      <c r="J189">
        <f>SUM(G189:G190)</f>
        <v>50</v>
      </c>
      <c r="L189" t="s">
        <v>34</v>
      </c>
      <c r="M189">
        <v>0.5</v>
      </c>
    </row>
    <row r="190" spans="1:14" x14ac:dyDescent="0.25">
      <c r="A190" s="1">
        <v>42060</v>
      </c>
      <c r="B190">
        <v>3</v>
      </c>
      <c r="C190">
        <v>5</v>
      </c>
      <c r="D190">
        <v>42</v>
      </c>
      <c r="E190" t="s">
        <v>20</v>
      </c>
      <c r="F190">
        <v>29.5</v>
      </c>
      <c r="G190">
        <v>30</v>
      </c>
      <c r="I190" s="4">
        <f t="shared" ref="I190" si="42">G190/$J$189</f>
        <v>0.6</v>
      </c>
      <c r="L190" t="s">
        <v>34</v>
      </c>
      <c r="M190">
        <v>1</v>
      </c>
    </row>
    <row r="191" spans="1:14" x14ac:dyDescent="0.25">
      <c r="A191" s="1">
        <v>42060</v>
      </c>
      <c r="B191">
        <v>3</v>
      </c>
      <c r="C191">
        <v>5</v>
      </c>
      <c r="D191">
        <v>44</v>
      </c>
      <c r="E191" t="s">
        <v>23</v>
      </c>
      <c r="F191">
        <v>5.2</v>
      </c>
      <c r="G191">
        <v>60</v>
      </c>
      <c r="I191" s="4">
        <f>G191/$J$191</f>
        <v>0.58252427184466016</v>
      </c>
      <c r="J191">
        <f>SUM(G191:G197)</f>
        <v>103</v>
      </c>
      <c r="L191" t="s">
        <v>34</v>
      </c>
      <c r="M191">
        <v>0.5</v>
      </c>
    </row>
    <row r="192" spans="1:14" x14ac:dyDescent="0.25">
      <c r="A192" s="1">
        <v>42060</v>
      </c>
      <c r="B192">
        <v>3</v>
      </c>
      <c r="C192">
        <v>5</v>
      </c>
      <c r="D192">
        <v>44</v>
      </c>
      <c r="E192" t="s">
        <v>43</v>
      </c>
      <c r="F192">
        <v>2.8</v>
      </c>
      <c r="G192">
        <v>15</v>
      </c>
      <c r="I192" s="4">
        <f t="shared" ref="I192:I197" si="43">G192/$J$191</f>
        <v>0.14563106796116504</v>
      </c>
      <c r="L192" t="s">
        <v>34</v>
      </c>
      <c r="M192">
        <v>0.5</v>
      </c>
    </row>
    <row r="193" spans="1:14" x14ac:dyDescent="0.25">
      <c r="A193" s="1">
        <v>42060</v>
      </c>
      <c r="B193">
        <v>3</v>
      </c>
      <c r="C193">
        <v>5</v>
      </c>
      <c r="D193">
        <v>44</v>
      </c>
      <c r="E193" t="s">
        <v>26</v>
      </c>
      <c r="F193">
        <v>4.0999999999999996</v>
      </c>
      <c r="G193">
        <v>2</v>
      </c>
      <c r="I193" s="4">
        <f t="shared" si="43"/>
        <v>1.9417475728155338E-2</v>
      </c>
      <c r="L193" t="s">
        <v>34</v>
      </c>
      <c r="M193">
        <v>2</v>
      </c>
    </row>
    <row r="194" spans="1:14" x14ac:dyDescent="0.25">
      <c r="A194" s="1">
        <v>42060</v>
      </c>
      <c r="B194">
        <v>3</v>
      </c>
      <c r="C194">
        <v>5</v>
      </c>
      <c r="D194">
        <v>44</v>
      </c>
      <c r="E194" t="s">
        <v>19</v>
      </c>
      <c r="F194">
        <v>21.2</v>
      </c>
      <c r="G194">
        <v>10</v>
      </c>
      <c r="I194" s="4">
        <f t="shared" si="43"/>
        <v>9.7087378640776698E-2</v>
      </c>
      <c r="L194" t="s">
        <v>34</v>
      </c>
      <c r="M194">
        <v>0.5</v>
      </c>
      <c r="N194">
        <f>SUM(M187:M194)/$J$224</f>
        <v>3.7748737214862217E-3</v>
      </c>
    </row>
    <row r="195" spans="1:14" x14ac:dyDescent="0.25">
      <c r="A195" s="1">
        <v>42060</v>
      </c>
      <c r="B195">
        <v>3</v>
      </c>
      <c r="C195">
        <v>5</v>
      </c>
      <c r="D195">
        <v>44</v>
      </c>
      <c r="E195" t="s">
        <v>24</v>
      </c>
      <c r="F195">
        <v>15.5</v>
      </c>
      <c r="G195">
        <v>10</v>
      </c>
      <c r="I195" s="4">
        <f t="shared" si="43"/>
        <v>9.7087378640776698E-2</v>
      </c>
      <c r="L195" t="s">
        <v>23</v>
      </c>
      <c r="M195">
        <v>0.5</v>
      </c>
    </row>
    <row r="196" spans="1:14" x14ac:dyDescent="0.25">
      <c r="A196" s="1">
        <v>42060</v>
      </c>
      <c r="B196">
        <v>3</v>
      </c>
      <c r="C196">
        <v>5</v>
      </c>
      <c r="D196">
        <v>44</v>
      </c>
      <c r="E196" t="s">
        <v>40</v>
      </c>
      <c r="F196">
        <v>7.1</v>
      </c>
      <c r="G196">
        <v>5</v>
      </c>
      <c r="I196" s="4">
        <f t="shared" si="43"/>
        <v>4.8543689320388349E-2</v>
      </c>
      <c r="L196" t="s">
        <v>23</v>
      </c>
      <c r="M196">
        <v>60</v>
      </c>
    </row>
    <row r="197" spans="1:14" x14ac:dyDescent="0.25">
      <c r="A197" s="1">
        <v>42060</v>
      </c>
      <c r="B197">
        <v>3</v>
      </c>
      <c r="C197">
        <v>5</v>
      </c>
      <c r="D197">
        <v>44</v>
      </c>
      <c r="E197" t="s">
        <v>48</v>
      </c>
      <c r="F197">
        <v>1.3</v>
      </c>
      <c r="G197">
        <v>1</v>
      </c>
      <c r="I197" s="4">
        <f t="shared" si="43"/>
        <v>9.7087378640776691E-3</v>
      </c>
      <c r="L197" t="s">
        <v>23</v>
      </c>
      <c r="M197">
        <v>10</v>
      </c>
    </row>
    <row r="198" spans="1:14" x14ac:dyDescent="0.25">
      <c r="A198" s="1">
        <v>42060</v>
      </c>
      <c r="B198">
        <v>3</v>
      </c>
      <c r="C198">
        <v>5</v>
      </c>
      <c r="D198">
        <v>46</v>
      </c>
      <c r="E198" t="s">
        <v>26</v>
      </c>
      <c r="F198">
        <v>3.5</v>
      </c>
      <c r="G198">
        <v>1</v>
      </c>
      <c r="I198" s="4">
        <f>G198/$J$198</f>
        <v>1.1834319526627219E-2</v>
      </c>
      <c r="J198">
        <f>SUM(G198:G203)</f>
        <v>84.5</v>
      </c>
      <c r="K198"/>
      <c r="L198" t="s">
        <v>23</v>
      </c>
      <c r="M198">
        <v>40</v>
      </c>
    </row>
    <row r="199" spans="1:14" x14ac:dyDescent="0.25">
      <c r="A199" s="1">
        <v>42060</v>
      </c>
      <c r="B199">
        <v>3</v>
      </c>
      <c r="C199">
        <v>5</v>
      </c>
      <c r="D199">
        <v>46</v>
      </c>
      <c r="E199" t="s">
        <v>23</v>
      </c>
      <c r="F199">
        <v>1.5</v>
      </c>
      <c r="G199">
        <v>80</v>
      </c>
      <c r="I199" s="4">
        <f t="shared" ref="I199:I203" si="44">G199/$J$198</f>
        <v>0.94674556213017746</v>
      </c>
      <c r="K199"/>
      <c r="L199" t="s">
        <v>23</v>
      </c>
      <c r="M199">
        <v>60</v>
      </c>
    </row>
    <row r="200" spans="1:14" x14ac:dyDescent="0.25">
      <c r="A200" s="1">
        <v>42060</v>
      </c>
      <c r="B200">
        <v>3</v>
      </c>
      <c r="C200">
        <v>5</v>
      </c>
      <c r="D200">
        <v>46</v>
      </c>
      <c r="E200" t="s">
        <v>19</v>
      </c>
      <c r="F200">
        <v>1.7</v>
      </c>
      <c r="G200">
        <v>1</v>
      </c>
      <c r="I200" s="4">
        <f t="shared" si="44"/>
        <v>1.1834319526627219E-2</v>
      </c>
      <c r="K200"/>
      <c r="L200" t="s">
        <v>23</v>
      </c>
      <c r="M200">
        <v>20</v>
      </c>
    </row>
    <row r="201" spans="1:14" s="8" customFormat="1" x14ac:dyDescent="0.25">
      <c r="A201" s="9">
        <v>42060</v>
      </c>
      <c r="B201" s="8">
        <v>3</v>
      </c>
      <c r="C201" s="8">
        <v>5</v>
      </c>
      <c r="D201" s="8">
        <v>46</v>
      </c>
      <c r="E201" s="8" t="s">
        <v>24</v>
      </c>
      <c r="F201" s="8">
        <v>24</v>
      </c>
      <c r="G201" s="8">
        <v>1</v>
      </c>
      <c r="I201" s="4">
        <f t="shared" si="44"/>
        <v>1.1834319526627219E-2</v>
      </c>
      <c r="L201" t="s">
        <v>23</v>
      </c>
      <c r="M201">
        <v>50</v>
      </c>
      <c r="N201"/>
    </row>
    <row r="202" spans="1:14" x14ac:dyDescent="0.25">
      <c r="A202" s="1">
        <v>42060</v>
      </c>
      <c r="B202">
        <v>3</v>
      </c>
      <c r="C202">
        <v>5</v>
      </c>
      <c r="D202">
        <v>46</v>
      </c>
      <c r="E202" t="s">
        <v>48</v>
      </c>
      <c r="F202">
        <v>0.5</v>
      </c>
      <c r="G202">
        <v>0.5</v>
      </c>
      <c r="I202" s="4">
        <f t="shared" si="44"/>
        <v>5.9171597633136093E-3</v>
      </c>
      <c r="K202"/>
      <c r="L202" t="s">
        <v>23</v>
      </c>
      <c r="M202">
        <v>30</v>
      </c>
    </row>
    <row r="203" spans="1:14" x14ac:dyDescent="0.25">
      <c r="A203" s="1">
        <v>42060</v>
      </c>
      <c r="B203">
        <v>3</v>
      </c>
      <c r="C203">
        <v>5</v>
      </c>
      <c r="D203">
        <v>46</v>
      </c>
      <c r="E203" t="s">
        <v>58</v>
      </c>
      <c r="F203">
        <v>6.7</v>
      </c>
      <c r="G203">
        <v>1</v>
      </c>
      <c r="I203" s="4">
        <f t="shared" si="44"/>
        <v>1.1834319526627219E-2</v>
      </c>
      <c r="K203"/>
      <c r="L203" t="s">
        <v>23</v>
      </c>
      <c r="M203">
        <v>10</v>
      </c>
    </row>
    <row r="204" spans="1:14" x14ac:dyDescent="0.25">
      <c r="A204" s="1">
        <v>42060</v>
      </c>
      <c r="B204">
        <v>3</v>
      </c>
      <c r="C204">
        <v>5</v>
      </c>
      <c r="D204">
        <v>48</v>
      </c>
      <c r="E204" t="s">
        <v>23</v>
      </c>
      <c r="F204">
        <v>1.5</v>
      </c>
      <c r="G204">
        <v>60</v>
      </c>
      <c r="I204" s="4">
        <f>G204/$J$204</f>
        <v>0.79470198675496684</v>
      </c>
      <c r="J204">
        <f>SUM(G204:G209)</f>
        <v>75.5</v>
      </c>
      <c r="L204" t="s">
        <v>23</v>
      </c>
      <c r="M204">
        <v>60</v>
      </c>
    </row>
    <row r="205" spans="1:14" x14ac:dyDescent="0.25">
      <c r="A205" s="1">
        <v>42060</v>
      </c>
      <c r="B205">
        <v>3</v>
      </c>
      <c r="C205">
        <v>5</v>
      </c>
      <c r="D205">
        <v>48</v>
      </c>
      <c r="E205" t="s">
        <v>40</v>
      </c>
      <c r="F205">
        <v>3.2</v>
      </c>
      <c r="G205">
        <v>2</v>
      </c>
      <c r="I205" s="4">
        <f t="shared" ref="I205:I209" si="45">G205/$J$204</f>
        <v>2.6490066225165563E-2</v>
      </c>
      <c r="L205" t="s">
        <v>23</v>
      </c>
      <c r="M205">
        <v>80</v>
      </c>
    </row>
    <row r="206" spans="1:14" x14ac:dyDescent="0.25">
      <c r="A206" s="1">
        <v>42060</v>
      </c>
      <c r="B206">
        <v>3</v>
      </c>
      <c r="C206">
        <v>5</v>
      </c>
      <c r="D206">
        <v>48</v>
      </c>
      <c r="E206" t="s">
        <v>26</v>
      </c>
      <c r="F206">
        <v>1.4</v>
      </c>
      <c r="G206">
        <v>0.5</v>
      </c>
      <c r="I206" s="4">
        <f t="shared" si="45"/>
        <v>6.6225165562913907E-3</v>
      </c>
      <c r="L206" t="s">
        <v>23</v>
      </c>
      <c r="M206">
        <v>60</v>
      </c>
    </row>
    <row r="207" spans="1:14" x14ac:dyDescent="0.25">
      <c r="A207" s="1">
        <v>42060</v>
      </c>
      <c r="B207">
        <v>3</v>
      </c>
      <c r="C207">
        <v>5</v>
      </c>
      <c r="D207">
        <v>48</v>
      </c>
      <c r="E207" t="s">
        <v>24</v>
      </c>
      <c r="F207">
        <v>11.6</v>
      </c>
      <c r="G207">
        <v>2</v>
      </c>
      <c r="I207" s="4">
        <f t="shared" si="45"/>
        <v>2.6490066225165563E-2</v>
      </c>
      <c r="L207" t="s">
        <v>23</v>
      </c>
      <c r="M207">
        <v>40</v>
      </c>
      <c r="N207">
        <f>SUM(M195:M207)/$J$224</f>
        <v>0.18712588305081698</v>
      </c>
    </row>
    <row r="208" spans="1:14" x14ac:dyDescent="0.25">
      <c r="A208" s="1">
        <v>42060</v>
      </c>
      <c r="B208">
        <v>3</v>
      </c>
      <c r="C208">
        <v>5</v>
      </c>
      <c r="D208">
        <v>48</v>
      </c>
      <c r="E208" t="s">
        <v>58</v>
      </c>
      <c r="F208">
        <v>7.5</v>
      </c>
      <c r="G208">
        <v>10</v>
      </c>
      <c r="I208" s="4">
        <f t="shared" si="45"/>
        <v>0.13245033112582782</v>
      </c>
      <c r="L208" t="s">
        <v>30</v>
      </c>
      <c r="M208">
        <v>0.5</v>
      </c>
    </row>
    <row r="209" spans="1:14" x14ac:dyDescent="0.25">
      <c r="A209" s="1">
        <v>42060</v>
      </c>
      <c r="B209">
        <v>3</v>
      </c>
      <c r="C209">
        <v>5</v>
      </c>
      <c r="D209">
        <v>48</v>
      </c>
      <c r="E209" t="s">
        <v>19</v>
      </c>
      <c r="F209">
        <v>7.4</v>
      </c>
      <c r="G209">
        <v>1</v>
      </c>
      <c r="I209" s="4">
        <f t="shared" si="45"/>
        <v>1.3245033112582781E-2</v>
      </c>
      <c r="L209" t="s">
        <v>30</v>
      </c>
      <c r="M209">
        <v>0.5</v>
      </c>
      <c r="N209">
        <f>SUM(M208:M209)/$J$224</f>
        <v>3.5951178299868777E-4</v>
      </c>
    </row>
    <row r="210" spans="1:14" x14ac:dyDescent="0.25">
      <c r="A210" s="1">
        <v>42060</v>
      </c>
      <c r="B210">
        <v>3</v>
      </c>
      <c r="C210">
        <v>5</v>
      </c>
      <c r="D210">
        <v>50</v>
      </c>
      <c r="E210" t="s">
        <v>19</v>
      </c>
      <c r="F210">
        <v>15</v>
      </c>
      <c r="G210">
        <v>10</v>
      </c>
      <c r="I210" s="4">
        <f>G210/$J$210</f>
        <v>0.11428571428571428</v>
      </c>
      <c r="J210">
        <f>SUM(G210:G217)</f>
        <v>87.5</v>
      </c>
      <c r="L210" t="s">
        <v>38</v>
      </c>
      <c r="M210">
        <v>1</v>
      </c>
    </row>
    <row r="211" spans="1:14" x14ac:dyDescent="0.25">
      <c r="A211" s="1">
        <v>42060</v>
      </c>
      <c r="B211">
        <v>3</v>
      </c>
      <c r="C211">
        <v>5</v>
      </c>
      <c r="D211">
        <v>50</v>
      </c>
      <c r="E211" t="s">
        <v>43</v>
      </c>
      <c r="F211">
        <v>2.5</v>
      </c>
      <c r="G211">
        <v>30</v>
      </c>
      <c r="I211" s="4">
        <f t="shared" ref="I211:I217" si="46">G211/$J$210</f>
        <v>0.34285714285714286</v>
      </c>
      <c r="L211" t="s">
        <v>38</v>
      </c>
      <c r="M211">
        <v>0.5</v>
      </c>
      <c r="N211">
        <f>SUM(M210:M211)/$J$224</f>
        <v>5.392676744980316E-4</v>
      </c>
    </row>
    <row r="212" spans="1:14" x14ac:dyDescent="0.25">
      <c r="A212" s="1">
        <v>42060</v>
      </c>
      <c r="B212">
        <v>3</v>
      </c>
      <c r="C212">
        <v>5</v>
      </c>
      <c r="D212">
        <v>50</v>
      </c>
      <c r="E212" t="s">
        <v>40</v>
      </c>
      <c r="F212">
        <v>3</v>
      </c>
      <c r="G212">
        <v>1</v>
      </c>
      <c r="I212" s="4">
        <f t="shared" si="46"/>
        <v>1.1428571428571429E-2</v>
      </c>
      <c r="L212" t="s">
        <v>46</v>
      </c>
      <c r="M212">
        <v>3</v>
      </c>
      <c r="N212">
        <f>SUM(M212)/$J$224</f>
        <v>1.0785353489960632E-3</v>
      </c>
    </row>
    <row r="213" spans="1:14" x14ac:dyDescent="0.25">
      <c r="A213" s="1">
        <v>42060</v>
      </c>
      <c r="B213">
        <v>3</v>
      </c>
      <c r="C213">
        <v>5</v>
      </c>
      <c r="D213">
        <v>50</v>
      </c>
      <c r="E213" t="s">
        <v>44</v>
      </c>
      <c r="F213">
        <v>1.8</v>
      </c>
      <c r="G213">
        <v>5</v>
      </c>
      <c r="I213" s="4">
        <f t="shared" si="46"/>
        <v>5.7142857142857141E-2</v>
      </c>
      <c r="L213" t="s">
        <v>25</v>
      </c>
      <c r="M213">
        <v>5</v>
      </c>
    </row>
    <row r="214" spans="1:14" x14ac:dyDescent="0.25">
      <c r="A214" s="1">
        <v>42060</v>
      </c>
      <c r="B214">
        <v>3</v>
      </c>
      <c r="C214">
        <v>5</v>
      </c>
      <c r="D214">
        <v>50</v>
      </c>
      <c r="E214" t="s">
        <v>26</v>
      </c>
      <c r="F214">
        <v>4</v>
      </c>
      <c r="G214">
        <v>0.5</v>
      </c>
      <c r="I214" s="4">
        <f t="shared" si="46"/>
        <v>5.7142857142857143E-3</v>
      </c>
      <c r="L214" t="s">
        <v>25</v>
      </c>
      <c r="M214">
        <v>5</v>
      </c>
    </row>
    <row r="215" spans="1:14" x14ac:dyDescent="0.25">
      <c r="A215" s="1">
        <v>42060</v>
      </c>
      <c r="B215">
        <v>3</v>
      </c>
      <c r="C215">
        <v>5</v>
      </c>
      <c r="D215">
        <v>50</v>
      </c>
      <c r="E215" t="s">
        <v>23</v>
      </c>
      <c r="F215">
        <v>1.9</v>
      </c>
      <c r="G215">
        <v>40</v>
      </c>
      <c r="I215" s="4">
        <f t="shared" si="46"/>
        <v>0.45714285714285713</v>
      </c>
      <c r="L215" t="s">
        <v>25</v>
      </c>
      <c r="M215">
        <v>5</v>
      </c>
    </row>
    <row r="216" spans="1:14" x14ac:dyDescent="0.25">
      <c r="A216" s="1">
        <v>42060</v>
      </c>
      <c r="B216">
        <v>3</v>
      </c>
      <c r="C216">
        <v>5</v>
      </c>
      <c r="D216">
        <v>50</v>
      </c>
      <c r="E216" t="s">
        <v>30</v>
      </c>
      <c r="F216">
        <v>1</v>
      </c>
      <c r="G216">
        <v>0.5</v>
      </c>
      <c r="I216" s="4">
        <f t="shared" si="46"/>
        <v>5.7142857142857143E-3</v>
      </c>
      <c r="L216" t="s">
        <v>25</v>
      </c>
      <c r="M216">
        <v>5</v>
      </c>
      <c r="N216">
        <f>SUM(M213:M216)/$J$224</f>
        <v>7.190235659973755E-3</v>
      </c>
    </row>
    <row r="217" spans="1:14" x14ac:dyDescent="0.25">
      <c r="A217" s="1">
        <v>42060</v>
      </c>
      <c r="B217">
        <v>3</v>
      </c>
      <c r="C217">
        <v>5</v>
      </c>
      <c r="D217">
        <v>50</v>
      </c>
      <c r="E217" t="s">
        <v>58</v>
      </c>
      <c r="F217">
        <v>7.2</v>
      </c>
      <c r="G217">
        <v>0.5</v>
      </c>
      <c r="I217" s="4">
        <f t="shared" si="46"/>
        <v>5.7142857142857143E-3</v>
      </c>
      <c r="L217" t="s">
        <v>57</v>
      </c>
      <c r="M217">
        <v>0.5</v>
      </c>
      <c r="N217">
        <f>SUM(M217)/$J$224</f>
        <v>1.7975589149934389E-4</v>
      </c>
    </row>
    <row r="219" spans="1:14" x14ac:dyDescent="0.25">
      <c r="D219" t="s">
        <v>64</v>
      </c>
      <c r="E219">
        <v>216</v>
      </c>
      <c r="G219">
        <f>SUM(G2:G217)</f>
        <v>2781.55</v>
      </c>
      <c r="J219" t="s">
        <v>77</v>
      </c>
      <c r="N219">
        <f>SUM(N29:N217)</f>
        <v>1.0000000000000002</v>
      </c>
    </row>
    <row r="220" spans="1:14" x14ac:dyDescent="0.25">
      <c r="D220" t="s">
        <v>56</v>
      </c>
      <c r="E220">
        <f>E219/50</f>
        <v>4.32</v>
      </c>
      <c r="J220">
        <f>SUM(J2:J137)</f>
        <v>1487.55</v>
      </c>
    </row>
    <row r="221" spans="1:14" x14ac:dyDescent="0.25">
      <c r="J221" t="s">
        <v>78</v>
      </c>
    </row>
    <row r="222" spans="1:14" x14ac:dyDescent="0.25">
      <c r="J222">
        <f>SUM(J138:J217)</f>
        <v>1294</v>
      </c>
    </row>
    <row r="223" spans="1:14" x14ac:dyDescent="0.25">
      <c r="J223" t="s">
        <v>0</v>
      </c>
    </row>
    <row r="224" spans="1:14" x14ac:dyDescent="0.25">
      <c r="J224">
        <f>SUM(J2:J217)</f>
        <v>2781.55</v>
      </c>
    </row>
  </sheetData>
  <sortState ref="L2:M224">
    <sortCondition ref="L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T250"/>
  <sheetViews>
    <sheetView workbookViewId="0">
      <pane ySplit="1" topLeftCell="A108" activePane="bottomLeft" state="frozen"/>
      <selection pane="bottomLeft" activeCell="I1" sqref="I1"/>
    </sheetView>
  </sheetViews>
  <sheetFormatPr defaultRowHeight="15" x14ac:dyDescent="0.25"/>
  <cols>
    <col min="1" max="1" width="10.7109375" bestFit="1" customWidth="1"/>
    <col min="6" max="6" width="11.28515625" style="6" bestFit="1" customWidth="1"/>
    <col min="7" max="7" width="9.5703125" bestFit="1" customWidth="1"/>
    <col min="8" max="8" width="4.5703125" customWidth="1"/>
    <col min="10" max="10" width="11.28515625" style="6" bestFit="1" customWidth="1"/>
    <col min="11" max="11" width="18.5703125" style="4" bestFit="1" customWidth="1"/>
    <col min="12" max="12" width="16.85546875" bestFit="1" customWidth="1"/>
    <col min="13" max="13" width="16.42578125" style="4" bestFit="1" customWidth="1"/>
    <col min="14" max="14" width="14.28515625" bestFit="1" customWidth="1"/>
  </cols>
  <sheetData>
    <row r="1" spans="1:7" x14ac:dyDescent="0.25">
      <c r="A1" t="s">
        <v>11</v>
      </c>
      <c r="B1" t="s">
        <v>0</v>
      </c>
      <c r="C1" t="s">
        <v>1</v>
      </c>
      <c r="D1" t="s">
        <v>2</v>
      </c>
      <c r="E1" t="s">
        <v>3</v>
      </c>
      <c r="F1" s="6" t="s">
        <v>4</v>
      </c>
      <c r="G1" t="s">
        <v>5</v>
      </c>
    </row>
    <row r="2" spans="1:7" x14ac:dyDescent="0.25">
      <c r="A2" s="1">
        <v>42056</v>
      </c>
      <c r="B2">
        <v>4</v>
      </c>
      <c r="C2">
        <v>3</v>
      </c>
      <c r="D2">
        <v>0</v>
      </c>
      <c r="E2" t="s">
        <v>7</v>
      </c>
      <c r="F2" s="6">
        <v>3.1</v>
      </c>
      <c r="G2">
        <v>5</v>
      </c>
    </row>
    <row r="3" spans="1:7" x14ac:dyDescent="0.25">
      <c r="A3" s="1">
        <v>42056</v>
      </c>
      <c r="B3">
        <v>4</v>
      </c>
      <c r="C3">
        <v>3</v>
      </c>
      <c r="D3">
        <v>0</v>
      </c>
      <c r="E3" t="s">
        <v>49</v>
      </c>
      <c r="F3" s="6">
        <v>0.5</v>
      </c>
      <c r="G3">
        <v>2</v>
      </c>
    </row>
    <row r="4" spans="1:7" x14ac:dyDescent="0.25">
      <c r="A4" s="1">
        <v>42056</v>
      </c>
      <c r="B4">
        <v>4</v>
      </c>
      <c r="C4">
        <v>3</v>
      </c>
      <c r="D4">
        <v>0</v>
      </c>
      <c r="E4" t="s">
        <v>18</v>
      </c>
      <c r="F4" s="6">
        <v>3.2</v>
      </c>
      <c r="G4">
        <v>10</v>
      </c>
    </row>
    <row r="5" spans="1:7" x14ac:dyDescent="0.25">
      <c r="A5" s="1">
        <v>42056</v>
      </c>
      <c r="B5">
        <v>4</v>
      </c>
      <c r="C5">
        <v>3</v>
      </c>
      <c r="D5">
        <v>0</v>
      </c>
      <c r="E5" t="s">
        <v>6</v>
      </c>
      <c r="F5" s="6">
        <v>12</v>
      </c>
      <c r="G5">
        <v>2</v>
      </c>
    </row>
    <row r="6" spans="1:7" x14ac:dyDescent="0.25">
      <c r="A6" s="1">
        <v>42056</v>
      </c>
      <c r="B6">
        <v>4</v>
      </c>
      <c r="C6">
        <v>3</v>
      </c>
      <c r="D6">
        <v>0</v>
      </c>
      <c r="E6" t="s">
        <v>10</v>
      </c>
      <c r="F6" s="6">
        <v>3.2</v>
      </c>
      <c r="G6">
        <v>0.5</v>
      </c>
    </row>
    <row r="7" spans="1:7" x14ac:dyDescent="0.25">
      <c r="A7" s="1">
        <v>42056</v>
      </c>
      <c r="B7">
        <v>4</v>
      </c>
      <c r="C7">
        <v>3</v>
      </c>
      <c r="D7">
        <v>0</v>
      </c>
      <c r="E7" t="s">
        <v>45</v>
      </c>
      <c r="F7" s="6">
        <v>1.4</v>
      </c>
      <c r="G7">
        <v>1</v>
      </c>
    </row>
    <row r="8" spans="1:7" x14ac:dyDescent="0.25">
      <c r="A8" s="1">
        <v>42056</v>
      </c>
      <c r="B8">
        <v>4</v>
      </c>
      <c r="C8">
        <v>3</v>
      </c>
      <c r="D8">
        <v>0</v>
      </c>
      <c r="E8" t="s">
        <v>9</v>
      </c>
      <c r="F8" s="6">
        <v>0.7</v>
      </c>
      <c r="G8">
        <v>1</v>
      </c>
    </row>
    <row r="9" spans="1:7" x14ac:dyDescent="0.25">
      <c r="A9" s="1">
        <v>42056</v>
      </c>
      <c r="B9">
        <v>4</v>
      </c>
      <c r="C9">
        <v>3</v>
      </c>
      <c r="D9">
        <v>0</v>
      </c>
      <c r="E9" t="s">
        <v>34</v>
      </c>
      <c r="F9" s="6">
        <v>1</v>
      </c>
      <c r="G9">
        <v>0.5</v>
      </c>
    </row>
    <row r="10" spans="1:7" x14ac:dyDescent="0.25">
      <c r="A10" s="1">
        <v>42056</v>
      </c>
      <c r="B10">
        <v>4</v>
      </c>
      <c r="C10">
        <v>3</v>
      </c>
      <c r="D10">
        <v>0</v>
      </c>
      <c r="E10" t="s">
        <v>35</v>
      </c>
      <c r="F10" s="6">
        <v>0.1</v>
      </c>
      <c r="G10">
        <v>0.5</v>
      </c>
    </row>
    <row r="11" spans="1:7" x14ac:dyDescent="0.25">
      <c r="A11" s="1">
        <v>42056</v>
      </c>
      <c r="B11">
        <v>4</v>
      </c>
      <c r="C11">
        <v>3</v>
      </c>
      <c r="D11">
        <v>0</v>
      </c>
      <c r="E11" t="s">
        <v>8</v>
      </c>
      <c r="F11" s="6">
        <v>2.8</v>
      </c>
      <c r="G11">
        <v>0.5</v>
      </c>
    </row>
    <row r="12" spans="1:7" x14ac:dyDescent="0.25">
      <c r="A12" s="1">
        <v>42056</v>
      </c>
      <c r="B12">
        <v>4</v>
      </c>
      <c r="C12">
        <v>3</v>
      </c>
      <c r="D12">
        <v>2</v>
      </c>
      <c r="E12" t="s">
        <v>27</v>
      </c>
      <c r="F12" s="6">
        <v>6.4</v>
      </c>
      <c r="G12">
        <v>1</v>
      </c>
    </row>
    <row r="13" spans="1:7" x14ac:dyDescent="0.25">
      <c r="A13" s="1">
        <v>42056</v>
      </c>
      <c r="B13">
        <v>4</v>
      </c>
      <c r="C13">
        <v>3</v>
      </c>
      <c r="D13">
        <v>2</v>
      </c>
      <c r="E13" t="s">
        <v>18</v>
      </c>
      <c r="F13" s="6">
        <v>3</v>
      </c>
      <c r="G13">
        <v>1</v>
      </c>
    </row>
    <row r="14" spans="1:7" x14ac:dyDescent="0.25">
      <c r="A14" s="1">
        <v>42056</v>
      </c>
      <c r="B14">
        <v>4</v>
      </c>
      <c r="C14">
        <v>3</v>
      </c>
      <c r="D14">
        <v>2</v>
      </c>
      <c r="E14" t="s">
        <v>35</v>
      </c>
      <c r="F14" s="6">
        <v>0.3</v>
      </c>
      <c r="G14">
        <v>2</v>
      </c>
    </row>
    <row r="15" spans="1:7" x14ac:dyDescent="0.25">
      <c r="A15" s="1">
        <v>42056</v>
      </c>
      <c r="B15">
        <v>4</v>
      </c>
      <c r="C15">
        <v>3</v>
      </c>
      <c r="D15">
        <v>2</v>
      </c>
      <c r="E15" t="s">
        <v>7</v>
      </c>
      <c r="F15" s="6">
        <v>2.2000000000000002</v>
      </c>
      <c r="G15">
        <v>10</v>
      </c>
    </row>
    <row r="16" spans="1:7" x14ac:dyDescent="0.25">
      <c r="A16" s="1">
        <v>42056</v>
      </c>
      <c r="B16">
        <v>4</v>
      </c>
      <c r="C16">
        <v>3</v>
      </c>
      <c r="D16">
        <v>2</v>
      </c>
      <c r="E16" t="s">
        <v>32</v>
      </c>
      <c r="F16" s="6">
        <v>0.3</v>
      </c>
      <c r="G16">
        <v>0.5</v>
      </c>
    </row>
    <row r="17" spans="1:7" x14ac:dyDescent="0.25">
      <c r="A17" s="1">
        <v>42056</v>
      </c>
      <c r="B17">
        <v>4</v>
      </c>
      <c r="C17">
        <v>3</v>
      </c>
      <c r="D17">
        <v>2</v>
      </c>
      <c r="E17" t="s">
        <v>8</v>
      </c>
      <c r="F17" s="6">
        <v>4.2</v>
      </c>
      <c r="G17">
        <v>5</v>
      </c>
    </row>
    <row r="18" spans="1:7" x14ac:dyDescent="0.25">
      <c r="A18" s="1">
        <v>42056</v>
      </c>
      <c r="B18">
        <v>4</v>
      </c>
      <c r="C18">
        <v>3</v>
      </c>
      <c r="D18">
        <v>2</v>
      </c>
      <c r="E18" t="s">
        <v>45</v>
      </c>
      <c r="F18" s="6">
        <v>0.7</v>
      </c>
      <c r="G18">
        <v>0.5</v>
      </c>
    </row>
    <row r="19" spans="1:7" x14ac:dyDescent="0.25">
      <c r="A19" s="1">
        <v>42056</v>
      </c>
      <c r="B19">
        <v>4</v>
      </c>
      <c r="C19">
        <v>3</v>
      </c>
      <c r="D19">
        <v>2</v>
      </c>
      <c r="E19" t="s">
        <v>49</v>
      </c>
      <c r="F19" s="6">
        <v>0.9</v>
      </c>
      <c r="G19">
        <v>1</v>
      </c>
    </row>
    <row r="20" spans="1:7" x14ac:dyDescent="0.25">
      <c r="A20" s="1">
        <v>42056</v>
      </c>
      <c r="B20">
        <v>4</v>
      </c>
      <c r="C20">
        <v>3</v>
      </c>
      <c r="D20">
        <v>2</v>
      </c>
      <c r="E20" t="s">
        <v>9</v>
      </c>
      <c r="F20" s="6">
        <v>0.5</v>
      </c>
      <c r="G20">
        <v>10</v>
      </c>
    </row>
    <row r="21" spans="1:7" x14ac:dyDescent="0.25">
      <c r="A21" s="1">
        <v>42056</v>
      </c>
      <c r="B21">
        <v>4</v>
      </c>
      <c r="C21">
        <v>3</v>
      </c>
      <c r="D21">
        <v>2</v>
      </c>
      <c r="E21" t="s">
        <v>15</v>
      </c>
      <c r="F21" s="6">
        <v>0.6</v>
      </c>
      <c r="G21">
        <v>0.5</v>
      </c>
    </row>
    <row r="22" spans="1:7" x14ac:dyDescent="0.25">
      <c r="A22" s="1">
        <v>42056</v>
      </c>
      <c r="B22">
        <v>4</v>
      </c>
      <c r="C22">
        <v>3</v>
      </c>
      <c r="D22">
        <v>2</v>
      </c>
      <c r="E22" t="s">
        <v>31</v>
      </c>
      <c r="F22" s="6">
        <v>0.5</v>
      </c>
      <c r="G22">
        <v>1</v>
      </c>
    </row>
    <row r="23" spans="1:7" x14ac:dyDescent="0.25">
      <c r="A23" s="1">
        <v>42056</v>
      </c>
      <c r="B23">
        <v>4</v>
      </c>
      <c r="C23">
        <v>3</v>
      </c>
      <c r="D23">
        <v>2</v>
      </c>
      <c r="E23" t="s">
        <v>50</v>
      </c>
      <c r="F23" s="6">
        <v>2.9</v>
      </c>
      <c r="G23">
        <v>2</v>
      </c>
    </row>
    <row r="24" spans="1:7" x14ac:dyDescent="0.25">
      <c r="A24" s="1">
        <v>42056</v>
      </c>
      <c r="B24">
        <v>4</v>
      </c>
      <c r="C24">
        <v>3</v>
      </c>
      <c r="D24">
        <v>2</v>
      </c>
      <c r="E24" t="s">
        <v>6</v>
      </c>
      <c r="F24" s="6">
        <v>6.5</v>
      </c>
      <c r="G24">
        <v>1</v>
      </c>
    </row>
    <row r="25" spans="1:7" x14ac:dyDescent="0.25">
      <c r="A25" s="1">
        <v>42056</v>
      </c>
      <c r="B25">
        <v>4</v>
      </c>
      <c r="C25">
        <v>3</v>
      </c>
      <c r="D25">
        <v>2</v>
      </c>
      <c r="E25" t="s">
        <v>34</v>
      </c>
      <c r="F25" s="6">
        <v>0.1</v>
      </c>
      <c r="G25">
        <v>0.5</v>
      </c>
    </row>
    <row r="26" spans="1:7" x14ac:dyDescent="0.25">
      <c r="A26" s="1">
        <v>42056</v>
      </c>
      <c r="B26">
        <v>4</v>
      </c>
      <c r="C26">
        <v>3</v>
      </c>
      <c r="D26">
        <v>4</v>
      </c>
      <c r="E26" t="s">
        <v>6</v>
      </c>
      <c r="F26" s="6">
        <v>10.8</v>
      </c>
      <c r="G26">
        <v>3</v>
      </c>
    </row>
    <row r="27" spans="1:7" x14ac:dyDescent="0.25">
      <c r="A27" s="1">
        <v>42056</v>
      </c>
      <c r="B27">
        <v>4</v>
      </c>
      <c r="C27">
        <v>3</v>
      </c>
      <c r="D27">
        <v>4</v>
      </c>
      <c r="E27" t="s">
        <v>8</v>
      </c>
      <c r="F27" s="6">
        <v>3.5</v>
      </c>
      <c r="G27">
        <v>2</v>
      </c>
    </row>
    <row r="28" spans="1:7" x14ac:dyDescent="0.25">
      <c r="A28" s="1">
        <v>42056</v>
      </c>
      <c r="B28">
        <v>4</v>
      </c>
      <c r="C28">
        <v>3</v>
      </c>
      <c r="D28">
        <v>4</v>
      </c>
      <c r="E28" t="s">
        <v>49</v>
      </c>
      <c r="F28" s="6">
        <v>0.7</v>
      </c>
      <c r="G28">
        <v>1</v>
      </c>
    </row>
    <row r="29" spans="1:7" x14ac:dyDescent="0.25">
      <c r="A29" s="1">
        <v>42056</v>
      </c>
      <c r="B29">
        <v>4</v>
      </c>
      <c r="C29">
        <v>3</v>
      </c>
      <c r="D29">
        <v>4</v>
      </c>
      <c r="E29" t="s">
        <v>7</v>
      </c>
      <c r="F29" s="6">
        <v>3</v>
      </c>
      <c r="G29">
        <v>10</v>
      </c>
    </row>
    <row r="30" spans="1:7" x14ac:dyDescent="0.25">
      <c r="A30" s="1">
        <v>42056</v>
      </c>
      <c r="B30">
        <v>4</v>
      </c>
      <c r="C30">
        <v>3</v>
      </c>
      <c r="D30">
        <v>4</v>
      </c>
      <c r="E30" t="s">
        <v>18</v>
      </c>
      <c r="F30" s="6">
        <v>5.0999999999999996</v>
      </c>
      <c r="G30">
        <v>10</v>
      </c>
    </row>
    <row r="31" spans="1:7" x14ac:dyDescent="0.25">
      <c r="A31" s="1">
        <v>42056</v>
      </c>
      <c r="B31">
        <v>4</v>
      </c>
      <c r="C31">
        <v>3</v>
      </c>
      <c r="D31">
        <v>4</v>
      </c>
      <c r="E31" t="s">
        <v>10</v>
      </c>
      <c r="F31" s="6">
        <v>5.5</v>
      </c>
      <c r="G31">
        <v>1</v>
      </c>
    </row>
    <row r="32" spans="1:7" x14ac:dyDescent="0.25">
      <c r="A32" s="1">
        <v>42056</v>
      </c>
      <c r="B32">
        <v>4</v>
      </c>
      <c r="C32">
        <v>3</v>
      </c>
      <c r="D32">
        <v>4</v>
      </c>
      <c r="E32" t="s">
        <v>34</v>
      </c>
      <c r="F32" s="6">
        <v>0.7</v>
      </c>
      <c r="G32">
        <v>2</v>
      </c>
    </row>
    <row r="33" spans="1:7" x14ac:dyDescent="0.25">
      <c r="A33" s="1">
        <v>42056</v>
      </c>
      <c r="B33">
        <v>4</v>
      </c>
      <c r="C33">
        <v>3</v>
      </c>
      <c r="D33">
        <v>4</v>
      </c>
      <c r="E33" t="s">
        <v>31</v>
      </c>
      <c r="F33" s="6">
        <v>5.0999999999999996</v>
      </c>
      <c r="G33">
        <v>0.5</v>
      </c>
    </row>
    <row r="34" spans="1:7" x14ac:dyDescent="0.25">
      <c r="A34" s="1">
        <v>42056</v>
      </c>
      <c r="B34">
        <v>4</v>
      </c>
      <c r="C34">
        <v>3</v>
      </c>
      <c r="D34">
        <v>4</v>
      </c>
      <c r="E34" t="s">
        <v>15</v>
      </c>
      <c r="F34" s="6">
        <v>1.3</v>
      </c>
      <c r="G34">
        <v>1</v>
      </c>
    </row>
    <row r="35" spans="1:7" x14ac:dyDescent="0.25">
      <c r="A35" s="1">
        <v>42056</v>
      </c>
      <c r="B35">
        <v>4</v>
      </c>
      <c r="C35">
        <v>3</v>
      </c>
      <c r="D35">
        <v>4</v>
      </c>
      <c r="E35" t="s">
        <v>35</v>
      </c>
      <c r="F35" s="6">
        <v>0.6</v>
      </c>
      <c r="G35">
        <v>0.5</v>
      </c>
    </row>
    <row r="36" spans="1:7" x14ac:dyDescent="0.25">
      <c r="A36" s="1">
        <v>42056</v>
      </c>
      <c r="B36">
        <v>4</v>
      </c>
      <c r="C36">
        <v>3</v>
      </c>
      <c r="D36">
        <v>4</v>
      </c>
      <c r="E36" t="s">
        <v>45</v>
      </c>
      <c r="F36" s="6">
        <v>1.3</v>
      </c>
      <c r="G36">
        <v>0.5</v>
      </c>
    </row>
    <row r="37" spans="1:7" x14ac:dyDescent="0.25">
      <c r="A37" s="1">
        <v>42056</v>
      </c>
      <c r="B37">
        <v>4</v>
      </c>
      <c r="C37">
        <v>3</v>
      </c>
      <c r="D37">
        <v>4</v>
      </c>
      <c r="E37" t="s">
        <v>23</v>
      </c>
      <c r="F37" s="6">
        <v>0.4</v>
      </c>
      <c r="G37">
        <v>0.5</v>
      </c>
    </row>
    <row r="38" spans="1:7" x14ac:dyDescent="0.25">
      <c r="A38" s="1">
        <v>42056</v>
      </c>
      <c r="B38">
        <v>4</v>
      </c>
      <c r="C38">
        <v>3</v>
      </c>
      <c r="D38">
        <v>6</v>
      </c>
      <c r="E38" t="s">
        <v>6</v>
      </c>
      <c r="F38" s="6">
        <v>27.5</v>
      </c>
      <c r="G38">
        <v>10</v>
      </c>
    </row>
    <row r="39" spans="1:7" x14ac:dyDescent="0.25">
      <c r="A39" s="1">
        <v>42056</v>
      </c>
      <c r="B39">
        <v>4</v>
      </c>
      <c r="C39">
        <v>3</v>
      </c>
      <c r="D39">
        <v>6</v>
      </c>
      <c r="E39" t="s">
        <v>49</v>
      </c>
      <c r="F39" s="6">
        <v>1</v>
      </c>
      <c r="G39">
        <v>1</v>
      </c>
    </row>
    <row r="40" spans="1:7" x14ac:dyDescent="0.25">
      <c r="A40" s="1">
        <v>42056</v>
      </c>
      <c r="B40">
        <v>4</v>
      </c>
      <c r="C40">
        <v>3</v>
      </c>
      <c r="D40">
        <v>6</v>
      </c>
      <c r="E40" t="s">
        <v>18</v>
      </c>
      <c r="F40" s="6">
        <v>3.6</v>
      </c>
      <c r="G40">
        <v>10</v>
      </c>
    </row>
    <row r="41" spans="1:7" x14ac:dyDescent="0.25">
      <c r="A41" s="1">
        <v>42056</v>
      </c>
      <c r="B41">
        <v>4</v>
      </c>
      <c r="C41">
        <v>3</v>
      </c>
      <c r="D41">
        <v>6</v>
      </c>
      <c r="E41" t="s">
        <v>9</v>
      </c>
      <c r="F41" s="6">
        <v>1.1000000000000001</v>
      </c>
      <c r="G41">
        <v>5</v>
      </c>
    </row>
    <row r="42" spans="1:7" x14ac:dyDescent="0.25">
      <c r="A42" s="1">
        <v>42056</v>
      </c>
      <c r="B42">
        <v>4</v>
      </c>
      <c r="C42">
        <v>3</v>
      </c>
      <c r="D42">
        <v>6</v>
      </c>
      <c r="E42" t="s">
        <v>35</v>
      </c>
      <c r="F42" s="6">
        <v>0.1</v>
      </c>
      <c r="G42">
        <v>0.5</v>
      </c>
    </row>
    <row r="43" spans="1:7" x14ac:dyDescent="0.25">
      <c r="A43" s="1">
        <v>42056</v>
      </c>
      <c r="B43">
        <v>4</v>
      </c>
      <c r="C43">
        <v>3</v>
      </c>
      <c r="D43">
        <v>6</v>
      </c>
      <c r="E43" t="s">
        <v>8</v>
      </c>
      <c r="F43" s="6">
        <v>2.2000000000000002</v>
      </c>
      <c r="G43">
        <v>1</v>
      </c>
    </row>
    <row r="44" spans="1:7" x14ac:dyDescent="0.25">
      <c r="A44" s="1">
        <v>42056</v>
      </c>
      <c r="B44">
        <v>4</v>
      </c>
      <c r="C44">
        <v>3</v>
      </c>
      <c r="D44">
        <v>6</v>
      </c>
      <c r="E44" t="s">
        <v>7</v>
      </c>
      <c r="F44" s="6">
        <v>3.4</v>
      </c>
      <c r="G44">
        <v>2</v>
      </c>
    </row>
    <row r="45" spans="1:7" x14ac:dyDescent="0.25">
      <c r="A45" s="1">
        <v>42056</v>
      </c>
      <c r="B45">
        <v>4</v>
      </c>
      <c r="C45">
        <v>3</v>
      </c>
      <c r="D45">
        <v>6</v>
      </c>
      <c r="E45" t="s">
        <v>45</v>
      </c>
      <c r="F45" s="6">
        <v>0.9</v>
      </c>
      <c r="G45">
        <v>0.5</v>
      </c>
    </row>
    <row r="46" spans="1:7" x14ac:dyDescent="0.25">
      <c r="A46" s="1">
        <v>42056</v>
      </c>
      <c r="B46">
        <v>4</v>
      </c>
      <c r="C46">
        <v>3</v>
      </c>
      <c r="D46">
        <v>8</v>
      </c>
      <c r="E46" t="s">
        <v>49</v>
      </c>
      <c r="F46" s="6">
        <v>1.1000000000000001</v>
      </c>
      <c r="G46">
        <v>2</v>
      </c>
    </row>
    <row r="47" spans="1:7" x14ac:dyDescent="0.25">
      <c r="A47" s="1">
        <v>42056</v>
      </c>
      <c r="B47">
        <v>4</v>
      </c>
      <c r="C47">
        <v>3</v>
      </c>
      <c r="D47">
        <v>8</v>
      </c>
      <c r="E47" t="s">
        <v>45</v>
      </c>
      <c r="F47" s="6">
        <v>2.1</v>
      </c>
      <c r="G47">
        <v>2</v>
      </c>
    </row>
    <row r="48" spans="1:7" x14ac:dyDescent="0.25">
      <c r="A48" s="1">
        <v>42056</v>
      </c>
      <c r="B48">
        <v>4</v>
      </c>
      <c r="C48">
        <v>3</v>
      </c>
      <c r="D48">
        <v>8</v>
      </c>
      <c r="E48" t="s">
        <v>50</v>
      </c>
      <c r="F48" s="6">
        <v>2.7</v>
      </c>
      <c r="G48">
        <v>5</v>
      </c>
    </row>
    <row r="49" spans="1:7" x14ac:dyDescent="0.25">
      <c r="A49" s="1">
        <v>42056</v>
      </c>
      <c r="B49">
        <v>4</v>
      </c>
      <c r="C49">
        <v>3</v>
      </c>
      <c r="D49">
        <v>8</v>
      </c>
      <c r="E49" t="s">
        <v>32</v>
      </c>
      <c r="F49" s="6">
        <v>0.3</v>
      </c>
      <c r="G49">
        <v>15</v>
      </c>
    </row>
    <row r="50" spans="1:7" x14ac:dyDescent="0.25">
      <c r="A50" s="1">
        <v>42056</v>
      </c>
      <c r="B50">
        <v>4</v>
      </c>
      <c r="C50">
        <v>3</v>
      </c>
      <c r="D50">
        <v>8</v>
      </c>
      <c r="E50" t="s">
        <v>31</v>
      </c>
      <c r="F50" s="6">
        <v>0.5</v>
      </c>
      <c r="G50">
        <v>3</v>
      </c>
    </row>
    <row r="51" spans="1:7" x14ac:dyDescent="0.25">
      <c r="A51" s="1">
        <v>42056</v>
      </c>
      <c r="B51">
        <v>4</v>
      </c>
      <c r="C51">
        <v>3</v>
      </c>
      <c r="D51">
        <v>8</v>
      </c>
      <c r="E51" t="s">
        <v>35</v>
      </c>
      <c r="F51" s="6">
        <v>0.5</v>
      </c>
      <c r="G51">
        <v>1</v>
      </c>
    </row>
    <row r="52" spans="1:7" x14ac:dyDescent="0.25">
      <c r="A52" s="1">
        <v>42056</v>
      </c>
      <c r="B52">
        <v>4</v>
      </c>
      <c r="C52">
        <v>3</v>
      </c>
      <c r="D52">
        <v>8</v>
      </c>
      <c r="E52" t="s">
        <v>10</v>
      </c>
      <c r="F52" s="6">
        <v>5.3</v>
      </c>
      <c r="G52">
        <v>1</v>
      </c>
    </row>
    <row r="53" spans="1:7" x14ac:dyDescent="0.25">
      <c r="A53" s="1">
        <v>42056</v>
      </c>
      <c r="B53">
        <v>4</v>
      </c>
      <c r="C53">
        <v>3</v>
      </c>
      <c r="D53">
        <v>8</v>
      </c>
      <c r="E53" t="s">
        <v>18</v>
      </c>
      <c r="F53" s="6">
        <v>2.5</v>
      </c>
      <c r="G53">
        <v>10</v>
      </c>
    </row>
    <row r="54" spans="1:7" x14ac:dyDescent="0.25">
      <c r="A54" s="1">
        <v>42056</v>
      </c>
      <c r="B54">
        <v>4</v>
      </c>
      <c r="C54">
        <v>3</v>
      </c>
      <c r="D54">
        <v>8</v>
      </c>
      <c r="E54" t="s">
        <v>7</v>
      </c>
      <c r="F54" s="6">
        <v>2.9</v>
      </c>
      <c r="G54">
        <v>5</v>
      </c>
    </row>
    <row r="55" spans="1:7" x14ac:dyDescent="0.25">
      <c r="A55" s="1">
        <v>42056</v>
      </c>
      <c r="B55">
        <v>4</v>
      </c>
      <c r="C55">
        <v>3</v>
      </c>
      <c r="D55">
        <v>8</v>
      </c>
      <c r="E55" t="s">
        <v>8</v>
      </c>
      <c r="F55" s="6">
        <v>4.0999999999999996</v>
      </c>
      <c r="G55">
        <v>0.5</v>
      </c>
    </row>
    <row r="56" spans="1:7" x14ac:dyDescent="0.25">
      <c r="A56" s="1">
        <v>42056</v>
      </c>
      <c r="B56">
        <v>4</v>
      </c>
      <c r="C56">
        <v>3</v>
      </c>
      <c r="D56">
        <v>8</v>
      </c>
      <c r="E56" t="s">
        <v>34</v>
      </c>
      <c r="F56" s="6">
        <v>0.5</v>
      </c>
      <c r="G56">
        <v>0.5</v>
      </c>
    </row>
    <row r="57" spans="1:7" x14ac:dyDescent="0.25">
      <c r="A57" s="1">
        <v>42056</v>
      </c>
      <c r="B57">
        <v>4</v>
      </c>
      <c r="C57">
        <v>3</v>
      </c>
      <c r="D57">
        <v>8</v>
      </c>
      <c r="E57" t="s">
        <v>9</v>
      </c>
      <c r="F57" s="6">
        <v>0.5</v>
      </c>
      <c r="G57">
        <v>0.5</v>
      </c>
    </row>
    <row r="58" spans="1:7" x14ac:dyDescent="0.25">
      <c r="A58" s="1">
        <v>42056</v>
      </c>
      <c r="B58">
        <v>4</v>
      </c>
      <c r="C58">
        <v>3</v>
      </c>
      <c r="D58">
        <v>10</v>
      </c>
      <c r="E58" t="s">
        <v>8</v>
      </c>
      <c r="F58" s="6">
        <v>6</v>
      </c>
      <c r="G58">
        <v>10</v>
      </c>
    </row>
    <row r="59" spans="1:7" x14ac:dyDescent="0.25">
      <c r="A59" s="1">
        <v>42056</v>
      </c>
      <c r="B59">
        <v>4</v>
      </c>
      <c r="C59">
        <v>3</v>
      </c>
      <c r="D59">
        <v>10</v>
      </c>
      <c r="E59" t="s">
        <v>18</v>
      </c>
      <c r="F59" s="6">
        <v>6.8</v>
      </c>
      <c r="G59">
        <v>10</v>
      </c>
    </row>
    <row r="60" spans="1:7" x14ac:dyDescent="0.25">
      <c r="A60" s="1">
        <v>42056</v>
      </c>
      <c r="B60">
        <v>4</v>
      </c>
      <c r="C60">
        <v>3</v>
      </c>
      <c r="D60">
        <v>10</v>
      </c>
      <c r="E60" t="s">
        <v>9</v>
      </c>
      <c r="F60" s="6">
        <v>0.8</v>
      </c>
      <c r="G60">
        <v>5</v>
      </c>
    </row>
    <row r="61" spans="1:7" x14ac:dyDescent="0.25">
      <c r="A61" s="1">
        <v>42056</v>
      </c>
      <c r="B61">
        <v>4</v>
      </c>
      <c r="C61">
        <v>3</v>
      </c>
      <c r="D61">
        <v>10</v>
      </c>
      <c r="E61" t="s">
        <v>50</v>
      </c>
      <c r="F61" s="6">
        <v>1.6</v>
      </c>
      <c r="G61">
        <v>3</v>
      </c>
    </row>
    <row r="62" spans="1:7" x14ac:dyDescent="0.25">
      <c r="A62" s="1">
        <v>42056</v>
      </c>
      <c r="B62">
        <v>4</v>
      </c>
      <c r="C62">
        <v>3</v>
      </c>
      <c r="D62">
        <v>10</v>
      </c>
      <c r="E62" t="s">
        <v>31</v>
      </c>
      <c r="F62" s="6">
        <v>1.8</v>
      </c>
      <c r="G62">
        <v>2</v>
      </c>
    </row>
    <row r="63" spans="1:7" x14ac:dyDescent="0.25">
      <c r="A63" s="1">
        <v>42056</v>
      </c>
      <c r="B63">
        <v>4</v>
      </c>
      <c r="C63">
        <v>3</v>
      </c>
      <c r="D63">
        <v>10</v>
      </c>
      <c r="E63" t="s">
        <v>7</v>
      </c>
      <c r="F63" s="6">
        <v>2</v>
      </c>
      <c r="G63">
        <v>1</v>
      </c>
    </row>
    <row r="64" spans="1:7" x14ac:dyDescent="0.25">
      <c r="A64" s="1">
        <v>42056</v>
      </c>
      <c r="B64">
        <v>4</v>
      </c>
      <c r="C64">
        <v>3</v>
      </c>
      <c r="D64">
        <v>10</v>
      </c>
      <c r="E64" t="s">
        <v>49</v>
      </c>
      <c r="F64" s="6">
        <v>0.7</v>
      </c>
      <c r="G64">
        <v>1</v>
      </c>
    </row>
    <row r="65" spans="1:7" x14ac:dyDescent="0.25">
      <c r="A65" s="1">
        <v>42056</v>
      </c>
      <c r="B65">
        <v>4</v>
      </c>
      <c r="C65">
        <v>3</v>
      </c>
      <c r="D65">
        <v>10</v>
      </c>
      <c r="E65" t="s">
        <v>32</v>
      </c>
      <c r="F65" s="6">
        <v>0.4</v>
      </c>
      <c r="G65">
        <v>0.5</v>
      </c>
    </row>
    <row r="66" spans="1:7" x14ac:dyDescent="0.25">
      <c r="A66" s="1">
        <v>42056</v>
      </c>
      <c r="B66">
        <v>4</v>
      </c>
      <c r="C66">
        <v>3</v>
      </c>
      <c r="D66">
        <v>10</v>
      </c>
      <c r="E66" t="s">
        <v>35</v>
      </c>
      <c r="F66" s="6">
        <v>1</v>
      </c>
      <c r="G66">
        <v>0.5</v>
      </c>
    </row>
    <row r="67" spans="1:7" x14ac:dyDescent="0.25">
      <c r="A67" s="1">
        <v>42056</v>
      </c>
      <c r="B67">
        <v>4</v>
      </c>
      <c r="C67">
        <v>3</v>
      </c>
      <c r="D67">
        <v>10</v>
      </c>
      <c r="E67" t="s">
        <v>34</v>
      </c>
      <c r="F67" s="6">
        <v>1.9</v>
      </c>
      <c r="G67">
        <v>0.5</v>
      </c>
    </row>
    <row r="68" spans="1:7" x14ac:dyDescent="0.25">
      <c r="A68" s="1">
        <v>42056</v>
      </c>
      <c r="B68">
        <v>4</v>
      </c>
      <c r="C68">
        <v>3</v>
      </c>
      <c r="D68">
        <v>12</v>
      </c>
      <c r="E68" t="s">
        <v>8</v>
      </c>
      <c r="F68" s="6">
        <v>8.8000000000000007</v>
      </c>
      <c r="G68">
        <v>20</v>
      </c>
    </row>
    <row r="69" spans="1:7" x14ac:dyDescent="0.25">
      <c r="A69" s="1">
        <v>42056</v>
      </c>
      <c r="B69">
        <v>4</v>
      </c>
      <c r="C69">
        <v>3</v>
      </c>
      <c r="D69">
        <v>12</v>
      </c>
      <c r="E69" t="s">
        <v>9</v>
      </c>
      <c r="F69" s="6">
        <v>2.2000000000000002</v>
      </c>
      <c r="G69">
        <v>5</v>
      </c>
    </row>
    <row r="70" spans="1:7" x14ac:dyDescent="0.25">
      <c r="A70" s="1">
        <v>42056</v>
      </c>
      <c r="B70">
        <v>4</v>
      </c>
      <c r="C70">
        <v>3</v>
      </c>
      <c r="D70">
        <v>12</v>
      </c>
      <c r="E70" t="s">
        <v>32</v>
      </c>
      <c r="F70" s="6">
        <v>1</v>
      </c>
      <c r="G70">
        <v>5</v>
      </c>
    </row>
    <row r="71" spans="1:7" x14ac:dyDescent="0.25">
      <c r="A71" s="1">
        <v>42056</v>
      </c>
      <c r="B71">
        <v>4</v>
      </c>
      <c r="C71">
        <v>3</v>
      </c>
      <c r="D71">
        <v>12</v>
      </c>
      <c r="E71" t="s">
        <v>45</v>
      </c>
      <c r="F71" s="6">
        <v>1.4</v>
      </c>
      <c r="G71">
        <v>0.5</v>
      </c>
    </row>
    <row r="72" spans="1:7" x14ac:dyDescent="0.25">
      <c r="A72" s="1">
        <v>42056</v>
      </c>
      <c r="B72">
        <v>4</v>
      </c>
      <c r="C72">
        <v>3</v>
      </c>
      <c r="D72">
        <v>12</v>
      </c>
      <c r="E72" t="s">
        <v>7</v>
      </c>
      <c r="F72" s="6">
        <v>3.6</v>
      </c>
      <c r="G72">
        <v>2</v>
      </c>
    </row>
    <row r="73" spans="1:7" x14ac:dyDescent="0.25">
      <c r="A73" s="1">
        <v>42056</v>
      </c>
      <c r="B73">
        <v>4</v>
      </c>
      <c r="C73">
        <v>3</v>
      </c>
      <c r="D73">
        <v>12</v>
      </c>
      <c r="E73" t="s">
        <v>49</v>
      </c>
      <c r="F73" s="6">
        <v>1.6</v>
      </c>
      <c r="G73">
        <v>0.5</v>
      </c>
    </row>
    <row r="74" spans="1:7" x14ac:dyDescent="0.25">
      <c r="A74" s="1">
        <v>42056</v>
      </c>
      <c r="B74">
        <v>4</v>
      </c>
      <c r="C74">
        <v>3</v>
      </c>
      <c r="D74">
        <v>12</v>
      </c>
      <c r="E74" t="s">
        <v>31</v>
      </c>
      <c r="F74" s="6">
        <v>0.3</v>
      </c>
      <c r="G74">
        <v>0.5</v>
      </c>
    </row>
    <row r="75" spans="1:7" x14ac:dyDescent="0.25">
      <c r="A75" s="1">
        <v>42056</v>
      </c>
      <c r="B75">
        <v>4</v>
      </c>
      <c r="C75">
        <v>3</v>
      </c>
      <c r="D75">
        <v>12</v>
      </c>
      <c r="E75" t="s">
        <v>23</v>
      </c>
      <c r="F75" s="6">
        <v>0.9</v>
      </c>
      <c r="G75">
        <v>0.5</v>
      </c>
    </row>
    <row r="76" spans="1:7" x14ac:dyDescent="0.25">
      <c r="A76" s="1">
        <v>42056</v>
      </c>
      <c r="B76">
        <v>4</v>
      </c>
      <c r="C76">
        <v>3</v>
      </c>
      <c r="D76">
        <v>12</v>
      </c>
      <c r="E76" t="s">
        <v>34</v>
      </c>
      <c r="F76" s="6">
        <v>0.3</v>
      </c>
      <c r="G76">
        <v>0.5</v>
      </c>
    </row>
    <row r="77" spans="1:7" x14ac:dyDescent="0.25">
      <c r="A77" s="1">
        <v>42056</v>
      </c>
      <c r="B77">
        <v>4</v>
      </c>
      <c r="C77">
        <v>3</v>
      </c>
      <c r="D77">
        <v>12</v>
      </c>
      <c r="E77" t="s">
        <v>35</v>
      </c>
      <c r="F77" s="6">
        <v>0.8</v>
      </c>
      <c r="G77">
        <v>0.5</v>
      </c>
    </row>
    <row r="78" spans="1:7" x14ac:dyDescent="0.25">
      <c r="A78" s="1">
        <v>42056</v>
      </c>
      <c r="B78">
        <v>4</v>
      </c>
      <c r="C78">
        <v>3</v>
      </c>
      <c r="D78">
        <v>12</v>
      </c>
      <c r="E78" t="s">
        <v>18</v>
      </c>
      <c r="F78" s="6">
        <v>1.7</v>
      </c>
      <c r="G78">
        <v>1</v>
      </c>
    </row>
    <row r="79" spans="1:7" x14ac:dyDescent="0.25">
      <c r="A79" s="1">
        <v>42056</v>
      </c>
      <c r="B79">
        <v>4</v>
      </c>
      <c r="C79">
        <v>3</v>
      </c>
      <c r="D79">
        <v>14</v>
      </c>
      <c r="E79" t="s">
        <v>6</v>
      </c>
      <c r="F79" s="6">
        <v>19.8</v>
      </c>
      <c r="G79">
        <v>15</v>
      </c>
    </row>
    <row r="80" spans="1:7" x14ac:dyDescent="0.25">
      <c r="A80" s="1">
        <v>42056</v>
      </c>
      <c r="B80">
        <v>4</v>
      </c>
      <c r="C80">
        <v>3</v>
      </c>
      <c r="D80">
        <v>14</v>
      </c>
      <c r="E80" t="s">
        <v>32</v>
      </c>
      <c r="F80" s="6">
        <v>0.8</v>
      </c>
      <c r="G80">
        <v>20</v>
      </c>
    </row>
    <row r="81" spans="1:7" x14ac:dyDescent="0.25">
      <c r="A81" s="1">
        <v>42056</v>
      </c>
      <c r="B81">
        <v>4</v>
      </c>
      <c r="C81">
        <v>3</v>
      </c>
      <c r="D81">
        <v>14</v>
      </c>
      <c r="E81" t="s">
        <v>9</v>
      </c>
      <c r="F81" s="6">
        <v>3.4</v>
      </c>
      <c r="G81">
        <v>10</v>
      </c>
    </row>
    <row r="82" spans="1:7" x14ac:dyDescent="0.25">
      <c r="A82" s="1">
        <v>42056</v>
      </c>
      <c r="B82">
        <v>4</v>
      </c>
      <c r="C82">
        <v>3</v>
      </c>
      <c r="D82">
        <v>14</v>
      </c>
      <c r="E82" t="s">
        <v>7</v>
      </c>
      <c r="F82" s="6">
        <v>6.5</v>
      </c>
      <c r="G82">
        <v>10</v>
      </c>
    </row>
    <row r="83" spans="1:7" x14ac:dyDescent="0.25">
      <c r="A83" s="1">
        <v>42056</v>
      </c>
      <c r="B83">
        <v>4</v>
      </c>
      <c r="C83">
        <v>3</v>
      </c>
      <c r="D83">
        <v>14</v>
      </c>
      <c r="E83" t="s">
        <v>18</v>
      </c>
      <c r="F83" s="6">
        <v>5.4</v>
      </c>
      <c r="G83">
        <v>5</v>
      </c>
    </row>
    <row r="84" spans="1:7" x14ac:dyDescent="0.25">
      <c r="A84" s="1">
        <v>42056</v>
      </c>
      <c r="B84">
        <v>4</v>
      </c>
      <c r="C84">
        <v>3</v>
      </c>
      <c r="D84">
        <v>14</v>
      </c>
      <c r="E84" t="s">
        <v>34</v>
      </c>
      <c r="F84" s="6">
        <v>1.1000000000000001</v>
      </c>
      <c r="G84">
        <v>0.5</v>
      </c>
    </row>
    <row r="85" spans="1:7" x14ac:dyDescent="0.25">
      <c r="A85" s="1">
        <v>42056</v>
      </c>
      <c r="B85">
        <v>4</v>
      </c>
      <c r="C85">
        <v>3</v>
      </c>
      <c r="D85">
        <v>14</v>
      </c>
      <c r="E85" t="s">
        <v>45</v>
      </c>
      <c r="F85" s="6">
        <v>2.5</v>
      </c>
      <c r="G85">
        <v>0.5</v>
      </c>
    </row>
    <row r="86" spans="1:7" x14ac:dyDescent="0.25">
      <c r="A86" s="1">
        <v>42056</v>
      </c>
      <c r="B86">
        <v>4</v>
      </c>
      <c r="C86">
        <v>3</v>
      </c>
      <c r="D86">
        <v>14</v>
      </c>
      <c r="E86" t="s">
        <v>8</v>
      </c>
      <c r="F86" s="6">
        <v>5</v>
      </c>
      <c r="G86">
        <v>0.5</v>
      </c>
    </row>
    <row r="87" spans="1:7" x14ac:dyDescent="0.25">
      <c r="A87" s="1">
        <v>42056</v>
      </c>
      <c r="B87">
        <v>4</v>
      </c>
      <c r="C87">
        <v>3</v>
      </c>
      <c r="D87">
        <v>14</v>
      </c>
      <c r="E87" t="s">
        <v>49</v>
      </c>
      <c r="F87" s="6">
        <v>0.9</v>
      </c>
      <c r="G87">
        <v>0.5</v>
      </c>
    </row>
    <row r="88" spans="1:7" x14ac:dyDescent="0.25">
      <c r="A88" s="1">
        <v>42056</v>
      </c>
      <c r="B88">
        <v>4</v>
      </c>
      <c r="C88">
        <v>3</v>
      </c>
      <c r="D88">
        <v>14</v>
      </c>
      <c r="E88" t="s">
        <v>51</v>
      </c>
      <c r="F88" s="6">
        <v>2.8</v>
      </c>
      <c r="G88">
        <v>0.5</v>
      </c>
    </row>
    <row r="89" spans="1:7" x14ac:dyDescent="0.25">
      <c r="A89" s="1">
        <v>42056</v>
      </c>
      <c r="B89">
        <v>4</v>
      </c>
      <c r="C89">
        <v>3</v>
      </c>
      <c r="D89">
        <v>14</v>
      </c>
      <c r="E89" t="s">
        <v>35</v>
      </c>
      <c r="F89" s="6">
        <v>0.7</v>
      </c>
      <c r="G89">
        <v>0.5</v>
      </c>
    </row>
    <row r="90" spans="1:7" x14ac:dyDescent="0.25">
      <c r="A90" s="1">
        <v>42056</v>
      </c>
      <c r="B90">
        <v>4</v>
      </c>
      <c r="C90">
        <v>3</v>
      </c>
      <c r="D90">
        <v>14</v>
      </c>
      <c r="E90" t="s">
        <v>50</v>
      </c>
      <c r="F90" s="6">
        <v>1.3</v>
      </c>
      <c r="G90">
        <v>5</v>
      </c>
    </row>
    <row r="91" spans="1:7" x14ac:dyDescent="0.25">
      <c r="A91" s="1">
        <v>42056</v>
      </c>
      <c r="B91">
        <v>4</v>
      </c>
      <c r="C91">
        <v>3</v>
      </c>
      <c r="D91">
        <v>16</v>
      </c>
      <c r="E91" t="s">
        <v>6</v>
      </c>
      <c r="F91" s="6">
        <v>21.2</v>
      </c>
      <c r="G91">
        <v>15</v>
      </c>
    </row>
    <row r="92" spans="1:7" x14ac:dyDescent="0.25">
      <c r="A92" s="1">
        <v>42056</v>
      </c>
      <c r="B92">
        <v>4</v>
      </c>
      <c r="C92">
        <v>3</v>
      </c>
      <c r="D92">
        <v>16</v>
      </c>
      <c r="E92" t="s">
        <v>9</v>
      </c>
      <c r="F92" s="6">
        <v>1.1000000000000001</v>
      </c>
      <c r="G92">
        <v>10</v>
      </c>
    </row>
    <row r="93" spans="1:7" x14ac:dyDescent="0.25">
      <c r="A93" s="1">
        <v>42056</v>
      </c>
      <c r="B93">
        <v>4</v>
      </c>
      <c r="C93">
        <v>3</v>
      </c>
      <c r="D93">
        <v>16</v>
      </c>
      <c r="E93" t="s">
        <v>45</v>
      </c>
      <c r="F93" s="6">
        <v>2.2000000000000002</v>
      </c>
      <c r="G93">
        <v>3</v>
      </c>
    </row>
    <row r="94" spans="1:7" x14ac:dyDescent="0.25">
      <c r="A94" s="1">
        <v>42056</v>
      </c>
      <c r="B94">
        <v>4</v>
      </c>
      <c r="C94">
        <v>3</v>
      </c>
      <c r="D94">
        <v>16</v>
      </c>
      <c r="E94" t="s">
        <v>18</v>
      </c>
      <c r="F94" s="6">
        <v>3.8</v>
      </c>
      <c r="G94">
        <v>2</v>
      </c>
    </row>
    <row r="95" spans="1:7" x14ac:dyDescent="0.25">
      <c r="A95" s="1">
        <v>42056</v>
      </c>
      <c r="B95">
        <v>4</v>
      </c>
      <c r="C95">
        <v>3</v>
      </c>
      <c r="D95">
        <v>16</v>
      </c>
      <c r="E95" t="s">
        <v>49</v>
      </c>
      <c r="F95" s="6">
        <v>2.2000000000000002</v>
      </c>
      <c r="G95">
        <v>1</v>
      </c>
    </row>
    <row r="96" spans="1:7" x14ac:dyDescent="0.25">
      <c r="A96" s="1">
        <v>42056</v>
      </c>
      <c r="B96">
        <v>4</v>
      </c>
      <c r="C96">
        <v>3</v>
      </c>
      <c r="D96">
        <v>16</v>
      </c>
      <c r="E96" t="s">
        <v>32</v>
      </c>
      <c r="F96" s="6">
        <v>1.2</v>
      </c>
      <c r="G96">
        <v>0.5</v>
      </c>
    </row>
    <row r="97" spans="1:7" x14ac:dyDescent="0.25">
      <c r="A97" s="1">
        <v>42056</v>
      </c>
      <c r="B97">
        <v>4</v>
      </c>
      <c r="C97">
        <v>3</v>
      </c>
      <c r="D97">
        <v>16</v>
      </c>
      <c r="E97" t="s">
        <v>7</v>
      </c>
      <c r="F97" s="6">
        <v>3.5</v>
      </c>
      <c r="G97">
        <v>2</v>
      </c>
    </row>
    <row r="98" spans="1:7" x14ac:dyDescent="0.25">
      <c r="A98" s="1">
        <v>42056</v>
      </c>
      <c r="B98">
        <v>4</v>
      </c>
      <c r="C98">
        <v>3</v>
      </c>
      <c r="D98">
        <v>16</v>
      </c>
      <c r="E98" t="s">
        <v>8</v>
      </c>
      <c r="F98" s="6">
        <v>5.5</v>
      </c>
      <c r="G98">
        <v>2</v>
      </c>
    </row>
    <row r="99" spans="1:7" x14ac:dyDescent="0.25">
      <c r="A99" s="1">
        <v>42056</v>
      </c>
      <c r="B99">
        <v>4</v>
      </c>
      <c r="C99">
        <v>3</v>
      </c>
      <c r="D99">
        <v>16</v>
      </c>
      <c r="E99" t="s">
        <v>52</v>
      </c>
      <c r="F99" s="6">
        <v>0.7</v>
      </c>
      <c r="G99">
        <v>0.5</v>
      </c>
    </row>
    <row r="100" spans="1:7" x14ac:dyDescent="0.25">
      <c r="A100" s="1">
        <v>42056</v>
      </c>
      <c r="B100">
        <v>4</v>
      </c>
      <c r="C100">
        <v>3</v>
      </c>
      <c r="D100">
        <v>16</v>
      </c>
      <c r="E100" t="s">
        <v>15</v>
      </c>
      <c r="F100" s="6">
        <v>0.3</v>
      </c>
      <c r="G100">
        <v>0.5</v>
      </c>
    </row>
    <row r="101" spans="1:7" x14ac:dyDescent="0.25">
      <c r="A101" s="1">
        <v>42056</v>
      </c>
      <c r="B101">
        <v>4</v>
      </c>
      <c r="C101">
        <v>3</v>
      </c>
      <c r="D101">
        <v>16</v>
      </c>
      <c r="E101" t="s">
        <v>51</v>
      </c>
      <c r="F101" s="6">
        <v>1.9</v>
      </c>
      <c r="G101">
        <v>0.5</v>
      </c>
    </row>
    <row r="102" spans="1:7" x14ac:dyDescent="0.25">
      <c r="A102" s="1">
        <v>42056</v>
      </c>
      <c r="B102">
        <v>4</v>
      </c>
      <c r="C102">
        <v>3</v>
      </c>
      <c r="D102">
        <v>18</v>
      </c>
      <c r="E102" t="s">
        <v>8</v>
      </c>
      <c r="F102" s="6">
        <v>6</v>
      </c>
      <c r="G102">
        <v>5</v>
      </c>
    </row>
    <row r="103" spans="1:7" x14ac:dyDescent="0.25">
      <c r="A103" s="1">
        <v>42056</v>
      </c>
      <c r="B103">
        <v>4</v>
      </c>
      <c r="C103">
        <v>3</v>
      </c>
      <c r="D103">
        <v>18</v>
      </c>
      <c r="E103" t="s">
        <v>45</v>
      </c>
      <c r="F103" s="6">
        <v>2.9</v>
      </c>
      <c r="G103">
        <v>5</v>
      </c>
    </row>
    <row r="104" spans="1:7" x14ac:dyDescent="0.25">
      <c r="A104" s="1">
        <v>42056</v>
      </c>
      <c r="B104">
        <v>4</v>
      </c>
      <c r="C104">
        <v>3</v>
      </c>
      <c r="D104">
        <v>18</v>
      </c>
      <c r="E104" t="s">
        <v>10</v>
      </c>
      <c r="F104" s="6">
        <v>7.9</v>
      </c>
      <c r="G104">
        <v>1</v>
      </c>
    </row>
    <row r="105" spans="1:7" x14ac:dyDescent="0.25">
      <c r="A105" s="1">
        <v>42056</v>
      </c>
      <c r="B105">
        <v>4</v>
      </c>
      <c r="C105">
        <v>3</v>
      </c>
      <c r="D105">
        <v>18</v>
      </c>
      <c r="E105" t="s">
        <v>50</v>
      </c>
      <c r="F105" s="6">
        <v>4.5</v>
      </c>
      <c r="G105">
        <v>5</v>
      </c>
    </row>
    <row r="106" spans="1:7" x14ac:dyDescent="0.25">
      <c r="A106" s="1">
        <v>42056</v>
      </c>
      <c r="B106">
        <v>4</v>
      </c>
      <c r="C106">
        <v>3</v>
      </c>
      <c r="D106">
        <v>18</v>
      </c>
      <c r="E106" t="s">
        <v>32</v>
      </c>
      <c r="F106" s="6">
        <v>0.7</v>
      </c>
      <c r="G106">
        <v>5</v>
      </c>
    </row>
    <row r="107" spans="1:7" x14ac:dyDescent="0.25">
      <c r="A107" s="1">
        <v>42056</v>
      </c>
      <c r="B107">
        <v>4</v>
      </c>
      <c r="C107">
        <v>3</v>
      </c>
      <c r="D107">
        <v>18</v>
      </c>
      <c r="E107" t="s">
        <v>9</v>
      </c>
      <c r="F107" s="6">
        <v>2.2000000000000002</v>
      </c>
      <c r="G107">
        <v>30</v>
      </c>
    </row>
    <row r="108" spans="1:7" x14ac:dyDescent="0.25">
      <c r="A108" s="1">
        <v>42056</v>
      </c>
      <c r="B108">
        <v>4</v>
      </c>
      <c r="C108">
        <v>3</v>
      </c>
      <c r="D108">
        <v>18</v>
      </c>
      <c r="E108" t="s">
        <v>7</v>
      </c>
      <c r="F108" s="6">
        <v>3.6</v>
      </c>
      <c r="G108">
        <v>2</v>
      </c>
    </row>
    <row r="109" spans="1:7" x14ac:dyDescent="0.25">
      <c r="A109" s="1">
        <v>42056</v>
      </c>
      <c r="B109">
        <v>4</v>
      </c>
      <c r="C109">
        <v>3</v>
      </c>
      <c r="D109">
        <v>18</v>
      </c>
      <c r="E109" t="s">
        <v>18</v>
      </c>
      <c r="F109" s="6">
        <v>6.6</v>
      </c>
      <c r="G109">
        <v>5</v>
      </c>
    </row>
    <row r="110" spans="1:7" x14ac:dyDescent="0.25">
      <c r="A110" s="1">
        <v>42057</v>
      </c>
      <c r="B110">
        <v>4</v>
      </c>
      <c r="C110">
        <v>3</v>
      </c>
      <c r="D110">
        <v>20</v>
      </c>
      <c r="E110" t="s">
        <v>6</v>
      </c>
      <c r="F110" s="6">
        <v>17.7</v>
      </c>
      <c r="G110">
        <v>40</v>
      </c>
    </row>
    <row r="111" spans="1:7" x14ac:dyDescent="0.25">
      <c r="A111" s="1">
        <v>42057</v>
      </c>
      <c r="B111">
        <v>4</v>
      </c>
      <c r="C111">
        <v>3</v>
      </c>
      <c r="D111">
        <v>20</v>
      </c>
      <c r="E111" t="s">
        <v>9</v>
      </c>
      <c r="F111" s="6">
        <v>1.1000000000000001</v>
      </c>
      <c r="G111">
        <v>5</v>
      </c>
    </row>
    <row r="112" spans="1:7" x14ac:dyDescent="0.25">
      <c r="A112" s="1">
        <v>42057</v>
      </c>
      <c r="B112">
        <v>4</v>
      </c>
      <c r="C112">
        <v>3</v>
      </c>
      <c r="D112">
        <v>20</v>
      </c>
      <c r="E112" t="s">
        <v>45</v>
      </c>
      <c r="F112" s="6">
        <v>1</v>
      </c>
      <c r="G112">
        <v>2</v>
      </c>
    </row>
    <row r="113" spans="1:7" x14ac:dyDescent="0.25">
      <c r="A113" s="1">
        <v>42057</v>
      </c>
      <c r="B113">
        <v>4</v>
      </c>
      <c r="C113">
        <v>3</v>
      </c>
      <c r="D113">
        <v>20</v>
      </c>
      <c r="E113" t="s">
        <v>32</v>
      </c>
      <c r="F113" s="6">
        <v>0.4</v>
      </c>
      <c r="G113">
        <v>1</v>
      </c>
    </row>
    <row r="114" spans="1:7" x14ac:dyDescent="0.25">
      <c r="A114" s="1">
        <v>42057</v>
      </c>
      <c r="B114">
        <v>4</v>
      </c>
      <c r="C114">
        <v>3</v>
      </c>
      <c r="D114">
        <v>20</v>
      </c>
      <c r="E114" t="s">
        <v>34</v>
      </c>
      <c r="F114" s="6">
        <v>1.5</v>
      </c>
      <c r="G114">
        <v>0.5</v>
      </c>
    </row>
    <row r="115" spans="1:7" x14ac:dyDescent="0.25">
      <c r="A115" s="1">
        <v>42057</v>
      </c>
      <c r="B115">
        <v>4</v>
      </c>
      <c r="C115">
        <v>3</v>
      </c>
      <c r="D115">
        <v>20</v>
      </c>
      <c r="E115" t="s">
        <v>7</v>
      </c>
      <c r="F115" s="6">
        <v>2.2000000000000002</v>
      </c>
      <c r="G115">
        <v>1</v>
      </c>
    </row>
    <row r="116" spans="1:7" x14ac:dyDescent="0.25">
      <c r="A116" s="1">
        <v>42057</v>
      </c>
      <c r="B116">
        <v>4</v>
      </c>
      <c r="C116">
        <v>3</v>
      </c>
      <c r="D116">
        <v>20</v>
      </c>
      <c r="E116" t="s">
        <v>37</v>
      </c>
      <c r="F116" s="6">
        <v>0.3</v>
      </c>
      <c r="G116">
        <v>1</v>
      </c>
    </row>
    <row r="117" spans="1:7" x14ac:dyDescent="0.25">
      <c r="A117" s="1">
        <v>42057</v>
      </c>
      <c r="B117">
        <v>4</v>
      </c>
      <c r="C117">
        <v>3</v>
      </c>
      <c r="D117">
        <v>20</v>
      </c>
      <c r="E117" t="s">
        <v>8</v>
      </c>
      <c r="F117" s="6">
        <v>0.8</v>
      </c>
      <c r="G117">
        <v>0.5</v>
      </c>
    </row>
    <row r="118" spans="1:7" x14ac:dyDescent="0.25">
      <c r="A118" s="1">
        <v>42057</v>
      </c>
      <c r="B118">
        <v>4</v>
      </c>
      <c r="C118">
        <v>3</v>
      </c>
      <c r="D118">
        <v>20</v>
      </c>
      <c r="E118" t="s">
        <v>10</v>
      </c>
      <c r="F118" s="6">
        <v>5.0999999999999996</v>
      </c>
      <c r="G118">
        <v>10</v>
      </c>
    </row>
    <row r="119" spans="1:7" x14ac:dyDescent="0.25">
      <c r="A119" s="1">
        <v>42057</v>
      </c>
      <c r="B119">
        <v>4</v>
      </c>
      <c r="C119">
        <v>3</v>
      </c>
      <c r="D119">
        <v>22</v>
      </c>
      <c r="E119" t="s">
        <v>6</v>
      </c>
      <c r="F119" s="6">
        <v>28.6</v>
      </c>
      <c r="G119">
        <v>5</v>
      </c>
    </row>
    <row r="120" spans="1:7" x14ac:dyDescent="0.25">
      <c r="A120" s="1">
        <v>42057</v>
      </c>
      <c r="B120">
        <v>4</v>
      </c>
      <c r="C120">
        <v>3</v>
      </c>
      <c r="D120">
        <v>22</v>
      </c>
      <c r="E120" t="s">
        <v>16</v>
      </c>
      <c r="F120" s="6">
        <v>16.3</v>
      </c>
      <c r="G120">
        <v>40</v>
      </c>
    </row>
    <row r="121" spans="1:7" x14ac:dyDescent="0.25">
      <c r="A121" s="1">
        <v>42057</v>
      </c>
      <c r="B121">
        <v>4</v>
      </c>
      <c r="C121">
        <v>3</v>
      </c>
      <c r="D121">
        <v>22</v>
      </c>
      <c r="E121" t="s">
        <v>53</v>
      </c>
      <c r="F121" s="6">
        <v>10</v>
      </c>
      <c r="G121">
        <v>10</v>
      </c>
    </row>
    <row r="122" spans="1:7" x14ac:dyDescent="0.25">
      <c r="A122" s="1">
        <v>42057</v>
      </c>
      <c r="B122">
        <v>4</v>
      </c>
      <c r="C122">
        <v>3</v>
      </c>
      <c r="D122">
        <v>22</v>
      </c>
      <c r="E122" t="s">
        <v>13</v>
      </c>
      <c r="F122" s="6">
        <v>12.1</v>
      </c>
      <c r="G122">
        <v>1</v>
      </c>
    </row>
    <row r="123" spans="1:7" x14ac:dyDescent="0.25">
      <c r="A123" s="1">
        <v>42057</v>
      </c>
      <c r="B123">
        <v>4</v>
      </c>
      <c r="C123">
        <v>3</v>
      </c>
      <c r="D123">
        <v>22</v>
      </c>
      <c r="E123" t="s">
        <v>7</v>
      </c>
      <c r="F123" s="6">
        <v>8.6</v>
      </c>
      <c r="G123">
        <v>0.5</v>
      </c>
    </row>
    <row r="124" spans="1:7" x14ac:dyDescent="0.25">
      <c r="A124" s="1">
        <v>42057</v>
      </c>
      <c r="B124">
        <v>4</v>
      </c>
      <c r="C124">
        <v>3</v>
      </c>
      <c r="D124">
        <v>24</v>
      </c>
      <c r="E124" t="s">
        <v>34</v>
      </c>
      <c r="F124" s="6">
        <v>10.199999999999999</v>
      </c>
      <c r="G124">
        <v>10</v>
      </c>
    </row>
    <row r="125" spans="1:7" x14ac:dyDescent="0.25">
      <c r="A125" s="1">
        <v>42057</v>
      </c>
      <c r="B125">
        <v>4</v>
      </c>
      <c r="C125">
        <v>3</v>
      </c>
      <c r="D125">
        <v>24</v>
      </c>
      <c r="E125" t="s">
        <v>16</v>
      </c>
      <c r="F125" s="6">
        <v>18.7</v>
      </c>
      <c r="G125">
        <v>30</v>
      </c>
    </row>
    <row r="126" spans="1:7" x14ac:dyDescent="0.25">
      <c r="A126" s="1">
        <v>42057</v>
      </c>
      <c r="B126">
        <v>4</v>
      </c>
      <c r="C126">
        <v>3</v>
      </c>
      <c r="D126">
        <v>24</v>
      </c>
      <c r="E126" t="s">
        <v>6</v>
      </c>
      <c r="F126" s="6">
        <v>31.4</v>
      </c>
      <c r="G126">
        <v>10</v>
      </c>
    </row>
    <row r="127" spans="1:7" x14ac:dyDescent="0.25">
      <c r="A127" s="1">
        <v>42057</v>
      </c>
      <c r="B127">
        <v>4</v>
      </c>
      <c r="C127">
        <v>3</v>
      </c>
      <c r="D127">
        <v>24</v>
      </c>
      <c r="E127" t="s">
        <v>9</v>
      </c>
      <c r="F127" s="6">
        <v>6.5</v>
      </c>
      <c r="G127">
        <v>2</v>
      </c>
    </row>
    <row r="128" spans="1:7" x14ac:dyDescent="0.25">
      <c r="A128" s="1">
        <v>42057</v>
      </c>
      <c r="B128">
        <v>4</v>
      </c>
      <c r="C128">
        <v>3</v>
      </c>
      <c r="D128">
        <v>24</v>
      </c>
      <c r="E128" t="s">
        <v>13</v>
      </c>
      <c r="F128" s="6">
        <v>10.3</v>
      </c>
      <c r="G128">
        <v>0.5</v>
      </c>
    </row>
    <row r="129" spans="1:13" x14ac:dyDescent="0.25">
      <c r="A129" s="1">
        <v>42057</v>
      </c>
      <c r="B129">
        <v>4</v>
      </c>
      <c r="C129">
        <v>3</v>
      </c>
      <c r="D129">
        <v>24</v>
      </c>
      <c r="E129" t="s">
        <v>7</v>
      </c>
      <c r="F129" s="6">
        <v>8</v>
      </c>
      <c r="G129">
        <v>3</v>
      </c>
    </row>
    <row r="130" spans="1:13" x14ac:dyDescent="0.25">
      <c r="A130" s="1">
        <v>42057</v>
      </c>
      <c r="B130">
        <v>4</v>
      </c>
      <c r="C130">
        <v>3</v>
      </c>
      <c r="D130">
        <v>24</v>
      </c>
      <c r="E130" t="s">
        <v>14</v>
      </c>
      <c r="F130" s="6">
        <v>12.5</v>
      </c>
      <c r="G130">
        <v>5</v>
      </c>
    </row>
    <row r="131" spans="1:13" x14ac:dyDescent="0.25">
      <c r="A131" s="1">
        <v>42057</v>
      </c>
      <c r="B131">
        <v>4</v>
      </c>
      <c r="C131">
        <v>3</v>
      </c>
      <c r="D131">
        <v>24</v>
      </c>
      <c r="E131" t="s">
        <v>37</v>
      </c>
      <c r="F131" s="6">
        <v>6</v>
      </c>
      <c r="G131">
        <v>15</v>
      </c>
    </row>
    <row r="132" spans="1:13" x14ac:dyDescent="0.25">
      <c r="A132" s="1">
        <v>42057</v>
      </c>
      <c r="B132">
        <v>4</v>
      </c>
      <c r="C132">
        <v>3</v>
      </c>
      <c r="D132">
        <v>24</v>
      </c>
      <c r="E132" t="s">
        <v>31</v>
      </c>
      <c r="F132" s="6">
        <v>6.7</v>
      </c>
      <c r="G132">
        <v>0.5</v>
      </c>
    </row>
    <row r="133" spans="1:13" x14ac:dyDescent="0.25">
      <c r="A133" s="1">
        <v>42057</v>
      </c>
      <c r="B133">
        <v>4</v>
      </c>
      <c r="C133">
        <v>3</v>
      </c>
      <c r="D133">
        <v>26</v>
      </c>
      <c r="E133" t="s">
        <v>15</v>
      </c>
      <c r="F133" s="6">
        <v>7.8</v>
      </c>
      <c r="G133">
        <v>10</v>
      </c>
    </row>
    <row r="134" spans="1:13" x14ac:dyDescent="0.25">
      <c r="A134" s="1">
        <v>42057</v>
      </c>
      <c r="B134">
        <v>4</v>
      </c>
      <c r="C134">
        <v>3</v>
      </c>
      <c r="D134">
        <v>26</v>
      </c>
      <c r="E134" t="s">
        <v>14</v>
      </c>
      <c r="F134" s="6">
        <v>15.3</v>
      </c>
      <c r="G134">
        <v>40</v>
      </c>
    </row>
    <row r="135" spans="1:13" x14ac:dyDescent="0.25">
      <c r="A135" s="1">
        <v>42057</v>
      </c>
      <c r="B135">
        <v>4</v>
      </c>
      <c r="C135">
        <v>3</v>
      </c>
      <c r="D135">
        <v>26</v>
      </c>
      <c r="E135" t="s">
        <v>16</v>
      </c>
      <c r="F135" s="6">
        <v>12.3</v>
      </c>
      <c r="G135">
        <v>5</v>
      </c>
    </row>
    <row r="136" spans="1:13" x14ac:dyDescent="0.25">
      <c r="A136" s="1">
        <v>42057</v>
      </c>
      <c r="B136">
        <v>4</v>
      </c>
      <c r="C136">
        <v>3</v>
      </c>
      <c r="D136">
        <v>26</v>
      </c>
      <c r="E136" t="s">
        <v>9</v>
      </c>
      <c r="F136" s="6">
        <v>5.5</v>
      </c>
      <c r="G136">
        <v>2</v>
      </c>
    </row>
    <row r="137" spans="1:13" x14ac:dyDescent="0.25">
      <c r="A137" s="1">
        <v>42057</v>
      </c>
      <c r="B137">
        <v>4</v>
      </c>
      <c r="C137">
        <v>3</v>
      </c>
      <c r="D137">
        <v>26</v>
      </c>
      <c r="E137" t="s">
        <v>17</v>
      </c>
      <c r="F137" s="6">
        <v>6</v>
      </c>
      <c r="G137">
        <v>20</v>
      </c>
    </row>
    <row r="138" spans="1:13" s="3" customFormat="1" x14ac:dyDescent="0.25">
      <c r="A138" s="2">
        <v>42057</v>
      </c>
      <c r="B138" s="3">
        <v>4</v>
      </c>
      <c r="C138" s="3">
        <v>3</v>
      </c>
      <c r="D138" s="3">
        <v>26</v>
      </c>
      <c r="E138" s="3" t="s">
        <v>34</v>
      </c>
      <c r="F138" s="7">
        <v>6.3</v>
      </c>
      <c r="G138" s="3">
        <v>0.5</v>
      </c>
      <c r="J138" s="7"/>
      <c r="K138" s="5"/>
      <c r="M138" s="5"/>
    </row>
    <row r="139" spans="1:13" x14ac:dyDescent="0.25">
      <c r="A139" s="1">
        <v>42057</v>
      </c>
      <c r="B139">
        <v>4</v>
      </c>
      <c r="C139">
        <v>3</v>
      </c>
      <c r="D139">
        <v>26</v>
      </c>
      <c r="E139" t="s">
        <v>38</v>
      </c>
      <c r="F139" s="6">
        <v>5.0999999999999996</v>
      </c>
      <c r="G139">
        <v>0.5</v>
      </c>
    </row>
    <row r="140" spans="1:13" x14ac:dyDescent="0.25">
      <c r="A140" s="1">
        <v>42057</v>
      </c>
      <c r="B140">
        <v>4</v>
      </c>
      <c r="C140">
        <v>3</v>
      </c>
      <c r="D140">
        <v>28</v>
      </c>
      <c r="E140" t="s">
        <v>16</v>
      </c>
      <c r="F140" s="6">
        <v>14.9</v>
      </c>
      <c r="G140">
        <v>10</v>
      </c>
    </row>
    <row r="141" spans="1:13" x14ac:dyDescent="0.25">
      <c r="A141" s="1">
        <v>42057</v>
      </c>
      <c r="B141">
        <v>4</v>
      </c>
      <c r="C141">
        <v>3</v>
      </c>
      <c r="D141">
        <v>28</v>
      </c>
      <c r="E141" t="s">
        <v>17</v>
      </c>
      <c r="F141" s="6">
        <v>8.8000000000000007</v>
      </c>
      <c r="G141">
        <v>20</v>
      </c>
    </row>
    <row r="142" spans="1:13" x14ac:dyDescent="0.25">
      <c r="A142" s="1">
        <v>42057</v>
      </c>
      <c r="B142">
        <v>4</v>
      </c>
      <c r="C142">
        <v>3</v>
      </c>
      <c r="D142">
        <v>28</v>
      </c>
      <c r="E142" t="s">
        <v>15</v>
      </c>
      <c r="F142" s="6">
        <v>9.3000000000000007</v>
      </c>
      <c r="G142">
        <v>40</v>
      </c>
    </row>
    <row r="143" spans="1:13" x14ac:dyDescent="0.25">
      <c r="A143" s="1">
        <v>42057</v>
      </c>
      <c r="B143">
        <v>4</v>
      </c>
      <c r="C143">
        <v>3</v>
      </c>
      <c r="D143">
        <v>28</v>
      </c>
      <c r="E143" t="s">
        <v>14</v>
      </c>
      <c r="F143" s="6">
        <v>15.6</v>
      </c>
      <c r="G143">
        <v>20</v>
      </c>
    </row>
    <row r="144" spans="1:13" x14ac:dyDescent="0.25">
      <c r="A144" s="1">
        <v>42057</v>
      </c>
      <c r="B144">
        <v>4</v>
      </c>
      <c r="C144">
        <v>3</v>
      </c>
      <c r="D144">
        <v>28</v>
      </c>
      <c r="E144" t="s">
        <v>38</v>
      </c>
      <c r="F144" s="6">
        <v>7.1</v>
      </c>
      <c r="G144">
        <v>1</v>
      </c>
    </row>
    <row r="145" spans="1:17" x14ac:dyDescent="0.25">
      <c r="A145" s="1">
        <v>42057</v>
      </c>
      <c r="B145">
        <v>4</v>
      </c>
      <c r="C145">
        <v>3</v>
      </c>
      <c r="D145">
        <v>28</v>
      </c>
      <c r="E145" t="s">
        <v>34</v>
      </c>
      <c r="F145" s="6">
        <v>4.0999999999999996</v>
      </c>
      <c r="G145">
        <v>0.5</v>
      </c>
    </row>
    <row r="146" spans="1:17" x14ac:dyDescent="0.25">
      <c r="A146" s="1">
        <v>42057</v>
      </c>
      <c r="B146">
        <v>4</v>
      </c>
      <c r="C146">
        <v>3</v>
      </c>
      <c r="D146">
        <v>28</v>
      </c>
      <c r="E146" t="s">
        <v>19</v>
      </c>
      <c r="F146" s="6">
        <v>13.7</v>
      </c>
      <c r="G146">
        <v>1</v>
      </c>
    </row>
    <row r="147" spans="1:17" x14ac:dyDescent="0.25">
      <c r="A147" s="1">
        <v>42057</v>
      </c>
      <c r="B147">
        <v>4</v>
      </c>
      <c r="C147">
        <v>3</v>
      </c>
      <c r="D147">
        <v>30</v>
      </c>
      <c r="E147" t="s">
        <v>19</v>
      </c>
      <c r="F147" s="6">
        <v>38.200000000000003</v>
      </c>
      <c r="G147">
        <v>60</v>
      </c>
    </row>
    <row r="148" spans="1:17" x14ac:dyDescent="0.25">
      <c r="A148" s="1">
        <v>42057</v>
      </c>
      <c r="B148">
        <v>4</v>
      </c>
      <c r="C148">
        <v>3</v>
      </c>
      <c r="D148">
        <v>30</v>
      </c>
      <c r="E148" t="s">
        <v>20</v>
      </c>
      <c r="F148" s="6">
        <v>18</v>
      </c>
      <c r="G148">
        <v>1</v>
      </c>
    </row>
    <row r="149" spans="1:17" x14ac:dyDescent="0.25">
      <c r="A149" s="1">
        <v>42057</v>
      </c>
      <c r="B149">
        <v>4</v>
      </c>
      <c r="C149">
        <v>3</v>
      </c>
      <c r="D149">
        <v>32</v>
      </c>
      <c r="E149" t="s">
        <v>19</v>
      </c>
      <c r="F149" s="6">
        <v>44.5</v>
      </c>
      <c r="G149">
        <v>40</v>
      </c>
    </row>
    <row r="150" spans="1:17" x14ac:dyDescent="0.25">
      <c r="A150" s="1">
        <v>42057</v>
      </c>
      <c r="B150">
        <v>4</v>
      </c>
      <c r="C150">
        <v>3</v>
      </c>
      <c r="D150">
        <v>32</v>
      </c>
      <c r="E150" t="s">
        <v>20</v>
      </c>
      <c r="F150" s="6">
        <v>27</v>
      </c>
      <c r="G150">
        <v>20</v>
      </c>
    </row>
    <row r="151" spans="1:17" x14ac:dyDescent="0.25">
      <c r="A151" s="1">
        <v>42057</v>
      </c>
      <c r="B151">
        <v>4</v>
      </c>
      <c r="C151">
        <v>3</v>
      </c>
      <c r="D151">
        <v>32</v>
      </c>
      <c r="E151" t="s">
        <v>42</v>
      </c>
      <c r="F151" s="6">
        <v>76.7</v>
      </c>
      <c r="G151">
        <v>15</v>
      </c>
    </row>
    <row r="152" spans="1:17" x14ac:dyDescent="0.25">
      <c r="A152" s="1">
        <v>42057</v>
      </c>
      <c r="B152">
        <v>4</v>
      </c>
      <c r="C152">
        <v>3</v>
      </c>
      <c r="D152">
        <v>32</v>
      </c>
      <c r="E152" t="s">
        <v>12</v>
      </c>
      <c r="F152" s="6">
        <v>41</v>
      </c>
      <c r="G152">
        <v>3</v>
      </c>
    </row>
    <row r="153" spans="1:17" x14ac:dyDescent="0.25">
      <c r="A153" s="1">
        <v>42057</v>
      </c>
      <c r="B153">
        <v>4</v>
      </c>
      <c r="C153">
        <v>3</v>
      </c>
      <c r="D153">
        <v>32</v>
      </c>
      <c r="E153" t="s">
        <v>22</v>
      </c>
      <c r="F153" s="6">
        <v>16.8</v>
      </c>
      <c r="G153">
        <v>1</v>
      </c>
    </row>
    <row r="154" spans="1:17" x14ac:dyDescent="0.25">
      <c r="A154" s="1">
        <v>42057</v>
      </c>
      <c r="B154">
        <v>4</v>
      </c>
      <c r="C154">
        <v>3</v>
      </c>
      <c r="D154">
        <v>34</v>
      </c>
      <c r="E154" t="s">
        <v>19</v>
      </c>
      <c r="F154" s="6">
        <v>48.6</v>
      </c>
      <c r="G154">
        <v>30</v>
      </c>
    </row>
    <row r="155" spans="1:17" x14ac:dyDescent="0.25">
      <c r="A155" s="1">
        <v>42057</v>
      </c>
      <c r="B155">
        <v>4</v>
      </c>
      <c r="C155">
        <v>3</v>
      </c>
      <c r="D155">
        <v>34</v>
      </c>
      <c r="E155" t="s">
        <v>20</v>
      </c>
      <c r="F155" s="6">
        <v>33.6</v>
      </c>
      <c r="G155">
        <v>30</v>
      </c>
    </row>
    <row r="156" spans="1:17" x14ac:dyDescent="0.25">
      <c r="A156" s="1">
        <v>42057</v>
      </c>
      <c r="B156">
        <v>4</v>
      </c>
      <c r="C156">
        <v>3</v>
      </c>
      <c r="D156">
        <v>34</v>
      </c>
      <c r="E156" t="s">
        <v>12</v>
      </c>
      <c r="F156" s="6">
        <v>51.7</v>
      </c>
      <c r="G156">
        <v>5</v>
      </c>
    </row>
    <row r="157" spans="1:17" x14ac:dyDescent="0.25">
      <c r="A157" s="1">
        <v>42057</v>
      </c>
      <c r="B157">
        <v>4</v>
      </c>
      <c r="C157">
        <v>3</v>
      </c>
      <c r="D157">
        <v>36</v>
      </c>
      <c r="E157" t="s">
        <v>19</v>
      </c>
      <c r="F157" s="6">
        <v>23.2</v>
      </c>
      <c r="G157">
        <v>10</v>
      </c>
      <c r="O157" s="5"/>
      <c r="P157" s="3"/>
      <c r="Q157" s="5"/>
    </row>
    <row r="158" spans="1:17" x14ac:dyDescent="0.25">
      <c r="A158" s="1">
        <v>42057</v>
      </c>
      <c r="B158">
        <v>4</v>
      </c>
      <c r="C158">
        <v>3</v>
      </c>
      <c r="D158">
        <v>36</v>
      </c>
      <c r="E158" t="s">
        <v>23</v>
      </c>
      <c r="F158" s="6">
        <v>4.7</v>
      </c>
      <c r="G158">
        <v>70</v>
      </c>
    </row>
    <row r="159" spans="1:17" x14ac:dyDescent="0.25">
      <c r="A159" s="1">
        <v>42057</v>
      </c>
      <c r="B159">
        <v>4</v>
      </c>
      <c r="C159">
        <v>3</v>
      </c>
      <c r="D159">
        <v>36</v>
      </c>
      <c r="E159" t="s">
        <v>22</v>
      </c>
      <c r="F159" s="6">
        <v>5.8</v>
      </c>
      <c r="G159">
        <v>5</v>
      </c>
    </row>
    <row r="160" spans="1:17" x14ac:dyDescent="0.25">
      <c r="A160" s="1">
        <v>42057</v>
      </c>
      <c r="B160">
        <v>4</v>
      </c>
      <c r="C160">
        <v>3</v>
      </c>
      <c r="D160">
        <v>36</v>
      </c>
      <c r="E160" t="s">
        <v>20</v>
      </c>
      <c r="F160" s="6">
        <v>12.5</v>
      </c>
      <c r="G160">
        <v>3</v>
      </c>
    </row>
    <row r="161" spans="1:7" x14ac:dyDescent="0.25">
      <c r="A161" s="1">
        <v>42057</v>
      </c>
      <c r="B161">
        <v>4</v>
      </c>
      <c r="C161">
        <v>3</v>
      </c>
      <c r="D161">
        <v>38</v>
      </c>
      <c r="E161" t="s">
        <v>24</v>
      </c>
      <c r="F161" s="6">
        <v>18</v>
      </c>
      <c r="G161">
        <v>30</v>
      </c>
    </row>
    <row r="162" spans="1:7" x14ac:dyDescent="0.25">
      <c r="A162" s="1">
        <v>42057</v>
      </c>
      <c r="B162">
        <v>4</v>
      </c>
      <c r="C162">
        <v>3</v>
      </c>
      <c r="D162">
        <v>38</v>
      </c>
      <c r="E162" t="s">
        <v>26</v>
      </c>
      <c r="F162" s="6">
        <v>3.8</v>
      </c>
      <c r="G162">
        <v>2</v>
      </c>
    </row>
    <row r="163" spans="1:7" x14ac:dyDescent="0.25">
      <c r="A163" s="1">
        <v>42057</v>
      </c>
      <c r="B163">
        <v>4</v>
      </c>
      <c r="C163">
        <v>3</v>
      </c>
      <c r="D163">
        <v>38</v>
      </c>
      <c r="E163" t="s">
        <v>23</v>
      </c>
      <c r="F163" s="6">
        <v>1.9</v>
      </c>
      <c r="G163">
        <v>30</v>
      </c>
    </row>
    <row r="164" spans="1:7" x14ac:dyDescent="0.25">
      <c r="A164" s="1">
        <v>42057</v>
      </c>
      <c r="B164">
        <v>4</v>
      </c>
      <c r="C164">
        <v>3</v>
      </c>
      <c r="D164">
        <v>38</v>
      </c>
      <c r="E164" t="s">
        <v>54</v>
      </c>
      <c r="F164" s="6">
        <v>3.5</v>
      </c>
      <c r="G164">
        <v>10</v>
      </c>
    </row>
    <row r="165" spans="1:7" x14ac:dyDescent="0.25">
      <c r="A165" s="1">
        <v>42057</v>
      </c>
      <c r="B165">
        <v>4</v>
      </c>
      <c r="C165">
        <v>3</v>
      </c>
      <c r="D165">
        <v>38</v>
      </c>
      <c r="E165" t="s">
        <v>19</v>
      </c>
      <c r="F165" s="6">
        <v>17.2</v>
      </c>
      <c r="G165">
        <v>10</v>
      </c>
    </row>
    <row r="166" spans="1:7" x14ac:dyDescent="0.25">
      <c r="A166" s="1">
        <v>42057</v>
      </c>
      <c r="B166">
        <v>4</v>
      </c>
      <c r="C166">
        <v>3</v>
      </c>
      <c r="D166">
        <v>40</v>
      </c>
      <c r="E166" t="s">
        <v>23</v>
      </c>
      <c r="F166" s="6">
        <v>3.8</v>
      </c>
      <c r="G166">
        <v>2</v>
      </c>
    </row>
    <row r="167" spans="1:7" x14ac:dyDescent="0.25">
      <c r="A167" s="1">
        <v>42057</v>
      </c>
      <c r="B167">
        <v>4</v>
      </c>
      <c r="C167">
        <v>3</v>
      </c>
      <c r="D167">
        <v>40</v>
      </c>
      <c r="E167" t="s">
        <v>54</v>
      </c>
      <c r="F167" s="6">
        <v>8.1</v>
      </c>
      <c r="G167">
        <v>5</v>
      </c>
    </row>
    <row r="168" spans="1:7" x14ac:dyDescent="0.25">
      <c r="A168" s="1">
        <v>42057</v>
      </c>
      <c r="B168">
        <v>4</v>
      </c>
      <c r="C168">
        <v>3</v>
      </c>
      <c r="D168">
        <v>40</v>
      </c>
      <c r="E168" t="s">
        <v>19</v>
      </c>
      <c r="F168" s="6">
        <v>19.3</v>
      </c>
      <c r="G168">
        <v>2</v>
      </c>
    </row>
    <row r="169" spans="1:7" x14ac:dyDescent="0.25">
      <c r="A169" s="1">
        <v>42057</v>
      </c>
      <c r="B169">
        <v>4</v>
      </c>
      <c r="C169">
        <v>3</v>
      </c>
      <c r="D169">
        <v>42</v>
      </c>
      <c r="E169" t="s">
        <v>23</v>
      </c>
      <c r="F169" s="6">
        <v>1.6</v>
      </c>
      <c r="G169">
        <v>5</v>
      </c>
    </row>
    <row r="170" spans="1:7" x14ac:dyDescent="0.25">
      <c r="A170" s="1">
        <v>42057</v>
      </c>
      <c r="B170">
        <v>4</v>
      </c>
      <c r="C170">
        <v>3</v>
      </c>
      <c r="D170">
        <v>42</v>
      </c>
      <c r="E170" t="s">
        <v>26</v>
      </c>
      <c r="F170" s="6">
        <v>1.1000000000000001</v>
      </c>
      <c r="G170">
        <v>0.5</v>
      </c>
    </row>
    <row r="171" spans="1:7" x14ac:dyDescent="0.25">
      <c r="A171" s="1">
        <v>42057</v>
      </c>
      <c r="B171">
        <v>4</v>
      </c>
      <c r="C171">
        <v>3</v>
      </c>
      <c r="D171">
        <v>42</v>
      </c>
      <c r="E171" t="s">
        <v>54</v>
      </c>
      <c r="F171" s="6">
        <v>1.1000000000000001</v>
      </c>
      <c r="G171">
        <v>1</v>
      </c>
    </row>
    <row r="172" spans="1:7" x14ac:dyDescent="0.25">
      <c r="A172" s="1">
        <v>42057</v>
      </c>
      <c r="B172">
        <v>4</v>
      </c>
      <c r="C172">
        <v>3</v>
      </c>
      <c r="D172">
        <v>42</v>
      </c>
      <c r="E172" t="s">
        <v>19</v>
      </c>
      <c r="F172" s="6">
        <v>4.8</v>
      </c>
      <c r="G172">
        <v>0.5</v>
      </c>
    </row>
    <row r="173" spans="1:7" x14ac:dyDescent="0.25">
      <c r="A173" s="1">
        <v>42058</v>
      </c>
      <c r="B173">
        <v>4</v>
      </c>
      <c r="C173">
        <v>5</v>
      </c>
      <c r="D173">
        <v>0</v>
      </c>
      <c r="E173" t="s">
        <v>6</v>
      </c>
      <c r="F173" s="6">
        <v>29.5</v>
      </c>
      <c r="G173">
        <v>30</v>
      </c>
    </row>
    <row r="174" spans="1:7" x14ac:dyDescent="0.25">
      <c r="A174" s="1">
        <v>42058</v>
      </c>
      <c r="B174">
        <v>4</v>
      </c>
      <c r="C174">
        <v>5</v>
      </c>
      <c r="D174">
        <v>0</v>
      </c>
      <c r="E174" t="s">
        <v>10</v>
      </c>
      <c r="F174" s="6">
        <v>14.4</v>
      </c>
      <c r="G174">
        <v>5</v>
      </c>
    </row>
    <row r="175" spans="1:7" x14ac:dyDescent="0.25">
      <c r="A175" s="1">
        <v>42058</v>
      </c>
      <c r="B175">
        <v>4</v>
      </c>
      <c r="C175">
        <v>5</v>
      </c>
      <c r="D175">
        <v>2</v>
      </c>
      <c r="E175" t="s">
        <v>6</v>
      </c>
      <c r="F175" s="6">
        <v>54.4</v>
      </c>
      <c r="G175">
        <v>80</v>
      </c>
    </row>
    <row r="176" spans="1:7" x14ac:dyDescent="0.25">
      <c r="A176" s="1">
        <v>42058</v>
      </c>
      <c r="B176">
        <v>4</v>
      </c>
      <c r="C176">
        <v>5</v>
      </c>
      <c r="D176">
        <v>2</v>
      </c>
      <c r="E176" t="s">
        <v>10</v>
      </c>
      <c r="F176" s="6">
        <v>17.600000000000001</v>
      </c>
      <c r="G176">
        <v>0.5</v>
      </c>
    </row>
    <row r="177" spans="1:7" x14ac:dyDescent="0.25">
      <c r="A177" s="1">
        <v>42058</v>
      </c>
      <c r="B177">
        <v>4</v>
      </c>
      <c r="C177">
        <v>5</v>
      </c>
      <c r="D177">
        <v>2</v>
      </c>
      <c r="E177" t="s">
        <v>49</v>
      </c>
      <c r="F177" s="6">
        <v>10.3</v>
      </c>
      <c r="G177">
        <v>3</v>
      </c>
    </row>
    <row r="178" spans="1:7" x14ac:dyDescent="0.25">
      <c r="A178" s="1">
        <v>42058</v>
      </c>
      <c r="B178">
        <v>4</v>
      </c>
      <c r="C178">
        <v>5</v>
      </c>
      <c r="D178">
        <v>4</v>
      </c>
      <c r="E178" t="s">
        <v>6</v>
      </c>
      <c r="F178" s="6">
        <v>25</v>
      </c>
      <c r="G178">
        <v>3</v>
      </c>
    </row>
    <row r="179" spans="1:7" x14ac:dyDescent="0.25">
      <c r="A179" s="1">
        <v>42058</v>
      </c>
      <c r="B179">
        <v>4</v>
      </c>
      <c r="C179">
        <v>5</v>
      </c>
      <c r="D179">
        <v>4</v>
      </c>
      <c r="E179" t="s">
        <v>10</v>
      </c>
      <c r="F179" s="6">
        <v>10.199999999999999</v>
      </c>
      <c r="G179">
        <v>100</v>
      </c>
    </row>
    <row r="180" spans="1:7" x14ac:dyDescent="0.25">
      <c r="A180" s="1">
        <v>42058</v>
      </c>
      <c r="B180">
        <v>4</v>
      </c>
      <c r="C180">
        <v>5</v>
      </c>
      <c r="D180">
        <v>6</v>
      </c>
      <c r="E180" t="s">
        <v>6</v>
      </c>
      <c r="F180" s="6">
        <v>37.6</v>
      </c>
      <c r="G180">
        <v>20</v>
      </c>
    </row>
    <row r="181" spans="1:7" x14ac:dyDescent="0.25">
      <c r="A181" s="1">
        <v>42058</v>
      </c>
      <c r="B181">
        <v>4</v>
      </c>
      <c r="C181">
        <v>5</v>
      </c>
      <c r="D181">
        <v>6</v>
      </c>
      <c r="E181" t="s">
        <v>10</v>
      </c>
      <c r="F181" s="6">
        <v>8.1</v>
      </c>
      <c r="G181">
        <v>0.5</v>
      </c>
    </row>
    <row r="182" spans="1:7" x14ac:dyDescent="0.25">
      <c r="A182" s="1">
        <v>42058</v>
      </c>
      <c r="B182">
        <v>4</v>
      </c>
      <c r="C182">
        <v>5</v>
      </c>
      <c r="D182">
        <v>8</v>
      </c>
      <c r="E182" t="s">
        <v>6</v>
      </c>
      <c r="F182" s="6">
        <v>35.200000000000003</v>
      </c>
      <c r="G182">
        <v>5</v>
      </c>
    </row>
    <row r="183" spans="1:7" x14ac:dyDescent="0.25">
      <c r="A183" s="1">
        <v>42058</v>
      </c>
      <c r="B183">
        <v>4</v>
      </c>
      <c r="C183">
        <v>5</v>
      </c>
      <c r="D183">
        <v>8</v>
      </c>
      <c r="E183" t="s">
        <v>10</v>
      </c>
      <c r="F183" s="6">
        <v>7.2</v>
      </c>
      <c r="G183">
        <v>5</v>
      </c>
    </row>
    <row r="184" spans="1:7" x14ac:dyDescent="0.25">
      <c r="A184" s="1">
        <v>42058</v>
      </c>
      <c r="B184">
        <v>4</v>
      </c>
      <c r="C184">
        <v>5</v>
      </c>
      <c r="D184">
        <v>8</v>
      </c>
      <c r="E184" t="s">
        <v>27</v>
      </c>
      <c r="F184" s="6">
        <v>22.1</v>
      </c>
      <c r="G184">
        <v>30</v>
      </c>
    </row>
    <row r="185" spans="1:7" x14ac:dyDescent="0.25">
      <c r="A185" s="1">
        <v>42058</v>
      </c>
      <c r="B185">
        <v>4</v>
      </c>
      <c r="C185">
        <v>5</v>
      </c>
      <c r="D185">
        <v>10</v>
      </c>
      <c r="E185" t="s">
        <v>6</v>
      </c>
      <c r="F185" s="6">
        <v>15.8</v>
      </c>
      <c r="G185">
        <v>30</v>
      </c>
    </row>
    <row r="186" spans="1:7" x14ac:dyDescent="0.25">
      <c r="A186" s="1">
        <v>42058</v>
      </c>
      <c r="B186">
        <v>4</v>
      </c>
      <c r="C186">
        <v>5</v>
      </c>
      <c r="D186">
        <v>10</v>
      </c>
      <c r="E186" t="s">
        <v>7</v>
      </c>
      <c r="F186" s="6">
        <v>4.8</v>
      </c>
      <c r="G186">
        <v>2</v>
      </c>
    </row>
    <row r="187" spans="1:7" x14ac:dyDescent="0.25">
      <c r="A187" s="1">
        <v>42058</v>
      </c>
      <c r="B187">
        <v>4</v>
      </c>
      <c r="C187">
        <v>5</v>
      </c>
      <c r="D187">
        <v>10</v>
      </c>
      <c r="E187" t="s">
        <v>18</v>
      </c>
      <c r="F187" s="6">
        <v>15.2</v>
      </c>
      <c r="G187">
        <v>1</v>
      </c>
    </row>
    <row r="188" spans="1:7" x14ac:dyDescent="0.25">
      <c r="A188" s="1">
        <v>42058</v>
      </c>
      <c r="B188">
        <v>4</v>
      </c>
      <c r="C188">
        <v>5</v>
      </c>
      <c r="D188">
        <v>10</v>
      </c>
      <c r="E188" t="s">
        <v>10</v>
      </c>
      <c r="F188" s="6">
        <v>5.2</v>
      </c>
      <c r="G188">
        <v>2</v>
      </c>
    </row>
    <row r="189" spans="1:7" x14ac:dyDescent="0.25">
      <c r="A189" s="1">
        <v>42058</v>
      </c>
      <c r="B189">
        <v>4</v>
      </c>
      <c r="C189">
        <v>5</v>
      </c>
      <c r="D189">
        <v>12</v>
      </c>
      <c r="E189" t="s">
        <v>27</v>
      </c>
      <c r="F189" s="6">
        <v>25.5</v>
      </c>
      <c r="G189">
        <v>10</v>
      </c>
    </row>
    <row r="190" spans="1:7" x14ac:dyDescent="0.25">
      <c r="A190" s="1">
        <v>42058</v>
      </c>
      <c r="B190">
        <v>4</v>
      </c>
      <c r="C190">
        <v>5</v>
      </c>
      <c r="D190">
        <v>12</v>
      </c>
      <c r="E190" t="s">
        <v>6</v>
      </c>
      <c r="F190" s="6">
        <v>54</v>
      </c>
      <c r="G190">
        <v>20</v>
      </c>
    </row>
    <row r="191" spans="1:7" x14ac:dyDescent="0.25">
      <c r="A191" s="1">
        <v>42058</v>
      </c>
      <c r="B191">
        <v>4</v>
      </c>
      <c r="C191">
        <v>5</v>
      </c>
      <c r="D191">
        <v>12</v>
      </c>
      <c r="E191" t="s">
        <v>10</v>
      </c>
      <c r="F191" s="6">
        <v>21</v>
      </c>
      <c r="G191">
        <v>20</v>
      </c>
    </row>
    <row r="192" spans="1:7" x14ac:dyDescent="0.25">
      <c r="A192" s="1">
        <v>42058</v>
      </c>
      <c r="B192">
        <v>4</v>
      </c>
      <c r="C192">
        <v>5</v>
      </c>
      <c r="D192">
        <v>14</v>
      </c>
      <c r="E192" t="s">
        <v>6</v>
      </c>
      <c r="F192" s="6">
        <v>22.4</v>
      </c>
      <c r="G192">
        <v>30</v>
      </c>
    </row>
    <row r="193" spans="1:7" x14ac:dyDescent="0.25">
      <c r="A193" s="1">
        <v>42058</v>
      </c>
      <c r="B193">
        <v>4</v>
      </c>
      <c r="C193">
        <v>5</v>
      </c>
      <c r="D193">
        <v>16</v>
      </c>
      <c r="E193" t="s">
        <v>27</v>
      </c>
      <c r="F193" s="6">
        <v>23.3</v>
      </c>
      <c r="G193">
        <v>15</v>
      </c>
    </row>
    <row r="194" spans="1:7" x14ac:dyDescent="0.25">
      <c r="A194" s="1">
        <v>42058</v>
      </c>
      <c r="B194">
        <v>4</v>
      </c>
      <c r="C194">
        <v>5</v>
      </c>
      <c r="D194">
        <v>16</v>
      </c>
      <c r="E194" t="s">
        <v>6</v>
      </c>
      <c r="F194" s="6">
        <v>25</v>
      </c>
      <c r="G194">
        <v>30</v>
      </c>
    </row>
    <row r="195" spans="1:7" x14ac:dyDescent="0.25">
      <c r="A195" s="1">
        <v>42058</v>
      </c>
      <c r="B195">
        <v>4</v>
      </c>
      <c r="C195">
        <v>5</v>
      </c>
      <c r="D195">
        <v>16</v>
      </c>
      <c r="E195" t="s">
        <v>10</v>
      </c>
      <c r="F195" s="6">
        <v>20.100000000000001</v>
      </c>
      <c r="G195">
        <v>15</v>
      </c>
    </row>
    <row r="196" spans="1:7" x14ac:dyDescent="0.25">
      <c r="A196" s="1">
        <v>42058</v>
      </c>
      <c r="B196">
        <v>4</v>
      </c>
      <c r="C196">
        <v>5</v>
      </c>
      <c r="D196">
        <v>18</v>
      </c>
      <c r="E196" t="s">
        <v>6</v>
      </c>
      <c r="F196" s="6">
        <v>23.5</v>
      </c>
      <c r="G196">
        <v>30</v>
      </c>
    </row>
    <row r="197" spans="1:7" x14ac:dyDescent="0.25">
      <c r="A197" s="1">
        <v>42058</v>
      </c>
      <c r="B197">
        <v>4</v>
      </c>
      <c r="C197">
        <v>5</v>
      </c>
      <c r="D197">
        <v>18</v>
      </c>
      <c r="E197" t="s">
        <v>10</v>
      </c>
      <c r="F197" s="6">
        <v>28.5</v>
      </c>
      <c r="G197">
        <v>1</v>
      </c>
    </row>
    <row r="198" spans="1:7" x14ac:dyDescent="0.25">
      <c r="A198" s="1">
        <v>42058</v>
      </c>
      <c r="B198">
        <v>4</v>
      </c>
      <c r="C198">
        <v>5</v>
      </c>
      <c r="D198">
        <v>18</v>
      </c>
      <c r="E198" t="s">
        <v>13</v>
      </c>
      <c r="F198" s="6">
        <v>27.4</v>
      </c>
      <c r="G198">
        <v>0.5</v>
      </c>
    </row>
    <row r="199" spans="1:7" x14ac:dyDescent="0.25">
      <c r="A199" s="1">
        <v>42058</v>
      </c>
      <c r="B199">
        <v>4</v>
      </c>
      <c r="C199">
        <v>5</v>
      </c>
      <c r="D199">
        <v>20</v>
      </c>
      <c r="E199" t="s">
        <v>53</v>
      </c>
      <c r="F199" s="6">
        <v>12.4</v>
      </c>
      <c r="G199">
        <v>5</v>
      </c>
    </row>
    <row r="200" spans="1:7" x14ac:dyDescent="0.25">
      <c r="A200" s="1">
        <v>42058</v>
      </c>
      <c r="B200">
        <v>4</v>
      </c>
      <c r="C200">
        <v>5</v>
      </c>
      <c r="D200">
        <v>20</v>
      </c>
      <c r="E200" t="s">
        <v>16</v>
      </c>
      <c r="F200" s="6">
        <v>30.3</v>
      </c>
      <c r="G200">
        <v>1</v>
      </c>
    </row>
    <row r="201" spans="1:7" x14ac:dyDescent="0.25">
      <c r="A201" s="1">
        <v>42058</v>
      </c>
      <c r="B201">
        <v>4</v>
      </c>
      <c r="C201">
        <v>5</v>
      </c>
      <c r="D201">
        <v>20</v>
      </c>
      <c r="E201" t="s">
        <v>6</v>
      </c>
      <c r="F201" s="6">
        <v>49.2</v>
      </c>
      <c r="G201">
        <v>20</v>
      </c>
    </row>
    <row r="202" spans="1:7" x14ac:dyDescent="0.25">
      <c r="A202" s="1">
        <v>42058</v>
      </c>
      <c r="B202">
        <v>4</v>
      </c>
      <c r="C202">
        <v>5</v>
      </c>
      <c r="D202">
        <v>20</v>
      </c>
      <c r="E202" t="s">
        <v>13</v>
      </c>
      <c r="F202" s="6">
        <v>18.8</v>
      </c>
      <c r="G202">
        <v>0.5</v>
      </c>
    </row>
    <row r="203" spans="1:7" x14ac:dyDescent="0.25">
      <c r="A203" s="1">
        <v>42058</v>
      </c>
      <c r="B203">
        <v>4</v>
      </c>
      <c r="C203">
        <v>5</v>
      </c>
      <c r="D203">
        <v>22</v>
      </c>
      <c r="E203" t="s">
        <v>16</v>
      </c>
      <c r="F203" s="6">
        <v>29.2</v>
      </c>
      <c r="G203">
        <v>2</v>
      </c>
    </row>
    <row r="204" spans="1:7" x14ac:dyDescent="0.25">
      <c r="A204" s="1">
        <v>42058</v>
      </c>
      <c r="B204">
        <v>4</v>
      </c>
      <c r="C204">
        <v>5</v>
      </c>
      <c r="D204">
        <v>22</v>
      </c>
      <c r="E204" t="s">
        <v>42</v>
      </c>
      <c r="F204" s="6">
        <v>77.8</v>
      </c>
      <c r="G204">
        <v>20</v>
      </c>
    </row>
    <row r="205" spans="1:7" x14ac:dyDescent="0.25">
      <c r="A205" s="1">
        <v>42058</v>
      </c>
      <c r="B205">
        <v>4</v>
      </c>
      <c r="C205">
        <v>5</v>
      </c>
      <c r="D205">
        <v>22</v>
      </c>
      <c r="E205" t="s">
        <v>13</v>
      </c>
      <c r="F205" s="6">
        <v>16.5</v>
      </c>
      <c r="G205">
        <v>1</v>
      </c>
    </row>
    <row r="206" spans="1:7" x14ac:dyDescent="0.25">
      <c r="A206" s="1">
        <v>42058</v>
      </c>
      <c r="B206">
        <v>4</v>
      </c>
      <c r="C206">
        <v>5</v>
      </c>
      <c r="D206">
        <v>22</v>
      </c>
      <c r="E206" t="s">
        <v>17</v>
      </c>
      <c r="F206" s="6">
        <v>7.6</v>
      </c>
      <c r="G206">
        <v>1</v>
      </c>
    </row>
    <row r="207" spans="1:7" x14ac:dyDescent="0.25">
      <c r="A207" s="1">
        <v>42058</v>
      </c>
      <c r="B207">
        <v>4</v>
      </c>
      <c r="C207">
        <v>5</v>
      </c>
      <c r="D207">
        <v>22</v>
      </c>
      <c r="E207" t="s">
        <v>6</v>
      </c>
      <c r="F207" s="6">
        <v>28.3</v>
      </c>
      <c r="G207">
        <v>5</v>
      </c>
    </row>
    <row r="208" spans="1:7" x14ac:dyDescent="0.25">
      <c r="A208" s="1">
        <v>42058</v>
      </c>
      <c r="B208">
        <v>4</v>
      </c>
      <c r="C208">
        <v>5</v>
      </c>
      <c r="D208">
        <v>24</v>
      </c>
      <c r="E208" t="s">
        <v>21</v>
      </c>
      <c r="F208" s="6">
        <v>21.4</v>
      </c>
      <c r="G208">
        <v>10</v>
      </c>
    </row>
    <row r="209" spans="1:7" x14ac:dyDescent="0.25">
      <c r="A209" s="1">
        <v>42058</v>
      </c>
      <c r="B209">
        <v>4</v>
      </c>
      <c r="C209">
        <v>5</v>
      </c>
      <c r="D209">
        <v>24</v>
      </c>
      <c r="E209" t="s">
        <v>12</v>
      </c>
      <c r="F209" s="6">
        <v>36.5</v>
      </c>
      <c r="G209">
        <v>10</v>
      </c>
    </row>
    <row r="210" spans="1:7" x14ac:dyDescent="0.25">
      <c r="A210" s="1">
        <v>42058</v>
      </c>
      <c r="B210">
        <v>4</v>
      </c>
      <c r="C210">
        <v>5</v>
      </c>
      <c r="D210">
        <v>24</v>
      </c>
      <c r="E210" t="s">
        <v>14</v>
      </c>
      <c r="F210" s="6">
        <v>23.1</v>
      </c>
      <c r="G210">
        <v>40</v>
      </c>
    </row>
    <row r="211" spans="1:7" x14ac:dyDescent="0.25">
      <c r="A211" s="1">
        <v>42058</v>
      </c>
      <c r="B211">
        <v>4</v>
      </c>
      <c r="C211">
        <v>5</v>
      </c>
      <c r="D211">
        <v>24</v>
      </c>
      <c r="E211" t="s">
        <v>16</v>
      </c>
      <c r="F211" s="6">
        <v>26.7</v>
      </c>
      <c r="G211">
        <v>1</v>
      </c>
    </row>
    <row r="212" spans="1:7" x14ac:dyDescent="0.25">
      <c r="A212" s="1">
        <v>42058</v>
      </c>
      <c r="B212">
        <v>4</v>
      </c>
      <c r="C212">
        <v>5</v>
      </c>
      <c r="D212">
        <v>24</v>
      </c>
      <c r="E212" t="s">
        <v>6</v>
      </c>
      <c r="F212" s="6">
        <v>26.4</v>
      </c>
      <c r="G212">
        <v>5</v>
      </c>
    </row>
    <row r="213" spans="1:7" x14ac:dyDescent="0.25">
      <c r="A213" s="1">
        <v>42058</v>
      </c>
      <c r="B213">
        <v>4</v>
      </c>
      <c r="C213">
        <v>5</v>
      </c>
      <c r="D213">
        <v>24</v>
      </c>
      <c r="E213" t="s">
        <v>15</v>
      </c>
      <c r="F213" s="6">
        <v>14.6</v>
      </c>
      <c r="G213">
        <v>1</v>
      </c>
    </row>
    <row r="214" spans="1:7" x14ac:dyDescent="0.25">
      <c r="A214" s="1">
        <v>42058</v>
      </c>
      <c r="B214">
        <v>4</v>
      </c>
      <c r="C214">
        <v>5</v>
      </c>
      <c r="D214">
        <v>24</v>
      </c>
      <c r="E214" t="s">
        <v>17</v>
      </c>
      <c r="F214" s="6">
        <v>9.9</v>
      </c>
      <c r="G214">
        <v>5</v>
      </c>
    </row>
    <row r="215" spans="1:7" x14ac:dyDescent="0.25">
      <c r="A215" s="1">
        <v>42058</v>
      </c>
      <c r="B215">
        <v>4</v>
      </c>
      <c r="C215">
        <v>5</v>
      </c>
      <c r="D215">
        <v>26</v>
      </c>
      <c r="E215" t="s">
        <v>6</v>
      </c>
      <c r="F215" s="6">
        <v>8</v>
      </c>
      <c r="G215">
        <v>2</v>
      </c>
    </row>
    <row r="216" spans="1:7" x14ac:dyDescent="0.25">
      <c r="A216" s="1">
        <v>42059</v>
      </c>
      <c r="B216">
        <v>4</v>
      </c>
      <c r="C216">
        <v>5</v>
      </c>
      <c r="D216">
        <v>26</v>
      </c>
      <c r="E216" t="s">
        <v>14</v>
      </c>
      <c r="F216" s="6">
        <v>9.9</v>
      </c>
      <c r="G216">
        <v>60</v>
      </c>
    </row>
    <row r="217" spans="1:7" x14ac:dyDescent="0.25">
      <c r="A217" s="1">
        <v>42059</v>
      </c>
      <c r="B217">
        <v>4</v>
      </c>
      <c r="C217">
        <v>5</v>
      </c>
      <c r="D217">
        <v>26</v>
      </c>
      <c r="E217" t="s">
        <v>17</v>
      </c>
      <c r="F217" s="6">
        <v>6.1</v>
      </c>
      <c r="G217">
        <v>15</v>
      </c>
    </row>
    <row r="218" spans="1:7" x14ac:dyDescent="0.25">
      <c r="A218" s="1">
        <v>42059</v>
      </c>
      <c r="B218">
        <v>4</v>
      </c>
      <c r="C218">
        <v>5</v>
      </c>
      <c r="D218">
        <v>26</v>
      </c>
      <c r="E218" t="s">
        <v>9</v>
      </c>
      <c r="F218" s="6">
        <v>2</v>
      </c>
      <c r="G218">
        <v>2</v>
      </c>
    </row>
    <row r="219" spans="1:7" x14ac:dyDescent="0.25">
      <c r="A219" s="1">
        <v>42059</v>
      </c>
      <c r="B219">
        <v>4</v>
      </c>
      <c r="C219">
        <v>5</v>
      </c>
      <c r="D219">
        <v>26</v>
      </c>
      <c r="E219" t="s">
        <v>15</v>
      </c>
      <c r="F219" s="6">
        <v>6.8</v>
      </c>
      <c r="G219">
        <v>20</v>
      </c>
    </row>
    <row r="220" spans="1:7" x14ac:dyDescent="0.25">
      <c r="A220" s="1">
        <v>42059</v>
      </c>
      <c r="B220">
        <v>4</v>
      </c>
      <c r="C220">
        <v>5</v>
      </c>
      <c r="D220">
        <v>26</v>
      </c>
      <c r="E220" t="s">
        <v>34</v>
      </c>
      <c r="F220" s="6">
        <v>2.6</v>
      </c>
      <c r="G220">
        <v>3</v>
      </c>
    </row>
    <row r="221" spans="1:7" x14ac:dyDescent="0.25">
      <c r="A221" s="1">
        <v>42059</v>
      </c>
      <c r="B221">
        <v>4</v>
      </c>
      <c r="C221">
        <v>5</v>
      </c>
      <c r="D221">
        <v>26</v>
      </c>
      <c r="E221" t="s">
        <v>13</v>
      </c>
      <c r="F221" s="6">
        <v>4.9000000000000004</v>
      </c>
      <c r="G221">
        <v>1</v>
      </c>
    </row>
    <row r="222" spans="1:7" x14ac:dyDescent="0.25">
      <c r="A222" s="1">
        <v>42059</v>
      </c>
      <c r="B222">
        <v>4</v>
      </c>
      <c r="C222">
        <v>5</v>
      </c>
      <c r="D222">
        <v>26</v>
      </c>
      <c r="E222" t="s">
        <v>12</v>
      </c>
      <c r="F222" s="6">
        <v>7.5</v>
      </c>
      <c r="G222">
        <v>2</v>
      </c>
    </row>
    <row r="223" spans="1:7" x14ac:dyDescent="0.25">
      <c r="A223" s="1">
        <v>42059</v>
      </c>
      <c r="B223">
        <v>4</v>
      </c>
      <c r="C223">
        <v>5</v>
      </c>
      <c r="D223">
        <v>26</v>
      </c>
      <c r="E223" t="s">
        <v>22</v>
      </c>
      <c r="F223" s="6">
        <v>0.3</v>
      </c>
      <c r="G223">
        <v>0.5</v>
      </c>
    </row>
    <row r="224" spans="1:7" x14ac:dyDescent="0.25">
      <c r="A224" s="1">
        <v>42059</v>
      </c>
      <c r="B224">
        <v>4</v>
      </c>
      <c r="C224">
        <v>5</v>
      </c>
      <c r="D224">
        <v>28</v>
      </c>
      <c r="E224" t="s">
        <v>20</v>
      </c>
      <c r="F224" s="6">
        <v>11</v>
      </c>
      <c r="G224">
        <v>30</v>
      </c>
    </row>
    <row r="225" spans="1:20" x14ac:dyDescent="0.25">
      <c r="A225" s="1">
        <v>42059</v>
      </c>
      <c r="B225">
        <v>4</v>
      </c>
      <c r="C225">
        <v>5</v>
      </c>
      <c r="D225">
        <v>28</v>
      </c>
      <c r="E225" t="s">
        <v>19</v>
      </c>
      <c r="F225" s="6">
        <v>24.1</v>
      </c>
      <c r="G225">
        <v>20</v>
      </c>
    </row>
    <row r="226" spans="1:20" x14ac:dyDescent="0.25">
      <c r="A226" s="1">
        <v>42059</v>
      </c>
      <c r="B226">
        <v>4</v>
      </c>
      <c r="C226">
        <v>5</v>
      </c>
      <c r="D226">
        <v>28</v>
      </c>
      <c r="E226" t="s">
        <v>14</v>
      </c>
      <c r="F226" s="6">
        <v>15.3</v>
      </c>
      <c r="G226">
        <v>10</v>
      </c>
    </row>
    <row r="227" spans="1:20" x14ac:dyDescent="0.25">
      <c r="A227" s="1">
        <v>42059</v>
      </c>
      <c r="B227">
        <v>4</v>
      </c>
      <c r="C227">
        <v>5</v>
      </c>
      <c r="D227">
        <v>30</v>
      </c>
      <c r="E227" t="s">
        <v>20</v>
      </c>
      <c r="F227" s="6">
        <v>30.5</v>
      </c>
      <c r="G227">
        <v>60</v>
      </c>
    </row>
    <row r="228" spans="1:20" x14ac:dyDescent="0.25">
      <c r="A228" s="1">
        <v>42059</v>
      </c>
      <c r="B228">
        <v>4</v>
      </c>
      <c r="C228">
        <v>5</v>
      </c>
      <c r="D228">
        <v>30</v>
      </c>
      <c r="E228" t="s">
        <v>19</v>
      </c>
      <c r="F228" s="6">
        <v>34.4</v>
      </c>
      <c r="G228">
        <v>10</v>
      </c>
      <c r="Q228" t="s">
        <v>60</v>
      </c>
      <c r="R228" t="s">
        <v>61</v>
      </c>
      <c r="S228" t="s">
        <v>62</v>
      </c>
      <c r="T228" t="s">
        <v>63</v>
      </c>
    </row>
    <row r="229" spans="1:20" s="8" customFormat="1" x14ac:dyDescent="0.25">
      <c r="A229" s="9">
        <v>42059</v>
      </c>
      <c r="B229" s="8">
        <v>4</v>
      </c>
      <c r="C229" s="8">
        <v>5</v>
      </c>
      <c r="D229" s="8">
        <v>32</v>
      </c>
      <c r="E229" s="8" t="s">
        <v>22</v>
      </c>
      <c r="F229" s="10">
        <v>16.2</v>
      </c>
      <c r="G229" s="8">
        <v>2</v>
      </c>
      <c r="J229" s="10"/>
      <c r="K229" s="11"/>
      <c r="M229" s="11"/>
      <c r="P229" s="8" t="s">
        <v>59</v>
      </c>
      <c r="Q229" s="10">
        <v>8</v>
      </c>
      <c r="R229" s="8">
        <v>0.23</v>
      </c>
      <c r="T229" s="8">
        <v>9.65</v>
      </c>
    </row>
    <row r="230" spans="1:20" x14ac:dyDescent="0.25">
      <c r="A230" s="1">
        <v>42059</v>
      </c>
      <c r="B230">
        <v>4</v>
      </c>
      <c r="C230">
        <v>5</v>
      </c>
      <c r="D230">
        <v>32</v>
      </c>
      <c r="E230" t="s">
        <v>20</v>
      </c>
      <c r="F230" s="6">
        <v>27.5</v>
      </c>
      <c r="G230">
        <v>15</v>
      </c>
    </row>
    <row r="231" spans="1:20" x14ac:dyDescent="0.25">
      <c r="A231" s="1">
        <v>42059</v>
      </c>
      <c r="B231">
        <v>4</v>
      </c>
      <c r="C231">
        <v>5</v>
      </c>
      <c r="D231">
        <v>32</v>
      </c>
      <c r="E231" t="s">
        <v>19</v>
      </c>
      <c r="F231" s="6">
        <v>43.1</v>
      </c>
      <c r="G231">
        <v>10</v>
      </c>
    </row>
    <row r="232" spans="1:20" x14ac:dyDescent="0.25">
      <c r="A232" s="1">
        <v>42059</v>
      </c>
      <c r="B232">
        <v>4</v>
      </c>
      <c r="C232">
        <v>5</v>
      </c>
      <c r="D232">
        <v>34</v>
      </c>
      <c r="E232" t="s">
        <v>19</v>
      </c>
      <c r="F232" s="6">
        <v>36.4</v>
      </c>
      <c r="G232">
        <v>20</v>
      </c>
    </row>
    <row r="233" spans="1:20" x14ac:dyDescent="0.25">
      <c r="A233" s="1">
        <v>42059</v>
      </c>
      <c r="B233">
        <v>4</v>
      </c>
      <c r="C233">
        <v>5</v>
      </c>
      <c r="D233">
        <v>34</v>
      </c>
      <c r="E233" t="s">
        <v>20</v>
      </c>
      <c r="F233" s="6">
        <v>27.9</v>
      </c>
      <c r="G233">
        <v>5</v>
      </c>
    </row>
    <row r="234" spans="1:20" x14ac:dyDescent="0.25">
      <c r="A234" s="1">
        <v>42059</v>
      </c>
      <c r="B234">
        <v>4</v>
      </c>
      <c r="C234">
        <v>5</v>
      </c>
      <c r="D234">
        <v>36</v>
      </c>
      <c r="E234" t="s">
        <v>22</v>
      </c>
      <c r="F234" s="6">
        <v>14.2</v>
      </c>
      <c r="G234">
        <v>1</v>
      </c>
    </row>
    <row r="235" spans="1:20" x14ac:dyDescent="0.25">
      <c r="A235" s="1">
        <v>42059</v>
      </c>
      <c r="B235">
        <v>4</v>
      </c>
      <c r="C235">
        <v>5</v>
      </c>
      <c r="D235">
        <v>36</v>
      </c>
      <c r="E235" t="s">
        <v>19</v>
      </c>
      <c r="F235" s="6">
        <v>27.5</v>
      </c>
      <c r="G235">
        <v>10</v>
      </c>
    </row>
    <row r="236" spans="1:20" x14ac:dyDescent="0.25">
      <c r="A236" s="1">
        <v>42059</v>
      </c>
      <c r="B236">
        <v>4</v>
      </c>
      <c r="C236">
        <v>5</v>
      </c>
      <c r="D236">
        <v>36</v>
      </c>
      <c r="E236" t="s">
        <v>54</v>
      </c>
      <c r="F236" s="6">
        <v>14</v>
      </c>
      <c r="G236">
        <v>2</v>
      </c>
    </row>
    <row r="237" spans="1:20" x14ac:dyDescent="0.25">
      <c r="A237" s="1">
        <v>42059</v>
      </c>
      <c r="B237">
        <v>4</v>
      </c>
      <c r="C237">
        <v>5</v>
      </c>
      <c r="D237">
        <v>38</v>
      </c>
      <c r="E237" t="s">
        <v>54</v>
      </c>
      <c r="F237" s="6">
        <v>28</v>
      </c>
      <c r="G237">
        <v>2</v>
      </c>
    </row>
    <row r="238" spans="1:20" x14ac:dyDescent="0.25">
      <c r="A238" s="1">
        <v>42059</v>
      </c>
      <c r="B238">
        <v>4</v>
      </c>
      <c r="C238">
        <v>5</v>
      </c>
      <c r="D238">
        <v>38</v>
      </c>
      <c r="E238" t="s">
        <v>23</v>
      </c>
      <c r="F238" s="6">
        <v>2.2999999999999998</v>
      </c>
      <c r="G238">
        <v>5</v>
      </c>
    </row>
    <row r="239" spans="1:20" x14ac:dyDescent="0.25">
      <c r="A239" s="1">
        <v>42059</v>
      </c>
      <c r="B239">
        <v>4</v>
      </c>
      <c r="C239">
        <v>5</v>
      </c>
      <c r="D239">
        <v>38</v>
      </c>
      <c r="E239" t="s">
        <v>19</v>
      </c>
      <c r="F239" s="6">
        <v>3</v>
      </c>
      <c r="G239">
        <v>0.5</v>
      </c>
    </row>
    <row r="240" spans="1:20" x14ac:dyDescent="0.25">
      <c r="A240" s="1">
        <v>42059</v>
      </c>
      <c r="B240">
        <v>4</v>
      </c>
      <c r="C240">
        <v>5</v>
      </c>
      <c r="D240">
        <v>38</v>
      </c>
      <c r="E240" t="s">
        <v>55</v>
      </c>
      <c r="F240" s="6">
        <v>5.6</v>
      </c>
      <c r="G240">
        <v>5</v>
      </c>
    </row>
    <row r="241" spans="1:7" x14ac:dyDescent="0.25">
      <c r="A241" s="1">
        <v>42059</v>
      </c>
      <c r="B241">
        <v>4</v>
      </c>
      <c r="C241">
        <v>5</v>
      </c>
      <c r="D241">
        <v>40</v>
      </c>
      <c r="E241" t="s">
        <v>23</v>
      </c>
      <c r="F241" s="6">
        <v>3.7</v>
      </c>
      <c r="G241">
        <v>3</v>
      </c>
    </row>
    <row r="242" spans="1:7" x14ac:dyDescent="0.25">
      <c r="A242" s="1">
        <v>42059</v>
      </c>
      <c r="B242">
        <v>4</v>
      </c>
      <c r="C242">
        <v>5</v>
      </c>
      <c r="D242">
        <v>40</v>
      </c>
      <c r="E242" t="s">
        <v>19</v>
      </c>
      <c r="F242" s="6">
        <v>5.3</v>
      </c>
      <c r="G242">
        <v>3</v>
      </c>
    </row>
    <row r="243" spans="1:7" x14ac:dyDescent="0.25">
      <c r="A243" s="1">
        <v>42059</v>
      </c>
      <c r="B243">
        <v>4</v>
      </c>
      <c r="C243">
        <v>5</v>
      </c>
      <c r="D243">
        <v>40</v>
      </c>
      <c r="E243" t="s">
        <v>54</v>
      </c>
      <c r="F243" s="6">
        <v>2.5</v>
      </c>
      <c r="G243">
        <v>3</v>
      </c>
    </row>
    <row r="244" spans="1:7" x14ac:dyDescent="0.25">
      <c r="A244" s="1">
        <v>42059</v>
      </c>
      <c r="B244">
        <v>4</v>
      </c>
      <c r="C244">
        <v>5</v>
      </c>
      <c r="D244">
        <v>42</v>
      </c>
      <c r="E244" t="s">
        <v>24</v>
      </c>
      <c r="F244" s="6">
        <v>9.6999999999999993</v>
      </c>
      <c r="G244">
        <v>1</v>
      </c>
    </row>
    <row r="245" spans="1:7" x14ac:dyDescent="0.25">
      <c r="A245" s="1">
        <v>42059</v>
      </c>
      <c r="B245">
        <v>4</v>
      </c>
      <c r="C245">
        <v>5</v>
      </c>
      <c r="D245">
        <v>42</v>
      </c>
      <c r="E245" t="s">
        <v>26</v>
      </c>
      <c r="F245" s="6">
        <v>7.2</v>
      </c>
      <c r="G245">
        <v>10</v>
      </c>
    </row>
    <row r="246" spans="1:7" x14ac:dyDescent="0.25">
      <c r="A246" s="1">
        <v>42059</v>
      </c>
      <c r="B246">
        <v>4</v>
      </c>
      <c r="C246">
        <v>5</v>
      </c>
      <c r="D246">
        <v>42</v>
      </c>
      <c r="E246" t="s">
        <v>23</v>
      </c>
      <c r="F246" s="6">
        <v>2</v>
      </c>
      <c r="G246">
        <v>2</v>
      </c>
    </row>
    <row r="248" spans="1:7" x14ac:dyDescent="0.25">
      <c r="A248" t="s">
        <v>64</v>
      </c>
      <c r="B248">
        <v>245</v>
      </c>
    </row>
    <row r="249" spans="1:7" x14ac:dyDescent="0.25">
      <c r="A249" t="s">
        <v>56</v>
      </c>
      <c r="B249">
        <f>B248/42</f>
        <v>5.833333333333333</v>
      </c>
    </row>
    <row r="250" spans="1:7" x14ac:dyDescent="0.25">
      <c r="A250" t="s">
        <v>65</v>
      </c>
      <c r="B250">
        <f>COUNT(J2:J246)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780"/>
  <sheetViews>
    <sheetView workbookViewId="0">
      <selection sqref="A1:XFD1048576"/>
    </sheetView>
  </sheetViews>
  <sheetFormatPr defaultRowHeight="15" x14ac:dyDescent="0.25"/>
  <cols>
    <col min="1" max="4" width="9.140625" style="3"/>
    <col min="5" max="5" width="11.28515625" style="3" bestFit="1" customWidth="1"/>
    <col min="6" max="16384" width="9.140625" style="3"/>
  </cols>
  <sheetData>
    <row r="1" spans="1:6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3">
        <v>1</v>
      </c>
      <c r="B2" s="3">
        <v>3</v>
      </c>
      <c r="C2" s="3">
        <v>0</v>
      </c>
      <c r="D2" s="3" t="s">
        <v>6</v>
      </c>
      <c r="E2" s="3">
        <v>19</v>
      </c>
      <c r="F2" s="3">
        <v>0.5</v>
      </c>
    </row>
    <row r="3" spans="1:6" x14ac:dyDescent="0.25">
      <c r="A3" s="3">
        <v>1</v>
      </c>
      <c r="B3" s="3">
        <v>3</v>
      </c>
      <c r="C3" s="3">
        <v>0</v>
      </c>
      <c r="D3" s="3" t="s">
        <v>18</v>
      </c>
      <c r="E3" s="3">
        <v>9.3000000000000007</v>
      </c>
      <c r="F3" s="3">
        <v>2</v>
      </c>
    </row>
    <row r="4" spans="1:6" x14ac:dyDescent="0.25">
      <c r="A4" s="3">
        <v>1</v>
      </c>
      <c r="B4" s="3">
        <v>3</v>
      </c>
      <c r="C4" s="3">
        <v>2</v>
      </c>
      <c r="D4" s="3" t="s">
        <v>10</v>
      </c>
      <c r="E4" s="3">
        <v>11</v>
      </c>
      <c r="F4" s="3">
        <v>0.5</v>
      </c>
    </row>
    <row r="5" spans="1:6" x14ac:dyDescent="0.25">
      <c r="A5" s="3">
        <v>1</v>
      </c>
      <c r="B5" s="3">
        <v>3</v>
      </c>
      <c r="C5" s="3">
        <v>2</v>
      </c>
      <c r="D5" s="3" t="s">
        <v>6</v>
      </c>
      <c r="E5" s="3">
        <v>24.8</v>
      </c>
      <c r="F5" s="3">
        <v>0.5</v>
      </c>
    </row>
    <row r="6" spans="1:6" x14ac:dyDescent="0.25">
      <c r="A6" s="3">
        <v>1</v>
      </c>
      <c r="B6" s="3">
        <v>3</v>
      </c>
      <c r="C6" s="3">
        <v>2</v>
      </c>
      <c r="D6" s="3" t="s">
        <v>7</v>
      </c>
      <c r="E6" s="3">
        <v>10.4</v>
      </c>
      <c r="F6" s="3">
        <v>0.5</v>
      </c>
    </row>
    <row r="7" spans="1:6" x14ac:dyDescent="0.25">
      <c r="A7" s="3">
        <v>1</v>
      </c>
      <c r="B7" s="3">
        <v>3</v>
      </c>
      <c r="C7" s="3">
        <v>2</v>
      </c>
      <c r="D7" s="3" t="s">
        <v>18</v>
      </c>
      <c r="E7" s="3">
        <v>14.4</v>
      </c>
      <c r="F7" s="3">
        <v>3</v>
      </c>
    </row>
    <row r="8" spans="1:6" x14ac:dyDescent="0.25">
      <c r="A8" s="3">
        <v>1</v>
      </c>
      <c r="B8" s="3">
        <v>3</v>
      </c>
      <c r="C8" s="3">
        <v>2</v>
      </c>
      <c r="D8" s="3" t="s">
        <v>8</v>
      </c>
      <c r="E8" s="3">
        <v>7.2</v>
      </c>
      <c r="F8" s="3">
        <v>5</v>
      </c>
    </row>
    <row r="9" spans="1:6" x14ac:dyDescent="0.25">
      <c r="A9" s="3">
        <v>1</v>
      </c>
      <c r="B9" s="3">
        <v>3</v>
      </c>
      <c r="C9" s="3">
        <v>2</v>
      </c>
      <c r="D9" s="3" t="s">
        <v>9</v>
      </c>
      <c r="E9" s="3">
        <v>4</v>
      </c>
      <c r="F9" s="3">
        <v>1</v>
      </c>
    </row>
    <row r="10" spans="1:6" x14ac:dyDescent="0.25">
      <c r="A10" s="3">
        <v>1</v>
      </c>
      <c r="B10" s="3">
        <v>3</v>
      </c>
      <c r="C10" s="3">
        <v>4</v>
      </c>
      <c r="D10" s="3" t="s">
        <v>10</v>
      </c>
      <c r="E10" s="3">
        <v>9.1999999999999993</v>
      </c>
      <c r="F10" s="3">
        <v>0.5</v>
      </c>
    </row>
    <row r="11" spans="1:6" x14ac:dyDescent="0.25">
      <c r="A11" s="3">
        <v>1</v>
      </c>
      <c r="B11" s="3">
        <v>3</v>
      </c>
      <c r="C11" s="3">
        <v>4</v>
      </c>
      <c r="D11" s="3" t="s">
        <v>6</v>
      </c>
      <c r="E11" s="3">
        <v>42.4</v>
      </c>
      <c r="F11" s="3">
        <v>40</v>
      </c>
    </row>
    <row r="12" spans="1:6" x14ac:dyDescent="0.25">
      <c r="A12" s="3">
        <v>1</v>
      </c>
      <c r="B12" s="3">
        <v>3</v>
      </c>
      <c r="C12" s="3">
        <v>6</v>
      </c>
      <c r="D12" s="3" t="s">
        <v>6</v>
      </c>
      <c r="E12" s="3">
        <v>40</v>
      </c>
      <c r="F12" s="3">
        <v>20</v>
      </c>
    </row>
    <row r="13" spans="1:6" x14ac:dyDescent="0.25">
      <c r="A13" s="3">
        <v>1</v>
      </c>
      <c r="B13" s="3">
        <v>3</v>
      </c>
      <c r="C13" s="3">
        <v>6</v>
      </c>
      <c r="D13" s="3" t="s">
        <v>7</v>
      </c>
      <c r="E13" s="3">
        <v>4.3</v>
      </c>
      <c r="F13" s="3">
        <v>0.5</v>
      </c>
    </row>
    <row r="14" spans="1:6" x14ac:dyDescent="0.25">
      <c r="A14" s="3">
        <v>1</v>
      </c>
      <c r="B14" s="3">
        <v>3</v>
      </c>
      <c r="C14" s="3">
        <v>6</v>
      </c>
      <c r="D14" s="3" t="s">
        <v>18</v>
      </c>
      <c r="E14" s="3">
        <v>5.7</v>
      </c>
      <c r="F14" s="3">
        <v>1</v>
      </c>
    </row>
    <row r="15" spans="1:6" x14ac:dyDescent="0.25">
      <c r="A15" s="3">
        <v>1</v>
      </c>
      <c r="B15" s="3">
        <v>3</v>
      </c>
      <c r="C15" s="3">
        <v>8</v>
      </c>
      <c r="D15" s="3" t="s">
        <v>6</v>
      </c>
      <c r="E15" s="3">
        <v>27.2</v>
      </c>
      <c r="F15" s="3">
        <v>5</v>
      </c>
    </row>
    <row r="16" spans="1:6" x14ac:dyDescent="0.25">
      <c r="A16" s="3">
        <v>1</v>
      </c>
      <c r="B16" s="3">
        <v>3</v>
      </c>
      <c r="C16" s="3">
        <v>10</v>
      </c>
      <c r="D16" s="3" t="s">
        <v>10</v>
      </c>
      <c r="E16" s="3">
        <v>7</v>
      </c>
      <c r="F16" s="3">
        <v>0.5</v>
      </c>
    </row>
    <row r="17" spans="1:6" x14ac:dyDescent="0.25">
      <c r="A17" s="3">
        <v>1</v>
      </c>
      <c r="B17" s="3">
        <v>3</v>
      </c>
      <c r="C17" s="3">
        <v>10</v>
      </c>
      <c r="D17" s="3" t="s">
        <v>6</v>
      </c>
      <c r="E17" s="3">
        <v>9.6999999999999993</v>
      </c>
      <c r="F17" s="3">
        <v>1</v>
      </c>
    </row>
    <row r="18" spans="1:6" x14ac:dyDescent="0.25">
      <c r="A18" s="3">
        <v>1</v>
      </c>
      <c r="B18" s="3">
        <v>3</v>
      </c>
      <c r="C18" s="3">
        <v>10</v>
      </c>
      <c r="D18" s="3" t="s">
        <v>18</v>
      </c>
      <c r="E18" s="3">
        <v>9.1999999999999993</v>
      </c>
      <c r="F18" s="3">
        <v>10</v>
      </c>
    </row>
    <row r="19" spans="1:6" x14ac:dyDescent="0.25">
      <c r="A19" s="3">
        <v>1</v>
      </c>
      <c r="B19" s="3">
        <v>3</v>
      </c>
      <c r="C19" s="3">
        <v>12</v>
      </c>
      <c r="D19" s="3" t="s">
        <v>10</v>
      </c>
      <c r="E19" s="3">
        <v>18.100000000000001</v>
      </c>
      <c r="F19" s="3">
        <v>0.5</v>
      </c>
    </row>
    <row r="20" spans="1:6" x14ac:dyDescent="0.25">
      <c r="A20" s="3">
        <v>1</v>
      </c>
      <c r="B20" s="3">
        <v>3</v>
      </c>
      <c r="C20" s="3">
        <v>12</v>
      </c>
      <c r="D20" s="3" t="s">
        <v>12</v>
      </c>
      <c r="E20" s="3">
        <v>38.4</v>
      </c>
      <c r="F20" s="3">
        <v>20</v>
      </c>
    </row>
    <row r="21" spans="1:6" x14ac:dyDescent="0.25">
      <c r="A21" s="3">
        <v>1</v>
      </c>
      <c r="B21" s="3">
        <v>3</v>
      </c>
      <c r="C21" s="3">
        <v>12</v>
      </c>
      <c r="D21" s="3" t="s">
        <v>6</v>
      </c>
      <c r="E21" s="3">
        <v>40.200000000000003</v>
      </c>
      <c r="F21" s="3">
        <v>60</v>
      </c>
    </row>
    <row r="22" spans="1:6" x14ac:dyDescent="0.25">
      <c r="A22" s="3">
        <v>1</v>
      </c>
      <c r="B22" s="3">
        <v>3</v>
      </c>
      <c r="C22" s="3">
        <v>14</v>
      </c>
      <c r="D22" s="3" t="s">
        <v>6</v>
      </c>
      <c r="E22" s="3">
        <v>59.8</v>
      </c>
      <c r="F22" s="3">
        <v>30</v>
      </c>
    </row>
    <row r="23" spans="1:6" x14ac:dyDescent="0.25">
      <c r="A23" s="3">
        <v>1</v>
      </c>
      <c r="B23" s="3">
        <v>3</v>
      </c>
      <c r="C23" s="3">
        <v>14</v>
      </c>
      <c r="D23" s="3" t="s">
        <v>13</v>
      </c>
      <c r="E23" s="3">
        <v>25.6</v>
      </c>
      <c r="F23" s="3">
        <v>0.5</v>
      </c>
    </row>
    <row r="24" spans="1:6" x14ac:dyDescent="0.25">
      <c r="A24" s="3">
        <v>1</v>
      </c>
      <c r="B24" s="3">
        <v>3</v>
      </c>
      <c r="C24" s="3">
        <v>16</v>
      </c>
      <c r="D24" s="3" t="s">
        <v>14</v>
      </c>
      <c r="E24" s="3">
        <v>18.8</v>
      </c>
      <c r="F24" s="3">
        <v>10</v>
      </c>
    </row>
    <row r="25" spans="1:6" x14ac:dyDescent="0.25">
      <c r="A25" s="3">
        <v>1</v>
      </c>
      <c r="B25" s="3">
        <v>3</v>
      </c>
      <c r="C25" s="3">
        <v>16</v>
      </c>
      <c r="D25" s="3" t="s">
        <v>6</v>
      </c>
      <c r="E25" s="3">
        <v>33.200000000000003</v>
      </c>
      <c r="F25" s="3">
        <v>5</v>
      </c>
    </row>
    <row r="26" spans="1:6" x14ac:dyDescent="0.25">
      <c r="A26" s="3">
        <v>1</v>
      </c>
      <c r="B26" s="3">
        <v>3</v>
      </c>
      <c r="C26" s="3">
        <v>16</v>
      </c>
      <c r="D26" s="3" t="s">
        <v>15</v>
      </c>
      <c r="E26" s="3">
        <v>13.5</v>
      </c>
      <c r="F26" s="3">
        <v>2</v>
      </c>
    </row>
    <row r="27" spans="1:6" x14ac:dyDescent="0.25">
      <c r="A27" s="3">
        <v>1</v>
      </c>
      <c r="B27" s="3">
        <v>3</v>
      </c>
      <c r="C27" s="3">
        <v>16</v>
      </c>
      <c r="D27" s="3" t="s">
        <v>13</v>
      </c>
      <c r="E27" s="3">
        <v>26.6</v>
      </c>
      <c r="F27" s="3">
        <v>15</v>
      </c>
    </row>
    <row r="28" spans="1:6" x14ac:dyDescent="0.25">
      <c r="A28" s="3">
        <v>1</v>
      </c>
      <c r="B28" s="3">
        <v>3</v>
      </c>
      <c r="C28" s="3">
        <v>16</v>
      </c>
      <c r="D28" s="3" t="s">
        <v>18</v>
      </c>
      <c r="E28" s="7">
        <v>15</v>
      </c>
      <c r="F28" s="3">
        <v>5</v>
      </c>
    </row>
    <row r="29" spans="1:6" x14ac:dyDescent="0.25">
      <c r="A29" s="3">
        <v>1</v>
      </c>
      <c r="B29" s="3">
        <v>3</v>
      </c>
      <c r="C29" s="3">
        <v>18</v>
      </c>
      <c r="D29" s="3" t="s">
        <v>14</v>
      </c>
      <c r="E29" s="3">
        <v>16.600000000000001</v>
      </c>
      <c r="F29" s="3">
        <v>10</v>
      </c>
    </row>
    <row r="30" spans="1:6" x14ac:dyDescent="0.25">
      <c r="A30" s="3">
        <v>1</v>
      </c>
      <c r="B30" s="3">
        <v>3</v>
      </c>
      <c r="C30" s="3">
        <v>18</v>
      </c>
      <c r="D30" s="3" t="s">
        <v>6</v>
      </c>
      <c r="E30" s="3">
        <v>23.7</v>
      </c>
      <c r="F30" s="3">
        <v>1</v>
      </c>
    </row>
    <row r="31" spans="1:6" x14ac:dyDescent="0.25">
      <c r="A31" s="3">
        <v>1</v>
      </c>
      <c r="B31" s="3">
        <v>3</v>
      </c>
      <c r="C31" s="3">
        <v>18</v>
      </c>
      <c r="D31" s="3" t="s">
        <v>15</v>
      </c>
      <c r="E31" s="3">
        <v>11.5</v>
      </c>
      <c r="F31" s="3">
        <v>15</v>
      </c>
    </row>
    <row r="32" spans="1:6" x14ac:dyDescent="0.25">
      <c r="A32" s="3">
        <v>1</v>
      </c>
      <c r="B32" s="3">
        <v>3</v>
      </c>
      <c r="C32" s="3">
        <v>18</v>
      </c>
      <c r="D32" s="3" t="s">
        <v>16</v>
      </c>
      <c r="E32" s="3">
        <v>23.6</v>
      </c>
      <c r="F32" s="3">
        <v>10</v>
      </c>
    </row>
    <row r="33" spans="1:6" x14ac:dyDescent="0.25">
      <c r="A33" s="3">
        <v>1</v>
      </c>
      <c r="B33" s="3">
        <v>3</v>
      </c>
      <c r="C33" s="3">
        <v>20</v>
      </c>
      <c r="D33" s="3" t="s">
        <v>14</v>
      </c>
      <c r="E33" s="3">
        <v>12.2</v>
      </c>
      <c r="F33" s="3">
        <v>20</v>
      </c>
    </row>
    <row r="34" spans="1:6" x14ac:dyDescent="0.25">
      <c r="A34" s="3">
        <v>1</v>
      </c>
      <c r="B34" s="3">
        <v>3</v>
      </c>
      <c r="C34" s="3">
        <v>20</v>
      </c>
      <c r="D34" s="3" t="s">
        <v>6</v>
      </c>
      <c r="E34" s="3">
        <v>19.899999999999999</v>
      </c>
      <c r="F34" s="3">
        <v>0.5</v>
      </c>
    </row>
    <row r="35" spans="1:6" x14ac:dyDescent="0.25">
      <c r="A35" s="3">
        <v>1</v>
      </c>
      <c r="B35" s="3">
        <v>3</v>
      </c>
      <c r="C35" s="3">
        <v>20</v>
      </c>
      <c r="D35" s="3" t="s">
        <v>17</v>
      </c>
      <c r="E35" s="3">
        <v>5.6</v>
      </c>
      <c r="F35" s="3">
        <v>20</v>
      </c>
    </row>
    <row r="36" spans="1:6" x14ac:dyDescent="0.25">
      <c r="A36" s="3">
        <v>1</v>
      </c>
      <c r="B36" s="3">
        <v>3</v>
      </c>
      <c r="C36" s="3">
        <v>20</v>
      </c>
      <c r="D36" s="3" t="s">
        <v>15</v>
      </c>
      <c r="E36" s="3">
        <v>7.5</v>
      </c>
      <c r="F36" s="3">
        <v>70</v>
      </c>
    </row>
    <row r="37" spans="1:6" x14ac:dyDescent="0.25">
      <c r="A37" s="3">
        <v>1</v>
      </c>
      <c r="B37" s="3">
        <v>3</v>
      </c>
      <c r="C37" s="3">
        <v>20</v>
      </c>
      <c r="D37" s="3" t="s">
        <v>16</v>
      </c>
      <c r="E37" s="3">
        <v>19.2</v>
      </c>
      <c r="F37" s="3">
        <v>10</v>
      </c>
    </row>
    <row r="38" spans="1:6" x14ac:dyDescent="0.25">
      <c r="A38" s="3">
        <v>1</v>
      </c>
      <c r="B38" s="3">
        <v>3</v>
      </c>
      <c r="C38" s="3">
        <v>20</v>
      </c>
      <c r="D38" s="3" t="s">
        <v>9</v>
      </c>
      <c r="E38" s="3">
        <v>2.5</v>
      </c>
      <c r="F38" s="3">
        <v>1</v>
      </c>
    </row>
    <row r="39" spans="1:6" x14ac:dyDescent="0.25">
      <c r="A39" s="3">
        <v>1</v>
      </c>
      <c r="B39" s="3">
        <v>3</v>
      </c>
      <c r="C39" s="3">
        <v>22</v>
      </c>
      <c r="D39" s="3" t="s">
        <v>14</v>
      </c>
      <c r="E39" s="3">
        <v>11.5</v>
      </c>
      <c r="F39" s="3">
        <v>20</v>
      </c>
    </row>
    <row r="40" spans="1:6" x14ac:dyDescent="0.25">
      <c r="A40" s="3">
        <v>1</v>
      </c>
      <c r="B40" s="3">
        <v>3</v>
      </c>
      <c r="C40" s="3">
        <v>22</v>
      </c>
      <c r="D40" s="3" t="s">
        <v>17</v>
      </c>
      <c r="E40" s="3">
        <v>3.9</v>
      </c>
      <c r="F40" s="3">
        <v>3</v>
      </c>
    </row>
    <row r="41" spans="1:6" x14ac:dyDescent="0.25">
      <c r="A41" s="3">
        <v>1</v>
      </c>
      <c r="B41" s="3">
        <v>3</v>
      </c>
      <c r="C41" s="3">
        <v>22</v>
      </c>
      <c r="D41" s="3" t="s">
        <v>15</v>
      </c>
      <c r="E41" s="3">
        <v>6.5</v>
      </c>
      <c r="F41" s="3">
        <v>60</v>
      </c>
    </row>
    <row r="42" spans="1:6" x14ac:dyDescent="0.25">
      <c r="A42" s="3">
        <v>1</v>
      </c>
      <c r="B42" s="3">
        <v>3</v>
      </c>
      <c r="C42" s="3">
        <v>22</v>
      </c>
      <c r="D42" s="3" t="s">
        <v>16</v>
      </c>
      <c r="E42" s="3">
        <v>6.5</v>
      </c>
      <c r="F42" s="3">
        <v>1</v>
      </c>
    </row>
    <row r="43" spans="1:6" x14ac:dyDescent="0.25">
      <c r="A43" s="3">
        <v>1</v>
      </c>
      <c r="B43" s="3">
        <v>3</v>
      </c>
      <c r="C43" s="3">
        <v>22</v>
      </c>
      <c r="D43" s="3" t="s">
        <v>13</v>
      </c>
      <c r="E43" s="3">
        <v>8.6999999999999993</v>
      </c>
      <c r="F43" s="3">
        <v>2</v>
      </c>
    </row>
    <row r="44" spans="1:6" x14ac:dyDescent="0.25">
      <c r="A44" s="3">
        <v>1</v>
      </c>
      <c r="B44" s="3">
        <v>3</v>
      </c>
      <c r="C44" s="3">
        <v>22</v>
      </c>
      <c r="D44" s="3" t="s">
        <v>18</v>
      </c>
      <c r="E44" s="3">
        <v>9</v>
      </c>
      <c r="F44" s="3">
        <v>1</v>
      </c>
    </row>
    <row r="45" spans="1:6" x14ac:dyDescent="0.25">
      <c r="A45" s="3">
        <v>1</v>
      </c>
      <c r="B45" s="3">
        <v>3</v>
      </c>
      <c r="C45" s="3">
        <v>22</v>
      </c>
      <c r="D45" s="3" t="s">
        <v>9</v>
      </c>
      <c r="E45" s="3">
        <v>4.5999999999999996</v>
      </c>
      <c r="F45" s="3">
        <v>15</v>
      </c>
    </row>
    <row r="46" spans="1:6" x14ac:dyDescent="0.25">
      <c r="A46" s="3">
        <v>1</v>
      </c>
      <c r="B46" s="3">
        <v>3</v>
      </c>
      <c r="C46" s="3">
        <v>24</v>
      </c>
      <c r="D46" s="3" t="s">
        <v>19</v>
      </c>
      <c r="E46" s="3">
        <v>31.5</v>
      </c>
      <c r="F46" s="3">
        <v>80</v>
      </c>
    </row>
    <row r="47" spans="1:6" x14ac:dyDescent="0.25">
      <c r="A47" s="3">
        <v>1</v>
      </c>
      <c r="B47" s="3">
        <v>3</v>
      </c>
      <c r="C47" s="3">
        <v>24</v>
      </c>
      <c r="D47" s="3" t="s">
        <v>20</v>
      </c>
      <c r="E47" s="3">
        <v>9.5</v>
      </c>
      <c r="F47" s="3">
        <v>0.5</v>
      </c>
    </row>
    <row r="48" spans="1:6" x14ac:dyDescent="0.25">
      <c r="A48" s="3">
        <v>1</v>
      </c>
      <c r="B48" s="3">
        <v>3</v>
      </c>
      <c r="C48" s="3">
        <v>26</v>
      </c>
      <c r="D48" s="3" t="s">
        <v>19</v>
      </c>
      <c r="E48" s="3">
        <v>26.8</v>
      </c>
      <c r="F48" s="3">
        <v>20</v>
      </c>
    </row>
    <row r="49" spans="1:6" x14ac:dyDescent="0.25">
      <c r="A49" s="3">
        <v>1</v>
      </c>
      <c r="B49" s="3">
        <v>3</v>
      </c>
      <c r="C49" s="3">
        <v>26</v>
      </c>
      <c r="D49" s="3" t="s">
        <v>20</v>
      </c>
      <c r="E49" s="3">
        <v>13.4</v>
      </c>
      <c r="F49" s="3">
        <v>30</v>
      </c>
    </row>
    <row r="50" spans="1:6" x14ac:dyDescent="0.25">
      <c r="A50" s="3">
        <v>1</v>
      </c>
      <c r="B50" s="3">
        <v>3</v>
      </c>
      <c r="C50" s="3">
        <v>26</v>
      </c>
      <c r="D50" s="3" t="s">
        <v>21</v>
      </c>
      <c r="E50" s="3">
        <v>39.5</v>
      </c>
      <c r="F50" s="3">
        <v>0.5</v>
      </c>
    </row>
    <row r="51" spans="1:6" x14ac:dyDescent="0.25">
      <c r="A51" s="3">
        <v>1</v>
      </c>
      <c r="B51" s="3">
        <v>3</v>
      </c>
      <c r="C51" s="3">
        <v>26</v>
      </c>
      <c r="D51" s="3" t="s">
        <v>23</v>
      </c>
      <c r="E51" s="3">
        <v>5.3</v>
      </c>
      <c r="F51" s="3">
        <v>20</v>
      </c>
    </row>
    <row r="52" spans="1:6" x14ac:dyDescent="0.25">
      <c r="A52" s="3">
        <v>1</v>
      </c>
      <c r="B52" s="3">
        <v>3</v>
      </c>
      <c r="C52" s="3">
        <v>26</v>
      </c>
      <c r="D52" s="3" t="s">
        <v>22</v>
      </c>
      <c r="E52" s="3">
        <v>7.2</v>
      </c>
      <c r="F52" s="3">
        <v>20</v>
      </c>
    </row>
    <row r="53" spans="1:6" x14ac:dyDescent="0.25">
      <c r="A53" s="3">
        <v>1</v>
      </c>
      <c r="B53" s="3">
        <v>3</v>
      </c>
      <c r="C53" s="3">
        <v>28</v>
      </c>
      <c r="D53" s="3" t="s">
        <v>19</v>
      </c>
      <c r="E53" s="3">
        <v>30.5</v>
      </c>
      <c r="F53" s="3">
        <v>20</v>
      </c>
    </row>
    <row r="54" spans="1:6" x14ac:dyDescent="0.25">
      <c r="A54" s="3">
        <v>1</v>
      </c>
      <c r="B54" s="3">
        <v>3</v>
      </c>
      <c r="C54" s="3">
        <v>28</v>
      </c>
      <c r="D54" s="3" t="s">
        <v>20</v>
      </c>
      <c r="E54" s="3">
        <v>14</v>
      </c>
      <c r="F54" s="3">
        <v>5</v>
      </c>
    </row>
    <row r="55" spans="1:6" x14ac:dyDescent="0.25">
      <c r="A55" s="3">
        <v>1</v>
      </c>
      <c r="B55" s="3">
        <v>3</v>
      </c>
      <c r="C55" s="3">
        <v>28</v>
      </c>
      <c r="D55" s="3" t="s">
        <v>23</v>
      </c>
      <c r="E55" s="3">
        <v>6.3</v>
      </c>
      <c r="F55" s="3">
        <v>15</v>
      </c>
    </row>
    <row r="56" spans="1:6" x14ac:dyDescent="0.25">
      <c r="A56" s="3">
        <v>1</v>
      </c>
      <c r="B56" s="3">
        <v>3</v>
      </c>
      <c r="C56" s="3">
        <v>28</v>
      </c>
      <c r="D56" s="3" t="s">
        <v>22</v>
      </c>
      <c r="E56" s="3">
        <v>13.9</v>
      </c>
      <c r="F56" s="3">
        <v>30</v>
      </c>
    </row>
    <row r="57" spans="1:6" x14ac:dyDescent="0.25">
      <c r="A57" s="3">
        <v>1</v>
      </c>
      <c r="B57" s="3">
        <v>3</v>
      </c>
      <c r="C57" s="3">
        <v>30</v>
      </c>
      <c r="D57" s="3" t="s">
        <v>19</v>
      </c>
      <c r="E57" s="3">
        <v>14.2</v>
      </c>
      <c r="F57" s="3">
        <v>5</v>
      </c>
    </row>
    <row r="58" spans="1:6" x14ac:dyDescent="0.25">
      <c r="A58" s="3">
        <v>1</v>
      </c>
      <c r="B58" s="3">
        <v>3</v>
      </c>
      <c r="C58" s="3">
        <v>30</v>
      </c>
      <c r="D58" s="3" t="s">
        <v>24</v>
      </c>
      <c r="E58" s="3">
        <v>27.5</v>
      </c>
      <c r="F58" s="3">
        <v>15</v>
      </c>
    </row>
    <row r="59" spans="1:6" x14ac:dyDescent="0.25">
      <c r="A59" s="3">
        <v>1</v>
      </c>
      <c r="B59" s="3">
        <v>3</v>
      </c>
      <c r="C59" s="3">
        <v>30</v>
      </c>
      <c r="D59" s="3" t="s">
        <v>23</v>
      </c>
      <c r="E59" s="3">
        <v>4.3</v>
      </c>
      <c r="F59" s="3">
        <v>40</v>
      </c>
    </row>
    <row r="60" spans="1:6" x14ac:dyDescent="0.25">
      <c r="A60" s="3">
        <v>1</v>
      </c>
      <c r="B60" s="3">
        <v>3</v>
      </c>
      <c r="C60" s="3">
        <v>32</v>
      </c>
      <c r="D60" s="3" t="s">
        <v>19</v>
      </c>
      <c r="E60" s="3">
        <v>23</v>
      </c>
      <c r="F60" s="3">
        <v>5</v>
      </c>
    </row>
    <row r="61" spans="1:6" x14ac:dyDescent="0.25">
      <c r="A61" s="3">
        <v>1</v>
      </c>
      <c r="B61" s="3">
        <v>3</v>
      </c>
      <c r="C61" s="3">
        <v>32</v>
      </c>
      <c r="D61" s="3" t="s">
        <v>20</v>
      </c>
      <c r="E61" s="3">
        <v>14</v>
      </c>
      <c r="F61" s="3">
        <v>5</v>
      </c>
    </row>
    <row r="62" spans="1:6" x14ac:dyDescent="0.25">
      <c r="A62" s="3">
        <v>1</v>
      </c>
      <c r="B62" s="3">
        <v>3</v>
      </c>
      <c r="C62" s="3">
        <v>32</v>
      </c>
      <c r="D62" s="3" t="s">
        <v>26</v>
      </c>
      <c r="E62" s="3">
        <v>4.8</v>
      </c>
      <c r="F62" s="3">
        <v>0.5</v>
      </c>
    </row>
    <row r="63" spans="1:6" x14ac:dyDescent="0.25">
      <c r="A63" s="3">
        <v>1</v>
      </c>
      <c r="B63" s="3">
        <v>3</v>
      </c>
      <c r="C63" s="3">
        <v>32</v>
      </c>
      <c r="D63" s="3" t="s">
        <v>23</v>
      </c>
      <c r="E63" s="3">
        <v>5.4</v>
      </c>
      <c r="F63" s="3">
        <v>20</v>
      </c>
    </row>
    <row r="64" spans="1:6" x14ac:dyDescent="0.25">
      <c r="A64" s="3">
        <v>1</v>
      </c>
      <c r="B64" s="3">
        <v>3</v>
      </c>
      <c r="C64" s="3">
        <v>32</v>
      </c>
      <c r="D64" s="3" t="s">
        <v>22</v>
      </c>
      <c r="E64" s="3">
        <v>11</v>
      </c>
      <c r="F64" s="3">
        <v>5</v>
      </c>
    </row>
    <row r="65" spans="1:6" x14ac:dyDescent="0.25">
      <c r="A65" s="3">
        <v>1</v>
      </c>
      <c r="B65" s="3">
        <v>3</v>
      </c>
      <c r="C65" s="3">
        <v>32</v>
      </c>
      <c r="D65" s="3" t="s">
        <v>25</v>
      </c>
      <c r="E65" s="3">
        <v>15</v>
      </c>
      <c r="F65" s="3">
        <v>30</v>
      </c>
    </row>
    <row r="66" spans="1:6" x14ac:dyDescent="0.25">
      <c r="A66" s="3">
        <v>1</v>
      </c>
      <c r="B66" s="3">
        <v>5</v>
      </c>
      <c r="C66" s="3">
        <v>0</v>
      </c>
      <c r="D66" s="3" t="s">
        <v>27</v>
      </c>
      <c r="E66" s="3">
        <v>18.399999999999999</v>
      </c>
      <c r="F66" s="3">
        <v>40</v>
      </c>
    </row>
    <row r="67" spans="1:6" x14ac:dyDescent="0.25">
      <c r="A67" s="3">
        <v>1</v>
      </c>
      <c r="B67" s="3">
        <v>5</v>
      </c>
      <c r="C67" s="3">
        <v>0</v>
      </c>
      <c r="D67" s="3" t="s">
        <v>6</v>
      </c>
      <c r="E67" s="3">
        <v>22.5</v>
      </c>
      <c r="F67" s="3">
        <v>80</v>
      </c>
    </row>
    <row r="68" spans="1:6" x14ac:dyDescent="0.25">
      <c r="A68" s="3">
        <v>1</v>
      </c>
      <c r="B68" s="3">
        <v>5</v>
      </c>
      <c r="C68" s="3">
        <v>2</v>
      </c>
      <c r="D68" s="3" t="s">
        <v>27</v>
      </c>
      <c r="E68" s="3">
        <v>29</v>
      </c>
      <c r="F68" s="3">
        <v>1</v>
      </c>
    </row>
    <row r="69" spans="1:6" x14ac:dyDescent="0.25">
      <c r="A69" s="3">
        <v>1</v>
      </c>
      <c r="B69" s="3">
        <v>5</v>
      </c>
      <c r="C69" s="3">
        <v>2</v>
      </c>
      <c r="D69" s="3" t="s">
        <v>6</v>
      </c>
      <c r="E69" s="3">
        <v>54</v>
      </c>
      <c r="F69" s="3">
        <v>40</v>
      </c>
    </row>
    <row r="70" spans="1:6" x14ac:dyDescent="0.25">
      <c r="A70" s="3">
        <v>1</v>
      </c>
      <c r="B70" s="3">
        <v>5</v>
      </c>
      <c r="C70" s="3">
        <v>4</v>
      </c>
      <c r="D70" s="3" t="s">
        <v>27</v>
      </c>
      <c r="E70" s="3">
        <v>37.200000000000003</v>
      </c>
      <c r="F70" s="3">
        <v>1</v>
      </c>
    </row>
    <row r="71" spans="1:6" x14ac:dyDescent="0.25">
      <c r="A71" s="3">
        <v>1</v>
      </c>
      <c r="B71" s="3">
        <v>5</v>
      </c>
      <c r="C71" s="3">
        <v>4</v>
      </c>
      <c r="D71" s="3" t="s">
        <v>10</v>
      </c>
      <c r="E71" s="3">
        <v>29.5</v>
      </c>
      <c r="F71" s="3">
        <v>1</v>
      </c>
    </row>
    <row r="72" spans="1:6" x14ac:dyDescent="0.25">
      <c r="A72" s="3">
        <v>1</v>
      </c>
      <c r="B72" s="3">
        <v>5</v>
      </c>
      <c r="C72" s="3">
        <v>4</v>
      </c>
      <c r="D72" s="3" t="s">
        <v>6</v>
      </c>
      <c r="E72" s="3">
        <v>52.5</v>
      </c>
      <c r="F72" s="3">
        <v>30</v>
      </c>
    </row>
    <row r="73" spans="1:6" x14ac:dyDescent="0.25">
      <c r="A73" s="3">
        <v>1</v>
      </c>
      <c r="B73" s="3">
        <v>5</v>
      </c>
      <c r="C73" s="3">
        <v>6</v>
      </c>
      <c r="D73" s="3" t="s">
        <v>6</v>
      </c>
      <c r="E73" s="3">
        <v>50.5</v>
      </c>
      <c r="F73" s="3">
        <v>30</v>
      </c>
    </row>
    <row r="74" spans="1:6" x14ac:dyDescent="0.25">
      <c r="A74" s="3">
        <v>1</v>
      </c>
      <c r="B74" s="3">
        <v>5</v>
      </c>
      <c r="C74" s="3">
        <v>8</v>
      </c>
      <c r="D74" s="3" t="s">
        <v>6</v>
      </c>
      <c r="E74" s="3">
        <v>36.5</v>
      </c>
      <c r="F74" s="3">
        <v>10</v>
      </c>
    </row>
    <row r="75" spans="1:6" x14ac:dyDescent="0.25">
      <c r="A75" s="3">
        <v>1</v>
      </c>
      <c r="B75" s="3">
        <v>5</v>
      </c>
      <c r="C75" s="3">
        <v>10</v>
      </c>
      <c r="D75" s="3" t="s">
        <v>6</v>
      </c>
      <c r="E75" s="3">
        <v>43.8</v>
      </c>
      <c r="F75" s="3">
        <v>20</v>
      </c>
    </row>
    <row r="76" spans="1:6" x14ac:dyDescent="0.25">
      <c r="A76" s="3">
        <v>1</v>
      </c>
      <c r="B76" s="3">
        <v>5</v>
      </c>
      <c r="C76" s="3">
        <v>12</v>
      </c>
      <c r="D76" s="3" t="s">
        <v>6</v>
      </c>
      <c r="E76" s="3">
        <v>43.5</v>
      </c>
      <c r="F76" s="3">
        <v>20</v>
      </c>
    </row>
    <row r="77" spans="1:6" x14ac:dyDescent="0.25">
      <c r="A77" s="3">
        <v>1</v>
      </c>
      <c r="B77" s="3">
        <v>5</v>
      </c>
      <c r="C77" s="3">
        <v>14</v>
      </c>
      <c r="D77" s="3" t="s">
        <v>6</v>
      </c>
      <c r="E77" s="3">
        <v>40</v>
      </c>
      <c r="F77" s="3">
        <v>10</v>
      </c>
    </row>
    <row r="78" spans="1:6" x14ac:dyDescent="0.25">
      <c r="A78" s="3">
        <v>1</v>
      </c>
      <c r="B78" s="3">
        <v>5</v>
      </c>
      <c r="C78" s="3">
        <v>16</v>
      </c>
      <c r="D78" s="3" t="s">
        <v>10</v>
      </c>
      <c r="E78" s="3">
        <v>17.2</v>
      </c>
      <c r="F78" s="3">
        <v>3</v>
      </c>
    </row>
    <row r="79" spans="1:6" x14ac:dyDescent="0.25">
      <c r="A79" s="3">
        <v>1</v>
      </c>
      <c r="B79" s="3">
        <v>5</v>
      </c>
      <c r="C79" s="3">
        <v>16</v>
      </c>
      <c r="D79" s="3" t="s">
        <v>14</v>
      </c>
      <c r="E79" s="3">
        <v>12</v>
      </c>
      <c r="F79" s="3">
        <v>10</v>
      </c>
    </row>
    <row r="80" spans="1:6" x14ac:dyDescent="0.25">
      <c r="A80" s="3">
        <v>1</v>
      </c>
      <c r="B80" s="3">
        <v>5</v>
      </c>
      <c r="C80" s="3">
        <v>16</v>
      </c>
      <c r="D80" s="3" t="s">
        <v>6</v>
      </c>
      <c r="E80" s="3">
        <v>32.5</v>
      </c>
      <c r="F80" s="3">
        <v>3</v>
      </c>
    </row>
    <row r="81" spans="1:6" x14ac:dyDescent="0.25">
      <c r="A81" s="3">
        <v>1</v>
      </c>
      <c r="B81" s="3">
        <v>5</v>
      </c>
      <c r="C81" s="3">
        <v>16</v>
      </c>
      <c r="D81" s="3" t="s">
        <v>21</v>
      </c>
      <c r="E81" s="3">
        <v>71</v>
      </c>
      <c r="F81" s="3">
        <v>50</v>
      </c>
    </row>
    <row r="82" spans="1:6" x14ac:dyDescent="0.25">
      <c r="A82" s="3">
        <v>1</v>
      </c>
      <c r="B82" s="3">
        <v>5</v>
      </c>
      <c r="C82" s="3">
        <v>18</v>
      </c>
      <c r="D82" s="3" t="s">
        <v>14</v>
      </c>
      <c r="E82" s="3">
        <v>12</v>
      </c>
      <c r="F82" s="3">
        <v>80</v>
      </c>
    </row>
    <row r="83" spans="1:6" x14ac:dyDescent="0.25">
      <c r="A83" s="3">
        <v>1</v>
      </c>
      <c r="B83" s="3">
        <v>5</v>
      </c>
      <c r="C83" s="3">
        <v>18</v>
      </c>
      <c r="D83" s="3" t="s">
        <v>6</v>
      </c>
      <c r="E83" s="3">
        <v>26.8</v>
      </c>
      <c r="F83" s="3">
        <v>2</v>
      </c>
    </row>
    <row r="84" spans="1:6" x14ac:dyDescent="0.25">
      <c r="A84" s="3">
        <v>1</v>
      </c>
      <c r="B84" s="3">
        <v>5</v>
      </c>
      <c r="C84" s="3">
        <v>18</v>
      </c>
      <c r="D84" s="3" t="s">
        <v>17</v>
      </c>
      <c r="E84" s="3">
        <v>3.5</v>
      </c>
      <c r="F84" s="3">
        <v>5</v>
      </c>
    </row>
    <row r="85" spans="1:6" x14ac:dyDescent="0.25">
      <c r="A85" s="3">
        <v>1</v>
      </c>
      <c r="B85" s="3">
        <v>5</v>
      </c>
      <c r="C85" s="3">
        <v>20</v>
      </c>
      <c r="D85" s="3" t="s">
        <v>19</v>
      </c>
      <c r="E85" s="3">
        <v>29.5</v>
      </c>
      <c r="F85" s="3">
        <v>80</v>
      </c>
    </row>
    <row r="86" spans="1:6" x14ac:dyDescent="0.25">
      <c r="A86" s="3">
        <v>1</v>
      </c>
      <c r="B86" s="3">
        <v>5</v>
      </c>
      <c r="C86" s="3">
        <v>20</v>
      </c>
      <c r="D86" s="3" t="s">
        <v>14</v>
      </c>
      <c r="E86" s="3">
        <v>13</v>
      </c>
      <c r="F86" s="3">
        <v>10</v>
      </c>
    </row>
    <row r="87" spans="1:6" x14ac:dyDescent="0.25">
      <c r="A87" s="3">
        <v>1</v>
      </c>
      <c r="B87" s="3">
        <v>5</v>
      </c>
      <c r="C87" s="3">
        <v>22</v>
      </c>
      <c r="D87" s="3" t="s">
        <v>19</v>
      </c>
      <c r="E87" s="3">
        <v>27.5</v>
      </c>
      <c r="F87" s="3">
        <v>30</v>
      </c>
    </row>
    <row r="88" spans="1:6" x14ac:dyDescent="0.25">
      <c r="A88" s="3">
        <v>1</v>
      </c>
      <c r="B88" s="3">
        <v>5</v>
      </c>
      <c r="C88" s="3">
        <v>22</v>
      </c>
      <c r="D88" s="3" t="s">
        <v>20</v>
      </c>
      <c r="E88" s="3">
        <v>19.3</v>
      </c>
      <c r="F88" s="3">
        <v>5</v>
      </c>
    </row>
    <row r="89" spans="1:6" x14ac:dyDescent="0.25">
      <c r="A89" s="3">
        <v>1</v>
      </c>
      <c r="B89" s="3">
        <v>5</v>
      </c>
      <c r="C89" s="3">
        <v>22</v>
      </c>
      <c r="D89" s="3" t="s">
        <v>14</v>
      </c>
      <c r="E89" s="3">
        <v>9</v>
      </c>
      <c r="F89" s="3">
        <v>1</v>
      </c>
    </row>
    <row r="90" spans="1:6" x14ac:dyDescent="0.25">
      <c r="A90" s="3">
        <v>1</v>
      </c>
      <c r="B90" s="3">
        <v>5</v>
      </c>
      <c r="C90" s="3">
        <v>24</v>
      </c>
      <c r="D90" s="3" t="s">
        <v>19</v>
      </c>
      <c r="E90" s="3">
        <v>27</v>
      </c>
      <c r="F90" s="3">
        <v>3</v>
      </c>
    </row>
    <row r="91" spans="1:6" x14ac:dyDescent="0.25">
      <c r="A91" s="3">
        <v>1</v>
      </c>
      <c r="B91" s="3">
        <v>5</v>
      </c>
      <c r="C91" s="3">
        <v>24</v>
      </c>
      <c r="D91" s="3" t="s">
        <v>20</v>
      </c>
      <c r="E91" s="3">
        <v>18</v>
      </c>
      <c r="F91" s="3">
        <v>10</v>
      </c>
    </row>
    <row r="92" spans="1:6" x14ac:dyDescent="0.25">
      <c r="A92" s="3">
        <v>1</v>
      </c>
      <c r="B92" s="3">
        <v>5</v>
      </c>
      <c r="C92" s="3">
        <v>24</v>
      </c>
      <c r="D92" s="3" t="s">
        <v>23</v>
      </c>
      <c r="E92" s="3">
        <v>8.1999999999999993</v>
      </c>
      <c r="F92" s="3">
        <v>90</v>
      </c>
    </row>
    <row r="93" spans="1:6" x14ac:dyDescent="0.25">
      <c r="A93" s="3">
        <v>1</v>
      </c>
      <c r="B93" s="3">
        <v>5</v>
      </c>
      <c r="C93" s="3">
        <v>24</v>
      </c>
      <c r="D93" s="3" t="s">
        <v>22</v>
      </c>
      <c r="E93" s="3">
        <v>7</v>
      </c>
      <c r="F93" s="3">
        <v>1</v>
      </c>
    </row>
    <row r="94" spans="1:6" x14ac:dyDescent="0.25">
      <c r="A94" s="3">
        <v>1</v>
      </c>
      <c r="B94" s="3">
        <v>5</v>
      </c>
      <c r="C94" s="3">
        <v>24</v>
      </c>
      <c r="D94" s="3" t="s">
        <v>28</v>
      </c>
      <c r="E94" s="3">
        <v>16.399999999999999</v>
      </c>
      <c r="F94" s="3">
        <v>5</v>
      </c>
    </row>
    <row r="95" spans="1:6" x14ac:dyDescent="0.25">
      <c r="A95" s="3">
        <v>1</v>
      </c>
      <c r="B95" s="3">
        <v>5</v>
      </c>
      <c r="C95" s="3">
        <v>26</v>
      </c>
      <c r="D95" s="3" t="s">
        <v>19</v>
      </c>
      <c r="E95" s="3">
        <v>25</v>
      </c>
      <c r="F95" s="3">
        <v>20</v>
      </c>
    </row>
    <row r="96" spans="1:6" x14ac:dyDescent="0.25">
      <c r="A96" s="3">
        <v>1</v>
      </c>
      <c r="B96" s="3">
        <v>5</v>
      </c>
      <c r="C96" s="3">
        <v>26</v>
      </c>
      <c r="D96" s="3" t="s">
        <v>23</v>
      </c>
      <c r="E96" s="3">
        <v>10.5</v>
      </c>
      <c r="F96" s="3">
        <v>30</v>
      </c>
    </row>
    <row r="97" spans="1:6" x14ac:dyDescent="0.25">
      <c r="A97" s="3">
        <v>1</v>
      </c>
      <c r="B97" s="3">
        <v>5</v>
      </c>
      <c r="C97" s="3">
        <v>26</v>
      </c>
      <c r="D97" s="3" t="s">
        <v>22</v>
      </c>
      <c r="E97" s="3">
        <v>9.5</v>
      </c>
      <c r="F97" s="3">
        <v>5</v>
      </c>
    </row>
    <row r="98" spans="1:6" x14ac:dyDescent="0.25">
      <c r="A98" s="3">
        <v>1</v>
      </c>
      <c r="B98" s="3">
        <v>5</v>
      </c>
      <c r="C98" s="3">
        <v>28</v>
      </c>
      <c r="D98" s="3" t="s">
        <v>19</v>
      </c>
      <c r="E98" s="3">
        <v>16.5</v>
      </c>
      <c r="F98" s="3">
        <v>10</v>
      </c>
    </row>
    <row r="99" spans="1:6" x14ac:dyDescent="0.25">
      <c r="A99" s="3">
        <v>1</v>
      </c>
      <c r="B99" s="3">
        <v>5</v>
      </c>
      <c r="C99" s="3">
        <v>28</v>
      </c>
      <c r="D99" s="3" t="s">
        <v>26</v>
      </c>
      <c r="E99" s="3">
        <v>4.4000000000000004</v>
      </c>
      <c r="F99" s="3">
        <v>0.5</v>
      </c>
    </row>
    <row r="100" spans="1:6" x14ac:dyDescent="0.25">
      <c r="A100" s="3">
        <v>1</v>
      </c>
      <c r="B100" s="3">
        <v>5</v>
      </c>
      <c r="C100" s="3">
        <v>28</v>
      </c>
      <c r="D100" s="3" t="s">
        <v>23</v>
      </c>
      <c r="E100" s="3">
        <v>2.5</v>
      </c>
      <c r="F100" s="3">
        <v>30</v>
      </c>
    </row>
    <row r="101" spans="1:6" x14ac:dyDescent="0.25">
      <c r="A101" s="3">
        <v>1</v>
      </c>
      <c r="B101" s="3">
        <v>5</v>
      </c>
      <c r="C101" s="3">
        <v>30</v>
      </c>
      <c r="D101" s="3" t="s">
        <v>19</v>
      </c>
      <c r="E101" s="3">
        <v>12</v>
      </c>
      <c r="F101" s="3">
        <v>5</v>
      </c>
    </row>
    <row r="102" spans="1:6" x14ac:dyDescent="0.25">
      <c r="A102" s="3">
        <v>1</v>
      </c>
      <c r="B102" s="3">
        <v>5</v>
      </c>
      <c r="C102" s="3">
        <v>30</v>
      </c>
      <c r="D102" s="3" t="s">
        <v>20</v>
      </c>
      <c r="E102" s="3">
        <v>5.7</v>
      </c>
      <c r="F102" s="3">
        <v>0.5</v>
      </c>
    </row>
    <row r="103" spans="1:6" x14ac:dyDescent="0.25">
      <c r="A103" s="3">
        <v>1</v>
      </c>
      <c r="B103" s="3">
        <v>5</v>
      </c>
      <c r="C103" s="3">
        <v>30</v>
      </c>
      <c r="D103" s="3" t="s">
        <v>26</v>
      </c>
      <c r="E103" s="3">
        <v>3</v>
      </c>
      <c r="F103" s="3">
        <v>5</v>
      </c>
    </row>
    <row r="104" spans="1:6" x14ac:dyDescent="0.25">
      <c r="A104" s="3">
        <v>1</v>
      </c>
      <c r="B104" s="3">
        <v>5</v>
      </c>
      <c r="C104" s="3">
        <v>30</v>
      </c>
      <c r="D104" s="3" t="s">
        <v>23</v>
      </c>
      <c r="E104" s="3">
        <v>2.2000000000000002</v>
      </c>
      <c r="F104" s="3">
        <v>40</v>
      </c>
    </row>
    <row r="105" spans="1:6" x14ac:dyDescent="0.25">
      <c r="A105" s="3">
        <v>1</v>
      </c>
      <c r="B105" s="3">
        <v>5</v>
      </c>
      <c r="C105" s="3">
        <v>30</v>
      </c>
      <c r="D105" s="3" t="s">
        <v>30</v>
      </c>
      <c r="E105" s="3">
        <v>2</v>
      </c>
      <c r="F105" s="3">
        <v>0.5</v>
      </c>
    </row>
    <row r="106" spans="1:6" x14ac:dyDescent="0.25">
      <c r="A106" s="3">
        <v>1</v>
      </c>
      <c r="B106" s="3">
        <v>5</v>
      </c>
      <c r="C106" s="3">
        <v>30</v>
      </c>
      <c r="D106" s="3" t="s">
        <v>29</v>
      </c>
      <c r="E106" s="3">
        <v>1.5</v>
      </c>
      <c r="F106" s="3">
        <v>0.5</v>
      </c>
    </row>
    <row r="107" spans="1:6" x14ac:dyDescent="0.25">
      <c r="A107" s="3">
        <v>1</v>
      </c>
      <c r="B107" s="3">
        <v>5</v>
      </c>
      <c r="C107" s="3">
        <v>32</v>
      </c>
      <c r="D107" s="3" t="s">
        <v>19</v>
      </c>
      <c r="E107" s="3">
        <v>9.8000000000000007</v>
      </c>
      <c r="F107" s="3">
        <v>0.5</v>
      </c>
    </row>
    <row r="108" spans="1:6" x14ac:dyDescent="0.25">
      <c r="A108" s="3">
        <v>1</v>
      </c>
      <c r="B108" s="3">
        <v>5</v>
      </c>
      <c r="C108" s="3">
        <v>32</v>
      </c>
      <c r="D108" s="3" t="s">
        <v>26</v>
      </c>
      <c r="E108" s="3">
        <v>3</v>
      </c>
      <c r="F108" s="3">
        <v>0.5</v>
      </c>
    </row>
    <row r="109" spans="1:6" x14ac:dyDescent="0.25">
      <c r="A109" s="3">
        <v>1</v>
      </c>
      <c r="B109" s="3">
        <v>5</v>
      </c>
      <c r="C109" s="3">
        <v>32</v>
      </c>
      <c r="D109" s="3" t="s">
        <v>23</v>
      </c>
      <c r="E109" s="3">
        <v>3</v>
      </c>
      <c r="F109" s="3">
        <v>5</v>
      </c>
    </row>
    <row r="110" spans="1:6" x14ac:dyDescent="0.25">
      <c r="A110" s="3">
        <v>2</v>
      </c>
      <c r="B110" s="3">
        <v>3</v>
      </c>
      <c r="C110" s="3">
        <v>0</v>
      </c>
      <c r="D110" s="3" t="s">
        <v>6</v>
      </c>
      <c r="E110" s="7">
        <v>16.399999999999999</v>
      </c>
      <c r="F110" s="3">
        <v>10</v>
      </c>
    </row>
    <row r="111" spans="1:6" x14ac:dyDescent="0.25">
      <c r="A111" s="3">
        <v>2</v>
      </c>
      <c r="B111" s="3">
        <v>3</v>
      </c>
      <c r="C111" s="3">
        <v>0</v>
      </c>
      <c r="D111" s="3" t="s">
        <v>7</v>
      </c>
      <c r="E111" s="7">
        <v>2.7</v>
      </c>
      <c r="F111" s="3">
        <v>1</v>
      </c>
    </row>
    <row r="112" spans="1:6" x14ac:dyDescent="0.25">
      <c r="A112" s="3">
        <v>2</v>
      </c>
      <c r="B112" s="3">
        <v>3</v>
      </c>
      <c r="C112" s="3">
        <v>0</v>
      </c>
      <c r="D112" s="3" t="s">
        <v>15</v>
      </c>
      <c r="E112" s="7">
        <v>1.3</v>
      </c>
      <c r="F112" s="3">
        <v>0.5</v>
      </c>
    </row>
    <row r="113" spans="1:6" x14ac:dyDescent="0.25">
      <c r="A113" s="3">
        <v>2</v>
      </c>
      <c r="B113" s="3">
        <v>3</v>
      </c>
      <c r="C113" s="3">
        <v>0</v>
      </c>
      <c r="D113" s="3" t="s">
        <v>32</v>
      </c>
      <c r="E113" s="7">
        <v>0.1</v>
      </c>
      <c r="F113" s="3">
        <v>0.5</v>
      </c>
    </row>
    <row r="114" spans="1:6" x14ac:dyDescent="0.25">
      <c r="A114" s="3">
        <v>2</v>
      </c>
      <c r="B114" s="3">
        <v>3</v>
      </c>
      <c r="C114" s="3">
        <v>0</v>
      </c>
      <c r="D114" s="3" t="s">
        <v>13</v>
      </c>
      <c r="E114" s="7">
        <v>5.9</v>
      </c>
      <c r="F114" s="3">
        <v>10</v>
      </c>
    </row>
    <row r="115" spans="1:6" x14ac:dyDescent="0.25">
      <c r="A115" s="3">
        <v>2</v>
      </c>
      <c r="B115" s="3">
        <v>3</v>
      </c>
      <c r="C115" s="3">
        <v>0</v>
      </c>
      <c r="D115" s="3" t="s">
        <v>31</v>
      </c>
      <c r="E115" s="7">
        <v>0.8</v>
      </c>
      <c r="F115" s="3">
        <v>0.5</v>
      </c>
    </row>
    <row r="116" spans="1:6" x14ac:dyDescent="0.25">
      <c r="A116" s="3">
        <v>2</v>
      </c>
      <c r="B116" s="3">
        <v>3</v>
      </c>
      <c r="C116" s="3">
        <v>0</v>
      </c>
      <c r="D116" s="3" t="s">
        <v>9</v>
      </c>
      <c r="E116" s="7">
        <v>0.1</v>
      </c>
      <c r="F116" s="3">
        <v>0.5</v>
      </c>
    </row>
    <row r="117" spans="1:6" x14ac:dyDescent="0.25">
      <c r="A117" s="3">
        <v>2</v>
      </c>
      <c r="B117" s="3">
        <v>3</v>
      </c>
      <c r="C117" s="3">
        <v>0</v>
      </c>
      <c r="D117" s="3" t="s">
        <v>33</v>
      </c>
      <c r="E117" s="7">
        <v>0.4</v>
      </c>
      <c r="F117" s="3">
        <v>0.5</v>
      </c>
    </row>
    <row r="118" spans="1:6" x14ac:dyDescent="0.25">
      <c r="A118" s="3">
        <v>2</v>
      </c>
      <c r="B118" s="3">
        <v>3</v>
      </c>
      <c r="C118" s="3">
        <v>0</v>
      </c>
      <c r="D118" s="3" t="s">
        <v>34</v>
      </c>
      <c r="E118" s="7">
        <v>1.3</v>
      </c>
      <c r="F118" s="3">
        <v>0.5</v>
      </c>
    </row>
    <row r="119" spans="1:6" x14ac:dyDescent="0.25">
      <c r="A119" s="3">
        <v>2</v>
      </c>
      <c r="B119" s="3">
        <v>3</v>
      </c>
      <c r="C119" s="3">
        <v>0</v>
      </c>
      <c r="D119" s="3" t="s">
        <v>49</v>
      </c>
      <c r="E119" s="7">
        <v>2.9</v>
      </c>
      <c r="F119" s="3">
        <v>2</v>
      </c>
    </row>
    <row r="120" spans="1:6" x14ac:dyDescent="0.25">
      <c r="A120" s="3">
        <v>2</v>
      </c>
      <c r="B120" s="3">
        <v>3</v>
      </c>
      <c r="C120" s="3">
        <v>2</v>
      </c>
      <c r="D120" s="3" t="s">
        <v>35</v>
      </c>
      <c r="E120" s="7">
        <v>1.8</v>
      </c>
      <c r="F120" s="3">
        <v>0.5</v>
      </c>
    </row>
    <row r="121" spans="1:6" x14ac:dyDescent="0.25">
      <c r="A121" s="3">
        <v>2</v>
      </c>
      <c r="B121" s="3">
        <v>3</v>
      </c>
      <c r="C121" s="3">
        <v>2</v>
      </c>
      <c r="D121" s="3" t="s">
        <v>7</v>
      </c>
      <c r="E121" s="7">
        <v>7.7</v>
      </c>
      <c r="F121" s="3">
        <v>1</v>
      </c>
    </row>
    <row r="122" spans="1:6" x14ac:dyDescent="0.25">
      <c r="A122" s="3">
        <v>2</v>
      </c>
      <c r="B122" s="3">
        <v>3</v>
      </c>
      <c r="C122" s="3">
        <v>2</v>
      </c>
      <c r="D122" s="3" t="s">
        <v>18</v>
      </c>
      <c r="E122" s="7">
        <v>6.7</v>
      </c>
      <c r="F122" s="3">
        <v>2</v>
      </c>
    </row>
    <row r="123" spans="1:6" x14ac:dyDescent="0.25">
      <c r="A123" s="3">
        <v>2</v>
      </c>
      <c r="B123" s="3">
        <v>3</v>
      </c>
      <c r="C123" s="3">
        <v>2</v>
      </c>
      <c r="D123" s="3" t="s">
        <v>8</v>
      </c>
      <c r="E123" s="7">
        <v>4.8</v>
      </c>
      <c r="F123" s="3">
        <v>2</v>
      </c>
    </row>
    <row r="124" spans="1:6" x14ac:dyDescent="0.25">
      <c r="A124" s="3">
        <v>2</v>
      </c>
      <c r="B124" s="3">
        <v>3</v>
      </c>
      <c r="C124" s="3">
        <v>2</v>
      </c>
      <c r="D124" s="3" t="s">
        <v>34</v>
      </c>
      <c r="E124" s="7">
        <v>2.4</v>
      </c>
      <c r="F124" s="3">
        <v>0.5</v>
      </c>
    </row>
    <row r="125" spans="1:6" x14ac:dyDescent="0.25">
      <c r="A125" s="3">
        <v>2</v>
      </c>
      <c r="B125" s="3">
        <v>3</v>
      </c>
      <c r="C125" s="3">
        <v>4</v>
      </c>
      <c r="D125" s="3" t="s">
        <v>7</v>
      </c>
      <c r="E125" s="7">
        <v>8.9</v>
      </c>
      <c r="F125" s="3">
        <v>20</v>
      </c>
    </row>
    <row r="126" spans="1:6" x14ac:dyDescent="0.25">
      <c r="A126" s="3">
        <v>2</v>
      </c>
      <c r="B126" s="3">
        <v>3</v>
      </c>
      <c r="C126" s="3">
        <v>4</v>
      </c>
      <c r="D126" s="3" t="s">
        <v>15</v>
      </c>
      <c r="E126" s="7">
        <v>3.3</v>
      </c>
      <c r="F126" s="3">
        <v>2</v>
      </c>
    </row>
    <row r="127" spans="1:6" x14ac:dyDescent="0.25">
      <c r="A127" s="3">
        <v>2</v>
      </c>
      <c r="B127" s="3">
        <v>3</v>
      </c>
      <c r="C127" s="3">
        <v>4</v>
      </c>
      <c r="D127" s="3" t="s">
        <v>13</v>
      </c>
      <c r="E127" s="7">
        <v>6</v>
      </c>
      <c r="F127" s="3">
        <v>2</v>
      </c>
    </row>
    <row r="128" spans="1:6" x14ac:dyDescent="0.25">
      <c r="A128" s="3">
        <v>2</v>
      </c>
      <c r="B128" s="3">
        <v>3</v>
      </c>
      <c r="C128" s="3">
        <v>4</v>
      </c>
      <c r="D128" s="3" t="s">
        <v>18</v>
      </c>
      <c r="E128" s="7">
        <v>10.1</v>
      </c>
      <c r="F128" s="3">
        <v>10</v>
      </c>
    </row>
    <row r="129" spans="1:6" x14ac:dyDescent="0.25">
      <c r="A129" s="3">
        <v>2</v>
      </c>
      <c r="B129" s="3">
        <v>3</v>
      </c>
      <c r="C129" s="3">
        <v>4</v>
      </c>
      <c r="D129" s="3" t="s">
        <v>31</v>
      </c>
      <c r="E129" s="7">
        <v>2.4</v>
      </c>
      <c r="F129" s="3">
        <v>0.5</v>
      </c>
    </row>
    <row r="130" spans="1:6" x14ac:dyDescent="0.25">
      <c r="A130" s="3">
        <v>2</v>
      </c>
      <c r="B130" s="3">
        <v>3</v>
      </c>
      <c r="C130" s="3">
        <v>4</v>
      </c>
      <c r="D130" s="3" t="s">
        <v>8</v>
      </c>
      <c r="E130" s="7">
        <v>7</v>
      </c>
      <c r="F130" s="3">
        <v>5</v>
      </c>
    </row>
    <row r="131" spans="1:6" x14ac:dyDescent="0.25">
      <c r="A131" s="3">
        <v>2</v>
      </c>
      <c r="B131" s="3">
        <v>3</v>
      </c>
      <c r="C131" s="3">
        <v>4</v>
      </c>
      <c r="D131" s="3" t="s">
        <v>34</v>
      </c>
      <c r="E131" s="7">
        <v>3.7</v>
      </c>
      <c r="F131" s="3">
        <v>1</v>
      </c>
    </row>
    <row r="132" spans="1:6" x14ac:dyDescent="0.25">
      <c r="A132" s="3">
        <v>2</v>
      </c>
      <c r="B132" s="3">
        <v>3</v>
      </c>
      <c r="C132" s="3">
        <v>4</v>
      </c>
      <c r="D132" s="3" t="s">
        <v>49</v>
      </c>
      <c r="E132" s="7">
        <v>3.5</v>
      </c>
      <c r="F132" s="3">
        <v>0.5</v>
      </c>
    </row>
    <row r="133" spans="1:6" x14ac:dyDescent="0.25">
      <c r="A133" s="3">
        <v>2</v>
      </c>
      <c r="B133" s="3">
        <v>3</v>
      </c>
      <c r="C133" s="3">
        <v>6</v>
      </c>
      <c r="D133" s="3" t="s">
        <v>7</v>
      </c>
      <c r="E133" s="7">
        <v>7</v>
      </c>
      <c r="F133" s="3">
        <v>1</v>
      </c>
    </row>
    <row r="134" spans="1:6" x14ac:dyDescent="0.25">
      <c r="A134" s="3">
        <v>2</v>
      </c>
      <c r="B134" s="3">
        <v>3</v>
      </c>
      <c r="C134" s="3">
        <v>6</v>
      </c>
      <c r="D134" s="3" t="s">
        <v>13</v>
      </c>
      <c r="E134" s="7">
        <v>8.9</v>
      </c>
      <c r="F134" s="3">
        <v>5</v>
      </c>
    </row>
    <row r="135" spans="1:6" x14ac:dyDescent="0.25">
      <c r="A135" s="3">
        <v>2</v>
      </c>
      <c r="B135" s="3">
        <v>3</v>
      </c>
      <c r="C135" s="3">
        <v>6</v>
      </c>
      <c r="D135" s="3" t="s">
        <v>8</v>
      </c>
      <c r="E135" s="7">
        <v>8.8000000000000007</v>
      </c>
      <c r="F135" s="3">
        <v>1</v>
      </c>
    </row>
    <row r="136" spans="1:6" x14ac:dyDescent="0.25">
      <c r="A136" s="3">
        <v>2</v>
      </c>
      <c r="B136" s="3">
        <v>3</v>
      </c>
      <c r="C136" s="3">
        <v>6</v>
      </c>
      <c r="D136" s="3" t="s">
        <v>34</v>
      </c>
      <c r="E136" s="7">
        <v>4.8</v>
      </c>
      <c r="F136" s="3">
        <v>0.5</v>
      </c>
    </row>
    <row r="137" spans="1:6" x14ac:dyDescent="0.25">
      <c r="A137" s="3">
        <v>2</v>
      </c>
      <c r="B137" s="3">
        <v>3</v>
      </c>
      <c r="C137" s="3">
        <v>8</v>
      </c>
      <c r="D137" s="3" t="s">
        <v>35</v>
      </c>
      <c r="E137" s="7">
        <v>6.1</v>
      </c>
      <c r="F137" s="3">
        <v>0.5</v>
      </c>
    </row>
    <row r="138" spans="1:6" x14ac:dyDescent="0.25">
      <c r="A138" s="3">
        <v>2</v>
      </c>
      <c r="B138" s="3">
        <v>3</v>
      </c>
      <c r="C138" s="3">
        <v>8</v>
      </c>
      <c r="D138" s="3" t="s">
        <v>6</v>
      </c>
      <c r="E138" s="7">
        <v>30.9</v>
      </c>
      <c r="F138" s="3">
        <v>40</v>
      </c>
    </row>
    <row r="139" spans="1:6" x14ac:dyDescent="0.25">
      <c r="A139" s="3">
        <v>2</v>
      </c>
      <c r="B139" s="3">
        <v>3</v>
      </c>
      <c r="C139" s="3">
        <v>8</v>
      </c>
      <c r="D139" s="3" t="s">
        <v>7</v>
      </c>
      <c r="E139" s="7">
        <v>8.1</v>
      </c>
      <c r="F139" s="3">
        <v>10</v>
      </c>
    </row>
    <row r="140" spans="1:6" x14ac:dyDescent="0.25">
      <c r="A140" s="3">
        <v>2</v>
      </c>
      <c r="B140" s="3">
        <v>3</v>
      </c>
      <c r="C140" s="3">
        <v>8</v>
      </c>
      <c r="D140" s="3" t="s">
        <v>18</v>
      </c>
      <c r="E140" s="7">
        <v>8.6</v>
      </c>
      <c r="F140" s="3">
        <v>20</v>
      </c>
    </row>
    <row r="141" spans="1:6" x14ac:dyDescent="0.25">
      <c r="A141" s="3">
        <v>2</v>
      </c>
      <c r="B141" s="3">
        <v>3</v>
      </c>
      <c r="C141" s="3">
        <v>8</v>
      </c>
      <c r="D141" s="3" t="s">
        <v>34</v>
      </c>
      <c r="E141" s="7">
        <v>6</v>
      </c>
      <c r="F141" s="3">
        <v>0.5</v>
      </c>
    </row>
    <row r="142" spans="1:6" x14ac:dyDescent="0.25">
      <c r="A142" s="3">
        <v>2</v>
      </c>
      <c r="B142" s="3">
        <v>3</v>
      </c>
      <c r="C142" s="3">
        <v>10</v>
      </c>
      <c r="D142" s="3" t="s">
        <v>7</v>
      </c>
      <c r="E142" s="7">
        <v>7.4</v>
      </c>
      <c r="F142" s="3">
        <v>5</v>
      </c>
    </row>
    <row r="143" spans="1:6" x14ac:dyDescent="0.25">
      <c r="A143" s="3">
        <v>2</v>
      </c>
      <c r="B143" s="3">
        <v>3</v>
      </c>
      <c r="C143" s="3">
        <v>10</v>
      </c>
      <c r="D143" s="3" t="s">
        <v>18</v>
      </c>
      <c r="E143" s="7">
        <v>9.1</v>
      </c>
      <c r="F143" s="3">
        <v>2</v>
      </c>
    </row>
    <row r="144" spans="1:6" x14ac:dyDescent="0.25">
      <c r="A144" s="3">
        <v>2</v>
      </c>
      <c r="B144" s="3">
        <v>3</v>
      </c>
      <c r="C144" s="3">
        <v>10</v>
      </c>
      <c r="D144" s="3" t="s">
        <v>8</v>
      </c>
      <c r="E144" s="7">
        <v>6.5</v>
      </c>
      <c r="F144" s="3">
        <v>20</v>
      </c>
    </row>
    <row r="145" spans="1:6" x14ac:dyDescent="0.25">
      <c r="A145" s="3">
        <v>2</v>
      </c>
      <c r="B145" s="3">
        <v>3</v>
      </c>
      <c r="C145" s="3">
        <v>12</v>
      </c>
      <c r="D145" s="3" t="s">
        <v>10</v>
      </c>
      <c r="E145" s="7">
        <v>8.5</v>
      </c>
      <c r="F145" s="3">
        <v>0.5</v>
      </c>
    </row>
    <row r="146" spans="1:6" x14ac:dyDescent="0.25">
      <c r="A146" s="3">
        <v>2</v>
      </c>
      <c r="B146" s="3">
        <v>3</v>
      </c>
      <c r="C146" s="3">
        <v>12</v>
      </c>
      <c r="D146" s="3" t="s">
        <v>6</v>
      </c>
      <c r="E146" s="7">
        <v>36.5</v>
      </c>
      <c r="F146" s="3">
        <v>40</v>
      </c>
    </row>
    <row r="147" spans="1:6" x14ac:dyDescent="0.25">
      <c r="A147" s="3">
        <v>2</v>
      </c>
      <c r="B147" s="3">
        <v>3</v>
      </c>
      <c r="C147" s="3">
        <v>12</v>
      </c>
      <c r="D147" s="3" t="s">
        <v>18</v>
      </c>
      <c r="E147" s="7">
        <v>3.3</v>
      </c>
      <c r="F147" s="3">
        <v>3</v>
      </c>
    </row>
    <row r="148" spans="1:6" x14ac:dyDescent="0.25">
      <c r="A148" s="3">
        <v>2</v>
      </c>
      <c r="B148" s="3">
        <v>3</v>
      </c>
      <c r="C148" s="3">
        <v>14</v>
      </c>
      <c r="D148" s="3" t="s">
        <v>27</v>
      </c>
      <c r="E148" s="7">
        <v>8.4</v>
      </c>
      <c r="F148" s="3">
        <v>10</v>
      </c>
    </row>
    <row r="149" spans="1:6" x14ac:dyDescent="0.25">
      <c r="A149" s="3">
        <v>2</v>
      </c>
      <c r="B149" s="3">
        <v>3</v>
      </c>
      <c r="C149" s="3">
        <v>14</v>
      </c>
      <c r="D149" s="3" t="s">
        <v>6</v>
      </c>
      <c r="E149" s="7">
        <v>16.3</v>
      </c>
      <c r="F149" s="3">
        <v>5</v>
      </c>
    </row>
    <row r="150" spans="1:6" x14ac:dyDescent="0.25">
      <c r="A150" s="3">
        <v>2</v>
      </c>
      <c r="B150" s="3">
        <v>3</v>
      </c>
      <c r="C150" s="3">
        <v>14</v>
      </c>
      <c r="D150" s="3" t="s">
        <v>7</v>
      </c>
      <c r="E150" s="7">
        <v>7.5</v>
      </c>
      <c r="F150" s="3">
        <v>2</v>
      </c>
    </row>
    <row r="151" spans="1:6" x14ac:dyDescent="0.25">
      <c r="A151" s="3">
        <v>2</v>
      </c>
      <c r="B151" s="3">
        <v>3</v>
      </c>
      <c r="C151" s="3">
        <v>14</v>
      </c>
      <c r="D151" s="3" t="s">
        <v>18</v>
      </c>
      <c r="E151" s="7">
        <v>8.1999999999999993</v>
      </c>
      <c r="F151" s="3">
        <v>30</v>
      </c>
    </row>
    <row r="152" spans="1:6" x14ac:dyDescent="0.25">
      <c r="A152" s="3">
        <v>2</v>
      </c>
      <c r="B152" s="3">
        <v>3</v>
      </c>
      <c r="C152" s="3">
        <v>14</v>
      </c>
      <c r="D152" s="3" t="s">
        <v>31</v>
      </c>
      <c r="E152" s="7">
        <v>4</v>
      </c>
      <c r="F152" s="3">
        <v>0.5</v>
      </c>
    </row>
    <row r="153" spans="1:6" x14ac:dyDescent="0.25">
      <c r="A153" s="3">
        <v>2</v>
      </c>
      <c r="B153" s="3">
        <v>3</v>
      </c>
      <c r="C153" s="3">
        <v>14</v>
      </c>
      <c r="D153" s="3" t="s">
        <v>9</v>
      </c>
      <c r="E153" s="7">
        <v>2.7</v>
      </c>
      <c r="F153" s="3">
        <v>5</v>
      </c>
    </row>
    <row r="154" spans="1:6" x14ac:dyDescent="0.25">
      <c r="A154" s="3">
        <v>2</v>
      </c>
      <c r="B154" s="3">
        <v>3</v>
      </c>
      <c r="C154" s="3">
        <v>16</v>
      </c>
      <c r="D154" s="3" t="s">
        <v>6</v>
      </c>
      <c r="E154" s="7">
        <v>23</v>
      </c>
      <c r="F154" s="3">
        <v>5</v>
      </c>
    </row>
    <row r="155" spans="1:6" x14ac:dyDescent="0.25">
      <c r="A155" s="3">
        <v>2</v>
      </c>
      <c r="B155" s="3">
        <v>3</v>
      </c>
      <c r="C155" s="3">
        <v>16</v>
      </c>
      <c r="D155" s="3" t="s">
        <v>7</v>
      </c>
      <c r="E155" s="7">
        <v>7.6</v>
      </c>
      <c r="F155" s="3">
        <v>1</v>
      </c>
    </row>
    <row r="156" spans="1:6" x14ac:dyDescent="0.25">
      <c r="A156" s="3">
        <v>2</v>
      </c>
      <c r="B156" s="3">
        <v>3</v>
      </c>
      <c r="C156" s="3">
        <v>16</v>
      </c>
      <c r="D156" s="3" t="s">
        <v>16</v>
      </c>
      <c r="E156" s="7">
        <v>13</v>
      </c>
      <c r="F156" s="3">
        <v>3</v>
      </c>
    </row>
    <row r="157" spans="1:6" x14ac:dyDescent="0.25">
      <c r="A157" s="3">
        <v>2</v>
      </c>
      <c r="B157" s="3">
        <v>3</v>
      </c>
      <c r="C157" s="3">
        <v>16</v>
      </c>
      <c r="D157" s="3" t="s">
        <v>18</v>
      </c>
      <c r="E157" s="7">
        <v>11.5</v>
      </c>
      <c r="F157" s="3">
        <v>40</v>
      </c>
    </row>
    <row r="158" spans="1:6" x14ac:dyDescent="0.25">
      <c r="A158" s="3">
        <v>2</v>
      </c>
      <c r="B158" s="3">
        <v>3</v>
      </c>
      <c r="C158" s="3">
        <v>16</v>
      </c>
      <c r="D158" s="3" t="s">
        <v>9</v>
      </c>
      <c r="E158" s="7">
        <v>5</v>
      </c>
      <c r="F158" s="3">
        <v>0.5</v>
      </c>
    </row>
    <row r="159" spans="1:6" x14ac:dyDescent="0.25">
      <c r="A159" s="3">
        <v>2</v>
      </c>
      <c r="B159" s="3">
        <v>3</v>
      </c>
      <c r="C159" s="3">
        <v>18</v>
      </c>
      <c r="D159" s="3" t="s">
        <v>27</v>
      </c>
      <c r="E159" s="7">
        <v>17.399999999999999</v>
      </c>
      <c r="F159" s="3">
        <v>5</v>
      </c>
    </row>
    <row r="160" spans="1:6" x14ac:dyDescent="0.25">
      <c r="A160" s="3">
        <v>2</v>
      </c>
      <c r="B160" s="3">
        <v>3</v>
      </c>
      <c r="C160" s="3">
        <v>18</v>
      </c>
      <c r="D160" s="3" t="s">
        <v>6</v>
      </c>
      <c r="E160" s="7">
        <v>34.5</v>
      </c>
      <c r="F160" s="3">
        <v>5</v>
      </c>
    </row>
    <row r="161" spans="1:6" x14ac:dyDescent="0.25">
      <c r="A161" s="3">
        <v>2</v>
      </c>
      <c r="B161" s="3">
        <v>3</v>
      </c>
      <c r="C161" s="3">
        <v>18</v>
      </c>
      <c r="D161" s="3" t="s">
        <v>7</v>
      </c>
      <c r="E161" s="7">
        <v>10.9</v>
      </c>
      <c r="F161" s="3">
        <v>0.5</v>
      </c>
    </row>
    <row r="162" spans="1:6" x14ac:dyDescent="0.25">
      <c r="A162" s="3">
        <v>2</v>
      </c>
      <c r="B162" s="3">
        <v>3</v>
      </c>
      <c r="C162" s="3">
        <v>20</v>
      </c>
      <c r="D162" s="3" t="s">
        <v>18</v>
      </c>
      <c r="E162" s="7">
        <v>8.8000000000000007</v>
      </c>
      <c r="F162" s="3">
        <v>5</v>
      </c>
    </row>
    <row r="163" spans="1:6" x14ac:dyDescent="0.25">
      <c r="A163" s="3">
        <v>2</v>
      </c>
      <c r="B163" s="3">
        <v>3</v>
      </c>
      <c r="C163" s="3">
        <v>20</v>
      </c>
      <c r="D163" s="3" t="s">
        <v>9</v>
      </c>
      <c r="E163" s="7">
        <v>4.5</v>
      </c>
      <c r="F163" s="3">
        <v>0.5</v>
      </c>
    </row>
    <row r="164" spans="1:6" x14ac:dyDescent="0.25">
      <c r="A164" s="3">
        <v>2</v>
      </c>
      <c r="B164" s="3">
        <v>3</v>
      </c>
      <c r="C164" s="3">
        <v>22</v>
      </c>
      <c r="D164" s="3" t="s">
        <v>6</v>
      </c>
      <c r="E164" s="7">
        <v>25</v>
      </c>
      <c r="F164" s="3">
        <v>10</v>
      </c>
    </row>
    <row r="165" spans="1:6" x14ac:dyDescent="0.25">
      <c r="A165" s="3">
        <v>2</v>
      </c>
      <c r="B165" s="3">
        <v>3</v>
      </c>
      <c r="C165" s="3">
        <v>22</v>
      </c>
      <c r="D165" s="3" t="s">
        <v>15</v>
      </c>
      <c r="E165" s="7">
        <v>6.5</v>
      </c>
      <c r="F165" s="3">
        <v>1</v>
      </c>
    </row>
    <row r="166" spans="1:6" x14ac:dyDescent="0.25">
      <c r="A166" s="3">
        <v>2</v>
      </c>
      <c r="B166" s="3">
        <v>3</v>
      </c>
      <c r="C166" s="3">
        <v>22</v>
      </c>
      <c r="D166" s="3" t="s">
        <v>18</v>
      </c>
      <c r="E166" s="7">
        <v>11</v>
      </c>
      <c r="F166" s="3">
        <v>10</v>
      </c>
    </row>
    <row r="167" spans="1:6" x14ac:dyDescent="0.25">
      <c r="A167" s="3">
        <v>2</v>
      </c>
      <c r="B167" s="3">
        <v>3</v>
      </c>
      <c r="C167" s="3">
        <v>22</v>
      </c>
      <c r="D167" s="3" t="s">
        <v>9</v>
      </c>
      <c r="E167" s="7">
        <v>5.5</v>
      </c>
      <c r="F167" s="3">
        <v>0.5</v>
      </c>
    </row>
    <row r="168" spans="1:6" x14ac:dyDescent="0.25">
      <c r="A168" s="3">
        <v>2</v>
      </c>
      <c r="B168" s="3">
        <v>3</v>
      </c>
      <c r="C168" s="3">
        <v>22</v>
      </c>
      <c r="D168" s="3" t="s">
        <v>34</v>
      </c>
      <c r="E168" s="7">
        <v>6.5</v>
      </c>
      <c r="F168" s="3">
        <v>0.5</v>
      </c>
    </row>
    <row r="169" spans="1:6" x14ac:dyDescent="0.25">
      <c r="A169" s="3">
        <v>2</v>
      </c>
      <c r="B169" s="3">
        <v>3</v>
      </c>
      <c r="C169" s="3">
        <v>24</v>
      </c>
      <c r="D169" s="3" t="s">
        <v>10</v>
      </c>
      <c r="E169" s="7">
        <v>7</v>
      </c>
      <c r="F169" s="3">
        <v>0.5</v>
      </c>
    </row>
    <row r="170" spans="1:6" x14ac:dyDescent="0.25">
      <c r="A170" s="3">
        <v>2</v>
      </c>
      <c r="B170" s="3">
        <v>3</v>
      </c>
      <c r="C170" s="3">
        <v>24</v>
      </c>
      <c r="D170" s="3" t="s">
        <v>6</v>
      </c>
      <c r="E170" s="7">
        <v>28.2</v>
      </c>
      <c r="F170" s="3">
        <v>5</v>
      </c>
    </row>
    <row r="171" spans="1:6" x14ac:dyDescent="0.25">
      <c r="A171" s="3">
        <v>2</v>
      </c>
      <c r="B171" s="3">
        <v>3</v>
      </c>
      <c r="C171" s="3">
        <v>24</v>
      </c>
      <c r="D171" s="3" t="s">
        <v>15</v>
      </c>
      <c r="E171" s="7">
        <v>9.1999999999999993</v>
      </c>
      <c r="F171" s="3">
        <v>60</v>
      </c>
    </row>
    <row r="172" spans="1:6" x14ac:dyDescent="0.25">
      <c r="A172" s="3">
        <v>2</v>
      </c>
      <c r="B172" s="3">
        <v>3</v>
      </c>
      <c r="C172" s="3">
        <v>24</v>
      </c>
      <c r="D172" s="3" t="s">
        <v>8</v>
      </c>
      <c r="E172" s="7">
        <v>7</v>
      </c>
      <c r="F172" s="3">
        <v>0.5</v>
      </c>
    </row>
    <row r="173" spans="1:6" x14ac:dyDescent="0.25">
      <c r="A173" s="3">
        <v>2</v>
      </c>
      <c r="B173" s="3">
        <v>3</v>
      </c>
      <c r="C173" s="3">
        <v>24</v>
      </c>
      <c r="D173" s="3" t="s">
        <v>9</v>
      </c>
      <c r="E173" s="7">
        <v>5.5</v>
      </c>
      <c r="F173" s="3">
        <v>10</v>
      </c>
    </row>
    <row r="174" spans="1:6" x14ac:dyDescent="0.25">
      <c r="A174" s="3">
        <v>2</v>
      </c>
      <c r="B174" s="3">
        <v>3</v>
      </c>
      <c r="C174" s="3">
        <v>24</v>
      </c>
      <c r="D174" s="3" t="s">
        <v>34</v>
      </c>
      <c r="E174" s="7">
        <v>6.7</v>
      </c>
      <c r="F174" s="3">
        <v>20</v>
      </c>
    </row>
    <row r="175" spans="1:6" x14ac:dyDescent="0.25">
      <c r="A175" s="3">
        <v>2</v>
      </c>
      <c r="B175" s="3">
        <v>3</v>
      </c>
      <c r="C175" s="3">
        <v>26</v>
      </c>
      <c r="D175" s="3" t="s">
        <v>14</v>
      </c>
      <c r="E175" s="7">
        <v>13.9</v>
      </c>
      <c r="F175" s="3">
        <v>30</v>
      </c>
    </row>
    <row r="176" spans="1:6" x14ac:dyDescent="0.25">
      <c r="A176" s="3">
        <v>2</v>
      </c>
      <c r="B176" s="3">
        <v>3</v>
      </c>
      <c r="C176" s="3">
        <v>26</v>
      </c>
      <c r="D176" s="3" t="s">
        <v>6</v>
      </c>
      <c r="E176" s="7">
        <v>28</v>
      </c>
      <c r="F176" s="3">
        <v>10</v>
      </c>
    </row>
    <row r="177" spans="1:6" x14ac:dyDescent="0.25">
      <c r="A177" s="3">
        <v>2</v>
      </c>
      <c r="B177" s="3">
        <v>3</v>
      </c>
      <c r="C177" s="3">
        <v>26</v>
      </c>
      <c r="D177" s="3" t="s">
        <v>16</v>
      </c>
      <c r="E177" s="7">
        <v>19.5</v>
      </c>
      <c r="F177" s="3">
        <v>10</v>
      </c>
    </row>
    <row r="178" spans="1:6" x14ac:dyDescent="0.25">
      <c r="A178" s="3">
        <v>2</v>
      </c>
      <c r="B178" s="3">
        <v>3</v>
      </c>
      <c r="C178" s="3">
        <v>28</v>
      </c>
      <c r="D178" s="3" t="s">
        <v>14</v>
      </c>
      <c r="E178" s="7">
        <v>15</v>
      </c>
      <c r="F178" s="3">
        <v>40</v>
      </c>
    </row>
    <row r="179" spans="1:6" x14ac:dyDescent="0.25">
      <c r="A179" s="3">
        <v>2</v>
      </c>
      <c r="B179" s="3">
        <v>3</v>
      </c>
      <c r="C179" s="3">
        <v>28</v>
      </c>
      <c r="D179" s="3" t="s">
        <v>7</v>
      </c>
      <c r="E179" s="7">
        <v>5.4</v>
      </c>
      <c r="F179" s="3">
        <v>0.5</v>
      </c>
    </row>
    <row r="180" spans="1:6" x14ac:dyDescent="0.25">
      <c r="A180" s="3">
        <v>2</v>
      </c>
      <c r="B180" s="3">
        <v>3</v>
      </c>
      <c r="C180" s="3">
        <v>28</v>
      </c>
      <c r="D180" s="3" t="s">
        <v>17</v>
      </c>
      <c r="E180" s="7">
        <v>6.5</v>
      </c>
      <c r="F180" s="3">
        <v>5</v>
      </c>
    </row>
    <row r="181" spans="1:6" x14ac:dyDescent="0.25">
      <c r="A181" s="3">
        <v>2</v>
      </c>
      <c r="B181" s="3">
        <v>3</v>
      </c>
      <c r="C181" s="3">
        <v>28</v>
      </c>
      <c r="D181" s="3" t="s">
        <v>15</v>
      </c>
      <c r="E181" s="7">
        <v>8.5</v>
      </c>
      <c r="F181" s="3">
        <v>60</v>
      </c>
    </row>
    <row r="182" spans="1:6" x14ac:dyDescent="0.25">
      <c r="A182" s="3">
        <v>2</v>
      </c>
      <c r="B182" s="3">
        <v>3</v>
      </c>
      <c r="C182" s="3">
        <v>28</v>
      </c>
      <c r="D182" s="3" t="s">
        <v>36</v>
      </c>
      <c r="E182" s="7">
        <v>3.4</v>
      </c>
      <c r="F182" s="3">
        <v>0.5</v>
      </c>
    </row>
    <row r="183" spans="1:6" x14ac:dyDescent="0.25">
      <c r="A183" s="3">
        <v>2</v>
      </c>
      <c r="B183" s="3">
        <v>3</v>
      </c>
      <c r="C183" s="3">
        <v>28</v>
      </c>
      <c r="D183" s="3" t="s">
        <v>37</v>
      </c>
      <c r="E183" s="7">
        <v>1.2</v>
      </c>
      <c r="F183" s="3">
        <v>0.5</v>
      </c>
    </row>
    <row r="184" spans="1:6" x14ac:dyDescent="0.25">
      <c r="A184" s="3">
        <v>2</v>
      </c>
      <c r="B184" s="3">
        <v>3</v>
      </c>
      <c r="C184" s="3">
        <v>28</v>
      </c>
      <c r="D184" s="3" t="s">
        <v>16</v>
      </c>
      <c r="E184" s="7">
        <v>17.5</v>
      </c>
      <c r="F184" s="3">
        <v>10</v>
      </c>
    </row>
    <row r="185" spans="1:6" x14ac:dyDescent="0.25">
      <c r="A185" s="3">
        <v>2</v>
      </c>
      <c r="B185" s="3">
        <v>3</v>
      </c>
      <c r="C185" s="3">
        <v>28</v>
      </c>
      <c r="D185" s="3" t="s">
        <v>9</v>
      </c>
      <c r="E185" s="7">
        <v>5</v>
      </c>
      <c r="F185" s="3">
        <v>1</v>
      </c>
    </row>
    <row r="186" spans="1:6" x14ac:dyDescent="0.25">
      <c r="A186" s="3">
        <v>2</v>
      </c>
      <c r="B186" s="3">
        <v>3</v>
      </c>
      <c r="C186" s="3">
        <v>30</v>
      </c>
      <c r="D186" s="3" t="s">
        <v>14</v>
      </c>
      <c r="E186" s="7">
        <v>14</v>
      </c>
      <c r="F186" s="3">
        <v>60</v>
      </c>
    </row>
    <row r="187" spans="1:6" x14ac:dyDescent="0.25">
      <c r="A187" s="3">
        <v>2</v>
      </c>
      <c r="B187" s="3">
        <v>3</v>
      </c>
      <c r="C187" s="3">
        <v>30</v>
      </c>
      <c r="D187" s="3" t="s">
        <v>17</v>
      </c>
      <c r="E187" s="7">
        <v>5.3</v>
      </c>
      <c r="F187" s="3">
        <v>3</v>
      </c>
    </row>
    <row r="188" spans="1:6" x14ac:dyDescent="0.25">
      <c r="A188" s="3">
        <v>2</v>
      </c>
      <c r="B188" s="3">
        <v>3</v>
      </c>
      <c r="C188" s="3">
        <v>30</v>
      </c>
      <c r="D188" s="3" t="s">
        <v>15</v>
      </c>
      <c r="E188" s="7">
        <v>7.3</v>
      </c>
      <c r="F188" s="3">
        <v>60</v>
      </c>
    </row>
    <row r="189" spans="1:6" x14ac:dyDescent="0.25">
      <c r="A189" s="3">
        <v>2</v>
      </c>
      <c r="B189" s="3">
        <v>3</v>
      </c>
      <c r="C189" s="3">
        <v>30</v>
      </c>
      <c r="D189" s="3" t="s">
        <v>37</v>
      </c>
      <c r="E189" s="7">
        <v>5.9</v>
      </c>
      <c r="F189" s="3">
        <v>1</v>
      </c>
    </row>
    <row r="190" spans="1:6" x14ac:dyDescent="0.25">
      <c r="A190" s="3">
        <v>2</v>
      </c>
      <c r="B190" s="3">
        <v>3</v>
      </c>
      <c r="C190" s="3">
        <v>30</v>
      </c>
      <c r="D190" s="3" t="s">
        <v>16</v>
      </c>
      <c r="E190" s="7">
        <v>12</v>
      </c>
      <c r="F190" s="3">
        <v>5</v>
      </c>
    </row>
    <row r="191" spans="1:6" x14ac:dyDescent="0.25">
      <c r="A191" s="3">
        <v>2</v>
      </c>
      <c r="B191" s="3">
        <v>3</v>
      </c>
      <c r="C191" s="3">
        <v>30</v>
      </c>
      <c r="D191" s="3" t="s">
        <v>9</v>
      </c>
      <c r="E191" s="7">
        <v>3.3</v>
      </c>
      <c r="F191" s="3">
        <v>0.5</v>
      </c>
    </row>
    <row r="192" spans="1:6" x14ac:dyDescent="0.25">
      <c r="A192" s="3">
        <v>2</v>
      </c>
      <c r="B192" s="3">
        <v>3</v>
      </c>
      <c r="C192" s="3">
        <v>30</v>
      </c>
      <c r="D192" s="3" t="s">
        <v>38</v>
      </c>
      <c r="E192" s="7">
        <v>5.5</v>
      </c>
      <c r="F192" s="3">
        <v>3</v>
      </c>
    </row>
    <row r="193" spans="1:6" x14ac:dyDescent="0.25">
      <c r="A193" s="3">
        <v>2</v>
      </c>
      <c r="B193" s="3">
        <v>3</v>
      </c>
      <c r="C193" s="3">
        <v>32</v>
      </c>
      <c r="D193" s="3" t="s">
        <v>14</v>
      </c>
      <c r="E193" s="7">
        <v>10.199999999999999</v>
      </c>
      <c r="F193" s="3">
        <v>40</v>
      </c>
    </row>
    <row r="194" spans="1:6" x14ac:dyDescent="0.25">
      <c r="A194" s="3">
        <v>2</v>
      </c>
      <c r="B194" s="3">
        <v>3</v>
      </c>
      <c r="C194" s="3">
        <v>32</v>
      </c>
      <c r="D194" s="3" t="s">
        <v>17</v>
      </c>
      <c r="E194" s="7">
        <v>5.4</v>
      </c>
      <c r="F194" s="3">
        <v>10</v>
      </c>
    </row>
    <row r="195" spans="1:6" x14ac:dyDescent="0.25">
      <c r="A195" s="3">
        <v>2</v>
      </c>
      <c r="B195" s="3">
        <v>3</v>
      </c>
      <c r="C195" s="3">
        <v>32</v>
      </c>
      <c r="D195" s="3" t="s">
        <v>15</v>
      </c>
      <c r="E195" s="7">
        <v>6.4</v>
      </c>
      <c r="F195" s="3">
        <v>50</v>
      </c>
    </row>
    <row r="196" spans="1:6" x14ac:dyDescent="0.25">
      <c r="A196" s="3">
        <v>2</v>
      </c>
      <c r="B196" s="3">
        <v>3</v>
      </c>
      <c r="C196" s="3">
        <v>32</v>
      </c>
      <c r="D196" s="3" t="s">
        <v>37</v>
      </c>
      <c r="E196" s="7">
        <v>5</v>
      </c>
      <c r="F196" s="3">
        <v>0.5</v>
      </c>
    </row>
    <row r="197" spans="1:6" x14ac:dyDescent="0.25">
      <c r="A197" s="3">
        <v>2</v>
      </c>
      <c r="B197" s="3">
        <v>3</v>
      </c>
      <c r="C197" s="3">
        <v>32</v>
      </c>
      <c r="D197" s="3" t="s">
        <v>16</v>
      </c>
      <c r="E197" s="7">
        <v>11</v>
      </c>
      <c r="F197" s="3">
        <v>2</v>
      </c>
    </row>
    <row r="198" spans="1:6" x14ac:dyDescent="0.25">
      <c r="A198" s="3">
        <v>2</v>
      </c>
      <c r="B198" s="3">
        <v>3</v>
      </c>
      <c r="C198" s="3">
        <v>32</v>
      </c>
      <c r="D198" s="3" t="s">
        <v>21</v>
      </c>
      <c r="E198" s="7">
        <v>34.4</v>
      </c>
      <c r="F198" s="3">
        <v>5</v>
      </c>
    </row>
    <row r="199" spans="1:6" x14ac:dyDescent="0.25">
      <c r="A199" s="3">
        <v>2</v>
      </c>
      <c r="B199" s="3">
        <v>3</v>
      </c>
      <c r="C199" s="3">
        <v>32</v>
      </c>
      <c r="D199" s="3" t="s">
        <v>9</v>
      </c>
      <c r="E199" s="7">
        <v>3.5</v>
      </c>
      <c r="F199" s="3">
        <v>0.5</v>
      </c>
    </row>
    <row r="200" spans="1:6" x14ac:dyDescent="0.25">
      <c r="A200" s="3">
        <v>2</v>
      </c>
      <c r="B200" s="3">
        <v>3</v>
      </c>
      <c r="C200" s="3">
        <v>32</v>
      </c>
      <c r="D200" s="3" t="s">
        <v>38</v>
      </c>
      <c r="E200" s="7">
        <v>4</v>
      </c>
      <c r="F200" s="3">
        <v>1</v>
      </c>
    </row>
    <row r="201" spans="1:6" x14ac:dyDescent="0.25">
      <c r="A201" s="3">
        <v>2</v>
      </c>
      <c r="B201" s="3">
        <v>3</v>
      </c>
      <c r="C201" s="3">
        <v>34</v>
      </c>
      <c r="D201" s="3" t="s">
        <v>19</v>
      </c>
      <c r="E201" s="7">
        <v>9</v>
      </c>
      <c r="F201" s="3">
        <v>3</v>
      </c>
    </row>
    <row r="202" spans="1:6" x14ac:dyDescent="0.25">
      <c r="A202" s="3">
        <v>2</v>
      </c>
      <c r="B202" s="3">
        <v>3</v>
      </c>
      <c r="C202" s="3">
        <v>34</v>
      </c>
      <c r="D202" s="3" t="s">
        <v>14</v>
      </c>
      <c r="E202" s="7">
        <v>14</v>
      </c>
      <c r="F202" s="3">
        <v>40</v>
      </c>
    </row>
    <row r="203" spans="1:6" x14ac:dyDescent="0.25">
      <c r="A203" s="3">
        <v>2</v>
      </c>
      <c r="B203" s="3">
        <v>3</v>
      </c>
      <c r="C203" s="3">
        <v>34</v>
      </c>
      <c r="D203" s="3" t="s">
        <v>6</v>
      </c>
      <c r="E203" s="7">
        <v>16.5</v>
      </c>
      <c r="F203" s="3">
        <v>3</v>
      </c>
    </row>
    <row r="204" spans="1:6" x14ac:dyDescent="0.25">
      <c r="A204" s="3">
        <v>2</v>
      </c>
      <c r="B204" s="3">
        <v>3</v>
      </c>
      <c r="C204" s="3">
        <v>34</v>
      </c>
      <c r="D204" s="3" t="s">
        <v>17</v>
      </c>
      <c r="E204" s="7">
        <v>5.5</v>
      </c>
      <c r="F204" s="3">
        <v>5</v>
      </c>
    </row>
    <row r="205" spans="1:6" x14ac:dyDescent="0.25">
      <c r="A205" s="3">
        <v>2</v>
      </c>
      <c r="B205" s="3">
        <v>3</v>
      </c>
      <c r="C205" s="3">
        <v>34</v>
      </c>
      <c r="D205" s="3" t="s">
        <v>15</v>
      </c>
      <c r="E205" s="7">
        <v>8.5</v>
      </c>
      <c r="F205" s="3">
        <v>60</v>
      </c>
    </row>
    <row r="206" spans="1:6" x14ac:dyDescent="0.25">
      <c r="A206" s="3">
        <v>2</v>
      </c>
      <c r="B206" s="3">
        <v>3</v>
      </c>
      <c r="C206" s="3">
        <v>34</v>
      </c>
      <c r="D206" s="3" t="s">
        <v>9</v>
      </c>
      <c r="E206" s="7">
        <v>5</v>
      </c>
      <c r="F206" s="3">
        <v>0.5</v>
      </c>
    </row>
    <row r="207" spans="1:6" x14ac:dyDescent="0.25">
      <c r="A207" s="3">
        <v>2</v>
      </c>
      <c r="B207" s="3">
        <v>3</v>
      </c>
      <c r="C207" s="3">
        <v>34</v>
      </c>
      <c r="D207" s="3" t="s">
        <v>38</v>
      </c>
      <c r="E207" s="7">
        <v>6</v>
      </c>
      <c r="F207" s="3">
        <v>3</v>
      </c>
    </row>
    <row r="208" spans="1:6" x14ac:dyDescent="0.25">
      <c r="A208" s="3">
        <v>2</v>
      </c>
      <c r="B208" s="3">
        <v>3</v>
      </c>
      <c r="C208" s="3">
        <v>36</v>
      </c>
      <c r="D208" s="3" t="s">
        <v>19</v>
      </c>
      <c r="E208" s="7">
        <v>17.5</v>
      </c>
      <c r="F208" s="3">
        <v>30</v>
      </c>
    </row>
    <row r="209" spans="1:6" x14ac:dyDescent="0.25">
      <c r="A209" s="3">
        <v>2</v>
      </c>
      <c r="B209" s="3">
        <v>3</v>
      </c>
      <c r="C209" s="3">
        <v>36</v>
      </c>
      <c r="D209" s="3" t="s">
        <v>14</v>
      </c>
      <c r="E209" s="7">
        <v>13.5</v>
      </c>
      <c r="F209" s="3">
        <v>20</v>
      </c>
    </row>
    <row r="210" spans="1:6" x14ac:dyDescent="0.25">
      <c r="A210" s="3">
        <v>2</v>
      </c>
      <c r="B210" s="3">
        <v>3</v>
      </c>
      <c r="C210" s="3">
        <v>38</v>
      </c>
      <c r="D210" s="3" t="s">
        <v>19</v>
      </c>
      <c r="E210" s="7">
        <v>17.5</v>
      </c>
      <c r="F210" s="3">
        <v>30</v>
      </c>
    </row>
    <row r="211" spans="1:6" x14ac:dyDescent="0.25">
      <c r="A211" s="3">
        <v>2</v>
      </c>
      <c r="B211" s="3">
        <v>3</v>
      </c>
      <c r="C211" s="3">
        <v>38</v>
      </c>
      <c r="D211" s="3" t="s">
        <v>14</v>
      </c>
      <c r="E211" s="7">
        <v>13.5</v>
      </c>
      <c r="F211" s="3">
        <v>20</v>
      </c>
    </row>
    <row r="212" spans="1:6" x14ac:dyDescent="0.25">
      <c r="A212" s="3">
        <v>2</v>
      </c>
      <c r="B212" s="3">
        <v>3</v>
      </c>
      <c r="C212" s="3">
        <v>40</v>
      </c>
      <c r="D212" s="3" t="s">
        <v>19</v>
      </c>
      <c r="E212" s="7">
        <v>26</v>
      </c>
      <c r="F212" s="3">
        <v>30</v>
      </c>
    </row>
    <row r="213" spans="1:6" x14ac:dyDescent="0.25">
      <c r="A213" s="3">
        <v>2</v>
      </c>
      <c r="B213" s="3">
        <v>3</v>
      </c>
      <c r="C213" s="3">
        <v>40</v>
      </c>
      <c r="D213" s="3" t="s">
        <v>14</v>
      </c>
      <c r="E213" s="7">
        <v>12.3</v>
      </c>
      <c r="F213" s="3">
        <v>5</v>
      </c>
    </row>
    <row r="214" spans="1:6" x14ac:dyDescent="0.25">
      <c r="A214" s="3">
        <v>2</v>
      </c>
      <c r="B214" s="3">
        <v>3</v>
      </c>
      <c r="C214" s="3">
        <v>42</v>
      </c>
      <c r="D214" s="3" t="s">
        <v>19</v>
      </c>
      <c r="E214" s="7">
        <v>32.5</v>
      </c>
      <c r="F214" s="3">
        <v>60</v>
      </c>
    </row>
    <row r="215" spans="1:6" x14ac:dyDescent="0.25">
      <c r="A215" s="3">
        <v>2</v>
      </c>
      <c r="B215" s="3">
        <v>3</v>
      </c>
      <c r="C215" s="3">
        <v>42</v>
      </c>
      <c r="D215" s="3" t="s">
        <v>20</v>
      </c>
      <c r="E215" s="7">
        <v>28.4</v>
      </c>
      <c r="F215" s="3">
        <v>20</v>
      </c>
    </row>
    <row r="216" spans="1:6" x14ac:dyDescent="0.25">
      <c r="A216" s="3">
        <v>2</v>
      </c>
      <c r="B216" s="3">
        <v>3</v>
      </c>
      <c r="C216" s="3">
        <v>44</v>
      </c>
      <c r="D216" s="3" t="s">
        <v>19</v>
      </c>
      <c r="E216" s="7">
        <v>34.9</v>
      </c>
      <c r="F216" s="3">
        <v>20</v>
      </c>
    </row>
    <row r="217" spans="1:6" x14ac:dyDescent="0.25">
      <c r="A217" s="3">
        <v>2</v>
      </c>
      <c r="B217" s="3">
        <v>3</v>
      </c>
      <c r="C217" s="3">
        <v>44</v>
      </c>
      <c r="D217" s="3" t="s">
        <v>20</v>
      </c>
      <c r="E217" s="7">
        <v>29.4</v>
      </c>
      <c r="F217" s="3">
        <v>60</v>
      </c>
    </row>
    <row r="218" spans="1:6" x14ac:dyDescent="0.25">
      <c r="A218" s="3">
        <v>2</v>
      </c>
      <c r="B218" s="3">
        <v>3</v>
      </c>
      <c r="C218" s="3">
        <v>46</v>
      </c>
      <c r="D218" s="3" t="s">
        <v>19</v>
      </c>
      <c r="E218" s="7">
        <v>34.6</v>
      </c>
      <c r="F218" s="3">
        <v>15</v>
      </c>
    </row>
    <row r="219" spans="1:6" x14ac:dyDescent="0.25">
      <c r="A219" s="3">
        <v>2</v>
      </c>
      <c r="B219" s="3">
        <v>3</v>
      </c>
      <c r="C219" s="3">
        <v>46</v>
      </c>
      <c r="D219" s="3" t="s">
        <v>20</v>
      </c>
      <c r="E219" s="7">
        <v>29</v>
      </c>
      <c r="F219" s="3">
        <v>60</v>
      </c>
    </row>
    <row r="220" spans="1:6" x14ac:dyDescent="0.25">
      <c r="A220" s="3">
        <v>2</v>
      </c>
      <c r="B220" s="3">
        <v>3</v>
      </c>
      <c r="C220" s="3">
        <v>46</v>
      </c>
      <c r="D220" s="3" t="s">
        <v>23</v>
      </c>
      <c r="E220" s="7">
        <v>9.5</v>
      </c>
      <c r="F220" s="3">
        <v>40</v>
      </c>
    </row>
    <row r="221" spans="1:6" x14ac:dyDescent="0.25">
      <c r="A221" s="3">
        <v>2</v>
      </c>
      <c r="B221" s="3">
        <v>3</v>
      </c>
      <c r="C221" s="3">
        <v>48</v>
      </c>
      <c r="D221" s="3" t="s">
        <v>19</v>
      </c>
      <c r="E221" s="7">
        <v>38</v>
      </c>
      <c r="F221" s="3">
        <v>30</v>
      </c>
    </row>
    <row r="222" spans="1:6" x14ac:dyDescent="0.25">
      <c r="A222" s="3">
        <v>2</v>
      </c>
      <c r="B222" s="3">
        <v>3</v>
      </c>
      <c r="C222" s="3">
        <v>48</v>
      </c>
      <c r="D222" s="3" t="s">
        <v>20</v>
      </c>
      <c r="E222" s="7">
        <v>13.5</v>
      </c>
      <c r="F222" s="3">
        <v>5</v>
      </c>
    </row>
    <row r="223" spans="1:6" x14ac:dyDescent="0.25">
      <c r="A223" s="3">
        <v>2</v>
      </c>
      <c r="B223" s="3">
        <v>3</v>
      </c>
      <c r="C223" s="3">
        <v>48</v>
      </c>
      <c r="D223" s="3" t="s">
        <v>14</v>
      </c>
      <c r="E223" s="7">
        <v>19</v>
      </c>
      <c r="F223" s="3">
        <v>2</v>
      </c>
    </row>
    <row r="224" spans="1:6" x14ac:dyDescent="0.25">
      <c r="A224" s="3">
        <v>2</v>
      </c>
      <c r="B224" s="3">
        <v>3</v>
      </c>
      <c r="C224" s="3">
        <v>48</v>
      </c>
      <c r="D224" s="3" t="s">
        <v>23</v>
      </c>
      <c r="E224" s="7">
        <v>6.5</v>
      </c>
      <c r="F224" s="3">
        <v>40</v>
      </c>
    </row>
    <row r="225" spans="1:6" x14ac:dyDescent="0.25">
      <c r="A225" s="3">
        <v>2</v>
      </c>
      <c r="B225" s="3">
        <v>3</v>
      </c>
      <c r="C225" s="3">
        <v>50</v>
      </c>
      <c r="D225" s="3" t="s">
        <v>19</v>
      </c>
      <c r="E225" s="7">
        <v>18</v>
      </c>
      <c r="F225" s="3">
        <v>15</v>
      </c>
    </row>
    <row r="226" spans="1:6" x14ac:dyDescent="0.25">
      <c r="A226" s="3">
        <v>2</v>
      </c>
      <c r="B226" s="3">
        <v>3</v>
      </c>
      <c r="C226" s="3">
        <v>50</v>
      </c>
      <c r="D226" s="3" t="s">
        <v>20</v>
      </c>
      <c r="E226" s="7">
        <v>8.5</v>
      </c>
      <c r="F226" s="3">
        <v>1</v>
      </c>
    </row>
    <row r="227" spans="1:6" x14ac:dyDescent="0.25">
      <c r="A227" s="3">
        <v>2</v>
      </c>
      <c r="B227" s="3">
        <v>3</v>
      </c>
      <c r="C227" s="3">
        <v>50</v>
      </c>
      <c r="D227" s="3" t="s">
        <v>40</v>
      </c>
      <c r="E227" s="7">
        <v>2.5</v>
      </c>
      <c r="F227" s="3">
        <v>2</v>
      </c>
    </row>
    <row r="228" spans="1:6" x14ac:dyDescent="0.25">
      <c r="A228" s="3">
        <v>2</v>
      </c>
      <c r="B228" s="3">
        <v>3</v>
      </c>
      <c r="C228" s="3">
        <v>50</v>
      </c>
      <c r="D228" s="3" t="s">
        <v>39</v>
      </c>
      <c r="E228" s="7">
        <v>3</v>
      </c>
      <c r="F228" s="3">
        <v>0.5</v>
      </c>
    </row>
    <row r="229" spans="1:6" x14ac:dyDescent="0.25">
      <c r="A229" s="3">
        <v>2</v>
      </c>
      <c r="B229" s="3">
        <v>3</v>
      </c>
      <c r="C229" s="3">
        <v>50</v>
      </c>
      <c r="D229" s="3" t="s">
        <v>23</v>
      </c>
      <c r="E229" s="7">
        <v>3</v>
      </c>
      <c r="F229" s="3">
        <v>50</v>
      </c>
    </row>
    <row r="230" spans="1:6" x14ac:dyDescent="0.25">
      <c r="A230" s="3">
        <v>2</v>
      </c>
      <c r="B230" s="3">
        <v>3</v>
      </c>
      <c r="C230" s="3">
        <v>50</v>
      </c>
      <c r="D230" s="3" t="s">
        <v>25</v>
      </c>
      <c r="E230" s="7">
        <v>7.5</v>
      </c>
      <c r="F230" s="3">
        <v>1</v>
      </c>
    </row>
    <row r="231" spans="1:6" x14ac:dyDescent="0.25">
      <c r="A231" s="3">
        <v>2</v>
      </c>
      <c r="B231" s="3">
        <v>3</v>
      </c>
      <c r="C231" s="3">
        <v>52</v>
      </c>
      <c r="D231" s="3" t="s">
        <v>20</v>
      </c>
      <c r="E231" s="7">
        <v>13</v>
      </c>
      <c r="F231" s="3">
        <v>5</v>
      </c>
    </row>
    <row r="232" spans="1:6" x14ac:dyDescent="0.25">
      <c r="A232" s="3">
        <v>2</v>
      </c>
      <c r="B232" s="3">
        <v>3</v>
      </c>
      <c r="C232" s="3">
        <v>52</v>
      </c>
      <c r="D232" s="3" t="s">
        <v>40</v>
      </c>
      <c r="E232" s="7">
        <v>4.4000000000000004</v>
      </c>
      <c r="F232" s="3">
        <v>0.5</v>
      </c>
    </row>
    <row r="233" spans="1:6" x14ac:dyDescent="0.25">
      <c r="A233" s="3">
        <v>2</v>
      </c>
      <c r="B233" s="3">
        <v>3</v>
      </c>
      <c r="C233" s="3">
        <v>52</v>
      </c>
      <c r="D233" s="3" t="s">
        <v>26</v>
      </c>
      <c r="E233" s="7">
        <v>4.8</v>
      </c>
      <c r="F233" s="3">
        <v>0.5</v>
      </c>
    </row>
    <row r="234" spans="1:6" x14ac:dyDescent="0.25">
      <c r="A234" s="3">
        <v>2</v>
      </c>
      <c r="B234" s="3">
        <v>3</v>
      </c>
      <c r="C234" s="3">
        <v>52</v>
      </c>
      <c r="D234" s="3" t="s">
        <v>23</v>
      </c>
      <c r="E234" s="7">
        <v>5</v>
      </c>
      <c r="F234" s="3">
        <v>90</v>
      </c>
    </row>
    <row r="235" spans="1:6" x14ac:dyDescent="0.25">
      <c r="A235" s="3">
        <v>2</v>
      </c>
      <c r="B235" s="3">
        <v>3</v>
      </c>
      <c r="C235" s="3">
        <v>52</v>
      </c>
      <c r="D235" s="3" t="s">
        <v>30</v>
      </c>
      <c r="E235" s="7">
        <v>5.5</v>
      </c>
      <c r="F235" s="3">
        <v>0.5</v>
      </c>
    </row>
    <row r="236" spans="1:6" x14ac:dyDescent="0.25">
      <c r="A236" s="3">
        <v>2</v>
      </c>
      <c r="B236" s="3">
        <v>3</v>
      </c>
      <c r="C236" s="3">
        <v>52</v>
      </c>
      <c r="D236" s="3" t="s">
        <v>25</v>
      </c>
      <c r="E236" s="7">
        <v>6.4</v>
      </c>
      <c r="F236" s="3">
        <v>0.5</v>
      </c>
    </row>
    <row r="237" spans="1:6" x14ac:dyDescent="0.25">
      <c r="A237" s="3">
        <v>2</v>
      </c>
      <c r="B237" s="3">
        <v>3</v>
      </c>
      <c r="C237" s="3">
        <v>52</v>
      </c>
      <c r="D237" s="3" t="s">
        <v>29</v>
      </c>
      <c r="E237" s="7">
        <v>6</v>
      </c>
      <c r="F237" s="3">
        <v>10</v>
      </c>
    </row>
    <row r="238" spans="1:6" x14ac:dyDescent="0.25">
      <c r="A238" s="3">
        <v>2</v>
      </c>
      <c r="B238" s="3">
        <v>3</v>
      </c>
      <c r="C238" s="3">
        <v>54</v>
      </c>
      <c r="D238" s="3" t="s">
        <v>19</v>
      </c>
      <c r="E238" s="7">
        <v>4</v>
      </c>
      <c r="F238" s="3">
        <v>0.5</v>
      </c>
    </row>
    <row r="239" spans="1:6" x14ac:dyDescent="0.25">
      <c r="A239" s="3">
        <v>2</v>
      </c>
      <c r="B239" s="3">
        <v>3</v>
      </c>
      <c r="C239" s="3">
        <v>54</v>
      </c>
      <c r="D239" s="3" t="s">
        <v>20</v>
      </c>
      <c r="E239" s="7">
        <v>2.5</v>
      </c>
      <c r="F239" s="3">
        <v>0.5</v>
      </c>
    </row>
    <row r="240" spans="1:6" x14ac:dyDescent="0.25">
      <c r="A240" s="3">
        <v>2</v>
      </c>
      <c r="B240" s="3">
        <v>3</v>
      </c>
      <c r="C240" s="3">
        <v>54</v>
      </c>
      <c r="D240" s="3" t="s">
        <v>24</v>
      </c>
      <c r="E240" s="7">
        <v>27</v>
      </c>
      <c r="F240" s="3">
        <v>20</v>
      </c>
    </row>
    <row r="241" spans="1:6" x14ac:dyDescent="0.25">
      <c r="A241" s="3">
        <v>2</v>
      </c>
      <c r="B241" s="3">
        <v>3</v>
      </c>
      <c r="C241" s="3">
        <v>54</v>
      </c>
      <c r="D241" s="3" t="s">
        <v>26</v>
      </c>
      <c r="E241" s="7">
        <v>3.6</v>
      </c>
      <c r="F241" s="3">
        <v>0.5</v>
      </c>
    </row>
    <row r="242" spans="1:6" x14ac:dyDescent="0.25">
      <c r="A242" s="3">
        <v>2</v>
      </c>
      <c r="B242" s="3">
        <v>3</v>
      </c>
      <c r="C242" s="3">
        <v>54</v>
      </c>
      <c r="D242" s="3" t="s">
        <v>23</v>
      </c>
      <c r="E242" s="7">
        <v>1</v>
      </c>
      <c r="F242" s="3">
        <v>10</v>
      </c>
    </row>
    <row r="243" spans="1:6" x14ac:dyDescent="0.25">
      <c r="A243" s="3">
        <v>2</v>
      </c>
      <c r="B243" s="3">
        <v>3</v>
      </c>
      <c r="C243" s="3">
        <v>54</v>
      </c>
      <c r="D243" s="3" t="s">
        <v>28</v>
      </c>
      <c r="E243" s="7">
        <v>2.4</v>
      </c>
      <c r="F243" s="3">
        <v>0.5</v>
      </c>
    </row>
    <row r="244" spans="1:6" x14ac:dyDescent="0.25">
      <c r="A244" s="3">
        <v>2</v>
      </c>
      <c r="B244" s="3">
        <v>3</v>
      </c>
      <c r="C244" s="3">
        <v>54</v>
      </c>
      <c r="D244" s="3" t="s">
        <v>29</v>
      </c>
      <c r="E244" s="7">
        <v>0.5</v>
      </c>
      <c r="F244" s="3">
        <v>0.5</v>
      </c>
    </row>
    <row r="245" spans="1:6" x14ac:dyDescent="0.25">
      <c r="A245" s="3">
        <v>2</v>
      </c>
      <c r="B245" s="3">
        <v>5</v>
      </c>
      <c r="C245" s="3">
        <v>0</v>
      </c>
      <c r="D245" s="3" t="s">
        <v>6</v>
      </c>
      <c r="E245" s="7">
        <v>60.5</v>
      </c>
      <c r="F245" s="3">
        <v>100</v>
      </c>
    </row>
    <row r="246" spans="1:6" x14ac:dyDescent="0.25">
      <c r="A246" s="3">
        <v>2</v>
      </c>
      <c r="B246" s="3">
        <v>5</v>
      </c>
      <c r="C246" s="3">
        <v>2</v>
      </c>
      <c r="D246" s="3" t="s">
        <v>10</v>
      </c>
      <c r="E246" s="7">
        <v>8.1999999999999993</v>
      </c>
      <c r="F246" s="3">
        <v>30</v>
      </c>
    </row>
    <row r="247" spans="1:6" x14ac:dyDescent="0.25">
      <c r="A247" s="3">
        <v>2</v>
      </c>
      <c r="B247" s="3">
        <v>5</v>
      </c>
      <c r="C247" s="3">
        <v>2</v>
      </c>
      <c r="D247" s="3" t="s">
        <v>6</v>
      </c>
      <c r="E247" s="7">
        <v>26.5</v>
      </c>
      <c r="F247" s="3">
        <v>10</v>
      </c>
    </row>
    <row r="248" spans="1:6" x14ac:dyDescent="0.25">
      <c r="A248" s="3">
        <v>2</v>
      </c>
      <c r="B248" s="3">
        <v>5</v>
      </c>
      <c r="C248" s="3">
        <v>4</v>
      </c>
      <c r="D248" s="3" t="s">
        <v>10</v>
      </c>
      <c r="E248" s="7">
        <v>12.4</v>
      </c>
      <c r="F248" s="3">
        <v>20</v>
      </c>
    </row>
    <row r="249" spans="1:6" x14ac:dyDescent="0.25">
      <c r="A249" s="3">
        <v>2</v>
      </c>
      <c r="B249" s="3">
        <v>5</v>
      </c>
      <c r="C249" s="3">
        <v>4</v>
      </c>
      <c r="D249" s="3" t="s">
        <v>6</v>
      </c>
      <c r="E249" s="7">
        <v>25.5</v>
      </c>
      <c r="F249" s="3">
        <v>5</v>
      </c>
    </row>
    <row r="250" spans="1:6" x14ac:dyDescent="0.25">
      <c r="A250" s="3">
        <v>2</v>
      </c>
      <c r="B250" s="3">
        <v>5</v>
      </c>
      <c r="C250" s="3">
        <v>6</v>
      </c>
      <c r="D250" s="3" t="s">
        <v>27</v>
      </c>
      <c r="E250" s="7">
        <v>18.600000000000001</v>
      </c>
      <c r="F250" s="3">
        <v>5</v>
      </c>
    </row>
    <row r="251" spans="1:6" x14ac:dyDescent="0.25">
      <c r="A251" s="3">
        <v>2</v>
      </c>
      <c r="B251" s="3">
        <v>5</v>
      </c>
      <c r="C251" s="3">
        <v>6</v>
      </c>
      <c r="D251" s="3" t="s">
        <v>10</v>
      </c>
      <c r="E251" s="7">
        <v>12</v>
      </c>
      <c r="F251" s="3">
        <v>1</v>
      </c>
    </row>
    <row r="252" spans="1:6" x14ac:dyDescent="0.25">
      <c r="A252" s="3">
        <v>2</v>
      </c>
      <c r="B252" s="3">
        <v>5</v>
      </c>
      <c r="C252" s="3">
        <v>6</v>
      </c>
      <c r="D252" s="3" t="s">
        <v>6</v>
      </c>
      <c r="E252" s="7">
        <v>36</v>
      </c>
      <c r="F252" s="3">
        <v>2</v>
      </c>
    </row>
    <row r="253" spans="1:6" x14ac:dyDescent="0.25">
      <c r="A253" s="3">
        <v>2</v>
      </c>
      <c r="B253" s="3">
        <v>5</v>
      </c>
      <c r="C253" s="3">
        <v>6</v>
      </c>
      <c r="D253" s="3" t="s">
        <v>16</v>
      </c>
      <c r="E253" s="7">
        <v>25.4</v>
      </c>
      <c r="F253" s="3">
        <v>30</v>
      </c>
    </row>
    <row r="254" spans="1:6" x14ac:dyDescent="0.25">
      <c r="A254" s="3">
        <v>2</v>
      </c>
      <c r="B254" s="3">
        <v>5</v>
      </c>
      <c r="C254" s="3">
        <v>8</v>
      </c>
      <c r="D254" s="3" t="s">
        <v>10</v>
      </c>
      <c r="E254" s="7">
        <v>13.4</v>
      </c>
      <c r="F254" s="3">
        <v>10</v>
      </c>
    </row>
    <row r="255" spans="1:6" x14ac:dyDescent="0.25">
      <c r="A255" s="3">
        <v>2</v>
      </c>
      <c r="B255" s="3">
        <v>5</v>
      </c>
      <c r="C255" s="3">
        <v>8</v>
      </c>
      <c r="D255" s="3" t="s">
        <v>6</v>
      </c>
      <c r="E255" s="7">
        <v>45</v>
      </c>
      <c r="F255" s="3">
        <v>30</v>
      </c>
    </row>
    <row r="256" spans="1:6" x14ac:dyDescent="0.25">
      <c r="A256" s="3">
        <v>2</v>
      </c>
      <c r="B256" s="3">
        <v>5</v>
      </c>
      <c r="C256" s="3">
        <v>10</v>
      </c>
      <c r="D256" s="3" t="s">
        <v>10</v>
      </c>
      <c r="E256" s="7">
        <v>19</v>
      </c>
      <c r="F256" s="3">
        <v>20</v>
      </c>
    </row>
    <row r="257" spans="1:6" x14ac:dyDescent="0.25">
      <c r="A257" s="3">
        <v>2</v>
      </c>
      <c r="B257" s="3">
        <v>5</v>
      </c>
      <c r="C257" s="3">
        <v>10</v>
      </c>
      <c r="D257" s="3" t="s">
        <v>6</v>
      </c>
      <c r="E257" s="7">
        <v>15.1</v>
      </c>
      <c r="F257" s="3">
        <v>0.5</v>
      </c>
    </row>
    <row r="258" spans="1:6" x14ac:dyDescent="0.25">
      <c r="A258" s="3">
        <v>2</v>
      </c>
      <c r="B258" s="3">
        <v>5</v>
      </c>
      <c r="C258" s="3">
        <v>10</v>
      </c>
      <c r="D258" s="3" t="s">
        <v>7</v>
      </c>
      <c r="E258" s="7">
        <v>9.1999999999999993</v>
      </c>
      <c r="F258" s="3">
        <v>2</v>
      </c>
    </row>
    <row r="259" spans="1:6" x14ac:dyDescent="0.25">
      <c r="A259" s="3">
        <v>2</v>
      </c>
      <c r="B259" s="3">
        <v>5</v>
      </c>
      <c r="C259" s="3">
        <v>12</v>
      </c>
      <c r="D259" s="3" t="s">
        <v>10</v>
      </c>
      <c r="E259" s="7">
        <v>20</v>
      </c>
      <c r="F259" s="3">
        <v>15</v>
      </c>
    </row>
    <row r="260" spans="1:6" x14ac:dyDescent="0.25">
      <c r="A260" s="3">
        <v>2</v>
      </c>
      <c r="B260" s="3">
        <v>5</v>
      </c>
      <c r="C260" s="3">
        <v>12</v>
      </c>
      <c r="D260" s="3" t="s">
        <v>6</v>
      </c>
      <c r="E260" s="7">
        <v>30.6</v>
      </c>
      <c r="F260" s="3">
        <v>5</v>
      </c>
    </row>
    <row r="261" spans="1:6" x14ac:dyDescent="0.25">
      <c r="A261" s="3">
        <v>2</v>
      </c>
      <c r="B261" s="3">
        <v>5</v>
      </c>
      <c r="C261" s="3">
        <v>14</v>
      </c>
      <c r="D261" s="3" t="s">
        <v>6</v>
      </c>
      <c r="E261" s="7">
        <v>70.8</v>
      </c>
      <c r="F261" s="3">
        <v>30</v>
      </c>
    </row>
    <row r="262" spans="1:6" x14ac:dyDescent="0.25">
      <c r="A262" s="3">
        <v>2</v>
      </c>
      <c r="B262" s="3">
        <v>5</v>
      </c>
      <c r="C262" s="3">
        <v>16</v>
      </c>
      <c r="D262" s="3" t="s">
        <v>6</v>
      </c>
      <c r="E262" s="7">
        <v>71.5</v>
      </c>
      <c r="F262" s="3">
        <v>30</v>
      </c>
    </row>
    <row r="263" spans="1:6" x14ac:dyDescent="0.25">
      <c r="A263" s="3">
        <v>2</v>
      </c>
      <c r="B263" s="3">
        <v>5</v>
      </c>
      <c r="C263" s="3">
        <v>18</v>
      </c>
      <c r="D263" s="3" t="s">
        <v>10</v>
      </c>
      <c r="E263" s="7">
        <v>9</v>
      </c>
      <c r="F263" s="3">
        <v>1</v>
      </c>
    </row>
    <row r="264" spans="1:6" x14ac:dyDescent="0.25">
      <c r="A264" s="3">
        <v>2</v>
      </c>
      <c r="B264" s="3">
        <v>5</v>
      </c>
      <c r="C264" s="3">
        <v>18</v>
      </c>
      <c r="D264" s="3" t="s">
        <v>6</v>
      </c>
      <c r="E264" s="7">
        <v>45</v>
      </c>
      <c r="F264" s="3">
        <v>10</v>
      </c>
    </row>
    <row r="265" spans="1:6" x14ac:dyDescent="0.25">
      <c r="A265" s="3">
        <v>2</v>
      </c>
      <c r="B265" s="3">
        <v>5</v>
      </c>
      <c r="C265" s="3">
        <v>20</v>
      </c>
      <c r="D265" s="3" t="s">
        <v>6</v>
      </c>
      <c r="E265" s="7">
        <v>33</v>
      </c>
      <c r="F265" s="3">
        <v>10</v>
      </c>
    </row>
    <row r="266" spans="1:6" x14ac:dyDescent="0.25">
      <c r="A266" s="3">
        <v>2</v>
      </c>
      <c r="B266" s="3">
        <v>5</v>
      </c>
      <c r="C266" s="3">
        <v>22</v>
      </c>
      <c r="D266" s="3" t="s">
        <v>10</v>
      </c>
      <c r="E266" s="7">
        <v>17.399999999999999</v>
      </c>
      <c r="F266" s="3">
        <v>3</v>
      </c>
    </row>
    <row r="267" spans="1:6" x14ac:dyDescent="0.25">
      <c r="A267" s="3">
        <v>2</v>
      </c>
      <c r="B267" s="3">
        <v>5</v>
      </c>
      <c r="C267" s="3">
        <v>22</v>
      </c>
      <c r="D267" s="3" t="s">
        <v>6</v>
      </c>
      <c r="E267" s="7">
        <v>32.799999999999997</v>
      </c>
      <c r="F267" s="3">
        <v>20</v>
      </c>
    </row>
    <row r="268" spans="1:6" x14ac:dyDescent="0.25">
      <c r="A268" s="3">
        <v>2</v>
      </c>
      <c r="B268" s="3">
        <v>5</v>
      </c>
      <c r="C268" s="3">
        <v>24</v>
      </c>
      <c r="D268" s="3" t="s">
        <v>10</v>
      </c>
      <c r="E268" s="7">
        <v>12.4</v>
      </c>
      <c r="F268" s="3">
        <v>0.5</v>
      </c>
    </row>
    <row r="269" spans="1:6" x14ac:dyDescent="0.25">
      <c r="A269" s="3">
        <v>2</v>
      </c>
      <c r="B269" s="3">
        <v>5</v>
      </c>
      <c r="C269" s="3">
        <v>24</v>
      </c>
      <c r="D269" s="3" t="s">
        <v>14</v>
      </c>
      <c r="E269" s="7">
        <v>21.6</v>
      </c>
      <c r="F269" s="3">
        <v>40</v>
      </c>
    </row>
    <row r="270" spans="1:6" x14ac:dyDescent="0.25">
      <c r="A270" s="3">
        <v>2</v>
      </c>
      <c r="B270" s="3">
        <v>5</v>
      </c>
      <c r="C270" s="3">
        <v>24</v>
      </c>
      <c r="D270" s="3" t="s">
        <v>6</v>
      </c>
      <c r="E270" s="7">
        <v>35.5</v>
      </c>
      <c r="F270" s="3">
        <v>10</v>
      </c>
    </row>
    <row r="271" spans="1:6" x14ac:dyDescent="0.25">
      <c r="A271" s="3">
        <v>2</v>
      </c>
      <c r="B271" s="3">
        <v>5</v>
      </c>
      <c r="C271" s="3">
        <v>26</v>
      </c>
      <c r="D271" s="3" t="s">
        <v>14</v>
      </c>
      <c r="E271" s="7">
        <v>30</v>
      </c>
      <c r="F271" s="3">
        <v>30</v>
      </c>
    </row>
    <row r="272" spans="1:6" x14ac:dyDescent="0.25">
      <c r="A272" s="3">
        <v>2</v>
      </c>
      <c r="B272" s="3">
        <v>5</v>
      </c>
      <c r="C272" s="3">
        <v>26</v>
      </c>
      <c r="D272" s="3" t="s">
        <v>12</v>
      </c>
      <c r="E272" s="7">
        <v>7.8</v>
      </c>
      <c r="F272" s="3">
        <v>5</v>
      </c>
    </row>
    <row r="273" spans="1:6" x14ac:dyDescent="0.25">
      <c r="A273" s="3">
        <v>2</v>
      </c>
      <c r="B273" s="3">
        <v>5</v>
      </c>
      <c r="C273" s="3">
        <v>26</v>
      </c>
      <c r="D273" s="3" t="s">
        <v>17</v>
      </c>
      <c r="E273" s="7">
        <v>6.7</v>
      </c>
      <c r="F273" s="3">
        <v>5</v>
      </c>
    </row>
    <row r="274" spans="1:6" x14ac:dyDescent="0.25">
      <c r="A274" s="3">
        <v>2</v>
      </c>
      <c r="B274" s="3">
        <v>5</v>
      </c>
      <c r="C274" s="3">
        <v>28</v>
      </c>
      <c r="D274" s="3" t="s">
        <v>14</v>
      </c>
      <c r="E274" s="7">
        <v>21.9</v>
      </c>
      <c r="F274" s="3">
        <v>60</v>
      </c>
    </row>
    <row r="275" spans="1:6" x14ac:dyDescent="0.25">
      <c r="A275" s="3">
        <v>2</v>
      </c>
      <c r="B275" s="3">
        <v>5</v>
      </c>
      <c r="C275" s="3">
        <v>28</v>
      </c>
      <c r="D275" s="3" t="s">
        <v>12</v>
      </c>
      <c r="E275" s="7">
        <v>15.5</v>
      </c>
      <c r="F275" s="3">
        <v>10</v>
      </c>
    </row>
    <row r="276" spans="1:6" x14ac:dyDescent="0.25">
      <c r="A276" s="3">
        <v>2</v>
      </c>
      <c r="B276" s="3">
        <v>5</v>
      </c>
      <c r="C276" s="3">
        <v>28</v>
      </c>
      <c r="D276" s="3" t="s">
        <v>6</v>
      </c>
      <c r="E276" s="7">
        <v>33.5</v>
      </c>
      <c r="F276" s="3">
        <v>10</v>
      </c>
    </row>
    <row r="277" spans="1:6" x14ac:dyDescent="0.25">
      <c r="A277" s="3">
        <v>2</v>
      </c>
      <c r="B277" s="3">
        <v>5</v>
      </c>
      <c r="C277" s="3">
        <v>28</v>
      </c>
      <c r="D277" s="3" t="s">
        <v>17</v>
      </c>
      <c r="E277" s="7">
        <v>8.4</v>
      </c>
      <c r="F277" s="3">
        <v>10</v>
      </c>
    </row>
    <row r="278" spans="1:6" x14ac:dyDescent="0.25">
      <c r="A278" s="3">
        <v>2</v>
      </c>
      <c r="B278" s="3">
        <v>5</v>
      </c>
      <c r="C278" s="3">
        <v>30</v>
      </c>
      <c r="D278" s="3" t="s">
        <v>19</v>
      </c>
      <c r="E278" s="7">
        <v>16.8</v>
      </c>
      <c r="F278" s="3">
        <v>2</v>
      </c>
    </row>
    <row r="279" spans="1:6" x14ac:dyDescent="0.25">
      <c r="A279" s="3">
        <v>2</v>
      </c>
      <c r="B279" s="3">
        <v>5</v>
      </c>
      <c r="C279" s="3">
        <v>30</v>
      </c>
      <c r="D279" s="3" t="s">
        <v>14</v>
      </c>
      <c r="E279" s="7">
        <v>18.600000000000001</v>
      </c>
      <c r="F279" s="3">
        <v>90</v>
      </c>
    </row>
    <row r="280" spans="1:6" x14ac:dyDescent="0.25">
      <c r="A280" s="3">
        <v>2</v>
      </c>
      <c r="B280" s="3">
        <v>5</v>
      </c>
      <c r="C280" s="3">
        <v>30</v>
      </c>
      <c r="D280" s="3" t="s">
        <v>17</v>
      </c>
      <c r="E280" s="7">
        <v>4.9000000000000004</v>
      </c>
      <c r="F280" s="3">
        <v>5</v>
      </c>
    </row>
    <row r="281" spans="1:6" x14ac:dyDescent="0.25">
      <c r="A281" s="3">
        <v>2</v>
      </c>
      <c r="B281" s="3">
        <v>5</v>
      </c>
      <c r="C281" s="3">
        <v>32</v>
      </c>
      <c r="D281" s="3" t="s">
        <v>19</v>
      </c>
      <c r="E281" s="7">
        <v>28</v>
      </c>
      <c r="F281" s="3">
        <v>3</v>
      </c>
    </row>
    <row r="282" spans="1:6" x14ac:dyDescent="0.25">
      <c r="A282" s="3">
        <v>2</v>
      </c>
      <c r="B282" s="3">
        <v>5</v>
      </c>
      <c r="C282" s="3">
        <v>32</v>
      </c>
      <c r="D282" s="3" t="s">
        <v>14</v>
      </c>
      <c r="E282" s="7">
        <v>18.399999999999999</v>
      </c>
      <c r="F282" s="3">
        <v>70</v>
      </c>
    </row>
    <row r="283" spans="1:6" x14ac:dyDescent="0.25">
      <c r="A283" s="3">
        <v>2</v>
      </c>
      <c r="B283" s="3">
        <v>5</v>
      </c>
      <c r="C283" s="3">
        <v>32</v>
      </c>
      <c r="D283" s="3" t="s">
        <v>17</v>
      </c>
      <c r="E283" s="7">
        <v>5.7</v>
      </c>
      <c r="F283" s="3">
        <v>2</v>
      </c>
    </row>
    <row r="284" spans="1:6" x14ac:dyDescent="0.25">
      <c r="A284" s="3">
        <v>2</v>
      </c>
      <c r="B284" s="3">
        <v>5</v>
      </c>
      <c r="C284" s="3">
        <v>34</v>
      </c>
      <c r="D284" s="3" t="s">
        <v>19</v>
      </c>
      <c r="E284" s="7">
        <v>15.6</v>
      </c>
      <c r="F284" s="3">
        <v>20</v>
      </c>
    </row>
    <row r="285" spans="1:6" x14ac:dyDescent="0.25">
      <c r="A285" s="3">
        <v>2</v>
      </c>
      <c r="B285" s="3">
        <v>5</v>
      </c>
      <c r="C285" s="3">
        <v>34</v>
      </c>
      <c r="D285" s="3" t="s">
        <v>14</v>
      </c>
      <c r="E285" s="7">
        <v>14</v>
      </c>
      <c r="F285" s="3">
        <v>30</v>
      </c>
    </row>
    <row r="286" spans="1:6" x14ac:dyDescent="0.25">
      <c r="A286" s="3">
        <v>2</v>
      </c>
      <c r="B286" s="3">
        <v>5</v>
      </c>
      <c r="C286" s="3">
        <v>36</v>
      </c>
      <c r="D286" s="3" t="s">
        <v>19</v>
      </c>
      <c r="E286" s="7">
        <v>27.8</v>
      </c>
      <c r="F286" s="3">
        <v>20</v>
      </c>
    </row>
    <row r="287" spans="1:6" x14ac:dyDescent="0.25">
      <c r="A287" s="3">
        <v>2</v>
      </c>
      <c r="B287" s="3">
        <v>5</v>
      </c>
      <c r="C287" s="3">
        <v>36</v>
      </c>
      <c r="D287" s="3" t="s">
        <v>14</v>
      </c>
      <c r="E287" s="7">
        <v>15.4</v>
      </c>
      <c r="F287" s="3">
        <v>20</v>
      </c>
    </row>
    <row r="288" spans="1:6" x14ac:dyDescent="0.25">
      <c r="A288" s="3">
        <v>2</v>
      </c>
      <c r="B288" s="3">
        <v>5</v>
      </c>
      <c r="C288" s="3">
        <v>38</v>
      </c>
      <c r="D288" s="3" t="s">
        <v>19</v>
      </c>
      <c r="E288" s="7">
        <v>31.1</v>
      </c>
      <c r="F288" s="3">
        <v>50</v>
      </c>
    </row>
    <row r="289" spans="1:6" x14ac:dyDescent="0.25">
      <c r="A289" s="3">
        <v>2</v>
      </c>
      <c r="B289" s="3">
        <v>5</v>
      </c>
      <c r="C289" s="3">
        <v>38</v>
      </c>
      <c r="D289" s="3" t="s">
        <v>20</v>
      </c>
      <c r="E289" s="7">
        <v>14.4</v>
      </c>
      <c r="F289" s="3">
        <v>1</v>
      </c>
    </row>
    <row r="290" spans="1:6" x14ac:dyDescent="0.25">
      <c r="A290" s="3">
        <v>2</v>
      </c>
      <c r="B290" s="3">
        <v>5</v>
      </c>
      <c r="C290" s="3">
        <v>38</v>
      </c>
      <c r="D290" s="3" t="s">
        <v>14</v>
      </c>
      <c r="E290" s="7">
        <v>7.6</v>
      </c>
      <c r="F290" s="3">
        <v>5</v>
      </c>
    </row>
    <row r="291" spans="1:6" x14ac:dyDescent="0.25">
      <c r="A291" s="3">
        <v>2</v>
      </c>
      <c r="B291" s="3">
        <v>5</v>
      </c>
      <c r="C291" s="3">
        <v>40</v>
      </c>
      <c r="D291" s="3" t="s">
        <v>19</v>
      </c>
      <c r="E291" s="7">
        <v>44</v>
      </c>
      <c r="F291" s="3">
        <v>70</v>
      </c>
    </row>
    <row r="292" spans="1:6" x14ac:dyDescent="0.25">
      <c r="A292" s="3">
        <v>2</v>
      </c>
      <c r="B292" s="3">
        <v>5</v>
      </c>
      <c r="C292" s="3">
        <v>40</v>
      </c>
      <c r="D292" s="3" t="s">
        <v>20</v>
      </c>
      <c r="E292" s="7">
        <v>13.7</v>
      </c>
      <c r="F292" s="3">
        <v>2</v>
      </c>
    </row>
    <row r="293" spans="1:6" x14ac:dyDescent="0.25">
      <c r="A293" s="3">
        <v>2</v>
      </c>
      <c r="B293" s="3">
        <v>5</v>
      </c>
      <c r="C293" s="3">
        <v>42</v>
      </c>
      <c r="D293" s="3" t="s">
        <v>19</v>
      </c>
      <c r="E293" s="7">
        <v>42.7</v>
      </c>
      <c r="F293" s="3">
        <v>40</v>
      </c>
    </row>
    <row r="294" spans="1:6" x14ac:dyDescent="0.25">
      <c r="A294" s="3">
        <v>2</v>
      </c>
      <c r="B294" s="3">
        <v>5</v>
      </c>
      <c r="C294" s="3">
        <v>44</v>
      </c>
      <c r="D294" s="3" t="s">
        <v>19</v>
      </c>
      <c r="E294" s="7">
        <v>53.1</v>
      </c>
      <c r="F294" s="3">
        <v>20</v>
      </c>
    </row>
    <row r="295" spans="1:6" x14ac:dyDescent="0.25">
      <c r="A295" s="3">
        <v>2</v>
      </c>
      <c r="B295" s="3">
        <v>5</v>
      </c>
      <c r="C295" s="3">
        <v>44</v>
      </c>
      <c r="D295" s="3" t="s">
        <v>20</v>
      </c>
      <c r="E295" s="7">
        <v>35.200000000000003</v>
      </c>
      <c r="F295" s="3">
        <v>40</v>
      </c>
    </row>
    <row r="296" spans="1:6" x14ac:dyDescent="0.25">
      <c r="A296" s="3">
        <v>2</v>
      </c>
      <c r="B296" s="3">
        <v>5</v>
      </c>
      <c r="C296" s="3">
        <v>44</v>
      </c>
      <c r="D296" s="3" t="s">
        <v>42</v>
      </c>
      <c r="E296" s="7">
        <v>60.9</v>
      </c>
      <c r="F296" s="3">
        <v>3</v>
      </c>
    </row>
    <row r="297" spans="1:6" x14ac:dyDescent="0.25">
      <c r="A297" s="3">
        <v>2</v>
      </c>
      <c r="B297" s="3">
        <v>5</v>
      </c>
      <c r="C297" s="3">
        <v>46</v>
      </c>
      <c r="D297" s="3" t="s">
        <v>19</v>
      </c>
      <c r="E297" s="7">
        <v>50.2</v>
      </c>
      <c r="F297" s="3">
        <v>40</v>
      </c>
    </row>
    <row r="298" spans="1:6" x14ac:dyDescent="0.25">
      <c r="A298" s="3">
        <v>2</v>
      </c>
      <c r="B298" s="3">
        <v>5</v>
      </c>
      <c r="C298" s="3">
        <v>46</v>
      </c>
      <c r="D298" s="3" t="s">
        <v>20</v>
      </c>
      <c r="E298" s="7">
        <v>37.700000000000003</v>
      </c>
      <c r="F298" s="3">
        <v>5</v>
      </c>
    </row>
    <row r="299" spans="1:6" x14ac:dyDescent="0.25">
      <c r="A299" s="3">
        <v>2</v>
      </c>
      <c r="B299" s="3">
        <v>5</v>
      </c>
      <c r="C299" s="3">
        <v>46</v>
      </c>
      <c r="D299" s="3" t="s">
        <v>22</v>
      </c>
      <c r="E299" s="7">
        <v>21.5</v>
      </c>
      <c r="F299" s="3">
        <v>10</v>
      </c>
    </row>
    <row r="300" spans="1:6" x14ac:dyDescent="0.25">
      <c r="A300" s="3">
        <v>2</v>
      </c>
      <c r="B300" s="3">
        <v>5</v>
      </c>
      <c r="C300" s="3">
        <v>48</v>
      </c>
      <c r="D300" s="3" t="s">
        <v>19</v>
      </c>
      <c r="E300" s="7">
        <v>44.7</v>
      </c>
      <c r="F300" s="3">
        <v>30</v>
      </c>
    </row>
    <row r="301" spans="1:6" x14ac:dyDescent="0.25">
      <c r="A301" s="3">
        <v>2</v>
      </c>
      <c r="B301" s="3">
        <v>5</v>
      </c>
      <c r="C301" s="3">
        <v>48</v>
      </c>
      <c r="D301" s="3" t="s">
        <v>20</v>
      </c>
      <c r="E301" s="7">
        <v>22.4</v>
      </c>
      <c r="F301" s="3">
        <v>3</v>
      </c>
    </row>
    <row r="302" spans="1:6" x14ac:dyDescent="0.25">
      <c r="A302" s="3">
        <v>2</v>
      </c>
      <c r="B302" s="3">
        <v>5</v>
      </c>
      <c r="C302" s="3">
        <v>48</v>
      </c>
      <c r="D302" s="3" t="s">
        <v>23</v>
      </c>
      <c r="E302" s="7">
        <v>8.5</v>
      </c>
      <c r="F302" s="3">
        <v>10</v>
      </c>
    </row>
    <row r="303" spans="1:6" x14ac:dyDescent="0.25">
      <c r="A303" s="3">
        <v>2</v>
      </c>
      <c r="B303" s="3">
        <v>5</v>
      </c>
      <c r="C303" s="3">
        <v>48</v>
      </c>
      <c r="D303" s="3" t="s">
        <v>22</v>
      </c>
      <c r="E303" s="7">
        <v>15.8</v>
      </c>
      <c r="F303" s="3">
        <v>20</v>
      </c>
    </row>
    <row r="304" spans="1:6" x14ac:dyDescent="0.25">
      <c r="A304" s="3">
        <v>2</v>
      </c>
      <c r="B304" s="3">
        <v>5</v>
      </c>
      <c r="C304" s="3">
        <v>50</v>
      </c>
      <c r="D304" s="3" t="s">
        <v>19</v>
      </c>
      <c r="E304" s="7">
        <v>27.9</v>
      </c>
      <c r="F304" s="3">
        <v>15</v>
      </c>
    </row>
    <row r="305" spans="1:6" x14ac:dyDescent="0.25">
      <c r="A305" s="3">
        <v>2</v>
      </c>
      <c r="B305" s="3">
        <v>5</v>
      </c>
      <c r="C305" s="3">
        <v>50</v>
      </c>
      <c r="D305" s="3" t="s">
        <v>20</v>
      </c>
      <c r="E305" s="7">
        <v>13.6</v>
      </c>
      <c r="F305" s="3">
        <v>3</v>
      </c>
    </row>
    <row r="306" spans="1:6" x14ac:dyDescent="0.25">
      <c r="A306" s="3">
        <v>2</v>
      </c>
      <c r="B306" s="3">
        <v>5</v>
      </c>
      <c r="C306" s="3">
        <v>50</v>
      </c>
      <c r="D306" s="3" t="s">
        <v>23</v>
      </c>
      <c r="E306" s="7">
        <v>5.5</v>
      </c>
      <c r="F306" s="3">
        <v>90</v>
      </c>
    </row>
    <row r="307" spans="1:6" x14ac:dyDescent="0.25">
      <c r="A307" s="3">
        <v>2</v>
      </c>
      <c r="B307" s="3">
        <v>5</v>
      </c>
      <c r="C307" s="3">
        <v>52</v>
      </c>
      <c r="D307" s="3" t="s">
        <v>19</v>
      </c>
      <c r="E307" s="7">
        <v>19.399999999999999</v>
      </c>
      <c r="F307" s="3">
        <v>15</v>
      </c>
    </row>
    <row r="308" spans="1:6" x14ac:dyDescent="0.25">
      <c r="A308" s="3">
        <v>2</v>
      </c>
      <c r="B308" s="3">
        <v>5</v>
      </c>
      <c r="C308" s="3">
        <v>52</v>
      </c>
      <c r="D308" s="3" t="s">
        <v>20</v>
      </c>
      <c r="E308" s="7">
        <v>15.4</v>
      </c>
      <c r="F308" s="3">
        <v>1</v>
      </c>
    </row>
    <row r="309" spans="1:6" x14ac:dyDescent="0.25">
      <c r="A309" s="3">
        <v>2</v>
      </c>
      <c r="B309" s="3">
        <v>5</v>
      </c>
      <c r="C309" s="3">
        <v>52</v>
      </c>
      <c r="D309" s="3" t="s">
        <v>24</v>
      </c>
      <c r="E309" s="7">
        <v>32.1</v>
      </c>
      <c r="F309" s="3">
        <v>20</v>
      </c>
    </row>
    <row r="310" spans="1:6" x14ac:dyDescent="0.25">
      <c r="A310" s="3">
        <v>2</v>
      </c>
      <c r="B310" s="3">
        <v>5</v>
      </c>
      <c r="C310" s="3">
        <v>52</v>
      </c>
      <c r="D310" s="3" t="s">
        <v>23</v>
      </c>
      <c r="E310" s="7">
        <v>5.2</v>
      </c>
      <c r="F310" s="3">
        <v>40</v>
      </c>
    </row>
    <row r="311" spans="1:6" x14ac:dyDescent="0.25">
      <c r="A311" s="3">
        <v>2</v>
      </c>
      <c r="B311" s="3">
        <v>5</v>
      </c>
      <c r="C311" s="3">
        <v>54</v>
      </c>
      <c r="D311" s="3" t="s">
        <v>19</v>
      </c>
      <c r="E311" s="7">
        <v>23.1</v>
      </c>
      <c r="F311" s="3">
        <v>3</v>
      </c>
    </row>
    <row r="312" spans="1:6" x14ac:dyDescent="0.25">
      <c r="A312" s="3">
        <v>2</v>
      </c>
      <c r="B312" s="3">
        <v>5</v>
      </c>
      <c r="C312" s="3">
        <v>54</v>
      </c>
      <c r="D312" s="3" t="s">
        <v>20</v>
      </c>
      <c r="E312" s="7">
        <v>10.8</v>
      </c>
      <c r="F312" s="3">
        <v>5</v>
      </c>
    </row>
    <row r="313" spans="1:6" x14ac:dyDescent="0.25">
      <c r="A313" s="3">
        <v>2</v>
      </c>
      <c r="B313" s="3">
        <v>5</v>
      </c>
      <c r="C313" s="3">
        <v>54</v>
      </c>
      <c r="D313" s="3" t="s">
        <v>43</v>
      </c>
      <c r="E313" s="7">
        <v>2.2999999999999998</v>
      </c>
      <c r="F313" s="3">
        <v>5</v>
      </c>
    </row>
    <row r="314" spans="1:6" x14ac:dyDescent="0.25">
      <c r="A314" s="3">
        <v>2</v>
      </c>
      <c r="B314" s="3">
        <v>5</v>
      </c>
      <c r="C314" s="3">
        <v>54</v>
      </c>
      <c r="D314" s="3" t="s">
        <v>24</v>
      </c>
      <c r="E314" s="7">
        <v>31.7</v>
      </c>
      <c r="F314" s="3">
        <v>10</v>
      </c>
    </row>
    <row r="315" spans="1:6" x14ac:dyDescent="0.25">
      <c r="A315" s="3">
        <v>2</v>
      </c>
      <c r="B315" s="3">
        <v>5</v>
      </c>
      <c r="C315" s="3">
        <v>54</v>
      </c>
      <c r="D315" s="3" t="s">
        <v>44</v>
      </c>
      <c r="E315" s="7">
        <v>5.6</v>
      </c>
      <c r="F315" s="3">
        <v>1</v>
      </c>
    </row>
    <row r="316" spans="1:6" x14ac:dyDescent="0.25">
      <c r="A316" s="3">
        <v>2</v>
      </c>
      <c r="B316" s="3">
        <v>5</v>
      </c>
      <c r="C316" s="3">
        <v>54</v>
      </c>
      <c r="D316" s="3" t="s">
        <v>23</v>
      </c>
      <c r="E316" s="7">
        <v>4.2</v>
      </c>
      <c r="F316" s="3">
        <v>60</v>
      </c>
    </row>
    <row r="317" spans="1:6" x14ac:dyDescent="0.25">
      <c r="A317" s="3">
        <v>2</v>
      </c>
      <c r="B317" s="3">
        <v>5</v>
      </c>
      <c r="C317" s="3">
        <v>56</v>
      </c>
      <c r="D317" s="3" t="s">
        <v>19</v>
      </c>
      <c r="E317" s="7">
        <v>16.5</v>
      </c>
      <c r="F317" s="3">
        <v>5</v>
      </c>
    </row>
    <row r="318" spans="1:6" x14ac:dyDescent="0.25">
      <c r="A318" s="3">
        <v>2</v>
      </c>
      <c r="B318" s="3">
        <v>5</v>
      </c>
      <c r="C318" s="3">
        <v>56</v>
      </c>
      <c r="D318" s="3" t="s">
        <v>26</v>
      </c>
      <c r="E318" s="7">
        <v>8</v>
      </c>
      <c r="F318" s="3">
        <v>3</v>
      </c>
    </row>
    <row r="319" spans="1:6" x14ac:dyDescent="0.25">
      <c r="A319" s="3">
        <v>2</v>
      </c>
      <c r="B319" s="3">
        <v>5</v>
      </c>
      <c r="C319" s="3">
        <v>56</v>
      </c>
      <c r="D319" s="3" t="s">
        <v>23</v>
      </c>
      <c r="E319" s="7">
        <v>2.1</v>
      </c>
      <c r="F319" s="3">
        <v>20</v>
      </c>
    </row>
    <row r="320" spans="1:6" x14ac:dyDescent="0.25">
      <c r="A320" s="3">
        <v>3</v>
      </c>
      <c r="B320" s="3">
        <v>3</v>
      </c>
      <c r="C320" s="3">
        <v>0</v>
      </c>
      <c r="D320" s="3" t="s">
        <v>10</v>
      </c>
      <c r="E320" s="3">
        <v>5</v>
      </c>
      <c r="F320" s="3">
        <v>10</v>
      </c>
    </row>
    <row r="321" spans="1:6" x14ac:dyDescent="0.25">
      <c r="A321" s="3">
        <v>3</v>
      </c>
      <c r="B321" s="3">
        <v>3</v>
      </c>
      <c r="C321" s="3">
        <v>0</v>
      </c>
      <c r="D321" s="3" t="s">
        <v>6</v>
      </c>
      <c r="E321" s="3">
        <v>18.7</v>
      </c>
      <c r="F321" s="3">
        <v>10</v>
      </c>
    </row>
    <row r="322" spans="1:6" x14ac:dyDescent="0.25">
      <c r="A322" s="3">
        <v>3</v>
      </c>
      <c r="B322" s="3">
        <v>3</v>
      </c>
      <c r="C322" s="3">
        <v>0</v>
      </c>
      <c r="D322" s="3" t="s">
        <v>7</v>
      </c>
      <c r="E322" s="3">
        <v>4.5</v>
      </c>
      <c r="F322" s="3">
        <v>15</v>
      </c>
    </row>
    <row r="323" spans="1:6" x14ac:dyDescent="0.25">
      <c r="A323" s="3">
        <v>3</v>
      </c>
      <c r="B323" s="3">
        <v>3</v>
      </c>
      <c r="C323" s="3">
        <v>0</v>
      </c>
      <c r="D323" s="3" t="s">
        <v>32</v>
      </c>
      <c r="E323" s="3">
        <v>2.5</v>
      </c>
      <c r="F323" s="3">
        <v>0.5</v>
      </c>
    </row>
    <row r="324" spans="1:6" x14ac:dyDescent="0.25">
      <c r="A324" s="3">
        <v>3</v>
      </c>
      <c r="B324" s="3">
        <v>3</v>
      </c>
      <c r="C324" s="3">
        <v>0</v>
      </c>
      <c r="D324" s="3" t="s">
        <v>8</v>
      </c>
      <c r="E324" s="3">
        <v>3.7</v>
      </c>
      <c r="F324" s="3">
        <v>3</v>
      </c>
    </row>
    <row r="325" spans="1:6" x14ac:dyDescent="0.25">
      <c r="A325" s="3">
        <v>3</v>
      </c>
      <c r="B325" s="3">
        <v>3</v>
      </c>
      <c r="C325" s="3">
        <v>0</v>
      </c>
      <c r="D325" s="3" t="s">
        <v>45</v>
      </c>
      <c r="E325" s="3">
        <v>4.4000000000000004</v>
      </c>
      <c r="F325" s="3">
        <v>2</v>
      </c>
    </row>
    <row r="326" spans="1:6" x14ac:dyDescent="0.25">
      <c r="A326" s="3">
        <v>3</v>
      </c>
      <c r="B326" s="3">
        <v>3</v>
      </c>
      <c r="C326" s="3">
        <v>0</v>
      </c>
      <c r="D326" s="3" t="s">
        <v>34</v>
      </c>
      <c r="E326" s="3">
        <v>2.8</v>
      </c>
      <c r="F326" s="3">
        <v>0.5</v>
      </c>
    </row>
    <row r="327" spans="1:6" x14ac:dyDescent="0.25">
      <c r="A327" s="3">
        <v>3</v>
      </c>
      <c r="B327" s="3">
        <v>3</v>
      </c>
      <c r="C327" s="3">
        <v>2</v>
      </c>
      <c r="D327" s="3" t="s">
        <v>10</v>
      </c>
      <c r="E327" s="3">
        <v>4.2</v>
      </c>
      <c r="F327" s="3">
        <v>5</v>
      </c>
    </row>
    <row r="328" spans="1:6" x14ac:dyDescent="0.25">
      <c r="A328" s="3">
        <v>3</v>
      </c>
      <c r="B328" s="3">
        <v>3</v>
      </c>
      <c r="C328" s="3">
        <v>2</v>
      </c>
      <c r="D328" s="3" t="s">
        <v>6</v>
      </c>
      <c r="E328" s="3">
        <v>14.7</v>
      </c>
      <c r="F328" s="3">
        <v>5</v>
      </c>
    </row>
    <row r="329" spans="1:6" x14ac:dyDescent="0.25">
      <c r="A329" s="3">
        <v>3</v>
      </c>
      <c r="B329" s="3">
        <v>3</v>
      </c>
      <c r="C329" s="3">
        <v>2</v>
      </c>
      <c r="D329" s="3" t="s">
        <v>7</v>
      </c>
      <c r="E329" s="3">
        <v>4.3</v>
      </c>
      <c r="F329" s="3">
        <v>2</v>
      </c>
    </row>
    <row r="330" spans="1:6" x14ac:dyDescent="0.25">
      <c r="A330" s="3">
        <v>3</v>
      </c>
      <c r="B330" s="3">
        <v>3</v>
      </c>
      <c r="C330" s="3">
        <v>2</v>
      </c>
      <c r="D330" s="3" t="s">
        <v>15</v>
      </c>
      <c r="E330" s="3">
        <v>1.5</v>
      </c>
      <c r="F330" s="3">
        <v>0.5</v>
      </c>
    </row>
    <row r="331" spans="1:6" x14ac:dyDescent="0.25">
      <c r="A331" s="3">
        <v>3</v>
      </c>
      <c r="B331" s="3">
        <v>3</v>
      </c>
      <c r="C331" s="3">
        <v>2</v>
      </c>
      <c r="D331" s="3" t="s">
        <v>8</v>
      </c>
      <c r="E331" s="3">
        <v>6.5</v>
      </c>
      <c r="F331" s="3">
        <v>15</v>
      </c>
    </row>
    <row r="332" spans="1:6" x14ac:dyDescent="0.25">
      <c r="A332" s="3">
        <v>3</v>
      </c>
      <c r="B332" s="3">
        <v>3</v>
      </c>
      <c r="C332" s="3">
        <v>2</v>
      </c>
      <c r="D332" s="3" t="s">
        <v>9</v>
      </c>
      <c r="E332" s="3">
        <v>4</v>
      </c>
      <c r="F332" s="3">
        <v>40</v>
      </c>
    </row>
    <row r="333" spans="1:6" x14ac:dyDescent="0.25">
      <c r="A333" s="3">
        <v>3</v>
      </c>
      <c r="B333" s="3">
        <v>3</v>
      </c>
      <c r="C333" s="3">
        <v>2</v>
      </c>
      <c r="D333" s="3" t="s">
        <v>34</v>
      </c>
      <c r="E333" s="3">
        <v>4</v>
      </c>
      <c r="F333" s="3">
        <v>5</v>
      </c>
    </row>
    <row r="334" spans="1:6" x14ac:dyDescent="0.25">
      <c r="A334" s="3">
        <v>3</v>
      </c>
      <c r="B334" s="3">
        <v>3</v>
      </c>
      <c r="C334" s="3">
        <v>4</v>
      </c>
      <c r="D334" s="3" t="s">
        <v>10</v>
      </c>
      <c r="E334" s="3">
        <v>7</v>
      </c>
      <c r="F334" s="3">
        <v>5</v>
      </c>
    </row>
    <row r="335" spans="1:6" x14ac:dyDescent="0.25">
      <c r="A335" s="3">
        <v>3</v>
      </c>
      <c r="B335" s="3">
        <v>3</v>
      </c>
      <c r="C335" s="3">
        <v>4</v>
      </c>
      <c r="D335" s="3" t="s">
        <v>6</v>
      </c>
      <c r="E335" s="3">
        <v>13.3</v>
      </c>
      <c r="F335" s="3">
        <v>5</v>
      </c>
    </row>
    <row r="336" spans="1:6" x14ac:dyDescent="0.25">
      <c r="A336" s="3">
        <v>3</v>
      </c>
      <c r="B336" s="3">
        <v>3</v>
      </c>
      <c r="C336" s="3">
        <v>4</v>
      </c>
      <c r="D336" s="3" t="s">
        <v>7</v>
      </c>
      <c r="E336" s="3">
        <v>5.8</v>
      </c>
      <c r="F336" s="3">
        <v>1</v>
      </c>
    </row>
    <row r="337" spans="1:6" x14ac:dyDescent="0.25">
      <c r="A337" s="3">
        <v>3</v>
      </c>
      <c r="B337" s="3">
        <v>3</v>
      </c>
      <c r="C337" s="3">
        <v>4</v>
      </c>
      <c r="D337" s="3" t="s">
        <v>8</v>
      </c>
      <c r="E337" s="3">
        <v>6</v>
      </c>
      <c r="F337" s="3">
        <v>30</v>
      </c>
    </row>
    <row r="338" spans="1:6" x14ac:dyDescent="0.25">
      <c r="A338" s="3">
        <v>3</v>
      </c>
      <c r="B338" s="3">
        <v>3</v>
      </c>
      <c r="C338" s="3">
        <v>4</v>
      </c>
      <c r="D338" s="3" t="s">
        <v>9</v>
      </c>
      <c r="E338" s="3">
        <v>4</v>
      </c>
      <c r="F338" s="3">
        <v>1</v>
      </c>
    </row>
    <row r="339" spans="1:6" x14ac:dyDescent="0.25">
      <c r="A339" s="3">
        <v>3</v>
      </c>
      <c r="B339" s="3">
        <v>3</v>
      </c>
      <c r="C339" s="3">
        <v>4</v>
      </c>
      <c r="D339" s="3" t="s">
        <v>45</v>
      </c>
      <c r="E339" s="3">
        <v>2.8</v>
      </c>
      <c r="F339" s="3">
        <v>0.5</v>
      </c>
    </row>
    <row r="340" spans="1:6" x14ac:dyDescent="0.25">
      <c r="A340" s="3">
        <v>3</v>
      </c>
      <c r="B340" s="3">
        <v>3</v>
      </c>
      <c r="C340" s="3">
        <v>4</v>
      </c>
      <c r="D340" s="3" t="s">
        <v>34</v>
      </c>
      <c r="E340" s="3">
        <v>4.8</v>
      </c>
      <c r="F340" s="3">
        <v>0.5</v>
      </c>
    </row>
    <row r="341" spans="1:6" x14ac:dyDescent="0.25">
      <c r="A341" s="3">
        <v>3</v>
      </c>
      <c r="B341" s="3">
        <v>3</v>
      </c>
      <c r="C341" s="3">
        <v>6</v>
      </c>
      <c r="D341" s="3" t="s">
        <v>10</v>
      </c>
      <c r="E341" s="3">
        <v>6</v>
      </c>
      <c r="F341" s="3">
        <v>10</v>
      </c>
    </row>
    <row r="342" spans="1:6" x14ac:dyDescent="0.25">
      <c r="A342" s="3">
        <v>3</v>
      </c>
      <c r="B342" s="3">
        <v>3</v>
      </c>
      <c r="C342" s="3">
        <v>6</v>
      </c>
      <c r="D342" s="3" t="s">
        <v>7</v>
      </c>
      <c r="E342" s="3">
        <v>3.7</v>
      </c>
      <c r="F342" s="3">
        <v>1</v>
      </c>
    </row>
    <row r="343" spans="1:6" x14ac:dyDescent="0.25">
      <c r="A343" s="3">
        <v>3</v>
      </c>
      <c r="B343" s="3">
        <v>3</v>
      </c>
      <c r="C343" s="3">
        <v>6</v>
      </c>
      <c r="D343" s="3" t="s">
        <v>8</v>
      </c>
      <c r="E343" s="3">
        <v>6.2</v>
      </c>
      <c r="F343" s="3">
        <v>10</v>
      </c>
    </row>
    <row r="344" spans="1:6" x14ac:dyDescent="0.25">
      <c r="A344" s="3">
        <v>3</v>
      </c>
      <c r="B344" s="3">
        <v>3</v>
      </c>
      <c r="C344" s="3">
        <v>6</v>
      </c>
      <c r="D344" s="3" t="s">
        <v>9</v>
      </c>
      <c r="E344" s="3">
        <v>2.5</v>
      </c>
      <c r="F344" s="3">
        <v>40</v>
      </c>
    </row>
    <row r="345" spans="1:6" x14ac:dyDescent="0.25">
      <c r="A345" s="3">
        <v>3</v>
      </c>
      <c r="B345" s="3">
        <v>3</v>
      </c>
      <c r="C345" s="3">
        <v>6</v>
      </c>
      <c r="D345" s="3" t="s">
        <v>45</v>
      </c>
      <c r="E345" s="3">
        <v>2.2000000000000002</v>
      </c>
      <c r="F345" s="3">
        <v>5</v>
      </c>
    </row>
    <row r="346" spans="1:6" x14ac:dyDescent="0.25">
      <c r="A346" s="3">
        <v>3</v>
      </c>
      <c r="B346" s="3">
        <v>3</v>
      </c>
      <c r="C346" s="3">
        <v>6</v>
      </c>
      <c r="D346" s="3" t="s">
        <v>34</v>
      </c>
      <c r="E346" s="3">
        <v>2.2999999999999998</v>
      </c>
      <c r="F346" s="3">
        <v>1</v>
      </c>
    </row>
    <row r="347" spans="1:6" x14ac:dyDescent="0.25">
      <c r="A347" s="3">
        <v>3</v>
      </c>
      <c r="B347" s="3">
        <v>3</v>
      </c>
      <c r="C347" s="3">
        <v>8</v>
      </c>
      <c r="D347" s="3" t="s">
        <v>10</v>
      </c>
      <c r="E347" s="3">
        <v>6.5</v>
      </c>
      <c r="F347" s="3">
        <v>15</v>
      </c>
    </row>
    <row r="348" spans="1:6" x14ac:dyDescent="0.25">
      <c r="A348" s="3">
        <v>3</v>
      </c>
      <c r="B348" s="3">
        <v>3</v>
      </c>
      <c r="C348" s="3">
        <v>8</v>
      </c>
      <c r="D348" s="3" t="s">
        <v>6</v>
      </c>
      <c r="E348" s="3">
        <v>12.3</v>
      </c>
      <c r="F348" s="3">
        <v>3</v>
      </c>
    </row>
    <row r="349" spans="1:6" x14ac:dyDescent="0.25">
      <c r="A349" s="3">
        <v>3</v>
      </c>
      <c r="B349" s="3">
        <v>3</v>
      </c>
      <c r="C349" s="3">
        <v>8</v>
      </c>
      <c r="D349" s="3" t="s">
        <v>16</v>
      </c>
      <c r="E349" s="3">
        <v>11.1</v>
      </c>
      <c r="F349" s="3">
        <v>10</v>
      </c>
    </row>
    <row r="350" spans="1:6" x14ac:dyDescent="0.25">
      <c r="A350" s="3">
        <v>3</v>
      </c>
      <c r="B350" s="3">
        <v>3</v>
      </c>
      <c r="C350" s="3">
        <v>8</v>
      </c>
      <c r="D350" s="3" t="s">
        <v>8</v>
      </c>
      <c r="E350" s="3">
        <v>2</v>
      </c>
      <c r="F350" s="3">
        <v>1</v>
      </c>
    </row>
    <row r="351" spans="1:6" x14ac:dyDescent="0.25">
      <c r="A351" s="3">
        <v>3</v>
      </c>
      <c r="B351" s="3">
        <v>3</v>
      </c>
      <c r="C351" s="3">
        <v>8</v>
      </c>
      <c r="D351" s="3" t="s">
        <v>9</v>
      </c>
      <c r="E351" s="3">
        <v>3</v>
      </c>
      <c r="F351" s="3">
        <v>20</v>
      </c>
    </row>
    <row r="352" spans="1:6" x14ac:dyDescent="0.25">
      <c r="A352" s="3">
        <v>3</v>
      </c>
      <c r="B352" s="3">
        <v>3</v>
      </c>
      <c r="C352" s="3">
        <v>10</v>
      </c>
      <c r="D352" s="3" t="s">
        <v>10</v>
      </c>
      <c r="E352" s="3">
        <v>3.1</v>
      </c>
      <c r="F352" s="3">
        <v>1</v>
      </c>
    </row>
    <row r="353" spans="1:6" x14ac:dyDescent="0.25">
      <c r="A353" s="3">
        <v>3</v>
      </c>
      <c r="B353" s="3">
        <v>3</v>
      </c>
      <c r="C353" s="3">
        <v>10</v>
      </c>
      <c r="D353" s="3" t="s">
        <v>6</v>
      </c>
      <c r="E353" s="3">
        <v>20</v>
      </c>
      <c r="F353" s="3">
        <v>10</v>
      </c>
    </row>
    <row r="354" spans="1:6" x14ac:dyDescent="0.25">
      <c r="A354" s="3">
        <v>3</v>
      </c>
      <c r="B354" s="3">
        <v>3</v>
      </c>
      <c r="C354" s="3">
        <v>10</v>
      </c>
      <c r="D354" s="3" t="s">
        <v>9</v>
      </c>
      <c r="E354" s="3">
        <v>0.3</v>
      </c>
      <c r="F354" s="3">
        <v>0.05</v>
      </c>
    </row>
    <row r="355" spans="1:6" x14ac:dyDescent="0.25">
      <c r="A355" s="3">
        <v>3</v>
      </c>
      <c r="B355" s="3">
        <v>3</v>
      </c>
      <c r="C355" s="3">
        <v>10</v>
      </c>
      <c r="D355" s="3" t="s">
        <v>34</v>
      </c>
      <c r="E355" s="3">
        <v>1</v>
      </c>
      <c r="F355" s="3">
        <v>0.5</v>
      </c>
    </row>
    <row r="356" spans="1:6" x14ac:dyDescent="0.25">
      <c r="A356" s="3">
        <v>3</v>
      </c>
      <c r="B356" s="3">
        <v>3</v>
      </c>
      <c r="C356" s="3">
        <v>12</v>
      </c>
      <c r="D356" s="3" t="s">
        <v>6</v>
      </c>
      <c r="E356" s="3">
        <v>30.5</v>
      </c>
      <c r="F356" s="3">
        <v>10</v>
      </c>
    </row>
    <row r="357" spans="1:6" x14ac:dyDescent="0.25">
      <c r="A357" s="3">
        <v>3</v>
      </c>
      <c r="B357" s="3">
        <v>3</v>
      </c>
      <c r="C357" s="3">
        <v>12</v>
      </c>
      <c r="D357" s="3" t="s">
        <v>7</v>
      </c>
      <c r="E357" s="3">
        <v>2.2999999999999998</v>
      </c>
      <c r="F357" s="3">
        <v>1</v>
      </c>
    </row>
    <row r="358" spans="1:6" x14ac:dyDescent="0.25">
      <c r="A358" s="3">
        <v>3</v>
      </c>
      <c r="B358" s="3">
        <v>3</v>
      </c>
      <c r="C358" s="3">
        <v>12</v>
      </c>
      <c r="D358" s="3" t="s">
        <v>15</v>
      </c>
      <c r="E358" s="3">
        <v>1.4</v>
      </c>
      <c r="F358" s="3">
        <v>0.5</v>
      </c>
    </row>
    <row r="359" spans="1:6" x14ac:dyDescent="0.25">
      <c r="A359" s="3">
        <v>3</v>
      </c>
      <c r="B359" s="3">
        <v>3</v>
      </c>
      <c r="C359" s="3">
        <v>12</v>
      </c>
      <c r="D359" s="3" t="s">
        <v>8</v>
      </c>
      <c r="E359" s="3">
        <v>3</v>
      </c>
      <c r="F359" s="3">
        <v>0.5</v>
      </c>
    </row>
    <row r="360" spans="1:6" x14ac:dyDescent="0.25">
      <c r="A360" s="3">
        <v>3</v>
      </c>
      <c r="B360" s="3">
        <v>3</v>
      </c>
      <c r="C360" s="3">
        <v>12</v>
      </c>
      <c r="D360" s="3" t="s">
        <v>9</v>
      </c>
      <c r="E360" s="3">
        <v>1.3</v>
      </c>
      <c r="F360" s="3">
        <v>3</v>
      </c>
    </row>
    <row r="361" spans="1:6" x14ac:dyDescent="0.25">
      <c r="A361" s="3">
        <v>3</v>
      </c>
      <c r="B361" s="3">
        <v>3</v>
      </c>
      <c r="C361" s="3">
        <v>12</v>
      </c>
      <c r="D361" s="3" t="s">
        <v>45</v>
      </c>
      <c r="E361" s="3">
        <v>1.2</v>
      </c>
      <c r="F361" s="3">
        <v>0.5</v>
      </c>
    </row>
    <row r="362" spans="1:6" x14ac:dyDescent="0.25">
      <c r="A362" s="3">
        <v>3</v>
      </c>
      <c r="B362" s="3">
        <v>3</v>
      </c>
      <c r="C362" s="3">
        <v>14</v>
      </c>
      <c r="D362" s="3" t="s">
        <v>7</v>
      </c>
      <c r="E362" s="3">
        <v>5.5</v>
      </c>
      <c r="F362" s="3">
        <v>10</v>
      </c>
    </row>
    <row r="363" spans="1:6" x14ac:dyDescent="0.25">
      <c r="A363" s="3">
        <v>3</v>
      </c>
      <c r="B363" s="3">
        <v>3</v>
      </c>
      <c r="C363" s="3">
        <v>14</v>
      </c>
      <c r="D363" s="3" t="s">
        <v>15</v>
      </c>
      <c r="E363" s="3">
        <v>3.5</v>
      </c>
      <c r="F363" s="3">
        <v>20</v>
      </c>
    </row>
    <row r="364" spans="1:6" x14ac:dyDescent="0.25">
      <c r="A364" s="3">
        <v>3</v>
      </c>
      <c r="B364" s="3">
        <v>3</v>
      </c>
      <c r="C364" s="3">
        <v>14</v>
      </c>
      <c r="D364" s="3" t="s">
        <v>18</v>
      </c>
      <c r="E364" s="3">
        <v>7</v>
      </c>
      <c r="F364" s="3">
        <v>5</v>
      </c>
    </row>
    <row r="365" spans="1:6" x14ac:dyDescent="0.25">
      <c r="A365" s="3">
        <v>3</v>
      </c>
      <c r="B365" s="3">
        <v>3</v>
      </c>
      <c r="C365" s="3">
        <v>14</v>
      </c>
      <c r="D365" s="3" t="s">
        <v>8</v>
      </c>
      <c r="E365" s="3">
        <v>3</v>
      </c>
      <c r="F365" s="3">
        <v>1</v>
      </c>
    </row>
    <row r="366" spans="1:6" x14ac:dyDescent="0.25">
      <c r="A366" s="3">
        <v>3</v>
      </c>
      <c r="B366" s="3">
        <v>3</v>
      </c>
      <c r="C366" s="3">
        <v>14</v>
      </c>
      <c r="D366" s="3" t="s">
        <v>9</v>
      </c>
      <c r="E366" s="3">
        <v>2.5</v>
      </c>
      <c r="F366" s="3">
        <v>30</v>
      </c>
    </row>
    <row r="367" spans="1:6" x14ac:dyDescent="0.25">
      <c r="A367" s="3">
        <v>3</v>
      </c>
      <c r="B367" s="3">
        <v>3</v>
      </c>
      <c r="C367" s="3">
        <v>14</v>
      </c>
      <c r="D367" s="3" t="s">
        <v>45</v>
      </c>
      <c r="E367" s="3">
        <v>0.4</v>
      </c>
      <c r="F367" s="3">
        <v>0.5</v>
      </c>
    </row>
    <row r="368" spans="1:6" x14ac:dyDescent="0.25">
      <c r="A368" s="3">
        <v>3</v>
      </c>
      <c r="B368" s="3">
        <v>3</v>
      </c>
      <c r="C368" s="3">
        <v>14</v>
      </c>
      <c r="D368" s="3" t="s">
        <v>34</v>
      </c>
      <c r="E368" s="3">
        <v>1.5</v>
      </c>
      <c r="F368" s="3">
        <v>0.5</v>
      </c>
    </row>
    <row r="369" spans="1:6" x14ac:dyDescent="0.25">
      <c r="A369" s="3">
        <v>3</v>
      </c>
      <c r="B369" s="3">
        <v>3</v>
      </c>
      <c r="C369" s="3">
        <v>14</v>
      </c>
      <c r="D369" s="3" t="s">
        <v>23</v>
      </c>
      <c r="E369" s="3">
        <v>1.5</v>
      </c>
      <c r="F369" s="3">
        <v>0.5</v>
      </c>
    </row>
    <row r="370" spans="1:6" x14ac:dyDescent="0.25">
      <c r="A370" s="3">
        <v>3</v>
      </c>
      <c r="B370" s="3">
        <v>3</v>
      </c>
      <c r="C370" s="3">
        <v>16</v>
      </c>
      <c r="D370" s="3" t="s">
        <v>14</v>
      </c>
      <c r="E370" s="3">
        <v>3</v>
      </c>
      <c r="F370" s="3">
        <v>20</v>
      </c>
    </row>
    <row r="371" spans="1:6" x14ac:dyDescent="0.25">
      <c r="A371" s="3">
        <v>3</v>
      </c>
      <c r="B371" s="3">
        <v>3</v>
      </c>
      <c r="C371" s="3">
        <v>16</v>
      </c>
      <c r="D371" s="3" t="s">
        <v>6</v>
      </c>
      <c r="E371" s="3">
        <v>5</v>
      </c>
      <c r="F371" s="3">
        <v>2</v>
      </c>
    </row>
    <row r="372" spans="1:6" x14ac:dyDescent="0.25">
      <c r="A372" s="3">
        <v>3</v>
      </c>
      <c r="B372" s="3">
        <v>3</v>
      </c>
      <c r="C372" s="3">
        <v>16</v>
      </c>
      <c r="D372" s="3" t="s">
        <v>7</v>
      </c>
      <c r="E372" s="3">
        <v>3</v>
      </c>
      <c r="F372" s="3">
        <v>3</v>
      </c>
    </row>
    <row r="373" spans="1:6" x14ac:dyDescent="0.25">
      <c r="A373" s="3">
        <v>3</v>
      </c>
      <c r="B373" s="3">
        <v>3</v>
      </c>
      <c r="C373" s="3">
        <v>16</v>
      </c>
      <c r="D373" s="3" t="s">
        <v>15</v>
      </c>
      <c r="E373" s="3">
        <v>0.5</v>
      </c>
      <c r="F373" s="3">
        <v>1</v>
      </c>
    </row>
    <row r="374" spans="1:6" x14ac:dyDescent="0.25">
      <c r="A374" s="3">
        <v>3</v>
      </c>
      <c r="B374" s="3">
        <v>3</v>
      </c>
      <c r="C374" s="3">
        <v>16</v>
      </c>
      <c r="D374" s="3" t="s">
        <v>32</v>
      </c>
      <c r="E374" s="3">
        <v>0.5</v>
      </c>
      <c r="F374" s="3">
        <v>1</v>
      </c>
    </row>
    <row r="375" spans="1:6" x14ac:dyDescent="0.25">
      <c r="A375" s="3">
        <v>3</v>
      </c>
      <c r="B375" s="3">
        <v>3</v>
      </c>
      <c r="C375" s="3">
        <v>16</v>
      </c>
      <c r="D375" s="3" t="s">
        <v>37</v>
      </c>
      <c r="E375" s="3">
        <v>1.2</v>
      </c>
      <c r="F375" s="3">
        <v>5</v>
      </c>
    </row>
    <row r="376" spans="1:6" x14ac:dyDescent="0.25">
      <c r="A376" s="3">
        <v>3</v>
      </c>
      <c r="B376" s="3">
        <v>3</v>
      </c>
      <c r="C376" s="3">
        <v>16</v>
      </c>
      <c r="D376" s="3" t="s">
        <v>16</v>
      </c>
      <c r="E376" s="3">
        <v>4</v>
      </c>
      <c r="F376" s="3">
        <v>1</v>
      </c>
    </row>
    <row r="377" spans="1:6" x14ac:dyDescent="0.25">
      <c r="A377" s="3">
        <v>3</v>
      </c>
      <c r="B377" s="3">
        <v>3</v>
      </c>
      <c r="C377" s="3">
        <v>16</v>
      </c>
      <c r="D377" s="3" t="s">
        <v>8</v>
      </c>
      <c r="E377" s="3">
        <v>1.5</v>
      </c>
      <c r="F377" s="3">
        <v>0.5</v>
      </c>
    </row>
    <row r="378" spans="1:6" x14ac:dyDescent="0.25">
      <c r="A378" s="3">
        <v>3</v>
      </c>
      <c r="B378" s="3">
        <v>3</v>
      </c>
      <c r="C378" s="3">
        <v>16</v>
      </c>
      <c r="D378" s="3" t="s">
        <v>9</v>
      </c>
      <c r="E378" s="3">
        <v>0.5</v>
      </c>
      <c r="F378" s="3">
        <v>5</v>
      </c>
    </row>
    <row r="379" spans="1:6" x14ac:dyDescent="0.25">
      <c r="A379" s="3">
        <v>3</v>
      </c>
      <c r="B379" s="3">
        <v>3</v>
      </c>
      <c r="C379" s="3">
        <v>16</v>
      </c>
      <c r="D379" s="3" t="s">
        <v>45</v>
      </c>
      <c r="E379" s="3">
        <v>1.5</v>
      </c>
      <c r="F379" s="3">
        <v>3</v>
      </c>
    </row>
    <row r="380" spans="1:6" x14ac:dyDescent="0.25">
      <c r="A380" s="3">
        <v>3</v>
      </c>
      <c r="B380" s="3">
        <v>3</v>
      </c>
      <c r="C380" s="3">
        <v>16</v>
      </c>
      <c r="D380" s="3" t="s">
        <v>34</v>
      </c>
      <c r="E380" s="3">
        <v>2</v>
      </c>
      <c r="F380" s="3">
        <v>2</v>
      </c>
    </row>
    <row r="381" spans="1:6" x14ac:dyDescent="0.25">
      <c r="A381" s="3">
        <v>3</v>
      </c>
      <c r="B381" s="3">
        <v>3</v>
      </c>
      <c r="C381" s="3">
        <v>18</v>
      </c>
      <c r="D381" s="3" t="s">
        <v>14</v>
      </c>
      <c r="E381" s="3">
        <v>15</v>
      </c>
      <c r="F381" s="3">
        <v>40</v>
      </c>
    </row>
    <row r="382" spans="1:6" x14ac:dyDescent="0.25">
      <c r="A382" s="3">
        <v>3</v>
      </c>
      <c r="B382" s="3">
        <v>3</v>
      </c>
      <c r="C382" s="3">
        <v>18</v>
      </c>
      <c r="D382" s="3" t="s">
        <v>12</v>
      </c>
      <c r="E382" s="3">
        <v>15</v>
      </c>
      <c r="F382" s="3">
        <v>3</v>
      </c>
    </row>
    <row r="383" spans="1:6" x14ac:dyDescent="0.25">
      <c r="A383" s="3">
        <v>3</v>
      </c>
      <c r="B383" s="3">
        <v>3</v>
      </c>
      <c r="C383" s="3">
        <v>18</v>
      </c>
      <c r="D383" s="3" t="s">
        <v>6</v>
      </c>
      <c r="E383" s="3">
        <v>19</v>
      </c>
      <c r="F383" s="3">
        <v>1</v>
      </c>
    </row>
    <row r="384" spans="1:6" x14ac:dyDescent="0.25">
      <c r="A384" s="3">
        <v>3</v>
      </c>
      <c r="B384" s="3">
        <v>3</v>
      </c>
      <c r="C384" s="3">
        <v>18</v>
      </c>
      <c r="D384" s="3" t="s">
        <v>17</v>
      </c>
      <c r="E384" s="3">
        <v>6</v>
      </c>
      <c r="F384" s="3">
        <v>20</v>
      </c>
    </row>
    <row r="385" spans="1:6" x14ac:dyDescent="0.25">
      <c r="A385" s="3">
        <v>3</v>
      </c>
      <c r="B385" s="3">
        <v>3</v>
      </c>
      <c r="C385" s="3">
        <v>18</v>
      </c>
      <c r="D385" s="3" t="s">
        <v>15</v>
      </c>
      <c r="E385" s="3">
        <v>6.5</v>
      </c>
      <c r="F385" s="3">
        <v>15</v>
      </c>
    </row>
    <row r="386" spans="1:6" x14ac:dyDescent="0.25">
      <c r="A386" s="3">
        <v>3</v>
      </c>
      <c r="B386" s="3">
        <v>3</v>
      </c>
      <c r="C386" s="3">
        <v>18</v>
      </c>
      <c r="D386" s="3" t="s">
        <v>34</v>
      </c>
      <c r="E386" s="3">
        <v>5.5</v>
      </c>
      <c r="F386" s="3">
        <v>0.5</v>
      </c>
    </row>
    <row r="387" spans="1:6" x14ac:dyDescent="0.25">
      <c r="A387" s="3">
        <v>3</v>
      </c>
      <c r="B387" s="3">
        <v>3</v>
      </c>
      <c r="C387" s="3">
        <v>20</v>
      </c>
      <c r="D387" s="3" t="s">
        <v>14</v>
      </c>
      <c r="E387" s="3">
        <v>13.5</v>
      </c>
      <c r="F387" s="3">
        <v>20</v>
      </c>
    </row>
    <row r="388" spans="1:6" x14ac:dyDescent="0.25">
      <c r="A388" s="3">
        <v>3</v>
      </c>
      <c r="B388" s="3">
        <v>3</v>
      </c>
      <c r="C388" s="3">
        <v>20</v>
      </c>
      <c r="D388" s="3" t="s">
        <v>17</v>
      </c>
      <c r="E388" s="3">
        <v>5.8</v>
      </c>
      <c r="F388" s="3">
        <v>1</v>
      </c>
    </row>
    <row r="389" spans="1:6" x14ac:dyDescent="0.25">
      <c r="A389" s="3">
        <v>3</v>
      </c>
      <c r="B389" s="3">
        <v>3</v>
      </c>
      <c r="C389" s="3">
        <v>20</v>
      </c>
      <c r="D389" s="3" t="s">
        <v>15</v>
      </c>
      <c r="E389" s="3">
        <v>9</v>
      </c>
      <c r="F389" s="3">
        <v>30</v>
      </c>
    </row>
    <row r="390" spans="1:6" x14ac:dyDescent="0.25">
      <c r="A390" s="3">
        <v>3</v>
      </c>
      <c r="B390" s="3">
        <v>3</v>
      </c>
      <c r="C390" s="3">
        <v>20</v>
      </c>
      <c r="D390" s="3" t="s">
        <v>16</v>
      </c>
      <c r="E390" s="3">
        <v>6</v>
      </c>
      <c r="F390" s="3">
        <v>3</v>
      </c>
    </row>
    <row r="391" spans="1:6" x14ac:dyDescent="0.25">
      <c r="A391" s="3">
        <v>3</v>
      </c>
      <c r="B391" s="3">
        <v>3</v>
      </c>
      <c r="C391" s="3">
        <v>20</v>
      </c>
      <c r="D391" s="3" t="s">
        <v>21</v>
      </c>
      <c r="E391" s="3">
        <v>37</v>
      </c>
      <c r="F391" s="3">
        <v>5</v>
      </c>
    </row>
    <row r="392" spans="1:6" x14ac:dyDescent="0.25">
      <c r="A392" s="3">
        <v>3</v>
      </c>
      <c r="B392" s="3">
        <v>3</v>
      </c>
      <c r="C392" s="3">
        <v>22</v>
      </c>
      <c r="D392" s="3" t="s">
        <v>19</v>
      </c>
      <c r="E392" s="3">
        <v>9</v>
      </c>
      <c r="F392" s="3">
        <v>1</v>
      </c>
    </row>
    <row r="393" spans="1:6" x14ac:dyDescent="0.25">
      <c r="A393" s="3">
        <v>3</v>
      </c>
      <c r="B393" s="3">
        <v>3</v>
      </c>
      <c r="C393" s="3">
        <v>22</v>
      </c>
      <c r="D393" s="3" t="s">
        <v>14</v>
      </c>
      <c r="E393" s="3">
        <v>12.6</v>
      </c>
      <c r="F393" s="3">
        <v>20</v>
      </c>
    </row>
    <row r="394" spans="1:6" x14ac:dyDescent="0.25">
      <c r="A394" s="3">
        <v>3</v>
      </c>
      <c r="B394" s="3">
        <v>3</v>
      </c>
      <c r="C394" s="3">
        <v>22</v>
      </c>
      <c r="D394" s="3" t="s">
        <v>17</v>
      </c>
      <c r="E394" s="3">
        <v>3.5</v>
      </c>
      <c r="F394" s="3">
        <v>15</v>
      </c>
    </row>
    <row r="395" spans="1:6" x14ac:dyDescent="0.25">
      <c r="A395" s="3">
        <v>3</v>
      </c>
      <c r="B395" s="3">
        <v>3</v>
      </c>
      <c r="C395" s="3">
        <v>22</v>
      </c>
      <c r="D395" s="3" t="s">
        <v>15</v>
      </c>
      <c r="E395" s="3">
        <v>5.2</v>
      </c>
      <c r="F395" s="3">
        <v>50</v>
      </c>
    </row>
    <row r="396" spans="1:6" x14ac:dyDescent="0.25">
      <c r="A396" s="3">
        <v>3</v>
      </c>
      <c r="B396" s="3">
        <v>3</v>
      </c>
      <c r="C396" s="3">
        <v>22</v>
      </c>
      <c r="D396" s="3" t="s">
        <v>21</v>
      </c>
      <c r="E396" s="3">
        <v>57</v>
      </c>
      <c r="F396" s="3">
        <v>3</v>
      </c>
    </row>
    <row r="397" spans="1:6" x14ac:dyDescent="0.25">
      <c r="A397" s="3">
        <v>3</v>
      </c>
      <c r="B397" s="3">
        <v>3</v>
      </c>
      <c r="C397" s="3">
        <v>24</v>
      </c>
      <c r="D397" s="3" t="s">
        <v>14</v>
      </c>
      <c r="E397" s="3">
        <v>15.3</v>
      </c>
      <c r="F397" s="3">
        <v>30</v>
      </c>
    </row>
    <row r="398" spans="1:6" x14ac:dyDescent="0.25">
      <c r="A398" s="3">
        <v>3</v>
      </c>
      <c r="B398" s="3">
        <v>3</v>
      </c>
      <c r="C398" s="3">
        <v>24</v>
      </c>
      <c r="D398" s="3" t="s">
        <v>17</v>
      </c>
      <c r="E398" s="3">
        <v>5.0999999999999996</v>
      </c>
      <c r="F398" s="3">
        <v>2</v>
      </c>
    </row>
    <row r="399" spans="1:6" x14ac:dyDescent="0.25">
      <c r="A399" s="3">
        <v>3</v>
      </c>
      <c r="B399" s="3">
        <v>3</v>
      </c>
      <c r="C399" s="3">
        <v>24</v>
      </c>
      <c r="D399" s="3" t="s">
        <v>15</v>
      </c>
      <c r="E399" s="3">
        <v>11.8</v>
      </c>
      <c r="F399" s="3">
        <v>40</v>
      </c>
    </row>
    <row r="400" spans="1:6" x14ac:dyDescent="0.25">
      <c r="A400" s="3">
        <v>3</v>
      </c>
      <c r="B400" s="3">
        <v>3</v>
      </c>
      <c r="C400" s="3">
        <v>24</v>
      </c>
      <c r="D400" s="3" t="s">
        <v>16</v>
      </c>
      <c r="E400" s="3">
        <v>8.8000000000000007</v>
      </c>
      <c r="F400" s="3">
        <v>1</v>
      </c>
    </row>
    <row r="401" spans="1:6" x14ac:dyDescent="0.25">
      <c r="A401" s="3">
        <v>3</v>
      </c>
      <c r="B401" s="3">
        <v>3</v>
      </c>
      <c r="C401" s="3">
        <v>24</v>
      </c>
      <c r="D401" s="3" t="s">
        <v>21</v>
      </c>
      <c r="E401" s="3">
        <v>27.4</v>
      </c>
      <c r="F401" s="3">
        <v>2</v>
      </c>
    </row>
    <row r="402" spans="1:6" x14ac:dyDescent="0.25">
      <c r="A402" s="3">
        <v>3</v>
      </c>
      <c r="B402" s="3">
        <v>3</v>
      </c>
      <c r="C402" s="3">
        <v>24</v>
      </c>
      <c r="D402" s="3" t="s">
        <v>38</v>
      </c>
      <c r="E402" s="3">
        <v>4.5999999999999996</v>
      </c>
      <c r="F402" s="3">
        <v>1</v>
      </c>
    </row>
    <row r="403" spans="1:6" x14ac:dyDescent="0.25">
      <c r="A403" s="3">
        <v>3</v>
      </c>
      <c r="B403" s="3">
        <v>3</v>
      </c>
      <c r="C403" s="3">
        <v>24</v>
      </c>
      <c r="D403" s="3" t="s">
        <v>46</v>
      </c>
      <c r="E403" s="3">
        <v>5.5</v>
      </c>
      <c r="F403" s="3">
        <v>3</v>
      </c>
    </row>
    <row r="404" spans="1:6" x14ac:dyDescent="0.25">
      <c r="A404" s="3">
        <v>3</v>
      </c>
      <c r="B404" s="3">
        <v>3</v>
      </c>
      <c r="C404" s="3">
        <v>26</v>
      </c>
      <c r="D404" s="3" t="s">
        <v>19</v>
      </c>
      <c r="E404" s="3">
        <v>21.5</v>
      </c>
      <c r="F404" s="3">
        <v>20</v>
      </c>
    </row>
    <row r="405" spans="1:6" x14ac:dyDescent="0.25">
      <c r="A405" s="3">
        <v>3</v>
      </c>
      <c r="B405" s="3">
        <v>3</v>
      </c>
      <c r="C405" s="3">
        <v>26</v>
      </c>
      <c r="D405" s="3" t="s">
        <v>14</v>
      </c>
      <c r="E405" s="3">
        <v>17.8</v>
      </c>
      <c r="F405" s="3">
        <v>50</v>
      </c>
    </row>
    <row r="406" spans="1:6" x14ac:dyDescent="0.25">
      <c r="A406" s="3">
        <v>3</v>
      </c>
      <c r="B406" s="3">
        <v>3</v>
      </c>
      <c r="C406" s="3">
        <v>26</v>
      </c>
      <c r="D406" s="3" t="s">
        <v>17</v>
      </c>
      <c r="E406" s="3">
        <v>7.5</v>
      </c>
      <c r="F406" s="3">
        <v>10</v>
      </c>
    </row>
    <row r="407" spans="1:6" x14ac:dyDescent="0.25">
      <c r="A407" s="3">
        <v>3</v>
      </c>
      <c r="B407" s="3">
        <v>3</v>
      </c>
      <c r="C407" s="3">
        <v>26</v>
      </c>
      <c r="D407" s="3" t="s">
        <v>15</v>
      </c>
      <c r="E407" s="3">
        <v>5.2</v>
      </c>
      <c r="F407" s="3">
        <v>1</v>
      </c>
    </row>
    <row r="408" spans="1:6" x14ac:dyDescent="0.25">
      <c r="A408" s="3">
        <v>3</v>
      </c>
      <c r="B408" s="3">
        <v>3</v>
      </c>
      <c r="C408" s="3">
        <v>26</v>
      </c>
      <c r="D408" s="3" t="s">
        <v>16</v>
      </c>
      <c r="E408" s="3">
        <v>4.0999999999999996</v>
      </c>
      <c r="F408" s="3">
        <v>2</v>
      </c>
    </row>
    <row r="409" spans="1:6" x14ac:dyDescent="0.25">
      <c r="A409" s="3">
        <v>3</v>
      </c>
      <c r="B409" s="3">
        <v>3</v>
      </c>
      <c r="C409" s="3">
        <v>28</v>
      </c>
      <c r="D409" s="3" t="s">
        <v>19</v>
      </c>
      <c r="E409" s="3">
        <v>28.6</v>
      </c>
      <c r="F409" s="3">
        <v>30</v>
      </c>
    </row>
    <row r="410" spans="1:6" x14ac:dyDescent="0.25">
      <c r="A410" s="3">
        <v>3</v>
      </c>
      <c r="B410" s="3">
        <v>3</v>
      </c>
      <c r="C410" s="3">
        <v>28</v>
      </c>
      <c r="D410" s="3" t="s">
        <v>14</v>
      </c>
      <c r="E410" s="3">
        <v>11.8</v>
      </c>
      <c r="F410" s="3">
        <v>20</v>
      </c>
    </row>
    <row r="411" spans="1:6" x14ac:dyDescent="0.25">
      <c r="A411" s="3">
        <v>3</v>
      </c>
      <c r="B411" s="3">
        <v>3</v>
      </c>
      <c r="C411" s="3">
        <v>28</v>
      </c>
      <c r="D411" s="3" t="s">
        <v>21</v>
      </c>
      <c r="E411" s="3">
        <v>44.5</v>
      </c>
      <c r="F411" s="3">
        <v>15</v>
      </c>
    </row>
    <row r="412" spans="1:6" x14ac:dyDescent="0.25">
      <c r="A412" s="3">
        <v>3</v>
      </c>
      <c r="B412" s="3">
        <v>3</v>
      </c>
      <c r="C412" s="3">
        <v>30</v>
      </c>
      <c r="D412" s="3" t="s">
        <v>19</v>
      </c>
      <c r="E412" s="3">
        <v>21.1</v>
      </c>
      <c r="F412" s="3">
        <v>30</v>
      </c>
    </row>
    <row r="413" spans="1:6" x14ac:dyDescent="0.25">
      <c r="A413" s="3">
        <v>3</v>
      </c>
      <c r="B413" s="3">
        <v>3</v>
      </c>
      <c r="C413" s="3">
        <v>30</v>
      </c>
      <c r="D413" s="3" t="s">
        <v>14</v>
      </c>
      <c r="E413" s="3">
        <v>11.5</v>
      </c>
      <c r="F413" s="3">
        <v>40</v>
      </c>
    </row>
    <row r="414" spans="1:6" x14ac:dyDescent="0.25">
      <c r="A414" s="3">
        <v>3</v>
      </c>
      <c r="B414" s="3">
        <v>3</v>
      </c>
      <c r="C414" s="3">
        <v>32</v>
      </c>
      <c r="D414" s="3" t="s">
        <v>19</v>
      </c>
      <c r="E414" s="3">
        <v>26.5</v>
      </c>
      <c r="F414" s="3">
        <v>20</v>
      </c>
    </row>
    <row r="415" spans="1:6" x14ac:dyDescent="0.25">
      <c r="A415" s="3">
        <v>3</v>
      </c>
      <c r="B415" s="3">
        <v>3</v>
      </c>
      <c r="C415" s="3">
        <v>32</v>
      </c>
      <c r="D415" s="3" t="s">
        <v>20</v>
      </c>
      <c r="E415" s="3">
        <v>23.2</v>
      </c>
      <c r="F415" s="3">
        <v>20</v>
      </c>
    </row>
    <row r="416" spans="1:6" x14ac:dyDescent="0.25">
      <c r="A416" s="3">
        <v>3</v>
      </c>
      <c r="B416" s="3">
        <v>3</v>
      </c>
      <c r="C416" s="3">
        <v>32</v>
      </c>
      <c r="D416" s="3" t="s">
        <v>21</v>
      </c>
      <c r="E416" s="3">
        <v>50.6</v>
      </c>
      <c r="F416" s="3">
        <v>10</v>
      </c>
    </row>
    <row r="417" spans="1:6" x14ac:dyDescent="0.25">
      <c r="A417" s="3">
        <v>3</v>
      </c>
      <c r="B417" s="3">
        <v>3</v>
      </c>
      <c r="C417" s="3">
        <v>32</v>
      </c>
      <c r="D417" s="3" t="s">
        <v>47</v>
      </c>
      <c r="E417" s="3">
        <v>43.5</v>
      </c>
      <c r="F417" s="3">
        <v>5</v>
      </c>
    </row>
    <row r="418" spans="1:6" x14ac:dyDescent="0.25">
      <c r="A418" s="3">
        <v>3</v>
      </c>
      <c r="B418" s="3">
        <v>3</v>
      </c>
      <c r="C418" s="3">
        <v>34</v>
      </c>
      <c r="D418" s="3" t="s">
        <v>19</v>
      </c>
      <c r="E418" s="3">
        <v>34.200000000000003</v>
      </c>
      <c r="F418" s="3">
        <v>20</v>
      </c>
    </row>
    <row r="419" spans="1:6" x14ac:dyDescent="0.25">
      <c r="A419" s="3">
        <v>3</v>
      </c>
      <c r="B419" s="3">
        <v>3</v>
      </c>
      <c r="C419" s="3">
        <v>34</v>
      </c>
      <c r="D419" s="3" t="s">
        <v>20</v>
      </c>
      <c r="E419" s="3">
        <v>16.8</v>
      </c>
      <c r="F419" s="3">
        <v>20</v>
      </c>
    </row>
    <row r="420" spans="1:6" x14ac:dyDescent="0.25">
      <c r="A420" s="3">
        <v>3</v>
      </c>
      <c r="B420" s="3">
        <v>3</v>
      </c>
      <c r="C420" s="3">
        <v>34</v>
      </c>
      <c r="D420" s="3" t="s">
        <v>23</v>
      </c>
      <c r="E420" s="3">
        <v>4.7</v>
      </c>
      <c r="F420" s="3">
        <v>60</v>
      </c>
    </row>
    <row r="421" spans="1:6" x14ac:dyDescent="0.25">
      <c r="A421" s="3">
        <v>3</v>
      </c>
      <c r="B421" s="3">
        <v>3</v>
      </c>
      <c r="C421" s="3">
        <v>36</v>
      </c>
      <c r="D421" s="3" t="s">
        <v>19</v>
      </c>
      <c r="E421" s="3">
        <v>42.3</v>
      </c>
      <c r="F421" s="3">
        <v>20</v>
      </c>
    </row>
    <row r="422" spans="1:6" x14ac:dyDescent="0.25">
      <c r="A422" s="3">
        <v>3</v>
      </c>
      <c r="B422" s="3">
        <v>3</v>
      </c>
      <c r="C422" s="3">
        <v>36</v>
      </c>
      <c r="D422" s="3" t="s">
        <v>20</v>
      </c>
      <c r="E422" s="3">
        <v>36.9</v>
      </c>
      <c r="F422" s="3">
        <v>30</v>
      </c>
    </row>
    <row r="423" spans="1:6" x14ac:dyDescent="0.25">
      <c r="A423" s="3">
        <v>3</v>
      </c>
      <c r="B423" s="3">
        <v>3</v>
      </c>
      <c r="C423" s="3">
        <v>38</v>
      </c>
      <c r="D423" s="3" t="s">
        <v>19</v>
      </c>
      <c r="E423" s="3">
        <v>40.200000000000003</v>
      </c>
      <c r="F423" s="3">
        <v>30</v>
      </c>
    </row>
    <row r="424" spans="1:6" x14ac:dyDescent="0.25">
      <c r="A424" s="3">
        <v>3</v>
      </c>
      <c r="B424" s="3">
        <v>3</v>
      </c>
      <c r="C424" s="3">
        <v>38</v>
      </c>
      <c r="D424" s="3" t="s">
        <v>20</v>
      </c>
      <c r="E424" s="3">
        <v>21.3</v>
      </c>
      <c r="F424" s="3">
        <v>10</v>
      </c>
    </row>
    <row r="425" spans="1:6" x14ac:dyDescent="0.25">
      <c r="A425" s="3">
        <v>3</v>
      </c>
      <c r="B425" s="3">
        <v>3</v>
      </c>
      <c r="C425" s="3">
        <v>38</v>
      </c>
      <c r="D425" s="3" t="s">
        <v>26</v>
      </c>
      <c r="E425" s="3">
        <v>22.8</v>
      </c>
      <c r="F425" s="3">
        <v>0.5</v>
      </c>
    </row>
    <row r="426" spans="1:6" x14ac:dyDescent="0.25">
      <c r="A426" s="3">
        <v>3</v>
      </c>
      <c r="B426" s="3">
        <v>3</v>
      </c>
      <c r="C426" s="3">
        <v>38</v>
      </c>
      <c r="D426" s="3" t="s">
        <v>23</v>
      </c>
      <c r="E426" s="3">
        <v>14.5</v>
      </c>
      <c r="F426" s="3">
        <v>10</v>
      </c>
    </row>
    <row r="427" spans="1:6" x14ac:dyDescent="0.25">
      <c r="A427" s="3">
        <v>3</v>
      </c>
      <c r="B427" s="3">
        <v>3</v>
      </c>
      <c r="C427" s="3">
        <v>40</v>
      </c>
      <c r="D427" s="3" t="s">
        <v>19</v>
      </c>
      <c r="E427" s="3">
        <v>14.1</v>
      </c>
      <c r="F427" s="3">
        <v>10</v>
      </c>
    </row>
    <row r="428" spans="1:6" x14ac:dyDescent="0.25">
      <c r="A428" s="3">
        <v>3</v>
      </c>
      <c r="B428" s="3">
        <v>3</v>
      </c>
      <c r="C428" s="3">
        <v>40</v>
      </c>
      <c r="D428" s="3" t="s">
        <v>20</v>
      </c>
      <c r="E428" s="3">
        <v>9.6</v>
      </c>
      <c r="F428" s="3">
        <v>10</v>
      </c>
    </row>
    <row r="429" spans="1:6" x14ac:dyDescent="0.25">
      <c r="A429" s="3">
        <v>3</v>
      </c>
      <c r="B429" s="3">
        <v>3</v>
      </c>
      <c r="C429" s="3">
        <v>40</v>
      </c>
      <c r="D429" s="3" t="s">
        <v>40</v>
      </c>
      <c r="E429" s="3">
        <v>6</v>
      </c>
      <c r="F429" s="3">
        <v>10</v>
      </c>
    </row>
    <row r="430" spans="1:6" x14ac:dyDescent="0.25">
      <c r="A430" s="3">
        <v>3</v>
      </c>
      <c r="B430" s="3">
        <v>3</v>
      </c>
      <c r="C430" s="3">
        <v>40</v>
      </c>
      <c r="D430" s="3" t="s">
        <v>26</v>
      </c>
      <c r="E430" s="3">
        <v>4.3</v>
      </c>
      <c r="F430" s="3">
        <v>1</v>
      </c>
    </row>
    <row r="431" spans="1:6" x14ac:dyDescent="0.25">
      <c r="A431" s="3">
        <v>3</v>
      </c>
      <c r="B431" s="3">
        <v>3</v>
      </c>
      <c r="C431" s="3">
        <v>40</v>
      </c>
      <c r="D431" s="3" t="s">
        <v>23</v>
      </c>
      <c r="E431" s="3">
        <v>3.4</v>
      </c>
      <c r="F431" s="3">
        <v>40</v>
      </c>
    </row>
    <row r="432" spans="1:6" x14ac:dyDescent="0.25">
      <c r="A432" s="3">
        <v>3</v>
      </c>
      <c r="B432" s="3">
        <v>3</v>
      </c>
      <c r="C432" s="3">
        <v>42</v>
      </c>
      <c r="D432" s="3" t="s">
        <v>19</v>
      </c>
      <c r="E432" s="3">
        <v>9.1</v>
      </c>
      <c r="F432" s="3">
        <v>1</v>
      </c>
    </row>
    <row r="433" spans="1:6" x14ac:dyDescent="0.25">
      <c r="A433" s="3">
        <v>3</v>
      </c>
      <c r="B433" s="3">
        <v>3</v>
      </c>
      <c r="C433" s="3">
        <v>42</v>
      </c>
      <c r="D433" s="3" t="s">
        <v>40</v>
      </c>
      <c r="E433" s="3">
        <v>3.6</v>
      </c>
      <c r="F433" s="3">
        <v>5</v>
      </c>
    </row>
    <row r="434" spans="1:6" x14ac:dyDescent="0.25">
      <c r="A434" s="3">
        <v>3</v>
      </c>
      <c r="B434" s="3">
        <v>3</v>
      </c>
      <c r="C434" s="3">
        <v>42</v>
      </c>
      <c r="D434" s="3" t="s">
        <v>48</v>
      </c>
      <c r="E434" s="3">
        <v>1.2</v>
      </c>
      <c r="F434" s="3">
        <v>2</v>
      </c>
    </row>
    <row r="435" spans="1:6" x14ac:dyDescent="0.25">
      <c r="A435" s="3">
        <v>3</v>
      </c>
      <c r="B435" s="3">
        <v>3</v>
      </c>
      <c r="C435" s="3">
        <v>42</v>
      </c>
      <c r="D435" s="3" t="s">
        <v>24</v>
      </c>
      <c r="E435" s="3">
        <v>13</v>
      </c>
      <c r="F435" s="3">
        <v>3</v>
      </c>
    </row>
    <row r="436" spans="1:6" x14ac:dyDescent="0.25">
      <c r="A436" s="3">
        <v>3</v>
      </c>
      <c r="B436" s="3">
        <v>3</v>
      </c>
      <c r="C436" s="3">
        <v>42</v>
      </c>
      <c r="D436" s="3" t="s">
        <v>26</v>
      </c>
      <c r="E436" s="3">
        <v>2.5</v>
      </c>
      <c r="F436" s="3">
        <v>1</v>
      </c>
    </row>
    <row r="437" spans="1:6" x14ac:dyDescent="0.25">
      <c r="A437" s="3">
        <v>3</v>
      </c>
      <c r="B437" s="3">
        <v>3</v>
      </c>
      <c r="C437" s="3">
        <v>42</v>
      </c>
      <c r="D437" s="3" t="s">
        <v>23</v>
      </c>
      <c r="E437" s="3">
        <v>1.9</v>
      </c>
      <c r="F437" s="3">
        <v>60</v>
      </c>
    </row>
    <row r="438" spans="1:6" x14ac:dyDescent="0.25">
      <c r="A438" s="3">
        <v>3</v>
      </c>
      <c r="B438" s="3">
        <v>3</v>
      </c>
      <c r="C438" s="3">
        <v>42</v>
      </c>
      <c r="D438" s="3" t="s">
        <v>25</v>
      </c>
      <c r="E438" s="3">
        <v>4.7</v>
      </c>
      <c r="F438" s="3">
        <v>5</v>
      </c>
    </row>
    <row r="439" spans="1:6" x14ac:dyDescent="0.25">
      <c r="A439" s="3">
        <v>3</v>
      </c>
      <c r="B439" s="3">
        <v>3</v>
      </c>
      <c r="C439" s="3">
        <v>42</v>
      </c>
      <c r="D439" s="3" t="s">
        <v>57</v>
      </c>
      <c r="E439" s="3">
        <v>1.3</v>
      </c>
      <c r="F439" s="3">
        <v>0.5</v>
      </c>
    </row>
    <row r="440" spans="1:6" x14ac:dyDescent="0.25">
      <c r="A440" s="3">
        <v>3</v>
      </c>
      <c r="B440" s="3">
        <v>3</v>
      </c>
      <c r="C440" s="3">
        <v>44</v>
      </c>
      <c r="D440" s="3" t="s">
        <v>19</v>
      </c>
      <c r="E440" s="3">
        <v>19.2</v>
      </c>
      <c r="F440" s="3">
        <v>5</v>
      </c>
    </row>
    <row r="441" spans="1:6" x14ac:dyDescent="0.25">
      <c r="A441" s="3">
        <v>3</v>
      </c>
      <c r="B441" s="3">
        <v>3</v>
      </c>
      <c r="C441" s="3">
        <v>44</v>
      </c>
      <c r="D441" s="3" t="s">
        <v>24</v>
      </c>
      <c r="E441" s="3">
        <v>6.8</v>
      </c>
      <c r="F441" s="3">
        <v>5</v>
      </c>
    </row>
    <row r="442" spans="1:6" x14ac:dyDescent="0.25">
      <c r="A442" s="3">
        <v>3</v>
      </c>
      <c r="B442" s="3">
        <v>3</v>
      </c>
      <c r="C442" s="3">
        <v>44</v>
      </c>
      <c r="D442" s="3" t="s">
        <v>26</v>
      </c>
      <c r="E442" s="3">
        <v>2.8</v>
      </c>
      <c r="F442" s="3">
        <v>0.5</v>
      </c>
    </row>
    <row r="443" spans="1:6" x14ac:dyDescent="0.25">
      <c r="A443" s="3">
        <v>3</v>
      </c>
      <c r="B443" s="3">
        <v>3</v>
      </c>
      <c r="C443" s="3">
        <v>44</v>
      </c>
      <c r="D443" s="3" t="s">
        <v>23</v>
      </c>
      <c r="E443" s="3">
        <v>2.4</v>
      </c>
      <c r="F443" s="3">
        <v>20</v>
      </c>
    </row>
    <row r="444" spans="1:6" x14ac:dyDescent="0.25">
      <c r="A444" s="3">
        <v>3</v>
      </c>
      <c r="B444" s="3">
        <v>3</v>
      </c>
      <c r="C444" s="3">
        <v>44</v>
      </c>
      <c r="D444" s="3" t="s">
        <v>30</v>
      </c>
      <c r="E444" s="3">
        <v>0.4</v>
      </c>
      <c r="F444" s="3">
        <v>0.5</v>
      </c>
    </row>
    <row r="445" spans="1:6" x14ac:dyDescent="0.25">
      <c r="A445" s="3">
        <v>3</v>
      </c>
      <c r="B445" s="3">
        <v>3</v>
      </c>
      <c r="C445" s="3">
        <v>46</v>
      </c>
      <c r="D445" s="3" t="s">
        <v>40</v>
      </c>
      <c r="E445" s="3">
        <v>2.9</v>
      </c>
      <c r="F445" s="3">
        <v>3</v>
      </c>
    </row>
    <row r="446" spans="1:6" x14ac:dyDescent="0.25">
      <c r="A446" s="3">
        <v>3</v>
      </c>
      <c r="B446" s="3">
        <v>3</v>
      </c>
      <c r="C446" s="3">
        <v>46</v>
      </c>
      <c r="D446" s="3" t="s">
        <v>23</v>
      </c>
      <c r="E446" s="3">
        <v>2</v>
      </c>
      <c r="F446" s="3">
        <v>50</v>
      </c>
    </row>
    <row r="447" spans="1:6" x14ac:dyDescent="0.25">
      <c r="A447" s="3">
        <v>3</v>
      </c>
      <c r="B447" s="3">
        <v>3</v>
      </c>
      <c r="C447" s="3">
        <v>46</v>
      </c>
      <c r="D447" s="3" t="s">
        <v>25</v>
      </c>
      <c r="E447" s="3">
        <v>2.5</v>
      </c>
      <c r="F447" s="3">
        <v>5</v>
      </c>
    </row>
    <row r="448" spans="1:6" x14ac:dyDescent="0.25">
      <c r="A448" s="3">
        <v>3</v>
      </c>
      <c r="B448" s="3">
        <v>3</v>
      </c>
      <c r="C448" s="3">
        <v>48</v>
      </c>
      <c r="D448" s="3" t="s">
        <v>19</v>
      </c>
      <c r="E448" s="3">
        <v>12.2</v>
      </c>
      <c r="F448" s="3">
        <v>3</v>
      </c>
    </row>
    <row r="449" spans="1:6" x14ac:dyDescent="0.25">
      <c r="A449" s="3">
        <v>3</v>
      </c>
      <c r="B449" s="3">
        <v>3</v>
      </c>
      <c r="C449" s="3">
        <v>48</v>
      </c>
      <c r="D449" s="3" t="s">
        <v>40</v>
      </c>
      <c r="E449" s="3">
        <v>2.1</v>
      </c>
      <c r="F449" s="3">
        <v>1</v>
      </c>
    </row>
    <row r="450" spans="1:6" x14ac:dyDescent="0.25">
      <c r="A450" s="3">
        <v>3</v>
      </c>
      <c r="B450" s="3">
        <v>3</v>
      </c>
      <c r="C450" s="3">
        <v>48</v>
      </c>
      <c r="D450" s="3" t="s">
        <v>26</v>
      </c>
      <c r="E450" s="3">
        <v>2.4</v>
      </c>
      <c r="F450" s="3">
        <v>0.5</v>
      </c>
    </row>
    <row r="451" spans="1:6" x14ac:dyDescent="0.25">
      <c r="A451" s="3">
        <v>3</v>
      </c>
      <c r="B451" s="3">
        <v>3</v>
      </c>
      <c r="C451" s="3">
        <v>48</v>
      </c>
      <c r="D451" s="3" t="s">
        <v>23</v>
      </c>
      <c r="E451" s="3">
        <v>2.2000000000000002</v>
      </c>
      <c r="F451" s="3">
        <v>30</v>
      </c>
    </row>
    <row r="452" spans="1:6" x14ac:dyDescent="0.25">
      <c r="A452" s="3">
        <v>3</v>
      </c>
      <c r="B452" s="3">
        <v>3</v>
      </c>
      <c r="C452" s="3">
        <v>48</v>
      </c>
      <c r="D452" s="3" t="s">
        <v>25</v>
      </c>
      <c r="E452" s="3">
        <v>5.6</v>
      </c>
      <c r="F452" s="3">
        <v>5</v>
      </c>
    </row>
    <row r="453" spans="1:6" x14ac:dyDescent="0.25">
      <c r="A453" s="3">
        <v>3</v>
      </c>
      <c r="B453" s="3">
        <v>3</v>
      </c>
      <c r="C453" s="3">
        <v>50</v>
      </c>
      <c r="D453" s="3" t="s">
        <v>19</v>
      </c>
      <c r="E453" s="3">
        <v>15.8</v>
      </c>
      <c r="F453" s="3">
        <v>5</v>
      </c>
    </row>
    <row r="454" spans="1:6" x14ac:dyDescent="0.25">
      <c r="A454" s="3">
        <v>3</v>
      </c>
      <c r="B454" s="3">
        <v>3</v>
      </c>
      <c r="C454" s="3">
        <v>50</v>
      </c>
      <c r="D454" s="3" t="s">
        <v>23</v>
      </c>
      <c r="E454" s="3">
        <v>1.2</v>
      </c>
      <c r="F454" s="3">
        <v>10</v>
      </c>
    </row>
    <row r="455" spans="1:6" x14ac:dyDescent="0.25">
      <c r="A455" s="3">
        <v>3</v>
      </c>
      <c r="B455" s="3">
        <v>3</v>
      </c>
      <c r="C455" s="3">
        <v>50</v>
      </c>
      <c r="D455" s="3" t="s">
        <v>25</v>
      </c>
      <c r="E455" s="3">
        <v>4.4000000000000004</v>
      </c>
      <c r="F455" s="3">
        <v>5</v>
      </c>
    </row>
    <row r="456" spans="1:6" x14ac:dyDescent="0.25">
      <c r="A456" s="3">
        <v>3</v>
      </c>
      <c r="B456" s="3">
        <v>5</v>
      </c>
      <c r="C456" s="3">
        <v>0</v>
      </c>
      <c r="D456" s="3" t="s">
        <v>10</v>
      </c>
      <c r="E456" s="3">
        <v>17.5</v>
      </c>
      <c r="F456" s="3">
        <v>30</v>
      </c>
    </row>
    <row r="457" spans="1:6" x14ac:dyDescent="0.25">
      <c r="A457" s="3">
        <v>3</v>
      </c>
      <c r="B457" s="3">
        <v>5</v>
      </c>
      <c r="C457" s="3">
        <v>0</v>
      </c>
      <c r="D457" s="3" t="s">
        <v>6</v>
      </c>
      <c r="E457" s="3">
        <v>35</v>
      </c>
      <c r="F457" s="3">
        <v>30</v>
      </c>
    </row>
    <row r="458" spans="1:6" x14ac:dyDescent="0.25">
      <c r="A458" s="3">
        <v>3</v>
      </c>
      <c r="B458" s="3">
        <v>5</v>
      </c>
      <c r="C458" s="3">
        <v>2</v>
      </c>
      <c r="D458" s="3" t="s">
        <v>6</v>
      </c>
      <c r="E458" s="3">
        <v>49</v>
      </c>
      <c r="F458" s="3">
        <v>70</v>
      </c>
    </row>
    <row r="459" spans="1:6" x14ac:dyDescent="0.25">
      <c r="A459" s="3">
        <v>3</v>
      </c>
      <c r="B459" s="3">
        <v>5</v>
      </c>
      <c r="C459" s="3">
        <v>4</v>
      </c>
      <c r="D459" s="3" t="s">
        <v>6</v>
      </c>
      <c r="E459" s="3">
        <v>63.5</v>
      </c>
      <c r="F459" s="3">
        <v>40</v>
      </c>
    </row>
    <row r="460" spans="1:6" x14ac:dyDescent="0.25">
      <c r="A460" s="3">
        <v>3</v>
      </c>
      <c r="B460" s="3">
        <v>5</v>
      </c>
      <c r="C460" s="3">
        <v>6</v>
      </c>
      <c r="D460" s="3" t="s">
        <v>6</v>
      </c>
      <c r="E460" s="3">
        <v>40.4</v>
      </c>
      <c r="F460" s="3">
        <v>10</v>
      </c>
    </row>
    <row r="461" spans="1:6" x14ac:dyDescent="0.25">
      <c r="A461" s="3">
        <v>3</v>
      </c>
      <c r="B461" s="3">
        <v>5</v>
      </c>
      <c r="C461" s="3">
        <v>8</v>
      </c>
      <c r="D461" s="3" t="s">
        <v>6</v>
      </c>
      <c r="E461" s="3">
        <v>38.799999999999997</v>
      </c>
      <c r="F461" s="3">
        <v>10</v>
      </c>
    </row>
    <row r="462" spans="1:6" x14ac:dyDescent="0.25">
      <c r="A462" s="3">
        <v>3</v>
      </c>
      <c r="B462" s="3">
        <v>5</v>
      </c>
      <c r="C462" s="3">
        <v>10</v>
      </c>
      <c r="D462" s="3" t="s">
        <v>6</v>
      </c>
      <c r="E462" s="3">
        <v>42.1</v>
      </c>
      <c r="F462" s="3">
        <v>30</v>
      </c>
    </row>
    <row r="463" spans="1:6" x14ac:dyDescent="0.25">
      <c r="A463" s="3">
        <v>3</v>
      </c>
      <c r="B463" s="3">
        <v>5</v>
      </c>
      <c r="C463" s="3">
        <v>12</v>
      </c>
      <c r="D463" s="3" t="s">
        <v>12</v>
      </c>
      <c r="E463" s="3">
        <v>17</v>
      </c>
      <c r="F463" s="3">
        <v>0.5</v>
      </c>
    </row>
    <row r="464" spans="1:6" x14ac:dyDescent="0.25">
      <c r="A464" s="3">
        <v>3</v>
      </c>
      <c r="B464" s="3">
        <v>5</v>
      </c>
      <c r="C464" s="3">
        <v>12</v>
      </c>
      <c r="D464" s="3" t="s">
        <v>6</v>
      </c>
      <c r="E464" s="3">
        <v>33</v>
      </c>
      <c r="F464" s="3">
        <v>15</v>
      </c>
    </row>
    <row r="465" spans="1:6" x14ac:dyDescent="0.25">
      <c r="A465" s="3">
        <v>3</v>
      </c>
      <c r="B465" s="3">
        <v>5</v>
      </c>
      <c r="C465" s="3">
        <v>14</v>
      </c>
      <c r="D465" s="3" t="s">
        <v>10</v>
      </c>
      <c r="E465" s="3">
        <v>17.399999999999999</v>
      </c>
      <c r="F465" s="3">
        <v>5</v>
      </c>
    </row>
    <row r="466" spans="1:6" x14ac:dyDescent="0.25">
      <c r="A466" s="3">
        <v>3</v>
      </c>
      <c r="B466" s="3">
        <v>5</v>
      </c>
      <c r="C466" s="3">
        <v>14</v>
      </c>
      <c r="D466" s="3" t="s">
        <v>6</v>
      </c>
      <c r="E466" s="3">
        <v>32.700000000000003</v>
      </c>
      <c r="F466" s="3">
        <v>10</v>
      </c>
    </row>
    <row r="467" spans="1:6" x14ac:dyDescent="0.25">
      <c r="A467" s="3">
        <v>3</v>
      </c>
      <c r="B467" s="3">
        <v>5</v>
      </c>
      <c r="C467" s="3">
        <v>14</v>
      </c>
      <c r="D467" s="3" t="s">
        <v>15</v>
      </c>
      <c r="E467" s="3">
        <v>11.2</v>
      </c>
      <c r="F467" s="3">
        <v>0.5</v>
      </c>
    </row>
    <row r="468" spans="1:6" x14ac:dyDescent="0.25">
      <c r="A468" s="3">
        <v>3</v>
      </c>
      <c r="B468" s="3">
        <v>5</v>
      </c>
      <c r="C468" s="3">
        <v>14</v>
      </c>
      <c r="D468" s="3" t="s">
        <v>16</v>
      </c>
      <c r="E468" s="3">
        <v>12.4</v>
      </c>
      <c r="F468" s="3">
        <v>2</v>
      </c>
    </row>
    <row r="469" spans="1:6" x14ac:dyDescent="0.25">
      <c r="A469" s="3">
        <v>3</v>
      </c>
      <c r="B469" s="3">
        <v>5</v>
      </c>
      <c r="C469" s="3">
        <v>14</v>
      </c>
      <c r="D469" s="3" t="s">
        <v>13</v>
      </c>
      <c r="E469" s="3">
        <v>14.5</v>
      </c>
      <c r="F469" s="3">
        <v>0.5</v>
      </c>
    </row>
    <row r="470" spans="1:6" x14ac:dyDescent="0.25">
      <c r="A470" s="3">
        <v>3</v>
      </c>
      <c r="B470" s="3">
        <v>5</v>
      </c>
      <c r="C470" s="3">
        <v>16</v>
      </c>
      <c r="D470" s="3" t="s">
        <v>14</v>
      </c>
      <c r="E470" s="3">
        <v>14</v>
      </c>
      <c r="F470" s="3">
        <v>5</v>
      </c>
    </row>
    <row r="471" spans="1:6" x14ac:dyDescent="0.25">
      <c r="A471" s="3">
        <v>3</v>
      </c>
      <c r="B471" s="3">
        <v>5</v>
      </c>
      <c r="C471" s="3">
        <v>16</v>
      </c>
      <c r="D471" s="3" t="s">
        <v>6</v>
      </c>
      <c r="E471" s="3">
        <v>17.600000000000001</v>
      </c>
      <c r="F471" s="3">
        <v>10</v>
      </c>
    </row>
    <row r="472" spans="1:6" x14ac:dyDescent="0.25">
      <c r="A472" s="3">
        <v>3</v>
      </c>
      <c r="B472" s="3">
        <v>5</v>
      </c>
      <c r="C472" s="3">
        <v>18</v>
      </c>
      <c r="D472" s="3" t="s">
        <v>10</v>
      </c>
      <c r="E472" s="3">
        <v>9.9</v>
      </c>
      <c r="F472" s="3">
        <v>2</v>
      </c>
    </row>
    <row r="473" spans="1:6" x14ac:dyDescent="0.25">
      <c r="A473" s="3">
        <v>3</v>
      </c>
      <c r="B473" s="3">
        <v>5</v>
      </c>
      <c r="C473" s="3">
        <v>18</v>
      </c>
      <c r="D473" s="3" t="s">
        <v>14</v>
      </c>
      <c r="E473" s="3">
        <v>10.5</v>
      </c>
      <c r="F473" s="3">
        <v>30</v>
      </c>
    </row>
    <row r="474" spans="1:6" x14ac:dyDescent="0.25">
      <c r="A474" s="3">
        <v>3</v>
      </c>
      <c r="B474" s="3">
        <v>5</v>
      </c>
      <c r="C474" s="3">
        <v>18</v>
      </c>
      <c r="D474" s="3" t="s">
        <v>12</v>
      </c>
      <c r="E474" s="3">
        <v>14.8</v>
      </c>
      <c r="F474" s="3">
        <v>1</v>
      </c>
    </row>
    <row r="475" spans="1:6" x14ac:dyDescent="0.25">
      <c r="A475" s="3">
        <v>3</v>
      </c>
      <c r="B475" s="3">
        <v>5</v>
      </c>
      <c r="C475" s="3">
        <v>18</v>
      </c>
      <c r="D475" s="3" t="s">
        <v>6</v>
      </c>
      <c r="E475" s="3">
        <v>14</v>
      </c>
      <c r="F475" s="3">
        <v>2</v>
      </c>
    </row>
    <row r="476" spans="1:6" x14ac:dyDescent="0.25">
      <c r="A476" s="3">
        <v>3</v>
      </c>
      <c r="B476" s="3">
        <v>5</v>
      </c>
      <c r="C476" s="3">
        <v>18</v>
      </c>
      <c r="D476" s="3" t="s">
        <v>15</v>
      </c>
      <c r="E476" s="3">
        <v>7.1</v>
      </c>
      <c r="F476" s="3">
        <v>0.5</v>
      </c>
    </row>
    <row r="477" spans="1:6" x14ac:dyDescent="0.25">
      <c r="A477" s="3">
        <v>3</v>
      </c>
      <c r="B477" s="3">
        <v>5</v>
      </c>
      <c r="C477" s="3">
        <v>18</v>
      </c>
      <c r="D477" s="3" t="s">
        <v>42</v>
      </c>
      <c r="E477" s="3">
        <v>44.2</v>
      </c>
      <c r="F477" s="3">
        <v>0.5</v>
      </c>
    </row>
    <row r="478" spans="1:6" x14ac:dyDescent="0.25">
      <c r="A478" s="3">
        <v>3</v>
      </c>
      <c r="B478" s="3">
        <v>5</v>
      </c>
      <c r="C478" s="3">
        <v>18</v>
      </c>
      <c r="D478" s="3" t="s">
        <v>13</v>
      </c>
      <c r="E478" s="3">
        <v>16.899999999999999</v>
      </c>
      <c r="F478" s="3">
        <v>5</v>
      </c>
    </row>
    <row r="479" spans="1:6" x14ac:dyDescent="0.25">
      <c r="A479" s="3">
        <v>3</v>
      </c>
      <c r="B479" s="3">
        <v>5</v>
      </c>
      <c r="C479" s="3">
        <v>18</v>
      </c>
      <c r="D479" s="3" t="s">
        <v>38</v>
      </c>
      <c r="E479" s="3">
        <v>5.8</v>
      </c>
      <c r="F479" s="3">
        <v>0.5</v>
      </c>
    </row>
    <row r="480" spans="1:6" x14ac:dyDescent="0.25">
      <c r="A480" s="3">
        <v>3</v>
      </c>
      <c r="B480" s="3">
        <v>5</v>
      </c>
      <c r="C480" s="3">
        <v>20</v>
      </c>
      <c r="D480" s="3" t="s">
        <v>14</v>
      </c>
      <c r="E480" s="3">
        <v>12.2</v>
      </c>
      <c r="F480" s="3">
        <v>70</v>
      </c>
    </row>
    <row r="481" spans="1:6" x14ac:dyDescent="0.25">
      <c r="A481" s="3">
        <v>3</v>
      </c>
      <c r="B481" s="3">
        <v>5</v>
      </c>
      <c r="C481" s="3">
        <v>20</v>
      </c>
      <c r="D481" s="3" t="s">
        <v>6</v>
      </c>
      <c r="E481" s="3">
        <v>16.100000000000001</v>
      </c>
      <c r="F481" s="3">
        <v>3</v>
      </c>
    </row>
    <row r="482" spans="1:6" x14ac:dyDescent="0.25">
      <c r="A482" s="3">
        <v>3</v>
      </c>
      <c r="B482" s="3">
        <v>5</v>
      </c>
      <c r="C482" s="3">
        <v>20</v>
      </c>
      <c r="D482" s="3" t="s">
        <v>17</v>
      </c>
      <c r="E482" s="3">
        <v>4.9000000000000004</v>
      </c>
      <c r="F482" s="3">
        <v>3</v>
      </c>
    </row>
    <row r="483" spans="1:6" x14ac:dyDescent="0.25">
      <c r="A483" s="3">
        <v>3</v>
      </c>
      <c r="B483" s="3">
        <v>5</v>
      </c>
      <c r="C483" s="3">
        <v>20</v>
      </c>
      <c r="D483" s="3" t="s">
        <v>13</v>
      </c>
      <c r="E483" s="3">
        <v>9.3000000000000007</v>
      </c>
      <c r="F483" s="3">
        <v>2</v>
      </c>
    </row>
    <row r="484" spans="1:6" x14ac:dyDescent="0.25">
      <c r="A484" s="3">
        <v>3</v>
      </c>
      <c r="B484" s="3">
        <v>5</v>
      </c>
      <c r="C484" s="3">
        <v>20</v>
      </c>
      <c r="D484" s="3" t="s">
        <v>53</v>
      </c>
      <c r="E484" s="3">
        <v>7.9</v>
      </c>
      <c r="F484" s="3">
        <v>10</v>
      </c>
    </row>
    <row r="485" spans="1:6" x14ac:dyDescent="0.25">
      <c r="A485" s="3">
        <v>3</v>
      </c>
      <c r="B485" s="3">
        <v>5</v>
      </c>
      <c r="C485" s="3">
        <v>22</v>
      </c>
      <c r="D485" s="3" t="s">
        <v>19</v>
      </c>
      <c r="E485" s="3">
        <v>18.8</v>
      </c>
      <c r="F485" s="3">
        <v>10</v>
      </c>
    </row>
    <row r="486" spans="1:6" x14ac:dyDescent="0.25">
      <c r="A486" s="3">
        <v>3</v>
      </c>
      <c r="B486" s="3">
        <v>5</v>
      </c>
      <c r="C486" s="3">
        <v>22</v>
      </c>
      <c r="D486" s="3" t="s">
        <v>14</v>
      </c>
      <c r="E486" s="3">
        <v>14.8</v>
      </c>
      <c r="F486" s="3">
        <v>60</v>
      </c>
    </row>
    <row r="487" spans="1:6" x14ac:dyDescent="0.25">
      <c r="A487" s="3">
        <v>3</v>
      </c>
      <c r="B487" s="3">
        <v>5</v>
      </c>
      <c r="C487" s="3">
        <v>24</v>
      </c>
      <c r="D487" s="3" t="s">
        <v>19</v>
      </c>
      <c r="E487" s="3">
        <v>20.5</v>
      </c>
      <c r="F487" s="3">
        <v>30</v>
      </c>
    </row>
    <row r="488" spans="1:6" x14ac:dyDescent="0.25">
      <c r="A488" s="3">
        <v>3</v>
      </c>
      <c r="B488" s="3">
        <v>5</v>
      </c>
      <c r="C488" s="3">
        <v>24</v>
      </c>
      <c r="D488" s="3" t="s">
        <v>14</v>
      </c>
      <c r="E488" s="3">
        <v>11.4</v>
      </c>
      <c r="F488" s="3">
        <v>20</v>
      </c>
    </row>
    <row r="489" spans="1:6" x14ac:dyDescent="0.25">
      <c r="A489" s="3">
        <v>3</v>
      </c>
      <c r="B489" s="3">
        <v>5</v>
      </c>
      <c r="C489" s="3">
        <v>24</v>
      </c>
      <c r="D489" s="3" t="s">
        <v>17</v>
      </c>
      <c r="E489" s="3">
        <v>5.8</v>
      </c>
      <c r="F489" s="3">
        <v>10</v>
      </c>
    </row>
    <row r="490" spans="1:6" x14ac:dyDescent="0.25">
      <c r="A490" s="3">
        <v>3</v>
      </c>
      <c r="B490" s="3">
        <v>5</v>
      </c>
      <c r="C490" s="3">
        <v>24</v>
      </c>
      <c r="D490" s="3" t="s">
        <v>15</v>
      </c>
      <c r="E490" s="3">
        <v>5.2</v>
      </c>
      <c r="F490" s="3">
        <v>0.5</v>
      </c>
    </row>
    <row r="491" spans="1:6" x14ac:dyDescent="0.25">
      <c r="A491" s="3">
        <v>3</v>
      </c>
      <c r="B491" s="3">
        <v>5</v>
      </c>
      <c r="C491" s="3">
        <v>26</v>
      </c>
      <c r="D491" s="3" t="s">
        <v>19</v>
      </c>
      <c r="E491" s="3">
        <v>13.4</v>
      </c>
      <c r="F491" s="3">
        <v>30</v>
      </c>
    </row>
    <row r="492" spans="1:6" x14ac:dyDescent="0.25">
      <c r="A492" s="3">
        <v>3</v>
      </c>
      <c r="B492" s="3">
        <v>5</v>
      </c>
      <c r="C492" s="3">
        <v>26</v>
      </c>
      <c r="D492" s="3" t="s">
        <v>14</v>
      </c>
      <c r="E492" s="3">
        <v>26.1</v>
      </c>
      <c r="F492" s="3">
        <v>20</v>
      </c>
    </row>
    <row r="493" spans="1:6" x14ac:dyDescent="0.25">
      <c r="A493" s="3">
        <v>3</v>
      </c>
      <c r="B493" s="3">
        <v>5</v>
      </c>
      <c r="C493" s="3">
        <v>28</v>
      </c>
      <c r="D493" s="3" t="s">
        <v>19</v>
      </c>
      <c r="E493" s="3">
        <v>23.8</v>
      </c>
      <c r="F493" s="3">
        <v>30</v>
      </c>
    </row>
    <row r="494" spans="1:6" x14ac:dyDescent="0.25">
      <c r="A494" s="3">
        <v>3</v>
      </c>
      <c r="B494" s="3">
        <v>5</v>
      </c>
      <c r="C494" s="3">
        <v>28</v>
      </c>
      <c r="D494" s="3" t="s">
        <v>14</v>
      </c>
      <c r="E494" s="3">
        <v>13.6</v>
      </c>
      <c r="F494" s="3">
        <v>5</v>
      </c>
    </row>
    <row r="495" spans="1:6" x14ac:dyDescent="0.25">
      <c r="A495" s="3">
        <v>3</v>
      </c>
      <c r="B495" s="3">
        <v>5</v>
      </c>
      <c r="C495" s="3">
        <v>30</v>
      </c>
      <c r="D495" s="3" t="s">
        <v>19</v>
      </c>
      <c r="E495" s="3">
        <v>22</v>
      </c>
      <c r="F495" s="3">
        <v>30</v>
      </c>
    </row>
    <row r="496" spans="1:6" x14ac:dyDescent="0.25">
      <c r="A496" s="3">
        <v>3</v>
      </c>
      <c r="B496" s="3">
        <v>5</v>
      </c>
      <c r="C496" s="3">
        <v>30</v>
      </c>
      <c r="D496" s="3" t="s">
        <v>14</v>
      </c>
      <c r="E496" s="3">
        <v>14.2</v>
      </c>
      <c r="F496" s="3">
        <v>20</v>
      </c>
    </row>
    <row r="497" spans="1:6" x14ac:dyDescent="0.25">
      <c r="A497" s="3">
        <v>3</v>
      </c>
      <c r="B497" s="3">
        <v>5</v>
      </c>
      <c r="C497" s="3">
        <v>32</v>
      </c>
      <c r="D497" s="3" t="s">
        <v>19</v>
      </c>
      <c r="E497" s="3">
        <v>30</v>
      </c>
      <c r="F497" s="3">
        <v>30</v>
      </c>
    </row>
    <row r="498" spans="1:6" x14ac:dyDescent="0.25">
      <c r="A498" s="3">
        <v>3</v>
      </c>
      <c r="B498" s="3">
        <v>5</v>
      </c>
      <c r="C498" s="3">
        <v>32</v>
      </c>
      <c r="D498" s="3" t="s">
        <v>14</v>
      </c>
      <c r="E498" s="3">
        <v>16.100000000000001</v>
      </c>
      <c r="F498" s="3">
        <v>5</v>
      </c>
    </row>
    <row r="499" spans="1:6" x14ac:dyDescent="0.25">
      <c r="A499" s="3">
        <v>3</v>
      </c>
      <c r="B499" s="3">
        <v>5</v>
      </c>
      <c r="C499" s="3">
        <v>34</v>
      </c>
      <c r="D499" s="3" t="s">
        <v>19</v>
      </c>
      <c r="E499" s="3">
        <v>34.6</v>
      </c>
      <c r="F499" s="3">
        <v>30</v>
      </c>
    </row>
    <row r="500" spans="1:6" x14ac:dyDescent="0.25">
      <c r="A500" s="3">
        <v>3</v>
      </c>
      <c r="B500" s="3">
        <v>5</v>
      </c>
      <c r="C500" s="3">
        <v>34</v>
      </c>
      <c r="D500" s="3" t="s">
        <v>20</v>
      </c>
      <c r="E500" s="3">
        <v>24.6</v>
      </c>
      <c r="F500" s="3">
        <v>10</v>
      </c>
    </row>
    <row r="501" spans="1:6" x14ac:dyDescent="0.25">
      <c r="A501" s="3">
        <v>3</v>
      </c>
      <c r="B501" s="3">
        <v>5</v>
      </c>
      <c r="C501" s="3">
        <v>36</v>
      </c>
      <c r="D501" s="3" t="s">
        <v>19</v>
      </c>
      <c r="E501" s="3">
        <v>31.2</v>
      </c>
      <c r="F501" s="3">
        <v>30</v>
      </c>
    </row>
    <row r="502" spans="1:6" x14ac:dyDescent="0.25">
      <c r="A502" s="3">
        <v>3</v>
      </c>
      <c r="B502" s="3">
        <v>5</v>
      </c>
      <c r="C502" s="3">
        <v>36</v>
      </c>
      <c r="D502" s="3" t="s">
        <v>20</v>
      </c>
      <c r="E502" s="3">
        <v>20.2</v>
      </c>
      <c r="F502" s="3">
        <v>5</v>
      </c>
    </row>
    <row r="503" spans="1:6" x14ac:dyDescent="0.25">
      <c r="A503" s="3">
        <v>3</v>
      </c>
      <c r="B503" s="3">
        <v>5</v>
      </c>
      <c r="C503" s="3">
        <v>38</v>
      </c>
      <c r="D503" s="3" t="s">
        <v>19</v>
      </c>
      <c r="E503" s="3">
        <v>38.5</v>
      </c>
      <c r="F503" s="3">
        <v>30</v>
      </c>
    </row>
    <row r="504" spans="1:6" x14ac:dyDescent="0.25">
      <c r="A504" s="3">
        <v>3</v>
      </c>
      <c r="B504" s="3">
        <v>5</v>
      </c>
      <c r="C504" s="3">
        <v>38</v>
      </c>
      <c r="D504" s="3" t="s">
        <v>20</v>
      </c>
      <c r="E504" s="3">
        <v>37.1</v>
      </c>
      <c r="F504" s="3">
        <v>30</v>
      </c>
    </row>
    <row r="505" spans="1:6" x14ac:dyDescent="0.25">
      <c r="A505" s="3">
        <v>3</v>
      </c>
      <c r="B505" s="3">
        <v>5</v>
      </c>
      <c r="C505" s="3">
        <v>40</v>
      </c>
      <c r="D505" s="3" t="s">
        <v>19</v>
      </c>
      <c r="E505" s="3">
        <v>32.1</v>
      </c>
      <c r="F505" s="3">
        <v>30</v>
      </c>
    </row>
    <row r="506" spans="1:6" x14ac:dyDescent="0.25">
      <c r="A506" s="3">
        <v>3</v>
      </c>
      <c r="B506" s="3">
        <v>5</v>
      </c>
      <c r="C506" s="3">
        <v>40</v>
      </c>
      <c r="D506" s="3" t="s">
        <v>20</v>
      </c>
      <c r="E506" s="3">
        <v>29.8</v>
      </c>
      <c r="F506" s="3">
        <v>30</v>
      </c>
    </row>
    <row r="507" spans="1:6" x14ac:dyDescent="0.25">
      <c r="A507" s="3">
        <v>3</v>
      </c>
      <c r="B507" s="3">
        <v>5</v>
      </c>
      <c r="C507" s="3">
        <v>42</v>
      </c>
      <c r="D507" s="3" t="s">
        <v>19</v>
      </c>
      <c r="E507" s="3">
        <v>35.200000000000003</v>
      </c>
      <c r="F507" s="3">
        <v>20</v>
      </c>
    </row>
    <row r="508" spans="1:6" x14ac:dyDescent="0.25">
      <c r="A508" s="3">
        <v>3</v>
      </c>
      <c r="B508" s="3">
        <v>5</v>
      </c>
      <c r="C508" s="3">
        <v>42</v>
      </c>
      <c r="D508" s="3" t="s">
        <v>20</v>
      </c>
      <c r="E508" s="3">
        <v>29.5</v>
      </c>
      <c r="F508" s="3">
        <v>30</v>
      </c>
    </row>
    <row r="509" spans="1:6" x14ac:dyDescent="0.25">
      <c r="A509" s="3">
        <v>3</v>
      </c>
      <c r="B509" s="3">
        <v>5</v>
      </c>
      <c r="C509" s="3">
        <v>44</v>
      </c>
      <c r="D509" s="3" t="s">
        <v>19</v>
      </c>
      <c r="E509" s="3">
        <v>21.2</v>
      </c>
      <c r="F509" s="3">
        <v>10</v>
      </c>
    </row>
    <row r="510" spans="1:6" x14ac:dyDescent="0.25">
      <c r="A510" s="3">
        <v>3</v>
      </c>
      <c r="B510" s="3">
        <v>5</v>
      </c>
      <c r="C510" s="3">
        <v>44</v>
      </c>
      <c r="D510" s="3" t="s">
        <v>40</v>
      </c>
      <c r="E510" s="3">
        <v>7.1</v>
      </c>
      <c r="F510" s="3">
        <v>5</v>
      </c>
    </row>
    <row r="511" spans="1:6" x14ac:dyDescent="0.25">
      <c r="A511" s="3">
        <v>3</v>
      </c>
      <c r="B511" s="3">
        <v>5</v>
      </c>
      <c r="C511" s="3">
        <v>44</v>
      </c>
      <c r="D511" s="3" t="s">
        <v>48</v>
      </c>
      <c r="E511" s="3">
        <v>1.3</v>
      </c>
      <c r="F511" s="3">
        <v>1</v>
      </c>
    </row>
    <row r="512" spans="1:6" x14ac:dyDescent="0.25">
      <c r="A512" s="3">
        <v>3</v>
      </c>
      <c r="B512" s="3">
        <v>5</v>
      </c>
      <c r="C512" s="3">
        <v>44</v>
      </c>
      <c r="D512" s="3" t="s">
        <v>43</v>
      </c>
      <c r="E512" s="3">
        <v>2.8</v>
      </c>
      <c r="F512" s="3">
        <v>15</v>
      </c>
    </row>
    <row r="513" spans="1:6" x14ac:dyDescent="0.25">
      <c r="A513" s="3">
        <v>3</v>
      </c>
      <c r="B513" s="3">
        <v>5</v>
      </c>
      <c r="C513" s="3">
        <v>44</v>
      </c>
      <c r="D513" s="3" t="s">
        <v>24</v>
      </c>
      <c r="E513" s="3">
        <v>15.5</v>
      </c>
      <c r="F513" s="3">
        <v>10</v>
      </c>
    </row>
    <row r="514" spans="1:6" x14ac:dyDescent="0.25">
      <c r="A514" s="3">
        <v>3</v>
      </c>
      <c r="B514" s="3">
        <v>5</v>
      </c>
      <c r="C514" s="3">
        <v>44</v>
      </c>
      <c r="D514" s="3" t="s">
        <v>26</v>
      </c>
      <c r="E514" s="3">
        <v>4.0999999999999996</v>
      </c>
      <c r="F514" s="3">
        <v>2</v>
      </c>
    </row>
    <row r="515" spans="1:6" x14ac:dyDescent="0.25">
      <c r="A515" s="3">
        <v>3</v>
      </c>
      <c r="B515" s="3">
        <v>5</v>
      </c>
      <c r="C515" s="3">
        <v>44</v>
      </c>
      <c r="D515" s="3" t="s">
        <v>23</v>
      </c>
      <c r="E515" s="3">
        <v>5.2</v>
      </c>
      <c r="F515" s="3">
        <v>60</v>
      </c>
    </row>
    <row r="516" spans="1:6" x14ac:dyDescent="0.25">
      <c r="A516" s="3">
        <v>3</v>
      </c>
      <c r="B516" s="3">
        <v>5</v>
      </c>
      <c r="C516" s="3">
        <v>46</v>
      </c>
      <c r="D516" s="3" t="s">
        <v>19</v>
      </c>
      <c r="E516" s="3">
        <v>1.7</v>
      </c>
      <c r="F516" s="3">
        <v>1</v>
      </c>
    </row>
    <row r="517" spans="1:6" x14ac:dyDescent="0.25">
      <c r="A517" s="3">
        <v>3</v>
      </c>
      <c r="B517" s="3">
        <v>5</v>
      </c>
      <c r="C517" s="3">
        <v>46</v>
      </c>
      <c r="D517" s="3" t="s">
        <v>48</v>
      </c>
      <c r="E517" s="3">
        <v>0.5</v>
      </c>
      <c r="F517" s="3">
        <v>0.5</v>
      </c>
    </row>
    <row r="518" spans="1:6" x14ac:dyDescent="0.25">
      <c r="A518" s="3">
        <v>3</v>
      </c>
      <c r="B518" s="3">
        <v>5</v>
      </c>
      <c r="C518" s="3">
        <v>46</v>
      </c>
      <c r="D518" s="3" t="s">
        <v>24</v>
      </c>
      <c r="E518" s="3">
        <v>24</v>
      </c>
      <c r="F518" s="3">
        <v>1</v>
      </c>
    </row>
    <row r="519" spans="1:6" x14ac:dyDescent="0.25">
      <c r="A519" s="3">
        <v>3</v>
      </c>
      <c r="B519" s="3">
        <v>5</v>
      </c>
      <c r="C519" s="3">
        <v>46</v>
      </c>
      <c r="D519" s="3" t="s">
        <v>58</v>
      </c>
      <c r="E519" s="3">
        <v>6.7</v>
      </c>
      <c r="F519" s="3">
        <v>1</v>
      </c>
    </row>
    <row r="520" spans="1:6" x14ac:dyDescent="0.25">
      <c r="A520" s="3">
        <v>3</v>
      </c>
      <c r="B520" s="3">
        <v>5</v>
      </c>
      <c r="C520" s="3">
        <v>46</v>
      </c>
      <c r="D520" s="3" t="s">
        <v>26</v>
      </c>
      <c r="E520" s="3">
        <v>3.5</v>
      </c>
      <c r="F520" s="3">
        <v>1</v>
      </c>
    </row>
    <row r="521" spans="1:6" x14ac:dyDescent="0.25">
      <c r="A521" s="3">
        <v>3</v>
      </c>
      <c r="B521" s="3">
        <v>5</v>
      </c>
      <c r="C521" s="3">
        <v>46</v>
      </c>
      <c r="D521" s="3" t="s">
        <v>23</v>
      </c>
      <c r="E521" s="3">
        <v>1.5</v>
      </c>
      <c r="F521" s="3">
        <v>80</v>
      </c>
    </row>
    <row r="522" spans="1:6" x14ac:dyDescent="0.25">
      <c r="A522" s="3">
        <v>3</v>
      </c>
      <c r="B522" s="3">
        <v>5</v>
      </c>
      <c r="C522" s="3">
        <v>48</v>
      </c>
      <c r="D522" s="3" t="s">
        <v>19</v>
      </c>
      <c r="E522" s="3">
        <v>7.4</v>
      </c>
      <c r="F522" s="3">
        <v>1</v>
      </c>
    </row>
    <row r="523" spans="1:6" x14ac:dyDescent="0.25">
      <c r="A523" s="3">
        <v>3</v>
      </c>
      <c r="B523" s="3">
        <v>5</v>
      </c>
      <c r="C523" s="3">
        <v>48</v>
      </c>
      <c r="D523" s="3" t="s">
        <v>40</v>
      </c>
      <c r="E523" s="3">
        <v>3.2</v>
      </c>
      <c r="F523" s="3">
        <v>2</v>
      </c>
    </row>
    <row r="524" spans="1:6" x14ac:dyDescent="0.25">
      <c r="A524" s="3">
        <v>3</v>
      </c>
      <c r="B524" s="3">
        <v>5</v>
      </c>
      <c r="C524" s="3">
        <v>48</v>
      </c>
      <c r="D524" s="3" t="s">
        <v>24</v>
      </c>
      <c r="E524" s="3">
        <v>11.6</v>
      </c>
      <c r="F524" s="3">
        <v>2</v>
      </c>
    </row>
    <row r="525" spans="1:6" x14ac:dyDescent="0.25">
      <c r="A525" s="3">
        <v>3</v>
      </c>
      <c r="B525" s="3">
        <v>5</v>
      </c>
      <c r="C525" s="3">
        <v>48</v>
      </c>
      <c r="D525" s="3" t="s">
        <v>58</v>
      </c>
      <c r="E525" s="3">
        <v>7.5</v>
      </c>
      <c r="F525" s="3">
        <v>10</v>
      </c>
    </row>
    <row r="526" spans="1:6" x14ac:dyDescent="0.25">
      <c r="A526" s="3">
        <v>3</v>
      </c>
      <c r="B526" s="3">
        <v>5</v>
      </c>
      <c r="C526" s="3">
        <v>48</v>
      </c>
      <c r="D526" s="3" t="s">
        <v>26</v>
      </c>
      <c r="E526" s="3">
        <v>1.4</v>
      </c>
      <c r="F526" s="3">
        <v>0.5</v>
      </c>
    </row>
    <row r="527" spans="1:6" x14ac:dyDescent="0.25">
      <c r="A527" s="3">
        <v>3</v>
      </c>
      <c r="B527" s="3">
        <v>5</v>
      </c>
      <c r="C527" s="3">
        <v>48</v>
      </c>
      <c r="D527" s="3" t="s">
        <v>23</v>
      </c>
      <c r="E527" s="3">
        <v>1.5</v>
      </c>
      <c r="F527" s="3">
        <v>60</v>
      </c>
    </row>
    <row r="528" spans="1:6" x14ac:dyDescent="0.25">
      <c r="A528" s="3">
        <v>3</v>
      </c>
      <c r="B528" s="3">
        <v>5</v>
      </c>
      <c r="C528" s="3">
        <v>50</v>
      </c>
      <c r="D528" s="3" t="s">
        <v>19</v>
      </c>
      <c r="E528" s="3">
        <v>15</v>
      </c>
      <c r="F528" s="3">
        <v>10</v>
      </c>
    </row>
    <row r="529" spans="1:6" x14ac:dyDescent="0.25">
      <c r="A529" s="3">
        <v>3</v>
      </c>
      <c r="B529" s="3">
        <v>5</v>
      </c>
      <c r="C529" s="3">
        <v>50</v>
      </c>
      <c r="D529" s="3" t="s">
        <v>40</v>
      </c>
      <c r="E529" s="3">
        <v>3</v>
      </c>
      <c r="F529" s="3">
        <v>1</v>
      </c>
    </row>
    <row r="530" spans="1:6" x14ac:dyDescent="0.25">
      <c r="A530" s="3">
        <v>3</v>
      </c>
      <c r="B530" s="3">
        <v>5</v>
      </c>
      <c r="C530" s="3">
        <v>50</v>
      </c>
      <c r="D530" s="3" t="s">
        <v>43</v>
      </c>
      <c r="E530" s="3">
        <v>2.5</v>
      </c>
      <c r="F530" s="3">
        <v>30</v>
      </c>
    </row>
    <row r="531" spans="1:6" x14ac:dyDescent="0.25">
      <c r="A531" s="3">
        <v>3</v>
      </c>
      <c r="B531" s="3">
        <v>5</v>
      </c>
      <c r="C531" s="3">
        <v>50</v>
      </c>
      <c r="D531" s="3" t="s">
        <v>58</v>
      </c>
      <c r="E531" s="3">
        <v>7.2</v>
      </c>
      <c r="F531" s="3">
        <v>0.5</v>
      </c>
    </row>
    <row r="532" spans="1:6" x14ac:dyDescent="0.25">
      <c r="A532" s="3">
        <v>3</v>
      </c>
      <c r="B532" s="3">
        <v>5</v>
      </c>
      <c r="C532" s="3">
        <v>50</v>
      </c>
      <c r="D532" s="3" t="s">
        <v>44</v>
      </c>
      <c r="E532" s="3">
        <v>1.8</v>
      </c>
      <c r="F532" s="3">
        <v>5</v>
      </c>
    </row>
    <row r="533" spans="1:6" x14ac:dyDescent="0.25">
      <c r="A533" s="3">
        <v>3</v>
      </c>
      <c r="B533" s="3">
        <v>5</v>
      </c>
      <c r="C533" s="3">
        <v>50</v>
      </c>
      <c r="D533" s="3" t="s">
        <v>26</v>
      </c>
      <c r="E533" s="3">
        <v>4</v>
      </c>
      <c r="F533" s="3">
        <v>0.5</v>
      </c>
    </row>
    <row r="534" spans="1:6" x14ac:dyDescent="0.25">
      <c r="A534" s="3">
        <v>3</v>
      </c>
      <c r="B534" s="3">
        <v>5</v>
      </c>
      <c r="C534" s="3">
        <v>50</v>
      </c>
      <c r="D534" s="3" t="s">
        <v>23</v>
      </c>
      <c r="E534" s="3">
        <v>1.9</v>
      </c>
      <c r="F534" s="3">
        <v>40</v>
      </c>
    </row>
    <row r="535" spans="1:6" x14ac:dyDescent="0.25">
      <c r="A535" s="3">
        <v>3</v>
      </c>
      <c r="B535" s="3">
        <v>5</v>
      </c>
      <c r="C535" s="3">
        <v>50</v>
      </c>
      <c r="D535" s="3" t="s">
        <v>30</v>
      </c>
      <c r="E535" s="3">
        <v>1</v>
      </c>
      <c r="F535" s="3">
        <v>0.5</v>
      </c>
    </row>
    <row r="536" spans="1:6" x14ac:dyDescent="0.25">
      <c r="A536" s="3">
        <v>4</v>
      </c>
      <c r="B536" s="3">
        <v>3</v>
      </c>
      <c r="C536" s="3">
        <v>0</v>
      </c>
      <c r="D536" s="3" t="s">
        <v>10</v>
      </c>
      <c r="E536" s="7">
        <v>3.2</v>
      </c>
      <c r="F536" s="3">
        <v>0.5</v>
      </c>
    </row>
    <row r="537" spans="1:6" x14ac:dyDescent="0.25">
      <c r="A537" s="3">
        <v>4</v>
      </c>
      <c r="B537" s="3">
        <v>3</v>
      </c>
      <c r="C537" s="3">
        <v>0</v>
      </c>
      <c r="D537" s="3" t="s">
        <v>35</v>
      </c>
      <c r="E537" s="7">
        <v>0.1</v>
      </c>
      <c r="F537" s="3">
        <v>0.5</v>
      </c>
    </row>
    <row r="538" spans="1:6" x14ac:dyDescent="0.25">
      <c r="A538" s="3">
        <v>4</v>
      </c>
      <c r="B538" s="3">
        <v>3</v>
      </c>
      <c r="C538" s="3">
        <v>0</v>
      </c>
      <c r="D538" s="3" t="s">
        <v>6</v>
      </c>
      <c r="E538" s="7">
        <v>12</v>
      </c>
      <c r="F538" s="3">
        <v>2</v>
      </c>
    </row>
    <row r="539" spans="1:6" x14ac:dyDescent="0.25">
      <c r="A539" s="3">
        <v>4</v>
      </c>
      <c r="B539" s="3">
        <v>3</v>
      </c>
      <c r="C539" s="3">
        <v>0</v>
      </c>
      <c r="D539" s="3" t="s">
        <v>7</v>
      </c>
      <c r="E539" s="7">
        <v>3.1</v>
      </c>
      <c r="F539" s="3">
        <v>5</v>
      </c>
    </row>
    <row r="540" spans="1:6" x14ac:dyDescent="0.25">
      <c r="A540" s="3">
        <v>4</v>
      </c>
      <c r="B540" s="3">
        <v>3</v>
      </c>
      <c r="C540" s="3">
        <v>0</v>
      </c>
      <c r="D540" s="3" t="s">
        <v>18</v>
      </c>
      <c r="E540" s="7">
        <v>3.2</v>
      </c>
      <c r="F540" s="3">
        <v>10</v>
      </c>
    </row>
    <row r="541" spans="1:6" x14ac:dyDescent="0.25">
      <c r="A541" s="3">
        <v>4</v>
      </c>
      <c r="B541" s="3">
        <v>3</v>
      </c>
      <c r="C541" s="3">
        <v>0</v>
      </c>
      <c r="D541" s="3" t="s">
        <v>8</v>
      </c>
      <c r="E541" s="7">
        <v>2.8</v>
      </c>
      <c r="F541" s="3">
        <v>0.5</v>
      </c>
    </row>
    <row r="542" spans="1:6" x14ac:dyDescent="0.25">
      <c r="A542" s="3">
        <v>4</v>
      </c>
      <c r="B542" s="3">
        <v>3</v>
      </c>
      <c r="C542" s="3">
        <v>0</v>
      </c>
      <c r="D542" s="3" t="s">
        <v>9</v>
      </c>
      <c r="E542" s="7">
        <v>0.7</v>
      </c>
      <c r="F542" s="3">
        <v>1</v>
      </c>
    </row>
    <row r="543" spans="1:6" x14ac:dyDescent="0.25">
      <c r="A543" s="3">
        <v>4</v>
      </c>
      <c r="B543" s="3">
        <v>3</v>
      </c>
      <c r="C543" s="3">
        <v>0</v>
      </c>
      <c r="D543" s="3" t="s">
        <v>45</v>
      </c>
      <c r="E543" s="7">
        <v>1.4</v>
      </c>
      <c r="F543" s="3">
        <v>1</v>
      </c>
    </row>
    <row r="544" spans="1:6" x14ac:dyDescent="0.25">
      <c r="A544" s="3">
        <v>4</v>
      </c>
      <c r="B544" s="3">
        <v>3</v>
      </c>
      <c r="C544" s="3">
        <v>0</v>
      </c>
      <c r="D544" s="3" t="s">
        <v>34</v>
      </c>
      <c r="E544" s="7">
        <v>1</v>
      </c>
      <c r="F544" s="3">
        <v>0.5</v>
      </c>
    </row>
    <row r="545" spans="1:6" x14ac:dyDescent="0.25">
      <c r="A545" s="3">
        <v>4</v>
      </c>
      <c r="B545" s="3">
        <v>3</v>
      </c>
      <c r="C545" s="3">
        <v>0</v>
      </c>
      <c r="D545" s="3" t="s">
        <v>49</v>
      </c>
      <c r="E545" s="7">
        <v>0.5</v>
      </c>
      <c r="F545" s="3">
        <v>2</v>
      </c>
    </row>
    <row r="546" spans="1:6" x14ac:dyDescent="0.25">
      <c r="A546" s="3">
        <v>4</v>
      </c>
      <c r="B546" s="3">
        <v>3</v>
      </c>
      <c r="C546" s="3">
        <v>2</v>
      </c>
      <c r="D546" s="3" t="s">
        <v>27</v>
      </c>
      <c r="E546" s="7">
        <v>6.4</v>
      </c>
      <c r="F546" s="3">
        <v>1</v>
      </c>
    </row>
    <row r="547" spans="1:6" x14ac:dyDescent="0.25">
      <c r="A547" s="3">
        <v>4</v>
      </c>
      <c r="B547" s="3">
        <v>3</v>
      </c>
      <c r="C547" s="3">
        <v>2</v>
      </c>
      <c r="D547" s="3" t="s">
        <v>35</v>
      </c>
      <c r="E547" s="7">
        <v>0.3</v>
      </c>
      <c r="F547" s="3">
        <v>2</v>
      </c>
    </row>
    <row r="548" spans="1:6" x14ac:dyDescent="0.25">
      <c r="A548" s="3">
        <v>4</v>
      </c>
      <c r="B548" s="3">
        <v>3</v>
      </c>
      <c r="C548" s="3">
        <v>2</v>
      </c>
      <c r="D548" s="3" t="s">
        <v>6</v>
      </c>
      <c r="E548" s="7">
        <v>6.5</v>
      </c>
      <c r="F548" s="3">
        <v>1</v>
      </c>
    </row>
    <row r="549" spans="1:6" x14ac:dyDescent="0.25">
      <c r="A549" s="3">
        <v>4</v>
      </c>
      <c r="B549" s="3">
        <v>3</v>
      </c>
      <c r="C549" s="3">
        <v>2</v>
      </c>
      <c r="D549" s="3" t="s">
        <v>7</v>
      </c>
      <c r="E549" s="7">
        <v>2.2000000000000002</v>
      </c>
      <c r="F549" s="3">
        <v>10</v>
      </c>
    </row>
    <row r="550" spans="1:6" x14ac:dyDescent="0.25">
      <c r="A550" s="3">
        <v>4</v>
      </c>
      <c r="B550" s="3">
        <v>3</v>
      </c>
      <c r="C550" s="3">
        <v>2</v>
      </c>
      <c r="D550" s="3" t="s">
        <v>15</v>
      </c>
      <c r="E550" s="7">
        <v>0.6</v>
      </c>
      <c r="F550" s="3">
        <v>0.5</v>
      </c>
    </row>
    <row r="551" spans="1:6" x14ac:dyDescent="0.25">
      <c r="A551" s="3">
        <v>4</v>
      </c>
      <c r="B551" s="3">
        <v>3</v>
      </c>
      <c r="C551" s="3">
        <v>2</v>
      </c>
      <c r="D551" s="3" t="s">
        <v>32</v>
      </c>
      <c r="E551" s="7">
        <v>0.3</v>
      </c>
      <c r="F551" s="3">
        <v>0.5</v>
      </c>
    </row>
    <row r="552" spans="1:6" x14ac:dyDescent="0.25">
      <c r="A552" s="3">
        <v>4</v>
      </c>
      <c r="B552" s="3">
        <v>3</v>
      </c>
      <c r="C552" s="3">
        <v>2</v>
      </c>
      <c r="D552" s="3" t="s">
        <v>18</v>
      </c>
      <c r="E552" s="7">
        <v>3</v>
      </c>
      <c r="F552" s="3">
        <v>1</v>
      </c>
    </row>
    <row r="553" spans="1:6" x14ac:dyDescent="0.25">
      <c r="A553" s="3">
        <v>4</v>
      </c>
      <c r="B553" s="3">
        <v>3</v>
      </c>
      <c r="C553" s="3">
        <v>2</v>
      </c>
      <c r="D553" s="3" t="s">
        <v>31</v>
      </c>
      <c r="E553" s="7">
        <v>0.5</v>
      </c>
      <c r="F553" s="3">
        <v>1</v>
      </c>
    </row>
    <row r="554" spans="1:6" x14ac:dyDescent="0.25">
      <c r="A554" s="3">
        <v>4</v>
      </c>
      <c r="B554" s="3">
        <v>3</v>
      </c>
      <c r="C554" s="3">
        <v>2</v>
      </c>
      <c r="D554" s="3" t="s">
        <v>8</v>
      </c>
      <c r="E554" s="7">
        <v>4.2</v>
      </c>
      <c r="F554" s="3">
        <v>5</v>
      </c>
    </row>
    <row r="555" spans="1:6" x14ac:dyDescent="0.25">
      <c r="A555" s="3">
        <v>4</v>
      </c>
      <c r="B555" s="3">
        <v>3</v>
      </c>
      <c r="C555" s="3">
        <v>2</v>
      </c>
      <c r="D555" s="3" t="s">
        <v>9</v>
      </c>
      <c r="E555" s="7">
        <v>0.5</v>
      </c>
      <c r="F555" s="3">
        <v>10</v>
      </c>
    </row>
    <row r="556" spans="1:6" x14ac:dyDescent="0.25">
      <c r="A556" s="3">
        <v>4</v>
      </c>
      <c r="B556" s="3">
        <v>3</v>
      </c>
      <c r="C556" s="3">
        <v>2</v>
      </c>
      <c r="D556" s="3" t="s">
        <v>45</v>
      </c>
      <c r="E556" s="7">
        <v>0.7</v>
      </c>
      <c r="F556" s="3">
        <v>0.5</v>
      </c>
    </row>
    <row r="557" spans="1:6" x14ac:dyDescent="0.25">
      <c r="A557" s="3">
        <v>4</v>
      </c>
      <c r="B557" s="3">
        <v>3</v>
      </c>
      <c r="C557" s="3">
        <v>2</v>
      </c>
      <c r="D557" s="3" t="s">
        <v>34</v>
      </c>
      <c r="E557" s="7">
        <v>0.1</v>
      </c>
      <c r="F557" s="3">
        <v>0.5</v>
      </c>
    </row>
    <row r="558" spans="1:6" x14ac:dyDescent="0.25">
      <c r="A558" s="3">
        <v>4</v>
      </c>
      <c r="B558" s="3">
        <v>3</v>
      </c>
      <c r="C558" s="3">
        <v>2</v>
      </c>
      <c r="D558" s="3" t="s">
        <v>50</v>
      </c>
      <c r="E558" s="7">
        <v>2.9</v>
      </c>
      <c r="F558" s="3">
        <v>2</v>
      </c>
    </row>
    <row r="559" spans="1:6" x14ac:dyDescent="0.25">
      <c r="A559" s="3">
        <v>4</v>
      </c>
      <c r="B559" s="3">
        <v>3</v>
      </c>
      <c r="C559" s="3">
        <v>2</v>
      </c>
      <c r="D559" s="3" t="s">
        <v>49</v>
      </c>
      <c r="E559" s="7">
        <v>0.9</v>
      </c>
      <c r="F559" s="3">
        <v>1</v>
      </c>
    </row>
    <row r="560" spans="1:6" x14ac:dyDescent="0.25">
      <c r="A560" s="3">
        <v>4</v>
      </c>
      <c r="B560" s="3">
        <v>3</v>
      </c>
      <c r="C560" s="3">
        <v>4</v>
      </c>
      <c r="D560" s="3" t="s">
        <v>10</v>
      </c>
      <c r="E560" s="7">
        <v>5.5</v>
      </c>
      <c r="F560" s="3">
        <v>1</v>
      </c>
    </row>
    <row r="561" spans="1:6" x14ac:dyDescent="0.25">
      <c r="A561" s="3">
        <v>4</v>
      </c>
      <c r="B561" s="3">
        <v>3</v>
      </c>
      <c r="C561" s="3">
        <v>4</v>
      </c>
      <c r="D561" s="3" t="s">
        <v>35</v>
      </c>
      <c r="E561" s="7">
        <v>0.6</v>
      </c>
      <c r="F561" s="3">
        <v>0.5</v>
      </c>
    </row>
    <row r="562" spans="1:6" x14ac:dyDescent="0.25">
      <c r="A562" s="3">
        <v>4</v>
      </c>
      <c r="B562" s="3">
        <v>3</v>
      </c>
      <c r="C562" s="3">
        <v>4</v>
      </c>
      <c r="D562" s="3" t="s">
        <v>6</v>
      </c>
      <c r="E562" s="7">
        <v>10.8</v>
      </c>
      <c r="F562" s="3">
        <v>3</v>
      </c>
    </row>
    <row r="563" spans="1:6" x14ac:dyDescent="0.25">
      <c r="A563" s="3">
        <v>4</v>
      </c>
      <c r="B563" s="3">
        <v>3</v>
      </c>
      <c r="C563" s="3">
        <v>4</v>
      </c>
      <c r="D563" s="3" t="s">
        <v>7</v>
      </c>
      <c r="E563" s="7">
        <v>3</v>
      </c>
      <c r="F563" s="3">
        <v>10</v>
      </c>
    </row>
    <row r="564" spans="1:6" x14ac:dyDescent="0.25">
      <c r="A564" s="3">
        <v>4</v>
      </c>
      <c r="B564" s="3">
        <v>3</v>
      </c>
      <c r="C564" s="3">
        <v>4</v>
      </c>
      <c r="D564" s="3" t="s">
        <v>15</v>
      </c>
      <c r="E564" s="7">
        <v>1.3</v>
      </c>
      <c r="F564" s="3">
        <v>1</v>
      </c>
    </row>
    <row r="565" spans="1:6" x14ac:dyDescent="0.25">
      <c r="A565" s="3">
        <v>4</v>
      </c>
      <c r="B565" s="3">
        <v>3</v>
      </c>
      <c r="C565" s="3">
        <v>4</v>
      </c>
      <c r="D565" s="3" t="s">
        <v>18</v>
      </c>
      <c r="E565" s="7">
        <v>5.0999999999999996</v>
      </c>
      <c r="F565" s="3">
        <v>10</v>
      </c>
    </row>
    <row r="566" spans="1:6" x14ac:dyDescent="0.25">
      <c r="A566" s="3">
        <v>4</v>
      </c>
      <c r="B566" s="3">
        <v>3</v>
      </c>
      <c r="C566" s="3">
        <v>4</v>
      </c>
      <c r="D566" s="3" t="s">
        <v>31</v>
      </c>
      <c r="E566" s="7">
        <v>5.0999999999999996</v>
      </c>
      <c r="F566" s="3">
        <v>0.5</v>
      </c>
    </row>
    <row r="567" spans="1:6" x14ac:dyDescent="0.25">
      <c r="A567" s="3">
        <v>4</v>
      </c>
      <c r="B567" s="3">
        <v>3</v>
      </c>
      <c r="C567" s="3">
        <v>4</v>
      </c>
      <c r="D567" s="3" t="s">
        <v>8</v>
      </c>
      <c r="E567" s="7">
        <v>3.5</v>
      </c>
      <c r="F567" s="3">
        <v>2</v>
      </c>
    </row>
    <row r="568" spans="1:6" x14ac:dyDescent="0.25">
      <c r="A568" s="3">
        <v>4</v>
      </c>
      <c r="B568" s="3">
        <v>3</v>
      </c>
      <c r="C568" s="3">
        <v>4</v>
      </c>
      <c r="D568" s="3" t="s">
        <v>45</v>
      </c>
      <c r="E568" s="7">
        <v>1.3</v>
      </c>
      <c r="F568" s="3">
        <v>0.5</v>
      </c>
    </row>
    <row r="569" spans="1:6" x14ac:dyDescent="0.25">
      <c r="A569" s="3">
        <v>4</v>
      </c>
      <c r="B569" s="3">
        <v>3</v>
      </c>
      <c r="C569" s="3">
        <v>4</v>
      </c>
      <c r="D569" s="3" t="s">
        <v>34</v>
      </c>
      <c r="E569" s="7">
        <v>0.7</v>
      </c>
      <c r="F569" s="3">
        <v>2</v>
      </c>
    </row>
    <row r="570" spans="1:6" x14ac:dyDescent="0.25">
      <c r="A570" s="3">
        <v>4</v>
      </c>
      <c r="B570" s="3">
        <v>3</v>
      </c>
      <c r="C570" s="3">
        <v>4</v>
      </c>
      <c r="D570" s="3" t="s">
        <v>23</v>
      </c>
      <c r="E570" s="7">
        <v>0.4</v>
      </c>
      <c r="F570" s="3">
        <v>0.5</v>
      </c>
    </row>
    <row r="571" spans="1:6" x14ac:dyDescent="0.25">
      <c r="A571" s="3">
        <v>4</v>
      </c>
      <c r="B571" s="3">
        <v>3</v>
      </c>
      <c r="C571" s="3">
        <v>4</v>
      </c>
      <c r="D571" s="3" t="s">
        <v>49</v>
      </c>
      <c r="E571" s="7">
        <v>0.7</v>
      </c>
      <c r="F571" s="3">
        <v>1</v>
      </c>
    </row>
    <row r="572" spans="1:6" x14ac:dyDescent="0.25">
      <c r="A572" s="3">
        <v>4</v>
      </c>
      <c r="B572" s="3">
        <v>3</v>
      </c>
      <c r="C572" s="3">
        <v>6</v>
      </c>
      <c r="D572" s="3" t="s">
        <v>35</v>
      </c>
      <c r="E572" s="7">
        <v>0.1</v>
      </c>
      <c r="F572" s="3">
        <v>0.5</v>
      </c>
    </row>
    <row r="573" spans="1:6" x14ac:dyDescent="0.25">
      <c r="A573" s="3">
        <v>4</v>
      </c>
      <c r="B573" s="3">
        <v>3</v>
      </c>
      <c r="C573" s="3">
        <v>6</v>
      </c>
      <c r="D573" s="3" t="s">
        <v>6</v>
      </c>
      <c r="E573" s="7">
        <v>27.5</v>
      </c>
      <c r="F573" s="3">
        <v>10</v>
      </c>
    </row>
    <row r="574" spans="1:6" x14ac:dyDescent="0.25">
      <c r="A574" s="3">
        <v>4</v>
      </c>
      <c r="B574" s="3">
        <v>3</v>
      </c>
      <c r="C574" s="3">
        <v>6</v>
      </c>
      <c r="D574" s="3" t="s">
        <v>7</v>
      </c>
      <c r="E574" s="7">
        <v>3.4</v>
      </c>
      <c r="F574" s="3">
        <v>2</v>
      </c>
    </row>
    <row r="575" spans="1:6" x14ac:dyDescent="0.25">
      <c r="A575" s="3">
        <v>4</v>
      </c>
      <c r="B575" s="3">
        <v>3</v>
      </c>
      <c r="C575" s="3">
        <v>6</v>
      </c>
      <c r="D575" s="3" t="s">
        <v>18</v>
      </c>
      <c r="E575" s="7">
        <v>3.6</v>
      </c>
      <c r="F575" s="3">
        <v>10</v>
      </c>
    </row>
    <row r="576" spans="1:6" x14ac:dyDescent="0.25">
      <c r="A576" s="3">
        <v>4</v>
      </c>
      <c r="B576" s="3">
        <v>3</v>
      </c>
      <c r="C576" s="3">
        <v>6</v>
      </c>
      <c r="D576" s="3" t="s">
        <v>8</v>
      </c>
      <c r="E576" s="7">
        <v>2.2000000000000002</v>
      </c>
      <c r="F576" s="3">
        <v>1</v>
      </c>
    </row>
    <row r="577" spans="1:6" x14ac:dyDescent="0.25">
      <c r="A577" s="3">
        <v>4</v>
      </c>
      <c r="B577" s="3">
        <v>3</v>
      </c>
      <c r="C577" s="3">
        <v>6</v>
      </c>
      <c r="D577" s="3" t="s">
        <v>9</v>
      </c>
      <c r="E577" s="7">
        <v>1.1000000000000001</v>
      </c>
      <c r="F577" s="3">
        <v>5</v>
      </c>
    </row>
    <row r="578" spans="1:6" x14ac:dyDescent="0.25">
      <c r="A578" s="3">
        <v>4</v>
      </c>
      <c r="B578" s="3">
        <v>3</v>
      </c>
      <c r="C578" s="3">
        <v>6</v>
      </c>
      <c r="D578" s="3" t="s">
        <v>45</v>
      </c>
      <c r="E578" s="7">
        <v>0.9</v>
      </c>
      <c r="F578" s="3">
        <v>0.5</v>
      </c>
    </row>
    <row r="579" spans="1:6" x14ac:dyDescent="0.25">
      <c r="A579" s="3">
        <v>4</v>
      </c>
      <c r="B579" s="3">
        <v>3</v>
      </c>
      <c r="C579" s="3">
        <v>6</v>
      </c>
      <c r="D579" s="3" t="s">
        <v>49</v>
      </c>
      <c r="E579" s="7">
        <v>1</v>
      </c>
      <c r="F579" s="3">
        <v>1</v>
      </c>
    </row>
    <row r="580" spans="1:6" x14ac:dyDescent="0.25">
      <c r="A580" s="3">
        <v>4</v>
      </c>
      <c r="B580" s="3">
        <v>3</v>
      </c>
      <c r="C580" s="3">
        <v>8</v>
      </c>
      <c r="D580" s="3" t="s">
        <v>10</v>
      </c>
      <c r="E580" s="7">
        <v>5.3</v>
      </c>
      <c r="F580" s="3">
        <v>1</v>
      </c>
    </row>
    <row r="581" spans="1:6" x14ac:dyDescent="0.25">
      <c r="A581" s="3">
        <v>4</v>
      </c>
      <c r="B581" s="3">
        <v>3</v>
      </c>
      <c r="C581" s="3">
        <v>8</v>
      </c>
      <c r="D581" s="3" t="s">
        <v>35</v>
      </c>
      <c r="E581" s="7">
        <v>0.5</v>
      </c>
      <c r="F581" s="3">
        <v>1</v>
      </c>
    </row>
    <row r="582" spans="1:6" x14ac:dyDescent="0.25">
      <c r="A582" s="3">
        <v>4</v>
      </c>
      <c r="B582" s="3">
        <v>3</v>
      </c>
      <c r="C582" s="3">
        <v>8</v>
      </c>
      <c r="D582" s="3" t="s">
        <v>7</v>
      </c>
      <c r="E582" s="7">
        <v>2.9</v>
      </c>
      <c r="F582" s="3">
        <v>5</v>
      </c>
    </row>
    <row r="583" spans="1:6" x14ac:dyDescent="0.25">
      <c r="A583" s="3">
        <v>4</v>
      </c>
      <c r="B583" s="3">
        <v>3</v>
      </c>
      <c r="C583" s="3">
        <v>8</v>
      </c>
      <c r="D583" s="3" t="s">
        <v>32</v>
      </c>
      <c r="E583" s="7">
        <v>0.3</v>
      </c>
      <c r="F583" s="3">
        <v>15</v>
      </c>
    </row>
    <row r="584" spans="1:6" x14ac:dyDescent="0.25">
      <c r="A584" s="3">
        <v>4</v>
      </c>
      <c r="B584" s="3">
        <v>3</v>
      </c>
      <c r="C584" s="3">
        <v>8</v>
      </c>
      <c r="D584" s="3" t="s">
        <v>18</v>
      </c>
      <c r="E584" s="7">
        <v>2.5</v>
      </c>
      <c r="F584" s="3">
        <v>10</v>
      </c>
    </row>
    <row r="585" spans="1:6" x14ac:dyDescent="0.25">
      <c r="A585" s="3">
        <v>4</v>
      </c>
      <c r="B585" s="3">
        <v>3</v>
      </c>
      <c r="C585" s="3">
        <v>8</v>
      </c>
      <c r="D585" s="3" t="s">
        <v>31</v>
      </c>
      <c r="E585" s="7">
        <v>0.5</v>
      </c>
      <c r="F585" s="3">
        <v>3</v>
      </c>
    </row>
    <row r="586" spans="1:6" x14ac:dyDescent="0.25">
      <c r="A586" s="3">
        <v>4</v>
      </c>
      <c r="B586" s="3">
        <v>3</v>
      </c>
      <c r="C586" s="3">
        <v>8</v>
      </c>
      <c r="D586" s="3" t="s">
        <v>8</v>
      </c>
      <c r="E586" s="7">
        <v>4.0999999999999996</v>
      </c>
      <c r="F586" s="3">
        <v>0.5</v>
      </c>
    </row>
    <row r="587" spans="1:6" x14ac:dyDescent="0.25">
      <c r="A587" s="3">
        <v>4</v>
      </c>
      <c r="B587" s="3">
        <v>3</v>
      </c>
      <c r="C587" s="3">
        <v>8</v>
      </c>
      <c r="D587" s="3" t="s">
        <v>9</v>
      </c>
      <c r="E587" s="7">
        <v>0.5</v>
      </c>
      <c r="F587" s="3">
        <v>0.5</v>
      </c>
    </row>
    <row r="588" spans="1:6" x14ac:dyDescent="0.25">
      <c r="A588" s="3">
        <v>4</v>
      </c>
      <c r="B588" s="3">
        <v>3</v>
      </c>
      <c r="C588" s="3">
        <v>8</v>
      </c>
      <c r="D588" s="3" t="s">
        <v>45</v>
      </c>
      <c r="E588" s="7">
        <v>2.1</v>
      </c>
      <c r="F588" s="3">
        <v>2</v>
      </c>
    </row>
    <row r="589" spans="1:6" x14ac:dyDescent="0.25">
      <c r="A589" s="3">
        <v>4</v>
      </c>
      <c r="B589" s="3">
        <v>3</v>
      </c>
      <c r="C589" s="3">
        <v>8</v>
      </c>
      <c r="D589" s="3" t="s">
        <v>34</v>
      </c>
      <c r="E589" s="7">
        <v>0.5</v>
      </c>
      <c r="F589" s="3">
        <v>0.5</v>
      </c>
    </row>
    <row r="590" spans="1:6" x14ac:dyDescent="0.25">
      <c r="A590" s="3">
        <v>4</v>
      </c>
      <c r="B590" s="3">
        <v>3</v>
      </c>
      <c r="C590" s="3">
        <v>8</v>
      </c>
      <c r="D590" s="3" t="s">
        <v>50</v>
      </c>
      <c r="E590" s="7">
        <v>2.7</v>
      </c>
      <c r="F590" s="3">
        <v>5</v>
      </c>
    </row>
    <row r="591" spans="1:6" x14ac:dyDescent="0.25">
      <c r="A591" s="3">
        <v>4</v>
      </c>
      <c r="B591" s="3">
        <v>3</v>
      </c>
      <c r="C591" s="3">
        <v>8</v>
      </c>
      <c r="D591" s="3" t="s">
        <v>49</v>
      </c>
      <c r="E591" s="7">
        <v>1.1000000000000001</v>
      </c>
      <c r="F591" s="3">
        <v>2</v>
      </c>
    </row>
    <row r="592" spans="1:6" x14ac:dyDescent="0.25">
      <c r="A592" s="3">
        <v>4</v>
      </c>
      <c r="B592" s="3">
        <v>3</v>
      </c>
      <c r="C592" s="3">
        <v>10</v>
      </c>
      <c r="D592" s="3" t="s">
        <v>35</v>
      </c>
      <c r="E592" s="7">
        <v>1</v>
      </c>
      <c r="F592" s="3">
        <v>0.5</v>
      </c>
    </row>
    <row r="593" spans="1:6" x14ac:dyDescent="0.25">
      <c r="A593" s="3">
        <v>4</v>
      </c>
      <c r="B593" s="3">
        <v>3</v>
      </c>
      <c r="C593" s="3">
        <v>10</v>
      </c>
      <c r="D593" s="3" t="s">
        <v>7</v>
      </c>
      <c r="E593" s="7">
        <v>2</v>
      </c>
      <c r="F593" s="3">
        <v>1</v>
      </c>
    </row>
    <row r="594" spans="1:6" x14ac:dyDescent="0.25">
      <c r="A594" s="3">
        <v>4</v>
      </c>
      <c r="B594" s="3">
        <v>3</v>
      </c>
      <c r="C594" s="3">
        <v>10</v>
      </c>
      <c r="D594" s="3" t="s">
        <v>32</v>
      </c>
      <c r="E594" s="7">
        <v>0.4</v>
      </c>
      <c r="F594" s="3">
        <v>0.5</v>
      </c>
    </row>
    <row r="595" spans="1:6" x14ac:dyDescent="0.25">
      <c r="A595" s="3">
        <v>4</v>
      </c>
      <c r="B595" s="3">
        <v>3</v>
      </c>
      <c r="C595" s="3">
        <v>10</v>
      </c>
      <c r="D595" s="3" t="s">
        <v>18</v>
      </c>
      <c r="E595" s="7">
        <v>6.8</v>
      </c>
      <c r="F595" s="3">
        <v>10</v>
      </c>
    </row>
    <row r="596" spans="1:6" x14ac:dyDescent="0.25">
      <c r="A596" s="3">
        <v>4</v>
      </c>
      <c r="B596" s="3">
        <v>3</v>
      </c>
      <c r="C596" s="3">
        <v>10</v>
      </c>
      <c r="D596" s="3" t="s">
        <v>31</v>
      </c>
      <c r="E596" s="7">
        <v>1.8</v>
      </c>
      <c r="F596" s="3">
        <v>2</v>
      </c>
    </row>
    <row r="597" spans="1:6" x14ac:dyDescent="0.25">
      <c r="A597" s="3">
        <v>4</v>
      </c>
      <c r="B597" s="3">
        <v>3</v>
      </c>
      <c r="C597" s="3">
        <v>10</v>
      </c>
      <c r="D597" s="3" t="s">
        <v>8</v>
      </c>
      <c r="E597" s="7">
        <v>6</v>
      </c>
      <c r="F597" s="3">
        <v>10</v>
      </c>
    </row>
    <row r="598" spans="1:6" x14ac:dyDescent="0.25">
      <c r="A598" s="3">
        <v>4</v>
      </c>
      <c r="B598" s="3">
        <v>3</v>
      </c>
      <c r="C598" s="3">
        <v>10</v>
      </c>
      <c r="D598" s="3" t="s">
        <v>9</v>
      </c>
      <c r="E598" s="7">
        <v>0.8</v>
      </c>
      <c r="F598" s="3">
        <v>5</v>
      </c>
    </row>
    <row r="599" spans="1:6" x14ac:dyDescent="0.25">
      <c r="A599" s="3">
        <v>4</v>
      </c>
      <c r="B599" s="3">
        <v>3</v>
      </c>
      <c r="C599" s="3">
        <v>10</v>
      </c>
      <c r="D599" s="3" t="s">
        <v>34</v>
      </c>
      <c r="E599" s="7">
        <v>1.9</v>
      </c>
      <c r="F599" s="3">
        <v>0.5</v>
      </c>
    </row>
    <row r="600" spans="1:6" x14ac:dyDescent="0.25">
      <c r="A600" s="3">
        <v>4</v>
      </c>
      <c r="B600" s="3">
        <v>3</v>
      </c>
      <c r="C600" s="3">
        <v>10</v>
      </c>
      <c r="D600" s="3" t="s">
        <v>50</v>
      </c>
      <c r="E600" s="7">
        <v>1.6</v>
      </c>
      <c r="F600" s="3">
        <v>3</v>
      </c>
    </row>
    <row r="601" spans="1:6" x14ac:dyDescent="0.25">
      <c r="A601" s="3">
        <v>4</v>
      </c>
      <c r="B601" s="3">
        <v>3</v>
      </c>
      <c r="C601" s="3">
        <v>10</v>
      </c>
      <c r="D601" s="3" t="s">
        <v>49</v>
      </c>
      <c r="E601" s="7">
        <v>0.7</v>
      </c>
      <c r="F601" s="3">
        <v>1</v>
      </c>
    </row>
    <row r="602" spans="1:6" x14ac:dyDescent="0.25">
      <c r="A602" s="3">
        <v>4</v>
      </c>
      <c r="B602" s="3">
        <v>3</v>
      </c>
      <c r="C602" s="3">
        <v>12</v>
      </c>
      <c r="D602" s="3" t="s">
        <v>35</v>
      </c>
      <c r="E602" s="7">
        <v>0.8</v>
      </c>
      <c r="F602" s="3">
        <v>0.5</v>
      </c>
    </row>
    <row r="603" spans="1:6" x14ac:dyDescent="0.25">
      <c r="A603" s="3">
        <v>4</v>
      </c>
      <c r="B603" s="3">
        <v>3</v>
      </c>
      <c r="C603" s="3">
        <v>12</v>
      </c>
      <c r="D603" s="3" t="s">
        <v>7</v>
      </c>
      <c r="E603" s="7">
        <v>3.6</v>
      </c>
      <c r="F603" s="3">
        <v>2</v>
      </c>
    </row>
    <row r="604" spans="1:6" x14ac:dyDescent="0.25">
      <c r="A604" s="3">
        <v>4</v>
      </c>
      <c r="B604" s="3">
        <v>3</v>
      </c>
      <c r="C604" s="3">
        <v>12</v>
      </c>
      <c r="D604" s="3" t="s">
        <v>32</v>
      </c>
      <c r="E604" s="7">
        <v>1</v>
      </c>
      <c r="F604" s="3">
        <v>5</v>
      </c>
    </row>
    <row r="605" spans="1:6" x14ac:dyDescent="0.25">
      <c r="A605" s="3">
        <v>4</v>
      </c>
      <c r="B605" s="3">
        <v>3</v>
      </c>
      <c r="C605" s="3">
        <v>12</v>
      </c>
      <c r="D605" s="3" t="s">
        <v>18</v>
      </c>
      <c r="E605" s="7">
        <v>1.7</v>
      </c>
      <c r="F605" s="3">
        <v>1</v>
      </c>
    </row>
    <row r="606" spans="1:6" x14ac:dyDescent="0.25">
      <c r="A606" s="3">
        <v>4</v>
      </c>
      <c r="B606" s="3">
        <v>3</v>
      </c>
      <c r="C606" s="3">
        <v>12</v>
      </c>
      <c r="D606" s="3" t="s">
        <v>31</v>
      </c>
      <c r="E606" s="7">
        <v>0.3</v>
      </c>
      <c r="F606" s="3">
        <v>0.5</v>
      </c>
    </row>
    <row r="607" spans="1:6" x14ac:dyDescent="0.25">
      <c r="A607" s="3">
        <v>4</v>
      </c>
      <c r="B607" s="3">
        <v>3</v>
      </c>
      <c r="C607" s="3">
        <v>12</v>
      </c>
      <c r="D607" s="3" t="s">
        <v>8</v>
      </c>
      <c r="E607" s="7">
        <v>8.8000000000000007</v>
      </c>
      <c r="F607" s="3">
        <v>20</v>
      </c>
    </row>
    <row r="608" spans="1:6" x14ac:dyDescent="0.25">
      <c r="A608" s="3">
        <v>4</v>
      </c>
      <c r="B608" s="3">
        <v>3</v>
      </c>
      <c r="C608" s="3">
        <v>12</v>
      </c>
      <c r="D608" s="3" t="s">
        <v>9</v>
      </c>
      <c r="E608" s="7">
        <v>2.2000000000000002</v>
      </c>
      <c r="F608" s="3">
        <v>5</v>
      </c>
    </row>
    <row r="609" spans="1:6" x14ac:dyDescent="0.25">
      <c r="A609" s="3">
        <v>4</v>
      </c>
      <c r="B609" s="3">
        <v>3</v>
      </c>
      <c r="C609" s="3">
        <v>12</v>
      </c>
      <c r="D609" s="3" t="s">
        <v>45</v>
      </c>
      <c r="E609" s="7">
        <v>1.4</v>
      </c>
      <c r="F609" s="3">
        <v>0.5</v>
      </c>
    </row>
    <row r="610" spans="1:6" x14ac:dyDescent="0.25">
      <c r="A610" s="3">
        <v>4</v>
      </c>
      <c r="B610" s="3">
        <v>3</v>
      </c>
      <c r="C610" s="3">
        <v>12</v>
      </c>
      <c r="D610" s="3" t="s">
        <v>34</v>
      </c>
      <c r="E610" s="7">
        <v>0.3</v>
      </c>
      <c r="F610" s="3">
        <v>0.5</v>
      </c>
    </row>
    <row r="611" spans="1:6" x14ac:dyDescent="0.25">
      <c r="A611" s="3">
        <v>4</v>
      </c>
      <c r="B611" s="3">
        <v>3</v>
      </c>
      <c r="C611" s="3">
        <v>12</v>
      </c>
      <c r="D611" s="3" t="s">
        <v>23</v>
      </c>
      <c r="E611" s="7">
        <v>0.9</v>
      </c>
      <c r="F611" s="3">
        <v>0.5</v>
      </c>
    </row>
    <row r="612" spans="1:6" x14ac:dyDescent="0.25">
      <c r="A612" s="3">
        <v>4</v>
      </c>
      <c r="B612" s="3">
        <v>3</v>
      </c>
      <c r="C612" s="3">
        <v>12</v>
      </c>
      <c r="D612" s="3" t="s">
        <v>49</v>
      </c>
      <c r="E612" s="7">
        <v>1.6</v>
      </c>
      <c r="F612" s="3">
        <v>0.5</v>
      </c>
    </row>
    <row r="613" spans="1:6" x14ac:dyDescent="0.25">
      <c r="A613" s="3">
        <v>4</v>
      </c>
      <c r="B613" s="3">
        <v>3</v>
      </c>
      <c r="C613" s="3">
        <v>14</v>
      </c>
      <c r="D613" s="3" t="s">
        <v>35</v>
      </c>
      <c r="E613" s="7">
        <v>0.7</v>
      </c>
      <c r="F613" s="3">
        <v>0.5</v>
      </c>
    </row>
    <row r="614" spans="1:6" x14ac:dyDescent="0.25">
      <c r="A614" s="3">
        <v>4</v>
      </c>
      <c r="B614" s="3">
        <v>3</v>
      </c>
      <c r="C614" s="3">
        <v>14</v>
      </c>
      <c r="D614" s="3" t="s">
        <v>6</v>
      </c>
      <c r="E614" s="7">
        <v>19.8</v>
      </c>
      <c r="F614" s="3">
        <v>15</v>
      </c>
    </row>
    <row r="615" spans="1:6" x14ac:dyDescent="0.25">
      <c r="A615" s="3">
        <v>4</v>
      </c>
      <c r="B615" s="3">
        <v>3</v>
      </c>
      <c r="C615" s="3">
        <v>14</v>
      </c>
      <c r="D615" s="3" t="s">
        <v>7</v>
      </c>
      <c r="E615" s="7">
        <v>6.5</v>
      </c>
      <c r="F615" s="3">
        <v>10</v>
      </c>
    </row>
    <row r="616" spans="1:6" x14ac:dyDescent="0.25">
      <c r="A616" s="3">
        <v>4</v>
      </c>
      <c r="B616" s="3">
        <v>3</v>
      </c>
      <c r="C616" s="3">
        <v>14</v>
      </c>
      <c r="D616" s="3" t="s">
        <v>32</v>
      </c>
      <c r="E616" s="7">
        <v>0.8</v>
      </c>
      <c r="F616" s="3">
        <v>20</v>
      </c>
    </row>
    <row r="617" spans="1:6" x14ac:dyDescent="0.25">
      <c r="A617" s="3">
        <v>4</v>
      </c>
      <c r="B617" s="3">
        <v>3</v>
      </c>
      <c r="C617" s="3">
        <v>14</v>
      </c>
      <c r="D617" s="3" t="s">
        <v>18</v>
      </c>
      <c r="E617" s="7">
        <v>5.4</v>
      </c>
      <c r="F617" s="3">
        <v>5</v>
      </c>
    </row>
    <row r="618" spans="1:6" x14ac:dyDescent="0.25">
      <c r="A618" s="3">
        <v>4</v>
      </c>
      <c r="B618" s="3">
        <v>3</v>
      </c>
      <c r="C618" s="3">
        <v>14</v>
      </c>
      <c r="D618" s="3" t="s">
        <v>8</v>
      </c>
      <c r="E618" s="7">
        <v>5</v>
      </c>
      <c r="F618" s="3">
        <v>0.5</v>
      </c>
    </row>
    <row r="619" spans="1:6" x14ac:dyDescent="0.25">
      <c r="A619" s="3">
        <v>4</v>
      </c>
      <c r="B619" s="3">
        <v>3</v>
      </c>
      <c r="C619" s="3">
        <v>14</v>
      </c>
      <c r="D619" s="3" t="s">
        <v>9</v>
      </c>
      <c r="E619" s="7">
        <v>3.4</v>
      </c>
      <c r="F619" s="3">
        <v>10</v>
      </c>
    </row>
    <row r="620" spans="1:6" x14ac:dyDescent="0.25">
      <c r="A620" s="3">
        <v>4</v>
      </c>
      <c r="B620" s="3">
        <v>3</v>
      </c>
      <c r="C620" s="3">
        <v>14</v>
      </c>
      <c r="D620" s="3" t="s">
        <v>45</v>
      </c>
      <c r="E620" s="7">
        <v>2.5</v>
      </c>
      <c r="F620" s="3">
        <v>0.5</v>
      </c>
    </row>
    <row r="621" spans="1:6" x14ac:dyDescent="0.25">
      <c r="A621" s="3">
        <v>4</v>
      </c>
      <c r="B621" s="3">
        <v>3</v>
      </c>
      <c r="C621" s="3">
        <v>14</v>
      </c>
      <c r="D621" s="3" t="s">
        <v>34</v>
      </c>
      <c r="E621" s="7">
        <v>1.1000000000000001</v>
      </c>
      <c r="F621" s="3">
        <v>0.5</v>
      </c>
    </row>
    <row r="622" spans="1:6" x14ac:dyDescent="0.25">
      <c r="A622" s="3">
        <v>4</v>
      </c>
      <c r="B622" s="3">
        <v>3</v>
      </c>
      <c r="C622" s="3">
        <v>14</v>
      </c>
      <c r="D622" s="3" t="s">
        <v>50</v>
      </c>
      <c r="E622" s="7">
        <v>1.3</v>
      </c>
      <c r="F622" s="3">
        <v>5</v>
      </c>
    </row>
    <row r="623" spans="1:6" x14ac:dyDescent="0.25">
      <c r="A623" s="3">
        <v>4</v>
      </c>
      <c r="B623" s="3">
        <v>3</v>
      </c>
      <c r="C623" s="3">
        <v>14</v>
      </c>
      <c r="D623" s="3" t="s">
        <v>49</v>
      </c>
      <c r="E623" s="7">
        <v>0.9</v>
      </c>
      <c r="F623" s="3">
        <v>0.5</v>
      </c>
    </row>
    <row r="624" spans="1:6" x14ac:dyDescent="0.25">
      <c r="A624" s="3">
        <v>4</v>
      </c>
      <c r="B624" s="3">
        <v>3</v>
      </c>
      <c r="C624" s="3">
        <v>14</v>
      </c>
      <c r="D624" s="3" t="s">
        <v>51</v>
      </c>
      <c r="E624" s="7">
        <v>2.8</v>
      </c>
      <c r="F624" s="3">
        <v>0.5</v>
      </c>
    </row>
    <row r="625" spans="1:6" x14ac:dyDescent="0.25">
      <c r="A625" s="3">
        <v>4</v>
      </c>
      <c r="B625" s="3">
        <v>3</v>
      </c>
      <c r="C625" s="3">
        <v>16</v>
      </c>
      <c r="D625" s="3" t="s">
        <v>6</v>
      </c>
      <c r="E625" s="7">
        <v>21.2</v>
      </c>
      <c r="F625" s="3">
        <v>15</v>
      </c>
    </row>
    <row r="626" spans="1:6" x14ac:dyDescent="0.25">
      <c r="A626" s="3">
        <v>4</v>
      </c>
      <c r="B626" s="3">
        <v>3</v>
      </c>
      <c r="C626" s="3">
        <v>16</v>
      </c>
      <c r="D626" s="3" t="s">
        <v>7</v>
      </c>
      <c r="E626" s="7">
        <v>3.5</v>
      </c>
      <c r="F626" s="3">
        <v>2</v>
      </c>
    </row>
    <row r="627" spans="1:6" x14ac:dyDescent="0.25">
      <c r="A627" s="3">
        <v>4</v>
      </c>
      <c r="B627" s="3">
        <v>3</v>
      </c>
      <c r="C627" s="3">
        <v>16</v>
      </c>
      <c r="D627" s="3" t="s">
        <v>15</v>
      </c>
      <c r="E627" s="7">
        <v>0.3</v>
      </c>
      <c r="F627" s="3">
        <v>0.5</v>
      </c>
    </row>
    <row r="628" spans="1:6" x14ac:dyDescent="0.25">
      <c r="A628" s="3">
        <v>4</v>
      </c>
      <c r="B628" s="3">
        <v>3</v>
      </c>
      <c r="C628" s="3">
        <v>16</v>
      </c>
      <c r="D628" s="3" t="s">
        <v>32</v>
      </c>
      <c r="E628" s="7">
        <v>1.2</v>
      </c>
      <c r="F628" s="3">
        <v>0.5</v>
      </c>
    </row>
    <row r="629" spans="1:6" x14ac:dyDescent="0.25">
      <c r="A629" s="3">
        <v>4</v>
      </c>
      <c r="B629" s="3">
        <v>3</v>
      </c>
      <c r="C629" s="3">
        <v>16</v>
      </c>
      <c r="D629" s="3" t="s">
        <v>18</v>
      </c>
      <c r="E629" s="7">
        <v>3.8</v>
      </c>
      <c r="F629" s="3">
        <v>2</v>
      </c>
    </row>
    <row r="630" spans="1:6" x14ac:dyDescent="0.25">
      <c r="A630" s="3">
        <v>4</v>
      </c>
      <c r="B630" s="3">
        <v>3</v>
      </c>
      <c r="C630" s="3">
        <v>16</v>
      </c>
      <c r="D630" s="3" t="s">
        <v>8</v>
      </c>
      <c r="E630" s="7">
        <v>5.5</v>
      </c>
      <c r="F630" s="3">
        <v>2</v>
      </c>
    </row>
    <row r="631" spans="1:6" x14ac:dyDescent="0.25">
      <c r="A631" s="3">
        <v>4</v>
      </c>
      <c r="B631" s="3">
        <v>3</v>
      </c>
      <c r="C631" s="3">
        <v>16</v>
      </c>
      <c r="D631" s="3" t="s">
        <v>9</v>
      </c>
      <c r="E631" s="7">
        <v>1.1000000000000001</v>
      </c>
      <c r="F631" s="3">
        <v>10</v>
      </c>
    </row>
    <row r="632" spans="1:6" x14ac:dyDescent="0.25">
      <c r="A632" s="3">
        <v>4</v>
      </c>
      <c r="B632" s="3">
        <v>3</v>
      </c>
      <c r="C632" s="3">
        <v>16</v>
      </c>
      <c r="D632" s="3" t="s">
        <v>45</v>
      </c>
      <c r="E632" s="7">
        <v>2.2000000000000002</v>
      </c>
      <c r="F632" s="3">
        <v>3</v>
      </c>
    </row>
    <row r="633" spans="1:6" x14ac:dyDescent="0.25">
      <c r="A633" s="3">
        <v>4</v>
      </c>
      <c r="B633" s="3">
        <v>3</v>
      </c>
      <c r="C633" s="3">
        <v>16</v>
      </c>
      <c r="D633" s="3" t="s">
        <v>49</v>
      </c>
      <c r="E633" s="7">
        <v>2.2000000000000002</v>
      </c>
      <c r="F633" s="3">
        <v>1</v>
      </c>
    </row>
    <row r="634" spans="1:6" x14ac:dyDescent="0.25">
      <c r="A634" s="3">
        <v>4</v>
      </c>
      <c r="B634" s="3">
        <v>3</v>
      </c>
      <c r="C634" s="3">
        <v>16</v>
      </c>
      <c r="D634" s="3" t="s">
        <v>51</v>
      </c>
      <c r="E634" s="7">
        <v>1.9</v>
      </c>
      <c r="F634" s="3">
        <v>0.5</v>
      </c>
    </row>
    <row r="635" spans="1:6" x14ac:dyDescent="0.25">
      <c r="A635" s="3">
        <v>4</v>
      </c>
      <c r="B635" s="3">
        <v>3</v>
      </c>
      <c r="C635" s="3">
        <v>16</v>
      </c>
      <c r="D635" s="3" t="s">
        <v>52</v>
      </c>
      <c r="E635" s="7">
        <v>0.7</v>
      </c>
      <c r="F635" s="3">
        <v>0.5</v>
      </c>
    </row>
    <row r="636" spans="1:6" x14ac:dyDescent="0.25">
      <c r="A636" s="3">
        <v>4</v>
      </c>
      <c r="B636" s="3">
        <v>3</v>
      </c>
      <c r="C636" s="3">
        <v>18</v>
      </c>
      <c r="D636" s="3" t="s">
        <v>10</v>
      </c>
      <c r="E636" s="7">
        <v>7.9</v>
      </c>
      <c r="F636" s="3">
        <v>1</v>
      </c>
    </row>
    <row r="637" spans="1:6" x14ac:dyDescent="0.25">
      <c r="A637" s="3">
        <v>4</v>
      </c>
      <c r="B637" s="3">
        <v>3</v>
      </c>
      <c r="C637" s="3">
        <v>18</v>
      </c>
      <c r="D637" s="3" t="s">
        <v>7</v>
      </c>
      <c r="E637" s="7">
        <v>3.6</v>
      </c>
      <c r="F637" s="3">
        <v>2</v>
      </c>
    </row>
    <row r="638" spans="1:6" x14ac:dyDescent="0.25">
      <c r="A638" s="3">
        <v>4</v>
      </c>
      <c r="B638" s="3">
        <v>3</v>
      </c>
      <c r="C638" s="3">
        <v>18</v>
      </c>
      <c r="D638" s="3" t="s">
        <v>32</v>
      </c>
      <c r="E638" s="7">
        <v>0.7</v>
      </c>
      <c r="F638" s="3">
        <v>5</v>
      </c>
    </row>
    <row r="639" spans="1:6" x14ac:dyDescent="0.25">
      <c r="A639" s="3">
        <v>4</v>
      </c>
      <c r="B639" s="3">
        <v>3</v>
      </c>
      <c r="C639" s="3">
        <v>18</v>
      </c>
      <c r="D639" s="3" t="s">
        <v>18</v>
      </c>
      <c r="E639" s="7">
        <v>6.6</v>
      </c>
      <c r="F639" s="3">
        <v>5</v>
      </c>
    </row>
    <row r="640" spans="1:6" x14ac:dyDescent="0.25">
      <c r="A640" s="3">
        <v>4</v>
      </c>
      <c r="B640" s="3">
        <v>3</v>
      </c>
      <c r="C640" s="3">
        <v>18</v>
      </c>
      <c r="D640" s="3" t="s">
        <v>8</v>
      </c>
      <c r="E640" s="7">
        <v>6</v>
      </c>
      <c r="F640" s="3">
        <v>5</v>
      </c>
    </row>
    <row r="641" spans="1:6" x14ac:dyDescent="0.25">
      <c r="A641" s="3">
        <v>4</v>
      </c>
      <c r="B641" s="3">
        <v>3</v>
      </c>
      <c r="C641" s="3">
        <v>18</v>
      </c>
      <c r="D641" s="3" t="s">
        <v>9</v>
      </c>
      <c r="E641" s="7">
        <v>2.2000000000000002</v>
      </c>
      <c r="F641" s="3">
        <v>30</v>
      </c>
    </row>
    <row r="642" spans="1:6" x14ac:dyDescent="0.25">
      <c r="A642" s="3">
        <v>4</v>
      </c>
      <c r="B642" s="3">
        <v>3</v>
      </c>
      <c r="C642" s="3">
        <v>18</v>
      </c>
      <c r="D642" s="3" t="s">
        <v>45</v>
      </c>
      <c r="E642" s="7">
        <v>2.9</v>
      </c>
      <c r="F642" s="3">
        <v>5</v>
      </c>
    </row>
    <row r="643" spans="1:6" x14ac:dyDescent="0.25">
      <c r="A643" s="3">
        <v>4</v>
      </c>
      <c r="B643" s="3">
        <v>3</v>
      </c>
      <c r="C643" s="3">
        <v>18</v>
      </c>
      <c r="D643" s="3" t="s">
        <v>50</v>
      </c>
      <c r="E643" s="7">
        <v>4.5</v>
      </c>
      <c r="F643" s="3">
        <v>5</v>
      </c>
    </row>
    <row r="644" spans="1:6" x14ac:dyDescent="0.25">
      <c r="A644" s="3">
        <v>4</v>
      </c>
      <c r="B644" s="3">
        <v>3</v>
      </c>
      <c r="C644" s="3">
        <v>20</v>
      </c>
      <c r="D644" s="3" t="s">
        <v>10</v>
      </c>
      <c r="E644" s="7">
        <v>5.0999999999999996</v>
      </c>
      <c r="F644" s="3">
        <v>10</v>
      </c>
    </row>
    <row r="645" spans="1:6" x14ac:dyDescent="0.25">
      <c r="A645" s="3">
        <v>4</v>
      </c>
      <c r="B645" s="3">
        <v>3</v>
      </c>
      <c r="C645" s="3">
        <v>20</v>
      </c>
      <c r="D645" s="3" t="s">
        <v>6</v>
      </c>
      <c r="E645" s="7">
        <v>17.7</v>
      </c>
      <c r="F645" s="3">
        <v>40</v>
      </c>
    </row>
    <row r="646" spans="1:6" x14ac:dyDescent="0.25">
      <c r="A646" s="3">
        <v>4</v>
      </c>
      <c r="B646" s="3">
        <v>3</v>
      </c>
      <c r="C646" s="3">
        <v>20</v>
      </c>
      <c r="D646" s="3" t="s">
        <v>7</v>
      </c>
      <c r="E646" s="7">
        <v>2.2000000000000002</v>
      </c>
      <c r="F646" s="3">
        <v>1</v>
      </c>
    </row>
    <row r="647" spans="1:6" x14ac:dyDescent="0.25">
      <c r="A647" s="3">
        <v>4</v>
      </c>
      <c r="B647" s="3">
        <v>3</v>
      </c>
      <c r="C647" s="3">
        <v>20</v>
      </c>
      <c r="D647" s="3" t="s">
        <v>32</v>
      </c>
      <c r="E647" s="7">
        <v>0.4</v>
      </c>
      <c r="F647" s="3">
        <v>1</v>
      </c>
    </row>
    <row r="648" spans="1:6" x14ac:dyDescent="0.25">
      <c r="A648" s="3">
        <v>4</v>
      </c>
      <c r="B648" s="3">
        <v>3</v>
      </c>
      <c r="C648" s="3">
        <v>20</v>
      </c>
      <c r="D648" s="3" t="s">
        <v>37</v>
      </c>
      <c r="E648" s="7">
        <v>0.3</v>
      </c>
      <c r="F648" s="3">
        <v>1</v>
      </c>
    </row>
    <row r="649" spans="1:6" x14ac:dyDescent="0.25">
      <c r="A649" s="3">
        <v>4</v>
      </c>
      <c r="B649" s="3">
        <v>3</v>
      </c>
      <c r="C649" s="3">
        <v>20</v>
      </c>
      <c r="D649" s="3" t="s">
        <v>8</v>
      </c>
      <c r="E649" s="7">
        <v>0.8</v>
      </c>
      <c r="F649" s="3">
        <v>0.5</v>
      </c>
    </row>
    <row r="650" spans="1:6" x14ac:dyDescent="0.25">
      <c r="A650" s="3">
        <v>4</v>
      </c>
      <c r="B650" s="3">
        <v>3</v>
      </c>
      <c r="C650" s="3">
        <v>20</v>
      </c>
      <c r="D650" s="3" t="s">
        <v>9</v>
      </c>
      <c r="E650" s="7">
        <v>1.1000000000000001</v>
      </c>
      <c r="F650" s="3">
        <v>5</v>
      </c>
    </row>
    <row r="651" spans="1:6" x14ac:dyDescent="0.25">
      <c r="A651" s="3">
        <v>4</v>
      </c>
      <c r="B651" s="3">
        <v>3</v>
      </c>
      <c r="C651" s="3">
        <v>20</v>
      </c>
      <c r="D651" s="3" t="s">
        <v>45</v>
      </c>
      <c r="E651" s="7">
        <v>1</v>
      </c>
      <c r="F651" s="3">
        <v>2</v>
      </c>
    </row>
    <row r="652" spans="1:6" x14ac:dyDescent="0.25">
      <c r="A652" s="3">
        <v>4</v>
      </c>
      <c r="B652" s="3">
        <v>3</v>
      </c>
      <c r="C652" s="3">
        <v>20</v>
      </c>
      <c r="D652" s="3" t="s">
        <v>34</v>
      </c>
      <c r="E652" s="7">
        <v>1.5</v>
      </c>
      <c r="F652" s="3">
        <v>0.5</v>
      </c>
    </row>
    <row r="653" spans="1:6" x14ac:dyDescent="0.25">
      <c r="A653" s="3">
        <v>4</v>
      </c>
      <c r="B653" s="3">
        <v>3</v>
      </c>
      <c r="C653" s="3">
        <v>22</v>
      </c>
      <c r="D653" s="3" t="s">
        <v>6</v>
      </c>
      <c r="E653" s="7">
        <v>28.6</v>
      </c>
      <c r="F653" s="3">
        <v>5</v>
      </c>
    </row>
    <row r="654" spans="1:6" x14ac:dyDescent="0.25">
      <c r="A654" s="3">
        <v>4</v>
      </c>
      <c r="B654" s="3">
        <v>3</v>
      </c>
      <c r="C654" s="3">
        <v>22</v>
      </c>
      <c r="D654" s="3" t="s">
        <v>7</v>
      </c>
      <c r="E654" s="7">
        <v>8.6</v>
      </c>
      <c r="F654" s="3">
        <v>0.5</v>
      </c>
    </row>
    <row r="655" spans="1:6" x14ac:dyDescent="0.25">
      <c r="A655" s="3">
        <v>4</v>
      </c>
      <c r="B655" s="3">
        <v>3</v>
      </c>
      <c r="C655" s="3">
        <v>22</v>
      </c>
      <c r="D655" s="3" t="s">
        <v>16</v>
      </c>
      <c r="E655" s="7">
        <v>16.3</v>
      </c>
      <c r="F655" s="3">
        <v>40</v>
      </c>
    </row>
    <row r="656" spans="1:6" x14ac:dyDescent="0.25">
      <c r="A656" s="3">
        <v>4</v>
      </c>
      <c r="B656" s="3">
        <v>3</v>
      </c>
      <c r="C656" s="3">
        <v>22</v>
      </c>
      <c r="D656" s="3" t="s">
        <v>13</v>
      </c>
      <c r="E656" s="7">
        <v>12.1</v>
      </c>
      <c r="F656" s="3">
        <v>1</v>
      </c>
    </row>
    <row r="657" spans="1:6" x14ac:dyDescent="0.25">
      <c r="A657" s="3">
        <v>4</v>
      </c>
      <c r="B657" s="3">
        <v>3</v>
      </c>
      <c r="C657" s="3">
        <v>22</v>
      </c>
      <c r="D657" s="3" t="s">
        <v>53</v>
      </c>
      <c r="E657" s="7">
        <v>10</v>
      </c>
      <c r="F657" s="3">
        <v>10</v>
      </c>
    </row>
    <row r="658" spans="1:6" x14ac:dyDescent="0.25">
      <c r="A658" s="3">
        <v>4</v>
      </c>
      <c r="B658" s="3">
        <v>3</v>
      </c>
      <c r="C658" s="3">
        <v>24</v>
      </c>
      <c r="D658" s="3" t="s">
        <v>14</v>
      </c>
      <c r="E658" s="7">
        <v>12.5</v>
      </c>
      <c r="F658" s="3">
        <v>5</v>
      </c>
    </row>
    <row r="659" spans="1:6" x14ac:dyDescent="0.25">
      <c r="A659" s="3">
        <v>4</v>
      </c>
      <c r="B659" s="3">
        <v>3</v>
      </c>
      <c r="C659" s="3">
        <v>24</v>
      </c>
      <c r="D659" s="3" t="s">
        <v>6</v>
      </c>
      <c r="E659" s="7">
        <v>31.4</v>
      </c>
      <c r="F659" s="3">
        <v>10</v>
      </c>
    </row>
    <row r="660" spans="1:6" x14ac:dyDescent="0.25">
      <c r="A660" s="3">
        <v>4</v>
      </c>
      <c r="B660" s="3">
        <v>3</v>
      </c>
      <c r="C660" s="3">
        <v>24</v>
      </c>
      <c r="D660" s="3" t="s">
        <v>7</v>
      </c>
      <c r="E660" s="7">
        <v>8</v>
      </c>
      <c r="F660" s="3">
        <v>3</v>
      </c>
    </row>
    <row r="661" spans="1:6" x14ac:dyDescent="0.25">
      <c r="A661" s="3">
        <v>4</v>
      </c>
      <c r="B661" s="3">
        <v>3</v>
      </c>
      <c r="C661" s="3">
        <v>24</v>
      </c>
      <c r="D661" s="3" t="s">
        <v>37</v>
      </c>
      <c r="E661" s="7">
        <v>6</v>
      </c>
      <c r="F661" s="3">
        <v>15</v>
      </c>
    </row>
    <row r="662" spans="1:6" x14ac:dyDescent="0.25">
      <c r="A662" s="3">
        <v>4</v>
      </c>
      <c r="B662" s="3">
        <v>3</v>
      </c>
      <c r="C662" s="3">
        <v>24</v>
      </c>
      <c r="D662" s="3" t="s">
        <v>16</v>
      </c>
      <c r="E662" s="7">
        <v>18.7</v>
      </c>
      <c r="F662" s="3">
        <v>30</v>
      </c>
    </row>
    <row r="663" spans="1:6" x14ac:dyDescent="0.25">
      <c r="A663" s="3">
        <v>4</v>
      </c>
      <c r="B663" s="3">
        <v>3</v>
      </c>
      <c r="C663" s="3">
        <v>24</v>
      </c>
      <c r="D663" s="3" t="s">
        <v>13</v>
      </c>
      <c r="E663" s="7">
        <v>10.3</v>
      </c>
      <c r="F663" s="3">
        <v>0.5</v>
      </c>
    </row>
    <row r="664" spans="1:6" x14ac:dyDescent="0.25">
      <c r="A664" s="3">
        <v>4</v>
      </c>
      <c r="B664" s="3">
        <v>3</v>
      </c>
      <c r="C664" s="3">
        <v>24</v>
      </c>
      <c r="D664" s="3" t="s">
        <v>31</v>
      </c>
      <c r="E664" s="7">
        <v>6.7</v>
      </c>
      <c r="F664" s="3">
        <v>0.5</v>
      </c>
    </row>
    <row r="665" spans="1:6" x14ac:dyDescent="0.25">
      <c r="A665" s="3">
        <v>4</v>
      </c>
      <c r="B665" s="3">
        <v>3</v>
      </c>
      <c r="C665" s="3">
        <v>24</v>
      </c>
      <c r="D665" s="3" t="s">
        <v>9</v>
      </c>
      <c r="E665" s="7">
        <v>6.5</v>
      </c>
      <c r="F665" s="3">
        <v>2</v>
      </c>
    </row>
    <row r="666" spans="1:6" x14ac:dyDescent="0.25">
      <c r="A666" s="3">
        <v>4</v>
      </c>
      <c r="B666" s="3">
        <v>3</v>
      </c>
      <c r="C666" s="3">
        <v>24</v>
      </c>
      <c r="D666" s="3" t="s">
        <v>34</v>
      </c>
      <c r="E666" s="7">
        <v>10.199999999999999</v>
      </c>
      <c r="F666" s="3">
        <v>10</v>
      </c>
    </row>
    <row r="667" spans="1:6" x14ac:dyDescent="0.25">
      <c r="A667" s="3">
        <v>4</v>
      </c>
      <c r="B667" s="3">
        <v>3</v>
      </c>
      <c r="C667" s="3">
        <v>26</v>
      </c>
      <c r="D667" s="3" t="s">
        <v>14</v>
      </c>
      <c r="E667" s="7">
        <v>15.3</v>
      </c>
      <c r="F667" s="3">
        <v>40</v>
      </c>
    </row>
    <row r="668" spans="1:6" x14ac:dyDescent="0.25">
      <c r="A668" s="3">
        <v>4</v>
      </c>
      <c r="B668" s="3">
        <v>3</v>
      </c>
      <c r="C668" s="3">
        <v>26</v>
      </c>
      <c r="D668" s="3" t="s">
        <v>17</v>
      </c>
      <c r="E668" s="7">
        <v>6</v>
      </c>
      <c r="F668" s="3">
        <v>20</v>
      </c>
    </row>
    <row r="669" spans="1:6" x14ac:dyDescent="0.25">
      <c r="A669" s="3">
        <v>4</v>
      </c>
      <c r="B669" s="3">
        <v>3</v>
      </c>
      <c r="C669" s="3">
        <v>26</v>
      </c>
      <c r="D669" s="3" t="s">
        <v>15</v>
      </c>
      <c r="E669" s="7">
        <v>7.8</v>
      </c>
      <c r="F669" s="3">
        <v>10</v>
      </c>
    </row>
    <row r="670" spans="1:6" x14ac:dyDescent="0.25">
      <c r="A670" s="3">
        <v>4</v>
      </c>
      <c r="B670" s="3">
        <v>3</v>
      </c>
      <c r="C670" s="3">
        <v>26</v>
      </c>
      <c r="D670" s="3" t="s">
        <v>16</v>
      </c>
      <c r="E670" s="7">
        <v>12.3</v>
      </c>
      <c r="F670" s="3">
        <v>5</v>
      </c>
    </row>
    <row r="671" spans="1:6" x14ac:dyDescent="0.25">
      <c r="A671" s="3">
        <v>4</v>
      </c>
      <c r="B671" s="3">
        <v>3</v>
      </c>
      <c r="C671" s="3">
        <v>26</v>
      </c>
      <c r="D671" s="3" t="s">
        <v>9</v>
      </c>
      <c r="E671" s="7">
        <v>5.5</v>
      </c>
      <c r="F671" s="3">
        <v>2</v>
      </c>
    </row>
    <row r="672" spans="1:6" x14ac:dyDescent="0.25">
      <c r="A672" s="3">
        <v>4</v>
      </c>
      <c r="B672" s="3">
        <v>3</v>
      </c>
      <c r="C672" s="3">
        <v>26</v>
      </c>
      <c r="D672" s="3" t="s">
        <v>34</v>
      </c>
      <c r="E672" s="7">
        <v>6.3</v>
      </c>
      <c r="F672" s="3">
        <v>0.5</v>
      </c>
    </row>
    <row r="673" spans="1:6" x14ac:dyDescent="0.25">
      <c r="A673" s="3">
        <v>4</v>
      </c>
      <c r="B673" s="3">
        <v>3</v>
      </c>
      <c r="C673" s="3">
        <v>26</v>
      </c>
      <c r="D673" s="3" t="s">
        <v>38</v>
      </c>
      <c r="E673" s="7">
        <v>5.0999999999999996</v>
      </c>
      <c r="F673" s="3">
        <v>0.5</v>
      </c>
    </row>
    <row r="674" spans="1:6" x14ac:dyDescent="0.25">
      <c r="A674" s="3">
        <v>4</v>
      </c>
      <c r="B674" s="3">
        <v>3</v>
      </c>
      <c r="C674" s="3">
        <v>28</v>
      </c>
      <c r="D674" s="3" t="s">
        <v>19</v>
      </c>
      <c r="E674" s="7">
        <v>13.7</v>
      </c>
      <c r="F674" s="3">
        <v>1</v>
      </c>
    </row>
    <row r="675" spans="1:6" x14ac:dyDescent="0.25">
      <c r="A675" s="3">
        <v>4</v>
      </c>
      <c r="B675" s="3">
        <v>3</v>
      </c>
      <c r="C675" s="3">
        <v>28</v>
      </c>
      <c r="D675" s="3" t="s">
        <v>14</v>
      </c>
      <c r="E675" s="7">
        <v>15.6</v>
      </c>
      <c r="F675" s="3">
        <v>20</v>
      </c>
    </row>
    <row r="676" spans="1:6" x14ac:dyDescent="0.25">
      <c r="A676" s="3">
        <v>4</v>
      </c>
      <c r="B676" s="3">
        <v>3</v>
      </c>
      <c r="C676" s="3">
        <v>28</v>
      </c>
      <c r="D676" s="3" t="s">
        <v>17</v>
      </c>
      <c r="E676" s="7">
        <v>8.8000000000000007</v>
      </c>
      <c r="F676" s="3">
        <v>20</v>
      </c>
    </row>
    <row r="677" spans="1:6" x14ac:dyDescent="0.25">
      <c r="A677" s="3">
        <v>4</v>
      </c>
      <c r="B677" s="3">
        <v>3</v>
      </c>
      <c r="C677" s="3">
        <v>28</v>
      </c>
      <c r="D677" s="3" t="s">
        <v>15</v>
      </c>
      <c r="E677" s="7">
        <v>9.3000000000000007</v>
      </c>
      <c r="F677" s="3">
        <v>40</v>
      </c>
    </row>
    <row r="678" spans="1:6" x14ac:dyDescent="0.25">
      <c r="A678" s="3">
        <v>4</v>
      </c>
      <c r="B678" s="3">
        <v>3</v>
      </c>
      <c r="C678" s="3">
        <v>28</v>
      </c>
      <c r="D678" s="3" t="s">
        <v>16</v>
      </c>
      <c r="E678" s="7">
        <v>14.9</v>
      </c>
      <c r="F678" s="3">
        <v>10</v>
      </c>
    </row>
    <row r="679" spans="1:6" x14ac:dyDescent="0.25">
      <c r="A679" s="3">
        <v>4</v>
      </c>
      <c r="B679" s="3">
        <v>3</v>
      </c>
      <c r="C679" s="3">
        <v>28</v>
      </c>
      <c r="D679" s="3" t="s">
        <v>34</v>
      </c>
      <c r="E679" s="7">
        <v>4.0999999999999996</v>
      </c>
      <c r="F679" s="3">
        <v>0.5</v>
      </c>
    </row>
    <row r="680" spans="1:6" x14ac:dyDescent="0.25">
      <c r="A680" s="3">
        <v>4</v>
      </c>
      <c r="B680" s="3">
        <v>3</v>
      </c>
      <c r="C680" s="3">
        <v>28</v>
      </c>
      <c r="D680" s="3" t="s">
        <v>38</v>
      </c>
      <c r="E680" s="7">
        <v>7.1</v>
      </c>
      <c r="F680" s="3">
        <v>1</v>
      </c>
    </row>
    <row r="681" spans="1:6" x14ac:dyDescent="0.25">
      <c r="A681" s="3">
        <v>4</v>
      </c>
      <c r="B681" s="3">
        <v>3</v>
      </c>
      <c r="C681" s="3">
        <v>30</v>
      </c>
      <c r="D681" s="3" t="s">
        <v>19</v>
      </c>
      <c r="E681" s="7">
        <v>38.200000000000003</v>
      </c>
      <c r="F681" s="3">
        <v>60</v>
      </c>
    </row>
    <row r="682" spans="1:6" x14ac:dyDescent="0.25">
      <c r="A682" s="3">
        <v>4</v>
      </c>
      <c r="B682" s="3">
        <v>3</v>
      </c>
      <c r="C682" s="3">
        <v>30</v>
      </c>
      <c r="D682" s="3" t="s">
        <v>20</v>
      </c>
      <c r="E682" s="7">
        <v>18</v>
      </c>
      <c r="F682" s="3">
        <v>1</v>
      </c>
    </row>
    <row r="683" spans="1:6" x14ac:dyDescent="0.25">
      <c r="A683" s="3">
        <v>4</v>
      </c>
      <c r="B683" s="3">
        <v>3</v>
      </c>
      <c r="C683" s="3">
        <v>32</v>
      </c>
      <c r="D683" s="3" t="s">
        <v>19</v>
      </c>
      <c r="E683" s="7">
        <v>44.5</v>
      </c>
      <c r="F683" s="3">
        <v>40</v>
      </c>
    </row>
    <row r="684" spans="1:6" x14ac:dyDescent="0.25">
      <c r="A684" s="3">
        <v>4</v>
      </c>
      <c r="B684" s="3">
        <v>3</v>
      </c>
      <c r="C684" s="3">
        <v>32</v>
      </c>
      <c r="D684" s="3" t="s">
        <v>20</v>
      </c>
      <c r="E684" s="7">
        <v>27</v>
      </c>
      <c r="F684" s="3">
        <v>20</v>
      </c>
    </row>
    <row r="685" spans="1:6" x14ac:dyDescent="0.25">
      <c r="A685" s="3">
        <v>4</v>
      </c>
      <c r="B685" s="3">
        <v>3</v>
      </c>
      <c r="C685" s="3">
        <v>32</v>
      </c>
      <c r="D685" s="3" t="s">
        <v>12</v>
      </c>
      <c r="E685" s="7">
        <v>41</v>
      </c>
      <c r="F685" s="3">
        <v>3</v>
      </c>
    </row>
    <row r="686" spans="1:6" x14ac:dyDescent="0.25">
      <c r="A686" s="3">
        <v>4</v>
      </c>
      <c r="B686" s="3">
        <v>3</v>
      </c>
      <c r="C686" s="3">
        <v>32</v>
      </c>
      <c r="D686" s="3" t="s">
        <v>42</v>
      </c>
      <c r="E686" s="7">
        <v>76.7</v>
      </c>
      <c r="F686" s="3">
        <v>15</v>
      </c>
    </row>
    <row r="687" spans="1:6" x14ac:dyDescent="0.25">
      <c r="A687" s="3">
        <v>4</v>
      </c>
      <c r="B687" s="3">
        <v>3</v>
      </c>
      <c r="C687" s="3">
        <v>32</v>
      </c>
      <c r="D687" s="3" t="s">
        <v>22</v>
      </c>
      <c r="E687" s="7">
        <v>16.8</v>
      </c>
      <c r="F687" s="3">
        <v>1</v>
      </c>
    </row>
    <row r="688" spans="1:6" x14ac:dyDescent="0.25">
      <c r="A688" s="3">
        <v>4</v>
      </c>
      <c r="B688" s="3">
        <v>3</v>
      </c>
      <c r="C688" s="3">
        <v>34</v>
      </c>
      <c r="D688" s="3" t="s">
        <v>19</v>
      </c>
      <c r="E688" s="7">
        <v>48.6</v>
      </c>
      <c r="F688" s="3">
        <v>30</v>
      </c>
    </row>
    <row r="689" spans="1:6" x14ac:dyDescent="0.25">
      <c r="A689" s="3">
        <v>4</v>
      </c>
      <c r="B689" s="3">
        <v>3</v>
      </c>
      <c r="C689" s="3">
        <v>34</v>
      </c>
      <c r="D689" s="3" t="s">
        <v>20</v>
      </c>
      <c r="E689" s="7">
        <v>33.6</v>
      </c>
      <c r="F689" s="3">
        <v>30</v>
      </c>
    </row>
    <row r="690" spans="1:6" x14ac:dyDescent="0.25">
      <c r="A690" s="3">
        <v>4</v>
      </c>
      <c r="B690" s="3">
        <v>3</v>
      </c>
      <c r="C690" s="3">
        <v>34</v>
      </c>
      <c r="D690" s="3" t="s">
        <v>12</v>
      </c>
      <c r="E690" s="7">
        <v>51.7</v>
      </c>
      <c r="F690" s="3">
        <v>5</v>
      </c>
    </row>
    <row r="691" spans="1:6" x14ac:dyDescent="0.25">
      <c r="A691" s="3">
        <v>4</v>
      </c>
      <c r="B691" s="3">
        <v>3</v>
      </c>
      <c r="C691" s="3">
        <v>36</v>
      </c>
      <c r="D691" s="3" t="s">
        <v>19</v>
      </c>
      <c r="E691" s="7">
        <v>23.2</v>
      </c>
      <c r="F691" s="3">
        <v>10</v>
      </c>
    </row>
    <row r="692" spans="1:6" x14ac:dyDescent="0.25">
      <c r="A692" s="3">
        <v>4</v>
      </c>
      <c r="B692" s="3">
        <v>3</v>
      </c>
      <c r="C692" s="3">
        <v>36</v>
      </c>
      <c r="D692" s="3" t="s">
        <v>20</v>
      </c>
      <c r="E692" s="7">
        <v>12.5</v>
      </c>
      <c r="F692" s="3">
        <v>3</v>
      </c>
    </row>
    <row r="693" spans="1:6" x14ac:dyDescent="0.25">
      <c r="A693" s="3">
        <v>4</v>
      </c>
      <c r="B693" s="3">
        <v>3</v>
      </c>
      <c r="C693" s="3">
        <v>36</v>
      </c>
      <c r="D693" s="3" t="s">
        <v>23</v>
      </c>
      <c r="E693" s="7">
        <v>4.7</v>
      </c>
      <c r="F693" s="3">
        <v>70</v>
      </c>
    </row>
    <row r="694" spans="1:6" x14ac:dyDescent="0.25">
      <c r="A694" s="3">
        <v>4</v>
      </c>
      <c r="B694" s="3">
        <v>3</v>
      </c>
      <c r="C694" s="3">
        <v>36</v>
      </c>
      <c r="D694" s="3" t="s">
        <v>22</v>
      </c>
      <c r="E694" s="7">
        <v>5.8</v>
      </c>
      <c r="F694" s="3">
        <v>5</v>
      </c>
    </row>
    <row r="695" spans="1:6" x14ac:dyDescent="0.25">
      <c r="A695" s="3">
        <v>4</v>
      </c>
      <c r="B695" s="3">
        <v>3</v>
      </c>
      <c r="C695" s="3">
        <v>38</v>
      </c>
      <c r="D695" s="3" t="s">
        <v>19</v>
      </c>
      <c r="E695" s="7">
        <v>17.2</v>
      </c>
      <c r="F695" s="3">
        <v>10</v>
      </c>
    </row>
    <row r="696" spans="1:6" x14ac:dyDescent="0.25">
      <c r="A696" s="3">
        <v>4</v>
      </c>
      <c r="B696" s="3">
        <v>3</v>
      </c>
      <c r="C696" s="3">
        <v>38</v>
      </c>
      <c r="D696" s="3" t="s">
        <v>24</v>
      </c>
      <c r="E696" s="7">
        <v>18</v>
      </c>
      <c r="F696" s="3">
        <v>30</v>
      </c>
    </row>
    <row r="697" spans="1:6" x14ac:dyDescent="0.25">
      <c r="A697" s="3">
        <v>4</v>
      </c>
      <c r="B697" s="3">
        <v>3</v>
      </c>
      <c r="C697" s="3">
        <v>38</v>
      </c>
      <c r="D697" s="3" t="s">
        <v>26</v>
      </c>
      <c r="E697" s="7">
        <v>3.8</v>
      </c>
      <c r="F697" s="3">
        <v>2</v>
      </c>
    </row>
    <row r="698" spans="1:6" x14ac:dyDescent="0.25">
      <c r="A698" s="3">
        <v>4</v>
      </c>
      <c r="B698" s="3">
        <v>3</v>
      </c>
      <c r="C698" s="3">
        <v>38</v>
      </c>
      <c r="D698" s="3" t="s">
        <v>54</v>
      </c>
      <c r="E698" s="7">
        <v>3.5</v>
      </c>
      <c r="F698" s="3">
        <v>10</v>
      </c>
    </row>
    <row r="699" spans="1:6" x14ac:dyDescent="0.25">
      <c r="A699" s="3">
        <v>4</v>
      </c>
      <c r="B699" s="3">
        <v>3</v>
      </c>
      <c r="C699" s="3">
        <v>38</v>
      </c>
      <c r="D699" s="3" t="s">
        <v>23</v>
      </c>
      <c r="E699" s="7">
        <v>1.9</v>
      </c>
      <c r="F699" s="3">
        <v>30</v>
      </c>
    </row>
    <row r="700" spans="1:6" x14ac:dyDescent="0.25">
      <c r="A700" s="3">
        <v>4</v>
      </c>
      <c r="B700" s="3">
        <v>3</v>
      </c>
      <c r="C700" s="3">
        <v>40</v>
      </c>
      <c r="D700" s="3" t="s">
        <v>19</v>
      </c>
      <c r="E700" s="7">
        <v>19.3</v>
      </c>
      <c r="F700" s="3">
        <v>2</v>
      </c>
    </row>
    <row r="701" spans="1:6" x14ac:dyDescent="0.25">
      <c r="A701" s="3">
        <v>4</v>
      </c>
      <c r="B701" s="3">
        <v>3</v>
      </c>
      <c r="C701" s="3">
        <v>40</v>
      </c>
      <c r="D701" s="3" t="s">
        <v>54</v>
      </c>
      <c r="E701" s="7">
        <v>8.1</v>
      </c>
      <c r="F701" s="3">
        <v>5</v>
      </c>
    </row>
    <row r="702" spans="1:6" x14ac:dyDescent="0.25">
      <c r="A702" s="3">
        <v>4</v>
      </c>
      <c r="B702" s="3">
        <v>3</v>
      </c>
      <c r="C702" s="3">
        <v>40</v>
      </c>
      <c r="D702" s="3" t="s">
        <v>23</v>
      </c>
      <c r="E702" s="7">
        <v>3.8</v>
      </c>
      <c r="F702" s="3">
        <v>2</v>
      </c>
    </row>
    <row r="703" spans="1:6" x14ac:dyDescent="0.25">
      <c r="A703" s="3">
        <v>4</v>
      </c>
      <c r="B703" s="3">
        <v>3</v>
      </c>
      <c r="C703" s="3">
        <v>42</v>
      </c>
      <c r="D703" s="3" t="s">
        <v>19</v>
      </c>
      <c r="E703" s="7">
        <v>4.8</v>
      </c>
      <c r="F703" s="3">
        <v>0.5</v>
      </c>
    </row>
    <row r="704" spans="1:6" x14ac:dyDescent="0.25">
      <c r="A704" s="3">
        <v>4</v>
      </c>
      <c r="B704" s="3">
        <v>3</v>
      </c>
      <c r="C704" s="3">
        <v>42</v>
      </c>
      <c r="D704" s="3" t="s">
        <v>26</v>
      </c>
      <c r="E704" s="7">
        <v>1.1000000000000001</v>
      </c>
      <c r="F704" s="3">
        <v>0.5</v>
      </c>
    </row>
    <row r="705" spans="1:6" x14ac:dyDescent="0.25">
      <c r="A705" s="3">
        <v>4</v>
      </c>
      <c r="B705" s="3">
        <v>3</v>
      </c>
      <c r="C705" s="3">
        <v>42</v>
      </c>
      <c r="D705" s="3" t="s">
        <v>54</v>
      </c>
      <c r="E705" s="7">
        <v>1.1000000000000001</v>
      </c>
      <c r="F705" s="3">
        <v>1</v>
      </c>
    </row>
    <row r="706" spans="1:6" x14ac:dyDescent="0.25">
      <c r="A706" s="3">
        <v>4</v>
      </c>
      <c r="B706" s="3">
        <v>3</v>
      </c>
      <c r="C706" s="3">
        <v>42</v>
      </c>
      <c r="D706" s="3" t="s">
        <v>23</v>
      </c>
      <c r="E706" s="7">
        <v>1.6</v>
      </c>
      <c r="F706" s="3">
        <v>5</v>
      </c>
    </row>
    <row r="707" spans="1:6" x14ac:dyDescent="0.25">
      <c r="A707" s="3">
        <v>4</v>
      </c>
      <c r="B707" s="3">
        <v>5</v>
      </c>
      <c r="C707" s="3">
        <v>0</v>
      </c>
      <c r="D707" s="3" t="s">
        <v>10</v>
      </c>
      <c r="E707" s="7">
        <v>14.4</v>
      </c>
      <c r="F707" s="3">
        <v>5</v>
      </c>
    </row>
    <row r="708" spans="1:6" x14ac:dyDescent="0.25">
      <c r="A708" s="3">
        <v>4</v>
      </c>
      <c r="B708" s="3">
        <v>5</v>
      </c>
      <c r="C708" s="3">
        <v>0</v>
      </c>
      <c r="D708" s="3" t="s">
        <v>6</v>
      </c>
      <c r="E708" s="7">
        <v>29.5</v>
      </c>
      <c r="F708" s="3">
        <v>30</v>
      </c>
    </row>
    <row r="709" spans="1:6" x14ac:dyDescent="0.25">
      <c r="A709" s="3">
        <v>4</v>
      </c>
      <c r="B709" s="3">
        <v>5</v>
      </c>
      <c r="C709" s="3">
        <v>2</v>
      </c>
      <c r="D709" s="3" t="s">
        <v>10</v>
      </c>
      <c r="E709" s="7">
        <v>17.600000000000001</v>
      </c>
      <c r="F709" s="3">
        <v>0.5</v>
      </c>
    </row>
    <row r="710" spans="1:6" x14ac:dyDescent="0.25">
      <c r="A710" s="3">
        <v>4</v>
      </c>
      <c r="B710" s="3">
        <v>5</v>
      </c>
      <c r="C710" s="3">
        <v>2</v>
      </c>
      <c r="D710" s="3" t="s">
        <v>6</v>
      </c>
      <c r="E710" s="7">
        <v>54.4</v>
      </c>
      <c r="F710" s="3">
        <v>80</v>
      </c>
    </row>
    <row r="711" spans="1:6" x14ac:dyDescent="0.25">
      <c r="A711" s="3">
        <v>4</v>
      </c>
      <c r="B711" s="3">
        <v>5</v>
      </c>
      <c r="C711" s="3">
        <v>2</v>
      </c>
      <c r="D711" s="3" t="s">
        <v>49</v>
      </c>
      <c r="E711" s="7">
        <v>10.3</v>
      </c>
      <c r="F711" s="3">
        <v>3</v>
      </c>
    </row>
    <row r="712" spans="1:6" x14ac:dyDescent="0.25">
      <c r="A712" s="3">
        <v>4</v>
      </c>
      <c r="B712" s="3">
        <v>5</v>
      </c>
      <c r="C712" s="3">
        <v>4</v>
      </c>
      <c r="D712" s="3" t="s">
        <v>10</v>
      </c>
      <c r="E712" s="7">
        <v>10.199999999999999</v>
      </c>
      <c r="F712" s="3">
        <v>100</v>
      </c>
    </row>
    <row r="713" spans="1:6" x14ac:dyDescent="0.25">
      <c r="A713" s="3">
        <v>4</v>
      </c>
      <c r="B713" s="3">
        <v>5</v>
      </c>
      <c r="C713" s="3">
        <v>4</v>
      </c>
      <c r="D713" s="3" t="s">
        <v>6</v>
      </c>
      <c r="E713" s="7">
        <v>25</v>
      </c>
      <c r="F713" s="3">
        <v>3</v>
      </c>
    </row>
    <row r="714" spans="1:6" x14ac:dyDescent="0.25">
      <c r="A714" s="3">
        <v>4</v>
      </c>
      <c r="B714" s="3">
        <v>5</v>
      </c>
      <c r="C714" s="3">
        <v>6</v>
      </c>
      <c r="D714" s="3" t="s">
        <v>10</v>
      </c>
      <c r="E714" s="7">
        <v>8.1</v>
      </c>
      <c r="F714" s="3">
        <v>0.5</v>
      </c>
    </row>
    <row r="715" spans="1:6" x14ac:dyDescent="0.25">
      <c r="A715" s="3">
        <v>4</v>
      </c>
      <c r="B715" s="3">
        <v>5</v>
      </c>
      <c r="C715" s="3">
        <v>6</v>
      </c>
      <c r="D715" s="3" t="s">
        <v>6</v>
      </c>
      <c r="E715" s="7">
        <v>37.6</v>
      </c>
      <c r="F715" s="3">
        <v>20</v>
      </c>
    </row>
    <row r="716" spans="1:6" x14ac:dyDescent="0.25">
      <c r="A716" s="3">
        <v>4</v>
      </c>
      <c r="B716" s="3">
        <v>5</v>
      </c>
      <c r="C716" s="3">
        <v>8</v>
      </c>
      <c r="D716" s="3" t="s">
        <v>27</v>
      </c>
      <c r="E716" s="7">
        <v>22.1</v>
      </c>
      <c r="F716" s="3">
        <v>30</v>
      </c>
    </row>
    <row r="717" spans="1:6" x14ac:dyDescent="0.25">
      <c r="A717" s="3">
        <v>4</v>
      </c>
      <c r="B717" s="3">
        <v>5</v>
      </c>
      <c r="C717" s="3">
        <v>8</v>
      </c>
      <c r="D717" s="3" t="s">
        <v>10</v>
      </c>
      <c r="E717" s="7">
        <v>7.2</v>
      </c>
      <c r="F717" s="3">
        <v>5</v>
      </c>
    </row>
    <row r="718" spans="1:6" x14ac:dyDescent="0.25">
      <c r="A718" s="3">
        <v>4</v>
      </c>
      <c r="B718" s="3">
        <v>5</v>
      </c>
      <c r="C718" s="3">
        <v>8</v>
      </c>
      <c r="D718" s="3" t="s">
        <v>6</v>
      </c>
      <c r="E718" s="7">
        <v>35.200000000000003</v>
      </c>
      <c r="F718" s="3">
        <v>5</v>
      </c>
    </row>
    <row r="719" spans="1:6" x14ac:dyDescent="0.25">
      <c r="A719" s="3">
        <v>4</v>
      </c>
      <c r="B719" s="3">
        <v>5</v>
      </c>
      <c r="C719" s="3">
        <v>10</v>
      </c>
      <c r="D719" s="3" t="s">
        <v>10</v>
      </c>
      <c r="E719" s="7">
        <v>5.2</v>
      </c>
      <c r="F719" s="3">
        <v>2</v>
      </c>
    </row>
    <row r="720" spans="1:6" x14ac:dyDescent="0.25">
      <c r="A720" s="3">
        <v>4</v>
      </c>
      <c r="B720" s="3">
        <v>5</v>
      </c>
      <c r="C720" s="3">
        <v>10</v>
      </c>
      <c r="D720" s="3" t="s">
        <v>6</v>
      </c>
      <c r="E720" s="7">
        <v>15.8</v>
      </c>
      <c r="F720" s="3">
        <v>30</v>
      </c>
    </row>
    <row r="721" spans="1:6" x14ac:dyDescent="0.25">
      <c r="A721" s="3">
        <v>4</v>
      </c>
      <c r="B721" s="3">
        <v>5</v>
      </c>
      <c r="C721" s="3">
        <v>10</v>
      </c>
      <c r="D721" s="3" t="s">
        <v>7</v>
      </c>
      <c r="E721" s="7">
        <v>4.8</v>
      </c>
      <c r="F721" s="3">
        <v>2</v>
      </c>
    </row>
    <row r="722" spans="1:6" x14ac:dyDescent="0.25">
      <c r="A722" s="3">
        <v>4</v>
      </c>
      <c r="B722" s="3">
        <v>5</v>
      </c>
      <c r="C722" s="3">
        <v>10</v>
      </c>
      <c r="D722" s="3" t="s">
        <v>18</v>
      </c>
      <c r="E722" s="7">
        <v>15.2</v>
      </c>
      <c r="F722" s="3">
        <v>1</v>
      </c>
    </row>
    <row r="723" spans="1:6" x14ac:dyDescent="0.25">
      <c r="A723" s="3">
        <v>4</v>
      </c>
      <c r="B723" s="3">
        <v>5</v>
      </c>
      <c r="C723" s="3">
        <v>12</v>
      </c>
      <c r="D723" s="3" t="s">
        <v>27</v>
      </c>
      <c r="E723" s="7">
        <v>25.5</v>
      </c>
      <c r="F723" s="3">
        <v>10</v>
      </c>
    </row>
    <row r="724" spans="1:6" x14ac:dyDescent="0.25">
      <c r="A724" s="3">
        <v>4</v>
      </c>
      <c r="B724" s="3">
        <v>5</v>
      </c>
      <c r="C724" s="3">
        <v>12</v>
      </c>
      <c r="D724" s="3" t="s">
        <v>10</v>
      </c>
      <c r="E724" s="7">
        <v>21</v>
      </c>
      <c r="F724" s="3">
        <v>20</v>
      </c>
    </row>
    <row r="725" spans="1:6" x14ac:dyDescent="0.25">
      <c r="A725" s="3">
        <v>4</v>
      </c>
      <c r="B725" s="3">
        <v>5</v>
      </c>
      <c r="C725" s="3">
        <v>12</v>
      </c>
      <c r="D725" s="3" t="s">
        <v>6</v>
      </c>
      <c r="E725" s="7">
        <v>54</v>
      </c>
      <c r="F725" s="3">
        <v>20</v>
      </c>
    </row>
    <row r="726" spans="1:6" x14ac:dyDescent="0.25">
      <c r="A726" s="3">
        <v>4</v>
      </c>
      <c r="B726" s="3">
        <v>5</v>
      </c>
      <c r="C726" s="3">
        <v>14</v>
      </c>
      <c r="D726" s="3" t="s">
        <v>6</v>
      </c>
      <c r="E726" s="7">
        <v>22.4</v>
      </c>
      <c r="F726" s="3">
        <v>30</v>
      </c>
    </row>
    <row r="727" spans="1:6" x14ac:dyDescent="0.25">
      <c r="A727" s="3">
        <v>4</v>
      </c>
      <c r="B727" s="3">
        <v>5</v>
      </c>
      <c r="C727" s="3">
        <v>16</v>
      </c>
      <c r="D727" s="3" t="s">
        <v>27</v>
      </c>
      <c r="E727" s="7">
        <v>23.3</v>
      </c>
      <c r="F727" s="3">
        <v>15</v>
      </c>
    </row>
    <row r="728" spans="1:6" x14ac:dyDescent="0.25">
      <c r="A728" s="3">
        <v>4</v>
      </c>
      <c r="B728" s="3">
        <v>5</v>
      </c>
      <c r="C728" s="3">
        <v>16</v>
      </c>
      <c r="D728" s="3" t="s">
        <v>10</v>
      </c>
      <c r="E728" s="7">
        <v>20.100000000000001</v>
      </c>
      <c r="F728" s="3">
        <v>15</v>
      </c>
    </row>
    <row r="729" spans="1:6" x14ac:dyDescent="0.25">
      <c r="A729" s="3">
        <v>4</v>
      </c>
      <c r="B729" s="3">
        <v>5</v>
      </c>
      <c r="C729" s="3">
        <v>16</v>
      </c>
      <c r="D729" s="3" t="s">
        <v>6</v>
      </c>
      <c r="E729" s="7">
        <v>25</v>
      </c>
      <c r="F729" s="3">
        <v>30</v>
      </c>
    </row>
    <row r="730" spans="1:6" x14ac:dyDescent="0.25">
      <c r="A730" s="3">
        <v>4</v>
      </c>
      <c r="B730" s="3">
        <v>5</v>
      </c>
      <c r="C730" s="3">
        <v>18</v>
      </c>
      <c r="D730" s="3" t="s">
        <v>10</v>
      </c>
      <c r="E730" s="7">
        <v>28.5</v>
      </c>
      <c r="F730" s="3">
        <v>1</v>
      </c>
    </row>
    <row r="731" spans="1:6" x14ac:dyDescent="0.25">
      <c r="A731" s="3">
        <v>4</v>
      </c>
      <c r="B731" s="3">
        <v>5</v>
      </c>
      <c r="C731" s="3">
        <v>18</v>
      </c>
      <c r="D731" s="3" t="s">
        <v>6</v>
      </c>
      <c r="E731" s="7">
        <v>23.5</v>
      </c>
      <c r="F731" s="3">
        <v>30</v>
      </c>
    </row>
    <row r="732" spans="1:6" x14ac:dyDescent="0.25">
      <c r="A732" s="3">
        <v>4</v>
      </c>
      <c r="B732" s="3">
        <v>5</v>
      </c>
      <c r="C732" s="3">
        <v>18</v>
      </c>
      <c r="D732" s="3" t="s">
        <v>13</v>
      </c>
      <c r="E732" s="7">
        <v>27.4</v>
      </c>
      <c r="F732" s="3">
        <v>0.5</v>
      </c>
    </row>
    <row r="733" spans="1:6" x14ac:dyDescent="0.25">
      <c r="A733" s="3">
        <v>4</v>
      </c>
      <c r="B733" s="3">
        <v>5</v>
      </c>
      <c r="C733" s="3">
        <v>20</v>
      </c>
      <c r="D733" s="3" t="s">
        <v>6</v>
      </c>
      <c r="E733" s="7">
        <v>49.2</v>
      </c>
      <c r="F733" s="3">
        <v>20</v>
      </c>
    </row>
    <row r="734" spans="1:6" x14ac:dyDescent="0.25">
      <c r="A734" s="3">
        <v>4</v>
      </c>
      <c r="B734" s="3">
        <v>5</v>
      </c>
      <c r="C734" s="3">
        <v>20</v>
      </c>
      <c r="D734" s="3" t="s">
        <v>16</v>
      </c>
      <c r="E734" s="7">
        <v>30.3</v>
      </c>
      <c r="F734" s="3">
        <v>1</v>
      </c>
    </row>
    <row r="735" spans="1:6" x14ac:dyDescent="0.25">
      <c r="A735" s="3">
        <v>4</v>
      </c>
      <c r="B735" s="3">
        <v>5</v>
      </c>
      <c r="C735" s="3">
        <v>20</v>
      </c>
      <c r="D735" s="3" t="s">
        <v>13</v>
      </c>
      <c r="E735" s="7">
        <v>18.8</v>
      </c>
      <c r="F735" s="3">
        <v>0.5</v>
      </c>
    </row>
    <row r="736" spans="1:6" x14ac:dyDescent="0.25">
      <c r="A736" s="3">
        <v>4</v>
      </c>
      <c r="B736" s="3">
        <v>5</v>
      </c>
      <c r="C736" s="3">
        <v>20</v>
      </c>
      <c r="D736" s="3" t="s">
        <v>53</v>
      </c>
      <c r="E736" s="7">
        <v>12.4</v>
      </c>
      <c r="F736" s="3">
        <v>5</v>
      </c>
    </row>
    <row r="737" spans="1:6" x14ac:dyDescent="0.25">
      <c r="A737" s="3">
        <v>4</v>
      </c>
      <c r="B737" s="3">
        <v>5</v>
      </c>
      <c r="C737" s="3">
        <v>22</v>
      </c>
      <c r="D737" s="3" t="s">
        <v>6</v>
      </c>
      <c r="E737" s="7">
        <v>28.3</v>
      </c>
      <c r="F737" s="3">
        <v>5</v>
      </c>
    </row>
    <row r="738" spans="1:6" x14ac:dyDescent="0.25">
      <c r="A738" s="3">
        <v>4</v>
      </c>
      <c r="B738" s="3">
        <v>5</v>
      </c>
      <c r="C738" s="3">
        <v>22</v>
      </c>
      <c r="D738" s="3" t="s">
        <v>17</v>
      </c>
      <c r="E738" s="7">
        <v>7.6</v>
      </c>
      <c r="F738" s="3">
        <v>1</v>
      </c>
    </row>
    <row r="739" spans="1:6" x14ac:dyDescent="0.25">
      <c r="A739" s="3">
        <v>4</v>
      </c>
      <c r="B739" s="3">
        <v>5</v>
      </c>
      <c r="C739" s="3">
        <v>22</v>
      </c>
      <c r="D739" s="3" t="s">
        <v>16</v>
      </c>
      <c r="E739" s="7">
        <v>29.2</v>
      </c>
      <c r="F739" s="3">
        <v>2</v>
      </c>
    </row>
    <row r="740" spans="1:6" x14ac:dyDescent="0.25">
      <c r="A740" s="3">
        <v>4</v>
      </c>
      <c r="B740" s="3">
        <v>5</v>
      </c>
      <c r="C740" s="3">
        <v>22</v>
      </c>
      <c r="D740" s="3" t="s">
        <v>42</v>
      </c>
      <c r="E740" s="7">
        <v>77.8</v>
      </c>
      <c r="F740" s="3">
        <v>20</v>
      </c>
    </row>
    <row r="741" spans="1:6" x14ac:dyDescent="0.25">
      <c r="A741" s="3">
        <v>4</v>
      </c>
      <c r="B741" s="3">
        <v>5</v>
      </c>
      <c r="C741" s="3">
        <v>22</v>
      </c>
      <c r="D741" s="3" t="s">
        <v>13</v>
      </c>
      <c r="E741" s="7">
        <v>16.5</v>
      </c>
      <c r="F741" s="3">
        <v>1</v>
      </c>
    </row>
    <row r="742" spans="1:6" x14ac:dyDescent="0.25">
      <c r="A742" s="3">
        <v>4</v>
      </c>
      <c r="B742" s="3">
        <v>5</v>
      </c>
      <c r="C742" s="3">
        <v>24</v>
      </c>
      <c r="D742" s="3" t="s">
        <v>14</v>
      </c>
      <c r="E742" s="7">
        <v>23.1</v>
      </c>
      <c r="F742" s="3">
        <v>40</v>
      </c>
    </row>
    <row r="743" spans="1:6" x14ac:dyDescent="0.25">
      <c r="A743" s="3">
        <v>4</v>
      </c>
      <c r="B743" s="3">
        <v>5</v>
      </c>
      <c r="C743" s="3">
        <v>24</v>
      </c>
      <c r="D743" s="3" t="s">
        <v>12</v>
      </c>
      <c r="E743" s="7">
        <v>36.5</v>
      </c>
      <c r="F743" s="3">
        <v>10</v>
      </c>
    </row>
    <row r="744" spans="1:6" x14ac:dyDescent="0.25">
      <c r="A744" s="3">
        <v>4</v>
      </c>
      <c r="B744" s="3">
        <v>5</v>
      </c>
      <c r="C744" s="3">
        <v>24</v>
      </c>
      <c r="D744" s="3" t="s">
        <v>6</v>
      </c>
      <c r="E744" s="7">
        <v>26.4</v>
      </c>
      <c r="F744" s="3">
        <v>5</v>
      </c>
    </row>
    <row r="745" spans="1:6" x14ac:dyDescent="0.25">
      <c r="A745" s="3">
        <v>4</v>
      </c>
      <c r="B745" s="3">
        <v>5</v>
      </c>
      <c r="C745" s="3">
        <v>24</v>
      </c>
      <c r="D745" s="3" t="s">
        <v>17</v>
      </c>
      <c r="E745" s="7">
        <v>9.9</v>
      </c>
      <c r="F745" s="3">
        <v>5</v>
      </c>
    </row>
    <row r="746" spans="1:6" x14ac:dyDescent="0.25">
      <c r="A746" s="3">
        <v>4</v>
      </c>
      <c r="B746" s="3">
        <v>5</v>
      </c>
      <c r="C746" s="3">
        <v>24</v>
      </c>
      <c r="D746" s="3" t="s">
        <v>15</v>
      </c>
      <c r="E746" s="7">
        <v>14.6</v>
      </c>
      <c r="F746" s="3">
        <v>1</v>
      </c>
    </row>
    <row r="747" spans="1:6" x14ac:dyDescent="0.25">
      <c r="A747" s="3">
        <v>4</v>
      </c>
      <c r="B747" s="3">
        <v>5</v>
      </c>
      <c r="C747" s="3">
        <v>24</v>
      </c>
      <c r="D747" s="3" t="s">
        <v>16</v>
      </c>
      <c r="E747" s="7">
        <v>26.7</v>
      </c>
      <c r="F747" s="3">
        <v>1</v>
      </c>
    </row>
    <row r="748" spans="1:6" x14ac:dyDescent="0.25">
      <c r="A748" s="3">
        <v>4</v>
      </c>
      <c r="B748" s="3">
        <v>5</v>
      </c>
      <c r="C748" s="3">
        <v>24</v>
      </c>
      <c r="D748" s="3" t="s">
        <v>21</v>
      </c>
      <c r="E748" s="7">
        <v>21.4</v>
      </c>
      <c r="F748" s="3">
        <v>10</v>
      </c>
    </row>
    <row r="749" spans="1:6" x14ac:dyDescent="0.25">
      <c r="A749" s="3">
        <v>4</v>
      </c>
      <c r="B749" s="3">
        <v>5</v>
      </c>
      <c r="C749" s="3">
        <v>26</v>
      </c>
      <c r="D749" s="3" t="s">
        <v>14</v>
      </c>
      <c r="E749" s="7">
        <v>9.9</v>
      </c>
      <c r="F749" s="3">
        <v>60</v>
      </c>
    </row>
    <row r="750" spans="1:6" x14ac:dyDescent="0.25">
      <c r="A750" s="3">
        <v>4</v>
      </c>
      <c r="B750" s="3">
        <v>5</v>
      </c>
      <c r="C750" s="3">
        <v>26</v>
      </c>
      <c r="D750" s="3" t="s">
        <v>12</v>
      </c>
      <c r="E750" s="7">
        <v>7.5</v>
      </c>
      <c r="F750" s="3">
        <v>2</v>
      </c>
    </row>
    <row r="751" spans="1:6" x14ac:dyDescent="0.25">
      <c r="A751" s="3">
        <v>4</v>
      </c>
      <c r="B751" s="3">
        <v>5</v>
      </c>
      <c r="C751" s="3">
        <v>26</v>
      </c>
      <c r="D751" s="3" t="s">
        <v>6</v>
      </c>
      <c r="E751" s="7">
        <v>8</v>
      </c>
      <c r="F751" s="3">
        <v>2</v>
      </c>
    </row>
    <row r="752" spans="1:6" x14ac:dyDescent="0.25">
      <c r="A752" s="3">
        <v>4</v>
      </c>
      <c r="B752" s="3">
        <v>5</v>
      </c>
      <c r="C752" s="3">
        <v>26</v>
      </c>
      <c r="D752" s="3" t="s">
        <v>17</v>
      </c>
      <c r="E752" s="7">
        <v>6.1</v>
      </c>
      <c r="F752" s="3">
        <v>15</v>
      </c>
    </row>
    <row r="753" spans="1:6" x14ac:dyDescent="0.25">
      <c r="A753" s="3">
        <v>4</v>
      </c>
      <c r="B753" s="3">
        <v>5</v>
      </c>
      <c r="C753" s="3">
        <v>26</v>
      </c>
      <c r="D753" s="3" t="s">
        <v>15</v>
      </c>
      <c r="E753" s="7">
        <v>6.8</v>
      </c>
      <c r="F753" s="3">
        <v>20</v>
      </c>
    </row>
    <row r="754" spans="1:6" x14ac:dyDescent="0.25">
      <c r="A754" s="3">
        <v>4</v>
      </c>
      <c r="B754" s="3">
        <v>5</v>
      </c>
      <c r="C754" s="3">
        <v>26</v>
      </c>
      <c r="D754" s="3" t="s">
        <v>13</v>
      </c>
      <c r="E754" s="7">
        <v>4.9000000000000004</v>
      </c>
      <c r="F754" s="3">
        <v>1</v>
      </c>
    </row>
    <row r="755" spans="1:6" x14ac:dyDescent="0.25">
      <c r="A755" s="3">
        <v>4</v>
      </c>
      <c r="B755" s="3">
        <v>5</v>
      </c>
      <c r="C755" s="3">
        <v>26</v>
      </c>
      <c r="D755" s="3" t="s">
        <v>9</v>
      </c>
      <c r="E755" s="7">
        <v>2</v>
      </c>
      <c r="F755" s="3">
        <v>2</v>
      </c>
    </row>
    <row r="756" spans="1:6" x14ac:dyDescent="0.25">
      <c r="A756" s="3">
        <v>4</v>
      </c>
      <c r="B756" s="3">
        <v>5</v>
      </c>
      <c r="C756" s="3">
        <v>26</v>
      </c>
      <c r="D756" s="3" t="s">
        <v>34</v>
      </c>
      <c r="E756" s="7">
        <v>2.6</v>
      </c>
      <c r="F756" s="3">
        <v>3</v>
      </c>
    </row>
    <row r="757" spans="1:6" x14ac:dyDescent="0.25">
      <c r="A757" s="3">
        <v>4</v>
      </c>
      <c r="B757" s="3">
        <v>5</v>
      </c>
      <c r="C757" s="3">
        <v>26</v>
      </c>
      <c r="D757" s="3" t="s">
        <v>22</v>
      </c>
      <c r="E757" s="7">
        <v>0.3</v>
      </c>
      <c r="F757" s="3">
        <v>0.5</v>
      </c>
    </row>
    <row r="758" spans="1:6" x14ac:dyDescent="0.25">
      <c r="A758" s="3">
        <v>4</v>
      </c>
      <c r="B758" s="3">
        <v>5</v>
      </c>
      <c r="C758" s="3">
        <v>28</v>
      </c>
      <c r="D758" s="3" t="s">
        <v>19</v>
      </c>
      <c r="E758" s="7">
        <v>24.1</v>
      </c>
      <c r="F758" s="3">
        <v>20</v>
      </c>
    </row>
    <row r="759" spans="1:6" x14ac:dyDescent="0.25">
      <c r="A759" s="3">
        <v>4</v>
      </c>
      <c r="B759" s="3">
        <v>5</v>
      </c>
      <c r="C759" s="3">
        <v>28</v>
      </c>
      <c r="D759" s="3" t="s">
        <v>20</v>
      </c>
      <c r="E759" s="7">
        <v>11</v>
      </c>
      <c r="F759" s="3">
        <v>30</v>
      </c>
    </row>
    <row r="760" spans="1:6" x14ac:dyDescent="0.25">
      <c r="A760" s="3">
        <v>4</v>
      </c>
      <c r="B760" s="3">
        <v>5</v>
      </c>
      <c r="C760" s="3">
        <v>28</v>
      </c>
      <c r="D760" s="3" t="s">
        <v>14</v>
      </c>
      <c r="E760" s="7">
        <v>15.3</v>
      </c>
      <c r="F760" s="3">
        <v>10</v>
      </c>
    </row>
    <row r="761" spans="1:6" x14ac:dyDescent="0.25">
      <c r="A761" s="3">
        <v>4</v>
      </c>
      <c r="B761" s="3">
        <v>5</v>
      </c>
      <c r="C761" s="3">
        <v>30</v>
      </c>
      <c r="D761" s="3" t="s">
        <v>19</v>
      </c>
      <c r="E761" s="7">
        <v>34.4</v>
      </c>
      <c r="F761" s="3">
        <v>10</v>
      </c>
    </row>
    <row r="762" spans="1:6" x14ac:dyDescent="0.25">
      <c r="A762" s="3">
        <v>4</v>
      </c>
      <c r="B762" s="3">
        <v>5</v>
      </c>
      <c r="C762" s="3">
        <v>30</v>
      </c>
      <c r="D762" s="3" t="s">
        <v>20</v>
      </c>
      <c r="E762" s="7">
        <v>30.5</v>
      </c>
      <c r="F762" s="3">
        <v>60</v>
      </c>
    </row>
    <row r="763" spans="1:6" x14ac:dyDescent="0.25">
      <c r="A763" s="3">
        <v>4</v>
      </c>
      <c r="B763" s="3">
        <v>5</v>
      </c>
      <c r="C763" s="3">
        <v>32</v>
      </c>
      <c r="D763" s="3" t="s">
        <v>19</v>
      </c>
      <c r="E763" s="7">
        <v>43.1</v>
      </c>
      <c r="F763" s="3">
        <v>10</v>
      </c>
    </row>
    <row r="764" spans="1:6" x14ac:dyDescent="0.25">
      <c r="A764" s="3">
        <v>4</v>
      </c>
      <c r="B764" s="3">
        <v>5</v>
      </c>
      <c r="C764" s="3">
        <v>32</v>
      </c>
      <c r="D764" s="3" t="s">
        <v>20</v>
      </c>
      <c r="E764" s="7">
        <v>27.5</v>
      </c>
      <c r="F764" s="3">
        <v>15</v>
      </c>
    </row>
    <row r="765" spans="1:6" x14ac:dyDescent="0.25">
      <c r="A765" s="3">
        <v>4</v>
      </c>
      <c r="B765" s="3">
        <v>5</v>
      </c>
      <c r="C765" s="3">
        <v>32</v>
      </c>
      <c r="D765" s="3" t="s">
        <v>22</v>
      </c>
      <c r="E765" s="7">
        <v>16.2</v>
      </c>
      <c r="F765" s="3">
        <v>2</v>
      </c>
    </row>
    <row r="766" spans="1:6" x14ac:dyDescent="0.25">
      <c r="A766" s="3">
        <v>4</v>
      </c>
      <c r="B766" s="3">
        <v>5</v>
      </c>
      <c r="C766" s="3">
        <v>34</v>
      </c>
      <c r="D766" s="3" t="s">
        <v>19</v>
      </c>
      <c r="E766" s="7">
        <v>36.4</v>
      </c>
      <c r="F766" s="3">
        <v>20</v>
      </c>
    </row>
    <row r="767" spans="1:6" x14ac:dyDescent="0.25">
      <c r="A767" s="3">
        <v>4</v>
      </c>
      <c r="B767" s="3">
        <v>5</v>
      </c>
      <c r="C767" s="3">
        <v>34</v>
      </c>
      <c r="D767" s="3" t="s">
        <v>20</v>
      </c>
      <c r="E767" s="7">
        <v>27.9</v>
      </c>
      <c r="F767" s="3">
        <v>5</v>
      </c>
    </row>
    <row r="768" spans="1:6" x14ac:dyDescent="0.25">
      <c r="A768" s="3">
        <v>4</v>
      </c>
      <c r="B768" s="3">
        <v>5</v>
      </c>
      <c r="C768" s="3">
        <v>36</v>
      </c>
      <c r="D768" s="3" t="s">
        <v>19</v>
      </c>
      <c r="E768" s="7">
        <v>27.5</v>
      </c>
      <c r="F768" s="3">
        <v>10</v>
      </c>
    </row>
    <row r="769" spans="1:6" x14ac:dyDescent="0.25">
      <c r="A769" s="3">
        <v>4</v>
      </c>
      <c r="B769" s="3">
        <v>5</v>
      </c>
      <c r="C769" s="3">
        <v>36</v>
      </c>
      <c r="D769" s="3" t="s">
        <v>54</v>
      </c>
      <c r="E769" s="7">
        <v>14</v>
      </c>
      <c r="F769" s="3">
        <v>2</v>
      </c>
    </row>
    <row r="770" spans="1:6" x14ac:dyDescent="0.25">
      <c r="A770" s="3">
        <v>4</v>
      </c>
      <c r="B770" s="3">
        <v>5</v>
      </c>
      <c r="C770" s="3">
        <v>36</v>
      </c>
      <c r="D770" s="3" t="s">
        <v>22</v>
      </c>
      <c r="E770" s="7">
        <v>14.2</v>
      </c>
      <c r="F770" s="3">
        <v>1</v>
      </c>
    </row>
    <row r="771" spans="1:6" x14ac:dyDescent="0.25">
      <c r="A771" s="3">
        <v>4</v>
      </c>
      <c r="B771" s="3">
        <v>5</v>
      </c>
      <c r="C771" s="3">
        <v>38</v>
      </c>
      <c r="D771" s="3" t="s">
        <v>19</v>
      </c>
      <c r="E771" s="7">
        <v>3</v>
      </c>
      <c r="F771" s="3">
        <v>0.5</v>
      </c>
    </row>
    <row r="772" spans="1:6" x14ac:dyDescent="0.25">
      <c r="A772" s="3">
        <v>4</v>
      </c>
      <c r="B772" s="3">
        <v>5</v>
      </c>
      <c r="C772" s="3">
        <v>38</v>
      </c>
      <c r="D772" s="3" t="s">
        <v>54</v>
      </c>
      <c r="E772" s="7">
        <v>28</v>
      </c>
      <c r="F772" s="3">
        <v>2</v>
      </c>
    </row>
    <row r="773" spans="1:6" x14ac:dyDescent="0.25">
      <c r="A773" s="3">
        <v>4</v>
      </c>
      <c r="B773" s="3">
        <v>5</v>
      </c>
      <c r="C773" s="3">
        <v>38</v>
      </c>
      <c r="D773" s="3" t="s">
        <v>23</v>
      </c>
      <c r="E773" s="7">
        <v>2.2999999999999998</v>
      </c>
      <c r="F773" s="3">
        <v>5</v>
      </c>
    </row>
    <row r="774" spans="1:6" x14ac:dyDescent="0.25">
      <c r="A774" s="3">
        <v>4</v>
      </c>
      <c r="B774" s="3">
        <v>5</v>
      </c>
      <c r="C774" s="3">
        <v>38</v>
      </c>
      <c r="D774" s="3" t="s">
        <v>28</v>
      </c>
      <c r="E774" s="7">
        <v>5.6</v>
      </c>
      <c r="F774" s="3">
        <v>5</v>
      </c>
    </row>
    <row r="775" spans="1:6" x14ac:dyDescent="0.25">
      <c r="A775" s="3">
        <v>4</v>
      </c>
      <c r="B775" s="3">
        <v>5</v>
      </c>
      <c r="C775" s="3">
        <v>40</v>
      </c>
      <c r="D775" s="3" t="s">
        <v>19</v>
      </c>
      <c r="E775" s="7">
        <v>5.3</v>
      </c>
      <c r="F775" s="3">
        <v>3</v>
      </c>
    </row>
    <row r="776" spans="1:6" x14ac:dyDescent="0.25">
      <c r="A776" s="3">
        <v>4</v>
      </c>
      <c r="B776" s="3">
        <v>5</v>
      </c>
      <c r="C776" s="3">
        <v>40</v>
      </c>
      <c r="D776" s="3" t="s">
        <v>54</v>
      </c>
      <c r="E776" s="7">
        <v>2.5</v>
      </c>
      <c r="F776" s="3">
        <v>3</v>
      </c>
    </row>
    <row r="777" spans="1:6" x14ac:dyDescent="0.25">
      <c r="A777" s="3">
        <v>4</v>
      </c>
      <c r="B777" s="3">
        <v>5</v>
      </c>
      <c r="C777" s="3">
        <v>40</v>
      </c>
      <c r="D777" s="3" t="s">
        <v>23</v>
      </c>
      <c r="E777" s="7">
        <v>3.7</v>
      </c>
      <c r="F777" s="3">
        <v>3</v>
      </c>
    </row>
    <row r="778" spans="1:6" x14ac:dyDescent="0.25">
      <c r="A778" s="3">
        <v>4</v>
      </c>
      <c r="B778" s="3">
        <v>5</v>
      </c>
      <c r="C778" s="3">
        <v>42</v>
      </c>
      <c r="D778" s="3" t="s">
        <v>24</v>
      </c>
      <c r="E778" s="7">
        <v>9.6999999999999993</v>
      </c>
      <c r="F778" s="3">
        <v>1</v>
      </c>
    </row>
    <row r="779" spans="1:6" x14ac:dyDescent="0.25">
      <c r="A779" s="3">
        <v>4</v>
      </c>
      <c r="B779" s="3">
        <v>5</v>
      </c>
      <c r="C779" s="3">
        <v>42</v>
      </c>
      <c r="D779" s="3" t="s">
        <v>26</v>
      </c>
      <c r="E779" s="7">
        <v>7.2</v>
      </c>
      <c r="F779" s="3">
        <v>10</v>
      </c>
    </row>
    <row r="780" spans="1:6" x14ac:dyDescent="0.25">
      <c r="A780" s="3">
        <v>4</v>
      </c>
      <c r="B780" s="3">
        <v>5</v>
      </c>
      <c r="C780" s="3">
        <v>42</v>
      </c>
      <c r="D780" s="3" t="s">
        <v>23</v>
      </c>
      <c r="E780" s="7">
        <v>2</v>
      </c>
      <c r="F780" s="3">
        <v>2</v>
      </c>
    </row>
  </sheetData>
  <sortState ref="A2:F780">
    <sortCondition ref="A2:A780"/>
    <sortCondition ref="B2:B780"/>
    <sortCondition ref="C2:C780"/>
  </sortState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64"/>
  <sheetViews>
    <sheetView workbookViewId="0">
      <pane ySplit="1" topLeftCell="A2" activePane="bottomLeft" state="frozen"/>
      <selection pane="bottomLeft" activeCell="C49" sqref="C49"/>
    </sheetView>
  </sheetViews>
  <sheetFormatPr defaultRowHeight="15" x14ac:dyDescent="0.25"/>
  <cols>
    <col min="1" max="2" width="9.140625" style="3"/>
    <col min="3" max="3" width="9.140625" style="4"/>
    <col min="4" max="4" width="10" style="4" customWidth="1"/>
    <col min="5" max="6" width="9.140625" style="27"/>
    <col min="7" max="7" width="11.5703125" style="4" bestFit="1" customWidth="1"/>
    <col min="8" max="8" width="11.5703125" style="27" bestFit="1" customWidth="1"/>
    <col min="9" max="14" width="11.5703125" style="20" bestFit="1" customWidth="1"/>
    <col min="15" max="15" width="9.140625" style="20"/>
    <col min="17" max="17" width="9.140625" style="27"/>
    <col min="18" max="18" width="11.28515625" customWidth="1"/>
    <col min="21" max="16384" width="9.140625" style="20"/>
  </cols>
  <sheetData>
    <row r="1" spans="1:18" x14ac:dyDescent="0.25">
      <c r="A1" s="3" t="s">
        <v>3</v>
      </c>
      <c r="B1" s="3" t="s">
        <v>83</v>
      </c>
      <c r="C1" s="4" t="s">
        <v>70</v>
      </c>
      <c r="D1" s="4" t="s">
        <v>73</v>
      </c>
      <c r="E1" s="29" t="s">
        <v>76</v>
      </c>
      <c r="F1" s="29" t="s">
        <v>79</v>
      </c>
      <c r="G1" s="20" t="s">
        <v>71</v>
      </c>
      <c r="H1" s="26" t="s">
        <v>72</v>
      </c>
      <c r="I1" s="20" t="s">
        <v>74</v>
      </c>
      <c r="J1" s="26" t="s">
        <v>75</v>
      </c>
      <c r="K1" s="26" t="s">
        <v>77</v>
      </c>
      <c r="L1" s="26" t="s">
        <v>78</v>
      </c>
      <c r="M1" s="26" t="s">
        <v>80</v>
      </c>
      <c r="N1" s="26" t="s">
        <v>81</v>
      </c>
      <c r="O1" s="26"/>
    </row>
    <row r="2" spans="1:18" x14ac:dyDescent="0.25">
      <c r="A2" s="3" t="s">
        <v>19</v>
      </c>
      <c r="C2" s="4">
        <v>0.15584778959149412</v>
      </c>
      <c r="D2" s="4">
        <v>0.17958472024092567</v>
      </c>
      <c r="E2" s="4">
        <v>0.18586759181032156</v>
      </c>
      <c r="G2" s="27"/>
    </row>
    <row r="3" spans="1:18" x14ac:dyDescent="0.25">
      <c r="A3" s="3" t="s">
        <v>27</v>
      </c>
      <c r="C3" s="4">
        <v>2.3503077783995522E-2</v>
      </c>
      <c r="D3" s="4">
        <v>6.3401489935013475E-3</v>
      </c>
      <c r="I3"/>
      <c r="J3" s="21"/>
    </row>
    <row r="4" spans="1:18" x14ac:dyDescent="0.25">
      <c r="A4" s="3" t="s">
        <v>10</v>
      </c>
      <c r="C4" s="4">
        <v>3.3575825405707891E-3</v>
      </c>
      <c r="D4" s="4">
        <v>3.2176256142019334E-2</v>
      </c>
      <c r="E4" s="4">
        <v>2.9839477988891083E-2</v>
      </c>
      <c r="G4" s="27"/>
      <c r="N4" t="s">
        <v>26</v>
      </c>
    </row>
    <row r="5" spans="1:18" x14ac:dyDescent="0.25">
      <c r="A5" s="3" t="s">
        <v>20</v>
      </c>
      <c r="C5" s="4">
        <v>3.1337437045327363E-2</v>
      </c>
      <c r="D5" s="4">
        <v>6.7047075606276749E-2</v>
      </c>
      <c r="E5" s="4">
        <v>7.0104797684744119E-2</v>
      </c>
      <c r="G5" s="27"/>
      <c r="N5" t="s">
        <v>23</v>
      </c>
    </row>
    <row r="6" spans="1:18" x14ac:dyDescent="0.25">
      <c r="A6" s="3" t="s">
        <v>14</v>
      </c>
      <c r="D6" s="5">
        <v>0.19083848470439055</v>
      </c>
      <c r="E6" s="4">
        <v>0.17076809692437669</v>
      </c>
      <c r="G6" s="27"/>
      <c r="N6"/>
      <c r="R6" s="3"/>
    </row>
    <row r="7" spans="1:18" x14ac:dyDescent="0.25">
      <c r="A7" s="3" t="s">
        <v>12</v>
      </c>
      <c r="C7" s="4">
        <v>0.1012870733072188</v>
      </c>
      <c r="D7" s="4">
        <v>4.7551117451260106E-3</v>
      </c>
      <c r="E7" s="4">
        <v>1.6178030234940948E-3</v>
      </c>
      <c r="G7" s="27"/>
      <c r="N7" s="8"/>
    </row>
    <row r="8" spans="1:18" x14ac:dyDescent="0.25">
      <c r="A8" s="3" t="s">
        <v>40</v>
      </c>
      <c r="D8" s="4">
        <v>7.9251862418766843E-4</v>
      </c>
      <c r="E8" s="4">
        <v>9.7068181409645689E-3</v>
      </c>
      <c r="N8" t="s">
        <v>48</v>
      </c>
    </row>
    <row r="9" spans="1:18" x14ac:dyDescent="0.25">
      <c r="A9" s="3" t="s">
        <v>48</v>
      </c>
      <c r="E9" s="4">
        <v>1.2582912404954071E-3</v>
      </c>
      <c r="N9"/>
    </row>
    <row r="10" spans="1:18" x14ac:dyDescent="0.25">
      <c r="A10" s="3" t="s">
        <v>43</v>
      </c>
      <c r="D10" s="4">
        <v>1.5850372483753369E-3</v>
      </c>
      <c r="E10" s="4">
        <v>1.6178030234940948E-2</v>
      </c>
    </row>
    <row r="11" spans="1:18" x14ac:dyDescent="0.25">
      <c r="A11" s="3" t="s">
        <v>35</v>
      </c>
      <c r="D11" s="4">
        <v>3.1700744967506737E-4</v>
      </c>
    </row>
    <row r="12" spans="1:18" x14ac:dyDescent="0.25">
      <c r="A12" s="3" t="s">
        <v>6</v>
      </c>
      <c r="C12" s="4">
        <v>0.22859541130386121</v>
      </c>
      <c r="D12" s="4">
        <v>0.12854652084323981</v>
      </c>
      <c r="E12" s="4">
        <v>9.9225252107637815E-2</v>
      </c>
      <c r="G12" s="27"/>
    </row>
    <row r="13" spans="1:18" x14ac:dyDescent="0.25">
      <c r="A13" s="3" t="s">
        <v>7</v>
      </c>
      <c r="C13" s="11">
        <v>5.5959709009513155E-4</v>
      </c>
      <c r="D13" s="4">
        <v>1.3948327785702964E-2</v>
      </c>
      <c r="E13" s="4">
        <v>1.1863888838956695E-2</v>
      </c>
      <c r="G13" s="27"/>
    </row>
    <row r="14" spans="1:18" x14ac:dyDescent="0.25">
      <c r="A14" s="3" t="s">
        <v>17</v>
      </c>
      <c r="C14" s="4">
        <v>1.5668718522663681E-2</v>
      </c>
      <c r="D14" s="4">
        <v>1.4265335235378032E-2</v>
      </c>
      <c r="E14" s="4">
        <v>2.1930218762919954E-2</v>
      </c>
      <c r="G14" s="27"/>
    </row>
    <row r="15" spans="1:18" x14ac:dyDescent="0.25">
      <c r="A15" s="3" t="s">
        <v>24</v>
      </c>
      <c r="C15" s="4">
        <v>8.3939563514269719E-3</v>
      </c>
      <c r="D15" s="4">
        <v>1.5850372483753369E-2</v>
      </c>
      <c r="E15" s="4">
        <v>7.5497474429724433E-3</v>
      </c>
      <c r="G15" s="27"/>
    </row>
    <row r="16" spans="1:18" x14ac:dyDescent="0.25">
      <c r="A16" s="3" t="s">
        <v>58</v>
      </c>
      <c r="D16" s="27"/>
      <c r="E16" s="4">
        <v>4.1343855044849095E-3</v>
      </c>
    </row>
    <row r="17" spans="1:19" x14ac:dyDescent="0.25">
      <c r="A17" s="3" t="s">
        <v>15</v>
      </c>
      <c r="C17" s="4">
        <v>8.2260772243984329E-2</v>
      </c>
      <c r="D17" s="4">
        <v>9.3041686479632277E-2</v>
      </c>
      <c r="E17" s="4">
        <v>5.7342129388290697E-2</v>
      </c>
      <c r="G17" s="27"/>
    </row>
    <row r="18" spans="1:19" x14ac:dyDescent="0.25">
      <c r="A18" s="3" t="s">
        <v>32</v>
      </c>
      <c r="D18" s="4">
        <v>1.5850372483753369E-4</v>
      </c>
      <c r="E18" s="4">
        <v>5.392676744980316E-4</v>
      </c>
      <c r="S18" s="3"/>
    </row>
    <row r="19" spans="1:19" x14ac:dyDescent="0.25">
      <c r="A19" s="3" t="s">
        <v>36</v>
      </c>
      <c r="D19" s="4">
        <v>1.5850372483753369E-4</v>
      </c>
    </row>
    <row r="20" spans="1:19" x14ac:dyDescent="0.25">
      <c r="A20" s="3" t="s">
        <v>39</v>
      </c>
      <c r="D20" s="4">
        <v>1.5850372483753369E-4</v>
      </c>
    </row>
    <row r="21" spans="1:19" x14ac:dyDescent="0.25">
      <c r="A21" s="3" t="s">
        <v>44</v>
      </c>
      <c r="D21" s="4">
        <v>3.1700744967506737E-4</v>
      </c>
      <c r="E21" s="4">
        <v>1.7975589149934388E-3</v>
      </c>
    </row>
    <row r="22" spans="1:19" x14ac:dyDescent="0.25">
      <c r="A22" s="3" t="s">
        <v>37</v>
      </c>
      <c r="D22" s="4">
        <v>6.3401489935013475E-4</v>
      </c>
      <c r="E22" s="4">
        <v>1.7975589149934388E-3</v>
      </c>
      <c r="M22" t="s">
        <v>13</v>
      </c>
      <c r="N22"/>
    </row>
    <row r="23" spans="1:19" x14ac:dyDescent="0.25">
      <c r="A23" s="3" t="s">
        <v>16</v>
      </c>
      <c r="C23" s="4">
        <v>1.1751538891997761E-2</v>
      </c>
      <c r="D23" s="4">
        <v>1.9020446980504042E-2</v>
      </c>
      <c r="E23" s="4">
        <v>6.8307238769750676E-3</v>
      </c>
      <c r="G23" s="27"/>
      <c r="M23"/>
      <c r="N23"/>
    </row>
    <row r="24" spans="1:19" x14ac:dyDescent="0.25">
      <c r="A24" s="3" t="s">
        <v>21</v>
      </c>
      <c r="C24" s="4">
        <v>2.8259653049804143E-2</v>
      </c>
      <c r="D24" s="4">
        <v>1.5850372483753369E-3</v>
      </c>
      <c r="E24" s="4">
        <v>1.2582912404954072E-2</v>
      </c>
      <c r="G24" s="27"/>
    </row>
    <row r="25" spans="1:19" x14ac:dyDescent="0.25">
      <c r="A25" s="3" t="s">
        <v>42</v>
      </c>
      <c r="D25" s="4">
        <v>9.5102234902520212E-4</v>
      </c>
      <c r="E25" s="4">
        <v>1.7975589149934389E-4</v>
      </c>
    </row>
    <row r="26" spans="1:19" x14ac:dyDescent="0.25">
      <c r="A26" s="3" t="s">
        <v>47</v>
      </c>
      <c r="D26" s="27"/>
      <c r="E26" s="4">
        <v>1.7975589149934388E-3</v>
      </c>
    </row>
    <row r="27" spans="1:19" x14ac:dyDescent="0.25">
      <c r="A27" s="3" t="s">
        <v>13</v>
      </c>
      <c r="C27" s="4">
        <v>9.7929490766648017E-3</v>
      </c>
      <c r="D27" s="4">
        <v>5.3891266444761454E-3</v>
      </c>
      <c r="E27" s="4">
        <v>2.696338372490158E-3</v>
      </c>
      <c r="G27" s="27"/>
    </row>
    <row r="28" spans="1:19" x14ac:dyDescent="0.25">
      <c r="A28" s="3" t="s">
        <v>18</v>
      </c>
      <c r="C28" s="4">
        <v>1.2311135982092894E-2</v>
      </c>
      <c r="D28" s="4">
        <v>3.8674908860358216E-2</v>
      </c>
      <c r="E28" s="4">
        <v>1.7975589149934388E-3</v>
      </c>
      <c r="G28" s="27"/>
    </row>
    <row r="29" spans="1:19" x14ac:dyDescent="0.25">
      <c r="A29" s="3" t="s">
        <v>31</v>
      </c>
      <c r="D29" s="4">
        <v>4.7551117451260106E-4</v>
      </c>
    </row>
    <row r="30" spans="1:19" x14ac:dyDescent="0.25">
      <c r="A30" s="3" t="s">
        <v>26</v>
      </c>
      <c r="C30" s="4">
        <v>3.6373810856183547E-3</v>
      </c>
      <c r="D30" s="4">
        <v>1.2680297987002695E-3</v>
      </c>
      <c r="E30" s="4">
        <v>2.696338372490158E-3</v>
      </c>
      <c r="G30" s="27"/>
    </row>
    <row r="31" spans="1:19" x14ac:dyDescent="0.25">
      <c r="A31" s="3" t="s">
        <v>8</v>
      </c>
      <c r="C31" s="4">
        <v>2.7979854504756574E-3</v>
      </c>
      <c r="D31" s="4">
        <v>9.0347123157394193E-3</v>
      </c>
      <c r="E31" s="4">
        <v>2.1930218762919954E-2</v>
      </c>
      <c r="G31" s="27"/>
    </row>
    <row r="32" spans="1:19" x14ac:dyDescent="0.25">
      <c r="A32" s="3" t="s">
        <v>9</v>
      </c>
      <c r="C32" s="4">
        <v>9.5131505316172361E-3</v>
      </c>
      <c r="D32" s="4">
        <v>6.1816452686638138E-3</v>
      </c>
      <c r="E32" s="4">
        <v>4.9990113425967535E-2</v>
      </c>
      <c r="G32" s="27"/>
    </row>
    <row r="33" spans="1:7" x14ac:dyDescent="0.25">
      <c r="A33" s="3" t="s">
        <v>54</v>
      </c>
      <c r="D33" s="27"/>
    </row>
    <row r="34" spans="1:7" x14ac:dyDescent="0.25">
      <c r="A34" s="3" t="s">
        <v>53</v>
      </c>
      <c r="D34" s="27"/>
      <c r="E34" s="4">
        <v>3.5951178299868775E-3</v>
      </c>
    </row>
    <row r="35" spans="1:7" x14ac:dyDescent="0.25">
      <c r="A35" s="3" t="s">
        <v>45</v>
      </c>
      <c r="D35" s="4">
        <v>1.5850372483753401E-4</v>
      </c>
      <c r="E35" s="4">
        <v>4.1343855044849095E-3</v>
      </c>
    </row>
    <row r="36" spans="1:7" x14ac:dyDescent="0.25">
      <c r="A36" s="3" t="s">
        <v>34</v>
      </c>
      <c r="D36" s="4">
        <v>7.4496750673640833E-3</v>
      </c>
      <c r="E36" s="4">
        <v>3.7748737214862217E-3</v>
      </c>
    </row>
    <row r="37" spans="1:7" x14ac:dyDescent="0.25">
      <c r="A37" s="3" t="s">
        <v>50</v>
      </c>
      <c r="D37" s="27"/>
    </row>
    <row r="38" spans="1:7" x14ac:dyDescent="0.25">
      <c r="A38" s="3" t="s">
        <v>23</v>
      </c>
      <c r="C38" s="4">
        <v>0.16228315612758815</v>
      </c>
      <c r="D38" s="4">
        <v>0.14265335235378032</v>
      </c>
      <c r="E38" s="4">
        <v>0.18712588305081698</v>
      </c>
    </row>
    <row r="39" spans="1:7" x14ac:dyDescent="0.25">
      <c r="A39" s="3" t="s">
        <v>22</v>
      </c>
      <c r="C39" s="4">
        <v>3.4135422495803022E-2</v>
      </c>
      <c r="D39" s="4">
        <v>9.5102234902520212E-3</v>
      </c>
      <c r="G39" s="27"/>
    </row>
    <row r="40" spans="1:7" x14ac:dyDescent="0.25">
      <c r="A40" s="3" t="s">
        <v>30</v>
      </c>
      <c r="C40" s="4">
        <v>2.7979854504756578E-4</v>
      </c>
      <c r="D40" s="4">
        <v>1.5850372483753369E-4</v>
      </c>
      <c r="E40" s="4">
        <v>3.5951178299868777E-4</v>
      </c>
      <c r="G40" s="27"/>
    </row>
    <row r="41" spans="1:7" x14ac:dyDescent="0.25">
      <c r="A41" s="3" t="s">
        <v>38</v>
      </c>
      <c r="D41" s="4">
        <v>2.2190521477254716E-3</v>
      </c>
      <c r="E41" s="4">
        <v>5.392676744980316E-4</v>
      </c>
      <c r="G41" s="27"/>
    </row>
    <row r="42" spans="1:7" x14ac:dyDescent="0.25">
      <c r="A42" s="3" t="s">
        <v>49</v>
      </c>
      <c r="D42" s="4">
        <v>7.9251862418766843E-4</v>
      </c>
    </row>
    <row r="43" spans="1:7" x14ac:dyDescent="0.25">
      <c r="A43" s="3" t="s">
        <v>46</v>
      </c>
      <c r="D43" s="27"/>
      <c r="E43" s="4">
        <v>1.0785353489960632E-3</v>
      </c>
    </row>
    <row r="44" spans="1:7" x14ac:dyDescent="0.25">
      <c r="A44" s="3" t="s">
        <v>51</v>
      </c>
    </row>
    <row r="45" spans="1:7" x14ac:dyDescent="0.25">
      <c r="A45" s="3" t="s">
        <v>28</v>
      </c>
      <c r="C45" s="4">
        <v>2.7979854504756574E-3</v>
      </c>
      <c r="D45" s="4">
        <v>1.5850372483753369E-4</v>
      </c>
    </row>
    <row r="46" spans="1:7" x14ac:dyDescent="0.25">
      <c r="A46" s="3" t="s">
        <v>25</v>
      </c>
      <c r="C46" s="4">
        <v>1.6787912702853944E-2</v>
      </c>
      <c r="D46" s="4">
        <v>4.7551117451260106E-4</v>
      </c>
      <c r="E46" s="4">
        <v>7.190235659973755E-3</v>
      </c>
    </row>
    <row r="47" spans="1:7" x14ac:dyDescent="0.25">
      <c r="A47" s="3" t="s">
        <v>57</v>
      </c>
      <c r="E47" s="4">
        <v>1.7975589149934389E-4</v>
      </c>
      <c r="G47" s="27"/>
    </row>
    <row r="48" spans="1:7" x14ac:dyDescent="0.25">
      <c r="A48" s="3" t="s">
        <v>52</v>
      </c>
      <c r="D48" s="27"/>
    </row>
    <row r="49" spans="1:19" x14ac:dyDescent="0.25">
      <c r="A49" s="3" t="s">
        <v>29</v>
      </c>
      <c r="C49" s="4">
        <v>2.7979854504756578E-4</v>
      </c>
      <c r="D49" s="4">
        <v>3.3285782215882074E-3</v>
      </c>
    </row>
    <row r="51" spans="1:19" s="20" customFormat="1" x14ac:dyDescent="0.25">
      <c r="A51" s="3" t="s">
        <v>82</v>
      </c>
      <c r="B51" s="3"/>
      <c r="C51" s="4">
        <f>SUM(C2:C49)</f>
        <v>0.94543928371572461</v>
      </c>
      <c r="D51" s="4">
        <f>SUM(D2:D49)</f>
        <v>0.99999999999999956</v>
      </c>
      <c r="E51" s="4">
        <f>SUM(E2:E49)</f>
        <v>1.0000000000000002</v>
      </c>
      <c r="F51" s="4">
        <f>SUM(F2:F50)</f>
        <v>0</v>
      </c>
      <c r="G51" s="4"/>
      <c r="H51" s="4"/>
      <c r="P51"/>
      <c r="Q51" s="27"/>
      <c r="R51"/>
      <c r="S51"/>
    </row>
    <row r="55" spans="1:19" x14ac:dyDescent="0.25">
      <c r="C55" s="27"/>
      <c r="D55" s="27"/>
    </row>
    <row r="56" spans="1:19" x14ac:dyDescent="0.25">
      <c r="C56" s="27"/>
      <c r="D56" s="27"/>
      <c r="G56" s="27"/>
    </row>
    <row r="57" spans="1:19" x14ac:dyDescent="0.25">
      <c r="C57" s="27"/>
      <c r="D57" s="27"/>
      <c r="G57" s="27"/>
    </row>
    <row r="58" spans="1:19" x14ac:dyDescent="0.25">
      <c r="C58" s="27"/>
      <c r="D58" s="27"/>
      <c r="G58" s="27"/>
    </row>
    <row r="59" spans="1:19" x14ac:dyDescent="0.25">
      <c r="C59" s="27"/>
      <c r="D59" s="27"/>
      <c r="G59" s="27"/>
    </row>
    <row r="60" spans="1:19" x14ac:dyDescent="0.25">
      <c r="C60" s="27"/>
      <c r="D60" s="27"/>
      <c r="G60" s="27"/>
    </row>
    <row r="61" spans="1:19" x14ac:dyDescent="0.25">
      <c r="C61" s="27"/>
      <c r="D61" s="27"/>
      <c r="G61" s="27"/>
      <c r="S61" s="8"/>
    </row>
    <row r="62" spans="1:19" x14ac:dyDescent="0.25">
      <c r="C62" s="27"/>
      <c r="D62" s="27"/>
      <c r="G62" s="27"/>
    </row>
    <row r="63" spans="1:19" x14ac:dyDescent="0.25">
      <c r="C63" s="27"/>
      <c r="D63" s="27"/>
      <c r="G63" s="27"/>
    </row>
    <row r="64" spans="1:19" x14ac:dyDescent="0.25">
      <c r="C64" s="27"/>
      <c r="D64" s="27"/>
      <c r="G64" s="27"/>
    </row>
    <row r="65" spans="3:7" x14ac:dyDescent="0.25">
      <c r="C65" s="27"/>
      <c r="D65" s="27"/>
      <c r="G65" s="27"/>
    </row>
    <row r="66" spans="3:7" x14ac:dyDescent="0.25">
      <c r="C66" s="27"/>
      <c r="D66" s="27"/>
      <c r="G66" s="27"/>
    </row>
    <row r="67" spans="3:7" x14ac:dyDescent="0.25">
      <c r="C67" s="27"/>
      <c r="D67" s="27"/>
      <c r="G67" s="27"/>
    </row>
    <row r="68" spans="3:7" x14ac:dyDescent="0.25">
      <c r="C68" s="27"/>
      <c r="D68" s="27"/>
      <c r="G68" s="27"/>
    </row>
    <row r="69" spans="3:7" x14ac:dyDescent="0.25">
      <c r="C69" s="27"/>
      <c r="D69" s="27"/>
      <c r="G69" s="27"/>
    </row>
    <row r="70" spans="3:7" x14ac:dyDescent="0.25">
      <c r="C70" s="27"/>
      <c r="D70" s="27"/>
      <c r="G70" s="27"/>
    </row>
    <row r="71" spans="3:7" x14ac:dyDescent="0.25">
      <c r="C71" s="27"/>
      <c r="D71" s="27"/>
      <c r="G71" s="27"/>
    </row>
    <row r="72" spans="3:7" x14ac:dyDescent="0.25">
      <c r="C72" s="27"/>
      <c r="D72" s="27"/>
      <c r="G72" s="27"/>
    </row>
    <row r="73" spans="3:7" x14ac:dyDescent="0.25">
      <c r="C73" s="27"/>
      <c r="D73" s="27"/>
      <c r="G73" s="27"/>
    </row>
    <row r="74" spans="3:7" x14ac:dyDescent="0.25">
      <c r="C74" s="27"/>
      <c r="D74" s="27"/>
      <c r="G74" s="27"/>
    </row>
    <row r="75" spans="3:7" x14ac:dyDescent="0.25">
      <c r="C75" s="27"/>
      <c r="D75" s="27"/>
      <c r="G75" s="27"/>
    </row>
    <row r="76" spans="3:7" x14ac:dyDescent="0.25">
      <c r="C76" s="27"/>
      <c r="D76" s="27"/>
      <c r="G76" s="27"/>
    </row>
    <row r="77" spans="3:7" x14ac:dyDescent="0.25">
      <c r="C77" s="27"/>
      <c r="D77" s="27"/>
      <c r="G77" s="27"/>
    </row>
    <row r="78" spans="3:7" x14ac:dyDescent="0.25">
      <c r="C78" s="27"/>
      <c r="D78" s="27"/>
      <c r="G78" s="27"/>
    </row>
    <row r="79" spans="3:7" x14ac:dyDescent="0.25">
      <c r="C79" s="27"/>
      <c r="D79" s="27"/>
      <c r="G79" s="27"/>
    </row>
    <row r="80" spans="3:7" x14ac:dyDescent="0.25">
      <c r="C80" s="27"/>
      <c r="D80" s="27"/>
      <c r="G80" s="27"/>
    </row>
    <row r="81" spans="3:7" x14ac:dyDescent="0.25">
      <c r="C81" s="27"/>
      <c r="D81" s="27"/>
      <c r="G81" s="27"/>
    </row>
    <row r="82" spans="3:7" x14ac:dyDescent="0.25">
      <c r="C82" s="27"/>
      <c r="D82" s="27"/>
      <c r="G82" s="27"/>
    </row>
    <row r="83" spans="3:7" x14ac:dyDescent="0.25">
      <c r="C83" s="27"/>
      <c r="D83" s="27"/>
      <c r="G83" s="27"/>
    </row>
    <row r="84" spans="3:7" x14ac:dyDescent="0.25">
      <c r="C84" s="27"/>
      <c r="D84" s="27"/>
      <c r="G84" s="27"/>
    </row>
    <row r="85" spans="3:7" x14ac:dyDescent="0.25">
      <c r="C85" s="27"/>
      <c r="D85" s="27"/>
      <c r="G85" s="27"/>
    </row>
    <row r="86" spans="3:7" x14ac:dyDescent="0.25">
      <c r="C86" s="27"/>
      <c r="D86" s="27"/>
      <c r="G86" s="27"/>
    </row>
    <row r="87" spans="3:7" x14ac:dyDescent="0.25">
      <c r="C87" s="27"/>
      <c r="D87" s="27"/>
      <c r="G87" s="27"/>
    </row>
    <row r="88" spans="3:7" x14ac:dyDescent="0.25">
      <c r="C88" s="27"/>
      <c r="D88" s="27"/>
      <c r="G88" s="27"/>
    </row>
    <row r="89" spans="3:7" x14ac:dyDescent="0.25">
      <c r="C89" s="27"/>
      <c r="D89" s="27"/>
      <c r="G89" s="27"/>
    </row>
    <row r="90" spans="3:7" x14ac:dyDescent="0.25">
      <c r="C90" s="27"/>
      <c r="D90" s="27"/>
      <c r="G90" s="27"/>
    </row>
    <row r="91" spans="3:7" x14ac:dyDescent="0.25">
      <c r="C91" s="27"/>
      <c r="D91" s="27"/>
      <c r="G91" s="27"/>
    </row>
    <row r="92" spans="3:7" x14ac:dyDescent="0.25">
      <c r="C92" s="27"/>
      <c r="D92" s="27"/>
      <c r="G92" s="27"/>
    </row>
    <row r="93" spans="3:7" x14ac:dyDescent="0.25">
      <c r="C93" s="27"/>
      <c r="D93" s="27"/>
      <c r="G93" s="27"/>
    </row>
    <row r="94" spans="3:7" x14ac:dyDescent="0.25">
      <c r="C94" s="27"/>
      <c r="D94" s="27"/>
      <c r="G94" s="27"/>
    </row>
    <row r="95" spans="3:7" x14ac:dyDescent="0.25">
      <c r="C95" s="27"/>
      <c r="D95" s="27"/>
      <c r="G95" s="27"/>
    </row>
    <row r="96" spans="3:7" x14ac:dyDescent="0.25">
      <c r="C96" s="27"/>
      <c r="D96" s="27"/>
      <c r="G96" s="27"/>
    </row>
    <row r="97" spans="3:10" x14ac:dyDescent="0.25">
      <c r="C97" s="27"/>
      <c r="D97" s="27"/>
      <c r="G97" s="27"/>
    </row>
    <row r="98" spans="3:10" x14ac:dyDescent="0.25">
      <c r="C98" s="27"/>
      <c r="D98" s="27"/>
      <c r="G98" s="27"/>
    </row>
    <row r="99" spans="3:10" x14ac:dyDescent="0.25">
      <c r="C99" s="27"/>
      <c r="D99" s="27"/>
      <c r="G99" s="27"/>
    </row>
    <row r="100" spans="3:10" x14ac:dyDescent="0.25">
      <c r="C100" s="27"/>
      <c r="D100" s="27"/>
      <c r="G100" s="27"/>
    </row>
    <row r="101" spans="3:10" x14ac:dyDescent="0.25">
      <c r="C101" s="27"/>
      <c r="D101" s="27"/>
      <c r="G101" s="27"/>
    </row>
    <row r="102" spans="3:10" x14ac:dyDescent="0.25">
      <c r="C102" s="27"/>
      <c r="D102" s="27"/>
      <c r="G102" s="27"/>
    </row>
    <row r="103" spans="3:10" x14ac:dyDescent="0.25">
      <c r="C103" s="27"/>
      <c r="D103" s="27"/>
      <c r="G103" s="27"/>
    </row>
    <row r="104" spans="3:10" x14ac:dyDescent="0.25">
      <c r="C104" s="27"/>
      <c r="D104" s="27"/>
      <c r="G104" s="27"/>
    </row>
    <row r="105" spans="3:10" x14ac:dyDescent="0.25">
      <c r="C105" s="27"/>
      <c r="D105" s="27"/>
      <c r="G105" s="27"/>
    </row>
    <row r="106" spans="3:10" x14ac:dyDescent="0.25">
      <c r="C106" s="27"/>
      <c r="D106" s="27"/>
      <c r="G106" s="27"/>
    </row>
    <row r="107" spans="3:10" x14ac:dyDescent="0.25">
      <c r="C107" s="27"/>
      <c r="D107" s="27"/>
      <c r="G107" s="27"/>
    </row>
    <row r="108" spans="3:10" x14ac:dyDescent="0.25">
      <c r="C108" s="27"/>
      <c r="D108" s="27"/>
      <c r="G108" s="27"/>
    </row>
    <row r="109" spans="3:10" x14ac:dyDescent="0.25">
      <c r="C109" s="27"/>
      <c r="D109" s="27"/>
      <c r="G109" s="27"/>
    </row>
    <row r="110" spans="3:10" x14ac:dyDescent="0.25">
      <c r="C110" s="27"/>
      <c r="D110" s="27"/>
      <c r="G110" s="27"/>
    </row>
    <row r="111" spans="3:10" x14ac:dyDescent="0.25">
      <c r="C111" s="27"/>
      <c r="D111" s="27"/>
      <c r="G111" s="27"/>
    </row>
    <row r="112" spans="3:10" x14ac:dyDescent="0.25">
      <c r="C112" s="27"/>
      <c r="D112" s="27"/>
      <c r="G112" s="27"/>
      <c r="J112" s="25"/>
    </row>
    <row r="113" spans="3:19" x14ac:dyDescent="0.25">
      <c r="C113" s="27"/>
      <c r="D113" s="27"/>
      <c r="G113" s="27"/>
    </row>
    <row r="114" spans="3:19" x14ac:dyDescent="0.25">
      <c r="C114" s="27"/>
      <c r="D114" s="27"/>
      <c r="G114" s="27"/>
    </row>
    <row r="115" spans="3:19" x14ac:dyDescent="0.25">
      <c r="C115" s="27"/>
      <c r="D115" s="27"/>
      <c r="G115" s="27"/>
    </row>
    <row r="116" spans="3:19" x14ac:dyDescent="0.25">
      <c r="C116" s="27"/>
      <c r="D116" s="27"/>
      <c r="G116" s="27"/>
    </row>
    <row r="117" spans="3:19" x14ac:dyDescent="0.25">
      <c r="C117" s="27"/>
      <c r="D117" s="27"/>
      <c r="G117" s="27"/>
      <c r="S117" s="3"/>
    </row>
    <row r="118" spans="3:19" x14ac:dyDescent="0.25">
      <c r="C118" s="27"/>
      <c r="D118" s="27"/>
      <c r="G118" s="27"/>
    </row>
    <row r="119" spans="3:19" x14ac:dyDescent="0.25">
      <c r="C119" s="27"/>
      <c r="D119" s="27"/>
    </row>
    <row r="120" spans="3:19" x14ac:dyDescent="0.25">
      <c r="C120" s="27"/>
      <c r="D120" s="27"/>
    </row>
    <row r="121" spans="3:19" x14ac:dyDescent="0.25">
      <c r="C121" s="27"/>
      <c r="D121" s="27"/>
      <c r="G121" s="27"/>
    </row>
    <row r="122" spans="3:19" x14ac:dyDescent="0.25">
      <c r="C122" s="27"/>
      <c r="D122" s="27"/>
    </row>
    <row r="123" spans="3:19" x14ac:dyDescent="0.25">
      <c r="C123" s="27"/>
      <c r="D123" s="27"/>
    </row>
    <row r="124" spans="3:19" x14ac:dyDescent="0.25">
      <c r="C124" s="27"/>
      <c r="D124" s="27"/>
    </row>
    <row r="125" spans="3:19" x14ac:dyDescent="0.25">
      <c r="C125" s="27"/>
      <c r="D125" s="27"/>
    </row>
    <row r="126" spans="3:19" x14ac:dyDescent="0.25">
      <c r="C126" s="27"/>
      <c r="D126" s="27"/>
    </row>
    <row r="127" spans="3:19" x14ac:dyDescent="0.25">
      <c r="C127" s="27"/>
      <c r="D127" s="27"/>
    </row>
    <row r="128" spans="3:19" x14ac:dyDescent="0.25">
      <c r="C128" s="27"/>
      <c r="D128" s="27"/>
    </row>
    <row r="129" spans="3:4" x14ac:dyDescent="0.25">
      <c r="C129" s="27"/>
      <c r="D129" s="27"/>
    </row>
    <row r="130" spans="3:4" x14ac:dyDescent="0.25">
      <c r="C130" s="27"/>
      <c r="D130" s="27"/>
    </row>
    <row r="131" spans="3:4" x14ac:dyDescent="0.25">
      <c r="C131" s="27"/>
      <c r="D131" s="27"/>
    </row>
    <row r="132" spans="3:4" x14ac:dyDescent="0.25">
      <c r="C132" s="27"/>
      <c r="D132" s="27"/>
    </row>
    <row r="133" spans="3:4" x14ac:dyDescent="0.25">
      <c r="C133" s="27"/>
      <c r="D133" s="27"/>
    </row>
    <row r="134" spans="3:4" x14ac:dyDescent="0.25">
      <c r="C134" s="27"/>
      <c r="D134" s="27"/>
    </row>
    <row r="135" spans="3:4" x14ac:dyDescent="0.25">
      <c r="C135" s="27"/>
      <c r="D135" s="27"/>
    </row>
    <row r="136" spans="3:4" x14ac:dyDescent="0.25">
      <c r="C136" s="27"/>
      <c r="D136" s="27"/>
    </row>
    <row r="137" spans="3:4" x14ac:dyDescent="0.25">
      <c r="C137" s="27"/>
      <c r="D137" s="27"/>
    </row>
    <row r="138" spans="3:4" x14ac:dyDescent="0.25">
      <c r="C138" s="27"/>
      <c r="D138" s="27"/>
    </row>
    <row r="139" spans="3:4" x14ac:dyDescent="0.25">
      <c r="C139" s="27"/>
      <c r="D139" s="27"/>
    </row>
    <row r="140" spans="3:4" x14ac:dyDescent="0.25">
      <c r="C140" s="27"/>
      <c r="D140" s="27"/>
    </row>
    <row r="141" spans="3:4" x14ac:dyDescent="0.25">
      <c r="C141" s="27"/>
      <c r="D141" s="27"/>
    </row>
    <row r="142" spans="3:4" x14ac:dyDescent="0.25">
      <c r="C142" s="27"/>
      <c r="D142" s="27"/>
    </row>
    <row r="143" spans="3:4" x14ac:dyDescent="0.25">
      <c r="C143" s="27"/>
      <c r="D143" s="27"/>
    </row>
    <row r="144" spans="3:4" x14ac:dyDescent="0.25">
      <c r="C144" s="27"/>
      <c r="D144" s="27"/>
    </row>
    <row r="145" spans="3:18" x14ac:dyDescent="0.25">
      <c r="C145" s="27"/>
      <c r="D145" s="27"/>
    </row>
    <row r="146" spans="3:18" x14ac:dyDescent="0.25">
      <c r="C146" s="27"/>
      <c r="D146" s="27"/>
    </row>
    <row r="147" spans="3:18" x14ac:dyDescent="0.25">
      <c r="C147" s="27"/>
      <c r="D147" s="27"/>
    </row>
    <row r="148" spans="3:18" x14ac:dyDescent="0.25">
      <c r="C148" s="27"/>
      <c r="D148" s="27"/>
    </row>
    <row r="149" spans="3:18" x14ac:dyDescent="0.25">
      <c r="C149" s="27"/>
      <c r="D149" s="27"/>
    </row>
    <row r="150" spans="3:18" x14ac:dyDescent="0.25">
      <c r="C150" s="27"/>
      <c r="D150" s="27"/>
    </row>
    <row r="151" spans="3:18" x14ac:dyDescent="0.25">
      <c r="C151" s="27"/>
      <c r="D151" s="27"/>
    </row>
    <row r="152" spans="3:18" x14ac:dyDescent="0.25">
      <c r="C152" s="27"/>
      <c r="D152" s="27"/>
    </row>
    <row r="153" spans="3:18" x14ac:dyDescent="0.25">
      <c r="C153" s="27"/>
      <c r="D153" s="27"/>
    </row>
    <row r="154" spans="3:18" x14ac:dyDescent="0.25">
      <c r="C154" s="27"/>
      <c r="D154" s="27"/>
    </row>
    <row r="155" spans="3:18" x14ac:dyDescent="0.25">
      <c r="C155" s="27"/>
      <c r="D155" s="27"/>
    </row>
    <row r="156" spans="3:18" x14ac:dyDescent="0.25">
      <c r="C156" s="27"/>
      <c r="D156" s="27"/>
    </row>
    <row r="157" spans="3:18" x14ac:dyDescent="0.25">
      <c r="C157" s="27"/>
      <c r="D157" s="27"/>
    </row>
    <row r="158" spans="3:18" x14ac:dyDescent="0.25">
      <c r="C158" s="27"/>
      <c r="D158" s="27"/>
    </row>
    <row r="159" spans="3:18" x14ac:dyDescent="0.25">
      <c r="C159" s="27"/>
      <c r="D159" s="27"/>
      <c r="R159" s="3"/>
    </row>
    <row r="160" spans="3:18" x14ac:dyDescent="0.25">
      <c r="C160" s="27"/>
      <c r="D160" s="27"/>
    </row>
    <row r="161" spans="3:20" x14ac:dyDescent="0.25">
      <c r="C161" s="27"/>
      <c r="D161" s="27"/>
    </row>
    <row r="162" spans="3:20" x14ac:dyDescent="0.25">
      <c r="C162" s="27"/>
      <c r="D162" s="27"/>
    </row>
    <row r="163" spans="3:20" x14ac:dyDescent="0.25">
      <c r="D163" s="27"/>
    </row>
    <row r="164" spans="3:20" x14ac:dyDescent="0.25">
      <c r="D164" s="27"/>
    </row>
    <row r="165" spans="3:20" x14ac:dyDescent="0.25">
      <c r="D165" s="27"/>
    </row>
    <row r="166" spans="3:20" x14ac:dyDescent="0.25">
      <c r="D166" s="27"/>
    </row>
    <row r="167" spans="3:20" x14ac:dyDescent="0.25">
      <c r="D167" s="27"/>
    </row>
    <row r="168" spans="3:20" x14ac:dyDescent="0.25">
      <c r="D168" s="27"/>
    </row>
    <row r="169" spans="3:20" x14ac:dyDescent="0.25">
      <c r="D169" s="27"/>
    </row>
    <row r="170" spans="3:20" x14ac:dyDescent="0.25">
      <c r="D170" s="27"/>
      <c r="T170" s="8"/>
    </row>
    <row r="171" spans="3:20" x14ac:dyDescent="0.25">
      <c r="D171" s="27"/>
    </row>
    <row r="172" spans="3:20" x14ac:dyDescent="0.25">
      <c r="D172" s="27"/>
    </row>
    <row r="173" spans="3:20" x14ac:dyDescent="0.25">
      <c r="D173" s="27"/>
    </row>
    <row r="174" spans="3:20" x14ac:dyDescent="0.25">
      <c r="D174" s="27"/>
    </row>
    <row r="175" spans="3:20" x14ac:dyDescent="0.25">
      <c r="D175" s="27"/>
      <c r="T175" s="3"/>
    </row>
    <row r="176" spans="3:20" x14ac:dyDescent="0.25">
      <c r="D176" s="27"/>
    </row>
    <row r="177" spans="4:16" x14ac:dyDescent="0.25">
      <c r="D177" s="27"/>
      <c r="P177" s="3"/>
    </row>
    <row r="178" spans="4:16" x14ac:dyDescent="0.25">
      <c r="D178" s="27"/>
    </row>
    <row r="179" spans="4:16" x14ac:dyDescent="0.25">
      <c r="D179" s="27"/>
    </row>
    <row r="180" spans="4:16" x14ac:dyDescent="0.25">
      <c r="D180" s="27"/>
    </row>
    <row r="181" spans="4:16" x14ac:dyDescent="0.25">
      <c r="D181" s="27"/>
    </row>
    <row r="182" spans="4:16" x14ac:dyDescent="0.25">
      <c r="D182" s="27"/>
    </row>
    <row r="183" spans="4:16" x14ac:dyDescent="0.25">
      <c r="D183" s="27"/>
    </row>
    <row r="184" spans="4:16" x14ac:dyDescent="0.25">
      <c r="D184" s="27"/>
    </row>
    <row r="185" spans="4:16" x14ac:dyDescent="0.25">
      <c r="D185" s="27"/>
    </row>
    <row r="186" spans="4:16" x14ac:dyDescent="0.25">
      <c r="D186" s="27"/>
    </row>
    <row r="187" spans="4:16" x14ac:dyDescent="0.25">
      <c r="D187" s="27"/>
    </row>
    <row r="188" spans="4:16" x14ac:dyDescent="0.25">
      <c r="D188" s="27"/>
    </row>
    <row r="189" spans="4:16" x14ac:dyDescent="0.25">
      <c r="D189" s="27"/>
    </row>
    <row r="190" spans="4:16" x14ac:dyDescent="0.25">
      <c r="D190" s="27"/>
    </row>
    <row r="191" spans="4:16" x14ac:dyDescent="0.25">
      <c r="D191" s="27"/>
    </row>
    <row r="192" spans="4:16" x14ac:dyDescent="0.25">
      <c r="D192" s="27"/>
    </row>
    <row r="193" spans="4:20" x14ac:dyDescent="0.25">
      <c r="D193" s="27"/>
    </row>
    <row r="194" spans="4:20" x14ac:dyDescent="0.25">
      <c r="D194" s="27"/>
    </row>
    <row r="195" spans="4:20" x14ac:dyDescent="0.25">
      <c r="D195" s="27"/>
    </row>
    <row r="196" spans="4:20" x14ac:dyDescent="0.25">
      <c r="D196" s="27"/>
    </row>
    <row r="197" spans="4:20" x14ac:dyDescent="0.25">
      <c r="D197" s="27"/>
    </row>
    <row r="198" spans="4:20" x14ac:dyDescent="0.25">
      <c r="D198" s="27"/>
    </row>
    <row r="199" spans="4:20" x14ac:dyDescent="0.25">
      <c r="D199" s="27"/>
    </row>
    <row r="200" spans="4:20" x14ac:dyDescent="0.25">
      <c r="D200" s="27"/>
    </row>
    <row r="201" spans="4:20" x14ac:dyDescent="0.25">
      <c r="D201" s="27"/>
      <c r="T201" s="8"/>
    </row>
    <row r="202" spans="4:20" x14ac:dyDescent="0.25">
      <c r="D202" s="27"/>
    </row>
    <row r="203" spans="4:20" x14ac:dyDescent="0.25">
      <c r="D203" s="27"/>
    </row>
    <row r="204" spans="4:20" x14ac:dyDescent="0.25">
      <c r="D204" s="27"/>
    </row>
    <row r="205" spans="4:20" x14ac:dyDescent="0.25">
      <c r="D205" s="27"/>
    </row>
    <row r="206" spans="4:20" x14ac:dyDescent="0.25">
      <c r="D206" s="27"/>
    </row>
    <row r="207" spans="4:20" x14ac:dyDescent="0.25">
      <c r="D207" s="27"/>
    </row>
    <row r="208" spans="4:20" x14ac:dyDescent="0.25">
      <c r="D208" s="27"/>
    </row>
    <row r="209" spans="4:4" x14ac:dyDescent="0.25">
      <c r="D209" s="27"/>
    </row>
    <row r="210" spans="4:4" x14ac:dyDescent="0.25">
      <c r="D210" s="27"/>
    </row>
    <row r="211" spans="4:4" x14ac:dyDescent="0.25">
      <c r="D211" s="27"/>
    </row>
    <row r="212" spans="4:4" x14ac:dyDescent="0.25">
      <c r="D212" s="27"/>
    </row>
    <row r="213" spans="4:4" x14ac:dyDescent="0.25">
      <c r="D213" s="27"/>
    </row>
    <row r="214" spans="4:4" x14ac:dyDescent="0.25">
      <c r="D214" s="27"/>
    </row>
    <row r="215" spans="4:4" x14ac:dyDescent="0.25">
      <c r="D215" s="27"/>
    </row>
    <row r="216" spans="4:4" x14ac:dyDescent="0.25">
      <c r="D216" s="27"/>
    </row>
    <row r="217" spans="4:4" x14ac:dyDescent="0.25">
      <c r="D217" s="27"/>
    </row>
    <row r="218" spans="4:4" x14ac:dyDescent="0.25">
      <c r="D218" s="27"/>
    </row>
    <row r="219" spans="4:4" x14ac:dyDescent="0.25">
      <c r="D219" s="27"/>
    </row>
    <row r="220" spans="4:4" x14ac:dyDescent="0.25">
      <c r="D220" s="27"/>
    </row>
    <row r="221" spans="4:4" x14ac:dyDescent="0.25">
      <c r="D221" s="27"/>
    </row>
    <row r="222" spans="4:4" x14ac:dyDescent="0.25">
      <c r="D222" s="27"/>
    </row>
    <row r="223" spans="4:4" x14ac:dyDescent="0.25">
      <c r="D223" s="27"/>
    </row>
    <row r="224" spans="4:4" x14ac:dyDescent="0.25">
      <c r="D224" s="27"/>
    </row>
    <row r="225" spans="4:4" x14ac:dyDescent="0.25">
      <c r="D225" s="27"/>
    </row>
    <row r="226" spans="4:4" x14ac:dyDescent="0.25">
      <c r="D226" s="27"/>
    </row>
    <row r="227" spans="4:4" x14ac:dyDescent="0.25">
      <c r="D227" s="27"/>
    </row>
    <row r="228" spans="4:4" x14ac:dyDescent="0.25">
      <c r="D228" s="27"/>
    </row>
    <row r="229" spans="4:4" x14ac:dyDescent="0.25">
      <c r="D229" s="27"/>
    </row>
    <row r="230" spans="4:4" x14ac:dyDescent="0.25">
      <c r="D230" s="27"/>
    </row>
    <row r="231" spans="4:4" x14ac:dyDescent="0.25">
      <c r="D231" s="27"/>
    </row>
    <row r="232" spans="4:4" x14ac:dyDescent="0.25">
      <c r="D232" s="27"/>
    </row>
    <row r="233" spans="4:4" x14ac:dyDescent="0.25">
      <c r="D233" s="27"/>
    </row>
    <row r="234" spans="4:4" x14ac:dyDescent="0.25">
      <c r="D234" s="27"/>
    </row>
    <row r="235" spans="4:4" x14ac:dyDescent="0.25">
      <c r="D235" s="27"/>
    </row>
    <row r="236" spans="4:4" x14ac:dyDescent="0.25">
      <c r="D236" s="27"/>
    </row>
    <row r="237" spans="4:4" x14ac:dyDescent="0.25">
      <c r="D237" s="27"/>
    </row>
    <row r="238" spans="4:4" x14ac:dyDescent="0.25">
      <c r="D238" s="27"/>
    </row>
    <row r="239" spans="4:4" x14ac:dyDescent="0.25">
      <c r="D239" s="27"/>
    </row>
    <row r="240" spans="4:4" x14ac:dyDescent="0.25">
      <c r="D240" s="27"/>
    </row>
    <row r="241" spans="4:4" x14ac:dyDescent="0.25">
      <c r="D241" s="27"/>
    </row>
    <row r="242" spans="4:4" x14ac:dyDescent="0.25">
      <c r="D242" s="27"/>
    </row>
    <row r="243" spans="4:4" x14ac:dyDescent="0.25">
      <c r="D243" s="27"/>
    </row>
    <row r="244" spans="4:4" x14ac:dyDescent="0.25">
      <c r="D244" s="27"/>
    </row>
    <row r="245" spans="4:4" x14ac:dyDescent="0.25">
      <c r="D245" s="27"/>
    </row>
    <row r="246" spans="4:4" x14ac:dyDescent="0.25">
      <c r="D246" s="27"/>
    </row>
    <row r="247" spans="4:4" x14ac:dyDescent="0.25">
      <c r="D247" s="27"/>
    </row>
    <row r="248" spans="4:4" x14ac:dyDescent="0.25">
      <c r="D248" s="27"/>
    </row>
    <row r="249" spans="4:4" x14ac:dyDescent="0.25">
      <c r="D249" s="27"/>
    </row>
    <row r="250" spans="4:4" x14ac:dyDescent="0.25">
      <c r="D250" s="27"/>
    </row>
    <row r="251" spans="4:4" x14ac:dyDescent="0.25">
      <c r="D251" s="27"/>
    </row>
    <row r="252" spans="4:4" x14ac:dyDescent="0.25">
      <c r="D252" s="27"/>
    </row>
    <row r="253" spans="4:4" x14ac:dyDescent="0.25">
      <c r="D253" s="27"/>
    </row>
    <row r="254" spans="4:4" x14ac:dyDescent="0.25">
      <c r="D254" s="27"/>
    </row>
    <row r="255" spans="4:4" x14ac:dyDescent="0.25">
      <c r="D255" s="27"/>
    </row>
    <row r="256" spans="4:4" x14ac:dyDescent="0.25">
      <c r="D256" s="27"/>
    </row>
    <row r="257" spans="4:4" x14ac:dyDescent="0.25">
      <c r="D257" s="27"/>
    </row>
    <row r="258" spans="4:4" x14ac:dyDescent="0.25">
      <c r="D258" s="27"/>
    </row>
    <row r="259" spans="4:4" x14ac:dyDescent="0.25">
      <c r="D259" s="27"/>
    </row>
    <row r="260" spans="4:4" x14ac:dyDescent="0.25">
      <c r="D260" s="27"/>
    </row>
    <row r="261" spans="4:4" x14ac:dyDescent="0.25">
      <c r="D261" s="27"/>
    </row>
    <row r="262" spans="4:4" x14ac:dyDescent="0.25">
      <c r="D262" s="27"/>
    </row>
    <row r="263" spans="4:4" x14ac:dyDescent="0.25">
      <c r="D263" s="27"/>
    </row>
    <row r="264" spans="4:4" x14ac:dyDescent="0.25">
      <c r="D264" s="27"/>
    </row>
  </sheetData>
  <sortState ref="P2:R264">
    <sortCondition ref="P1"/>
  </sortState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188"/>
  <sheetViews>
    <sheetView topLeftCell="A151" workbookViewId="0">
      <selection activeCell="A2" sqref="A2:A188"/>
    </sheetView>
  </sheetViews>
  <sheetFormatPr defaultRowHeight="15" x14ac:dyDescent="0.25"/>
  <sheetData>
    <row r="1" spans="1:52" x14ac:dyDescent="0.25">
      <c r="A1" t="s">
        <v>0</v>
      </c>
      <c r="B1" t="s">
        <v>1</v>
      </c>
      <c r="C1" t="s">
        <v>2</v>
      </c>
      <c r="D1" t="s">
        <v>19</v>
      </c>
      <c r="E1" t="s">
        <v>27</v>
      </c>
      <c r="F1" t="s">
        <v>10</v>
      </c>
      <c r="G1" t="s">
        <v>20</v>
      </c>
      <c r="H1" t="s">
        <v>14</v>
      </c>
      <c r="I1" t="s">
        <v>12</v>
      </c>
      <c r="J1" t="s">
        <v>40</v>
      </c>
      <c r="K1" t="s">
        <v>48</v>
      </c>
      <c r="L1" t="s">
        <v>43</v>
      </c>
      <c r="M1" t="s">
        <v>35</v>
      </c>
      <c r="N1" t="s">
        <v>6</v>
      </c>
      <c r="O1" t="s">
        <v>7</v>
      </c>
      <c r="P1" t="s">
        <v>17</v>
      </c>
      <c r="Q1" t="s">
        <v>24</v>
      </c>
      <c r="R1" t="s">
        <v>58</v>
      </c>
      <c r="S1" t="s">
        <v>15</v>
      </c>
      <c r="T1" t="s">
        <v>32</v>
      </c>
      <c r="U1" t="s">
        <v>36</v>
      </c>
      <c r="V1" t="s">
        <v>39</v>
      </c>
      <c r="W1" t="s">
        <v>44</v>
      </c>
      <c r="X1" t="s">
        <v>37</v>
      </c>
      <c r="Y1" t="s">
        <v>16</v>
      </c>
      <c r="Z1" t="s">
        <v>21</v>
      </c>
      <c r="AA1" t="s">
        <v>42</v>
      </c>
      <c r="AB1" t="s">
        <v>47</v>
      </c>
      <c r="AC1" t="s">
        <v>13</v>
      </c>
      <c r="AD1" t="s">
        <v>18</v>
      </c>
      <c r="AE1" t="s">
        <v>31</v>
      </c>
      <c r="AF1" t="s">
        <v>26</v>
      </c>
      <c r="AG1" t="s">
        <v>8</v>
      </c>
      <c r="AH1" t="s">
        <v>9</v>
      </c>
      <c r="AI1" t="s">
        <v>54</v>
      </c>
      <c r="AJ1" t="s">
        <v>53</v>
      </c>
      <c r="AK1" t="s">
        <v>33</v>
      </c>
      <c r="AL1" t="s">
        <v>45</v>
      </c>
      <c r="AM1" t="s">
        <v>34</v>
      </c>
      <c r="AN1" t="s">
        <v>50</v>
      </c>
      <c r="AO1" t="s">
        <v>23</v>
      </c>
      <c r="AP1" t="s">
        <v>22</v>
      </c>
      <c r="AQ1" t="s">
        <v>30</v>
      </c>
      <c r="AR1" t="s">
        <v>38</v>
      </c>
      <c r="AS1" t="s">
        <v>49</v>
      </c>
      <c r="AT1" t="s">
        <v>46</v>
      </c>
      <c r="AU1" t="s">
        <v>51</v>
      </c>
      <c r="AV1" t="s">
        <v>28</v>
      </c>
      <c r="AW1" t="s">
        <v>25</v>
      </c>
      <c r="AX1" t="s">
        <v>57</v>
      </c>
      <c r="AY1" t="s">
        <v>52</v>
      </c>
      <c r="AZ1" t="s">
        <v>29</v>
      </c>
    </row>
    <row r="2" spans="1:52" x14ac:dyDescent="0.25">
      <c r="A2">
        <v>1</v>
      </c>
      <c r="B2">
        <v>3</v>
      </c>
      <c r="C2">
        <v>0</v>
      </c>
      <c r="N2">
        <v>0.2</v>
      </c>
      <c r="AD2">
        <v>0.8</v>
      </c>
    </row>
    <row r="3" spans="1:52" x14ac:dyDescent="0.25">
      <c r="A3">
        <v>1</v>
      </c>
      <c r="B3">
        <v>3</v>
      </c>
      <c r="C3">
        <v>2</v>
      </c>
      <c r="F3" s="30">
        <v>4.7619047619047603E-2</v>
      </c>
      <c r="N3" s="30">
        <v>4.7619047619047603E-2</v>
      </c>
      <c r="O3" s="30">
        <v>4.7619047619047603E-2</v>
      </c>
      <c r="AD3">
        <v>0.28571428571428598</v>
      </c>
      <c r="AG3">
        <v>0.476190476190476</v>
      </c>
      <c r="AH3" s="30">
        <v>9.5238095238095205E-2</v>
      </c>
    </row>
    <row r="4" spans="1:52" x14ac:dyDescent="0.25">
      <c r="A4">
        <v>1</v>
      </c>
      <c r="B4">
        <v>3</v>
      </c>
      <c r="C4">
        <v>4</v>
      </c>
      <c r="F4" s="30">
        <v>1.2345679012345699E-2</v>
      </c>
      <c r="N4">
        <v>0.98765432098765404</v>
      </c>
    </row>
    <row r="5" spans="1:52" x14ac:dyDescent="0.25">
      <c r="A5">
        <v>1</v>
      </c>
      <c r="B5">
        <v>3</v>
      </c>
      <c r="C5">
        <v>6</v>
      </c>
      <c r="N5">
        <v>0.93023255813953498</v>
      </c>
      <c r="O5" s="30">
        <v>2.32558139534884E-2</v>
      </c>
      <c r="AD5" s="30">
        <v>4.6511627906976702E-2</v>
      </c>
    </row>
    <row r="6" spans="1:52" x14ac:dyDescent="0.25">
      <c r="A6">
        <v>1</v>
      </c>
      <c r="B6">
        <v>3</v>
      </c>
      <c r="C6">
        <v>8</v>
      </c>
      <c r="N6">
        <v>1</v>
      </c>
    </row>
    <row r="7" spans="1:52" x14ac:dyDescent="0.25">
      <c r="A7">
        <v>1</v>
      </c>
      <c r="B7">
        <v>3</v>
      </c>
      <c r="C7">
        <v>10</v>
      </c>
      <c r="F7" s="30">
        <v>4.3478260869565202E-2</v>
      </c>
      <c r="N7" s="30">
        <v>8.6956521739130405E-2</v>
      </c>
      <c r="AD7">
        <v>0.86956521739130399</v>
      </c>
    </row>
    <row r="8" spans="1:52" x14ac:dyDescent="0.25">
      <c r="A8">
        <v>1</v>
      </c>
      <c r="B8">
        <v>3</v>
      </c>
      <c r="C8">
        <v>12</v>
      </c>
      <c r="F8" s="30">
        <v>6.2111801242236003E-3</v>
      </c>
      <c r="I8">
        <v>0.24844720496894401</v>
      </c>
      <c r="N8">
        <v>0.74534161490683204</v>
      </c>
    </row>
    <row r="9" spans="1:52" x14ac:dyDescent="0.25">
      <c r="A9">
        <v>1</v>
      </c>
      <c r="B9">
        <v>3</v>
      </c>
      <c r="C9">
        <v>14</v>
      </c>
      <c r="N9">
        <v>0.98360655737704905</v>
      </c>
      <c r="AC9" s="30">
        <v>1.63934426229508E-2</v>
      </c>
    </row>
    <row r="10" spans="1:52" x14ac:dyDescent="0.25">
      <c r="A10">
        <v>1</v>
      </c>
      <c r="B10">
        <v>3</v>
      </c>
      <c r="C10">
        <v>16</v>
      </c>
      <c r="H10">
        <v>0.27027027027027001</v>
      </c>
      <c r="N10">
        <v>0.135135135135135</v>
      </c>
      <c r="S10" s="30">
        <v>5.4054054054054099E-2</v>
      </c>
      <c r="AC10">
        <v>0.40540540540540498</v>
      </c>
      <c r="AD10">
        <v>0.135135135135135</v>
      </c>
    </row>
    <row r="11" spans="1:52" x14ac:dyDescent="0.25">
      <c r="A11">
        <v>1</v>
      </c>
      <c r="B11">
        <v>3</v>
      </c>
      <c r="C11">
        <v>18</v>
      </c>
      <c r="H11">
        <v>0.27777777777777801</v>
      </c>
      <c r="N11" s="30">
        <v>2.7777777777777801E-2</v>
      </c>
      <c r="S11">
        <v>0.41666666666666702</v>
      </c>
      <c r="Y11">
        <v>0.27777777777777801</v>
      </c>
    </row>
    <row r="12" spans="1:52" x14ac:dyDescent="0.25">
      <c r="A12">
        <v>1</v>
      </c>
      <c r="B12">
        <v>3</v>
      </c>
      <c r="C12">
        <v>20</v>
      </c>
      <c r="H12">
        <v>0.164609053497942</v>
      </c>
      <c r="N12" s="30">
        <v>4.11522633744856E-3</v>
      </c>
      <c r="P12">
        <v>0.164609053497942</v>
      </c>
      <c r="S12">
        <v>0.57613168724279795</v>
      </c>
      <c r="Y12" s="30">
        <v>8.2304526748971193E-2</v>
      </c>
      <c r="AH12" s="30">
        <v>8.23045267489712E-3</v>
      </c>
    </row>
    <row r="13" spans="1:52" x14ac:dyDescent="0.25">
      <c r="A13">
        <v>1</v>
      </c>
      <c r="B13">
        <v>3</v>
      </c>
      <c r="C13">
        <v>22</v>
      </c>
      <c r="H13">
        <v>0.19607843137254899</v>
      </c>
      <c r="P13" s="30">
        <v>2.9411764705882401E-2</v>
      </c>
      <c r="S13">
        <v>0.58823529411764697</v>
      </c>
      <c r="Y13" s="30">
        <v>9.8039215686274508E-3</v>
      </c>
      <c r="AC13" s="30">
        <v>1.9607843137254902E-2</v>
      </c>
      <c r="AD13" s="30">
        <v>9.8039215686274508E-3</v>
      </c>
      <c r="AH13">
        <v>0.14705882352941199</v>
      </c>
    </row>
    <row r="14" spans="1:52" x14ac:dyDescent="0.25">
      <c r="A14">
        <v>1</v>
      </c>
      <c r="B14">
        <v>3</v>
      </c>
      <c r="C14">
        <v>24</v>
      </c>
      <c r="D14">
        <v>0.99378881987577605</v>
      </c>
      <c r="G14" s="30">
        <v>6.2111801242236003E-3</v>
      </c>
    </row>
    <row r="15" spans="1:52" x14ac:dyDescent="0.25">
      <c r="A15">
        <v>1</v>
      </c>
      <c r="B15">
        <v>3</v>
      </c>
      <c r="C15">
        <v>26</v>
      </c>
      <c r="D15">
        <v>0.22099447513812201</v>
      </c>
      <c r="G15">
        <v>0.33149171270718197</v>
      </c>
      <c r="Z15" s="30">
        <v>5.5248618784530402E-3</v>
      </c>
      <c r="AO15">
        <v>0.22099447513812201</v>
      </c>
      <c r="AP15">
        <v>0.22099447513812201</v>
      </c>
    </row>
    <row r="16" spans="1:52" x14ac:dyDescent="0.25">
      <c r="A16">
        <v>1</v>
      </c>
      <c r="B16">
        <v>3</v>
      </c>
      <c r="C16">
        <v>28</v>
      </c>
      <c r="D16">
        <v>0.28571428571428598</v>
      </c>
      <c r="G16" s="30">
        <v>7.1428571428571397E-2</v>
      </c>
      <c r="AO16">
        <v>0.214285714285714</v>
      </c>
      <c r="AP16">
        <v>0.42857142857142899</v>
      </c>
    </row>
    <row r="17" spans="1:49" x14ac:dyDescent="0.25">
      <c r="A17">
        <v>1</v>
      </c>
      <c r="B17">
        <v>3</v>
      </c>
      <c r="C17">
        <v>30</v>
      </c>
      <c r="D17" s="30">
        <v>8.3333333333333301E-2</v>
      </c>
      <c r="Q17">
        <v>0.25</v>
      </c>
      <c r="AO17">
        <v>0.66666666666666696</v>
      </c>
    </row>
    <row r="18" spans="1:49" x14ac:dyDescent="0.25">
      <c r="A18">
        <v>1</v>
      </c>
      <c r="B18">
        <v>3</v>
      </c>
      <c r="C18">
        <v>32</v>
      </c>
      <c r="D18" s="30">
        <v>7.6335877862595394E-2</v>
      </c>
      <c r="G18" s="30">
        <v>7.6335877862595394E-2</v>
      </c>
      <c r="AF18" s="30">
        <v>7.63358778625954E-3</v>
      </c>
      <c r="AO18">
        <v>0.30534351145038202</v>
      </c>
      <c r="AP18" s="30">
        <v>7.6335877862595394E-2</v>
      </c>
      <c r="AW18">
        <v>0.458015267175573</v>
      </c>
    </row>
    <row r="19" spans="1:49" x14ac:dyDescent="0.25">
      <c r="A19">
        <v>1</v>
      </c>
      <c r="B19">
        <v>5</v>
      </c>
      <c r="C19">
        <v>0</v>
      </c>
      <c r="E19">
        <v>0.33333333333333298</v>
      </c>
      <c r="N19">
        <v>0.66666666666666696</v>
      </c>
    </row>
    <row r="20" spans="1:49" x14ac:dyDescent="0.25">
      <c r="A20">
        <v>1</v>
      </c>
      <c r="B20">
        <v>5</v>
      </c>
      <c r="C20">
        <v>2</v>
      </c>
      <c r="E20">
        <v>2.4390243902439001E-2</v>
      </c>
      <c r="N20">
        <v>0.97560975609756095</v>
      </c>
    </row>
    <row r="21" spans="1:49" x14ac:dyDescent="0.25">
      <c r="A21">
        <v>1</v>
      </c>
      <c r="B21">
        <v>5</v>
      </c>
      <c r="C21">
        <v>4</v>
      </c>
      <c r="E21">
        <v>3.125E-2</v>
      </c>
      <c r="F21">
        <v>3.125E-2</v>
      </c>
      <c r="N21">
        <v>0.9375</v>
      </c>
    </row>
    <row r="22" spans="1:49" x14ac:dyDescent="0.25">
      <c r="A22">
        <v>1</v>
      </c>
      <c r="B22">
        <v>5</v>
      </c>
      <c r="C22">
        <v>6</v>
      </c>
      <c r="N22">
        <v>1</v>
      </c>
    </row>
    <row r="23" spans="1:49" x14ac:dyDescent="0.25">
      <c r="A23">
        <v>1</v>
      </c>
      <c r="B23">
        <v>5</v>
      </c>
      <c r="C23">
        <v>8</v>
      </c>
      <c r="N23">
        <v>1</v>
      </c>
    </row>
    <row r="24" spans="1:49" x14ac:dyDescent="0.25">
      <c r="A24">
        <v>1</v>
      </c>
      <c r="B24">
        <v>5</v>
      </c>
      <c r="C24">
        <v>10</v>
      </c>
      <c r="N24">
        <v>1</v>
      </c>
    </row>
    <row r="25" spans="1:49" x14ac:dyDescent="0.25">
      <c r="A25">
        <v>1</v>
      </c>
      <c r="B25">
        <v>5</v>
      </c>
      <c r="C25">
        <v>12</v>
      </c>
      <c r="N25">
        <v>1</v>
      </c>
    </row>
    <row r="26" spans="1:49" x14ac:dyDescent="0.25">
      <c r="A26">
        <v>1</v>
      </c>
      <c r="B26">
        <v>5</v>
      </c>
      <c r="C26">
        <v>14</v>
      </c>
      <c r="N26">
        <v>1</v>
      </c>
    </row>
    <row r="27" spans="1:49" x14ac:dyDescent="0.25">
      <c r="A27">
        <v>1</v>
      </c>
      <c r="B27">
        <v>5</v>
      </c>
      <c r="C27">
        <v>16</v>
      </c>
      <c r="F27" s="30">
        <v>4.5454545454545497E-2</v>
      </c>
      <c r="H27">
        <v>0.15151515151515199</v>
      </c>
      <c r="N27" s="30">
        <v>4.5454545454545497E-2</v>
      </c>
      <c r="Z27">
        <v>0.75757575757575801</v>
      </c>
    </row>
    <row r="28" spans="1:49" x14ac:dyDescent="0.25">
      <c r="A28">
        <v>1</v>
      </c>
      <c r="B28">
        <v>5</v>
      </c>
      <c r="C28">
        <v>18</v>
      </c>
      <c r="H28">
        <v>0.91954022988505701</v>
      </c>
      <c r="N28" s="30">
        <v>2.2988505747126398E-2</v>
      </c>
      <c r="P28" s="30">
        <v>5.7471264367816098E-2</v>
      </c>
    </row>
    <row r="29" spans="1:49" x14ac:dyDescent="0.25">
      <c r="A29">
        <v>1</v>
      </c>
      <c r="B29">
        <v>5</v>
      </c>
      <c r="C29">
        <v>20</v>
      </c>
      <c r="D29">
        <v>0.88888888888888895</v>
      </c>
      <c r="H29">
        <v>0.11111111111111099</v>
      </c>
    </row>
    <row r="30" spans="1:49" x14ac:dyDescent="0.25">
      <c r="A30">
        <v>1</v>
      </c>
      <c r="B30">
        <v>5</v>
      </c>
      <c r="C30">
        <v>22</v>
      </c>
      <c r="D30">
        <v>0.83333333333333304</v>
      </c>
      <c r="G30">
        <v>0.13888888888888901</v>
      </c>
      <c r="H30" s="30">
        <v>2.7777777777777801E-2</v>
      </c>
    </row>
    <row r="31" spans="1:49" x14ac:dyDescent="0.25">
      <c r="A31">
        <v>1</v>
      </c>
      <c r="B31">
        <v>5</v>
      </c>
      <c r="C31">
        <v>24</v>
      </c>
      <c r="D31" s="30">
        <v>2.7522935779816501E-2</v>
      </c>
      <c r="G31" s="30">
        <v>9.1743119266055106E-2</v>
      </c>
      <c r="AO31">
        <v>0.82568807339449501</v>
      </c>
      <c r="AP31" s="30">
        <v>9.1743119266055103E-3</v>
      </c>
      <c r="AV31" s="30">
        <v>4.5871559633027498E-2</v>
      </c>
    </row>
    <row r="32" spans="1:49" x14ac:dyDescent="0.25">
      <c r="A32">
        <v>1</v>
      </c>
      <c r="B32">
        <v>5</v>
      </c>
      <c r="C32">
        <v>26</v>
      </c>
      <c r="D32">
        <v>0.36363636363636398</v>
      </c>
      <c r="AO32">
        <v>0.54545454545454497</v>
      </c>
      <c r="AP32" s="30">
        <v>9.0909090909090898E-2</v>
      </c>
    </row>
    <row r="33" spans="1:52" x14ac:dyDescent="0.25">
      <c r="A33">
        <v>1</v>
      </c>
      <c r="B33">
        <v>5</v>
      </c>
      <c r="C33">
        <v>28</v>
      </c>
      <c r="D33">
        <v>0.24691358024691401</v>
      </c>
      <c r="AF33" s="30">
        <v>1.2345679012345699E-2</v>
      </c>
      <c r="AO33">
        <v>0.74074074074074103</v>
      </c>
    </row>
    <row r="34" spans="1:52" x14ac:dyDescent="0.25">
      <c r="A34">
        <v>1</v>
      </c>
      <c r="B34">
        <v>5</v>
      </c>
      <c r="C34">
        <v>30</v>
      </c>
      <c r="D34" s="30">
        <v>9.7087378640776698E-2</v>
      </c>
      <c r="G34" s="30">
        <v>9.7087378640776708E-3</v>
      </c>
      <c r="AF34" s="30">
        <v>9.7087378640776698E-2</v>
      </c>
      <c r="AO34">
        <v>0.77669902912621402</v>
      </c>
      <c r="AQ34" s="30">
        <v>9.7087378640776708E-3</v>
      </c>
      <c r="AZ34" s="30">
        <v>9.7087378640776708E-3</v>
      </c>
    </row>
    <row r="35" spans="1:52" x14ac:dyDescent="0.25">
      <c r="A35">
        <v>1</v>
      </c>
      <c r="B35">
        <v>5</v>
      </c>
      <c r="C35">
        <v>32</v>
      </c>
      <c r="D35" s="30">
        <v>8.3333333333333301E-2</v>
      </c>
      <c r="AF35" s="30">
        <v>8.3333333333333301E-2</v>
      </c>
      <c r="AO35">
        <v>0.83333333333333304</v>
      </c>
    </row>
    <row r="36" spans="1:52" x14ac:dyDescent="0.25">
      <c r="A36">
        <v>2</v>
      </c>
      <c r="B36">
        <v>3</v>
      </c>
      <c r="C36">
        <v>0</v>
      </c>
      <c r="N36">
        <v>0.38461538461538503</v>
      </c>
      <c r="O36" s="30">
        <v>3.8461538461538498E-2</v>
      </c>
      <c r="S36" s="30">
        <v>1.9230769230769201E-2</v>
      </c>
      <c r="T36" s="30">
        <v>1.9230769230769201E-2</v>
      </c>
      <c r="AC36">
        <v>0.38461538461538503</v>
      </c>
      <c r="AE36" s="30">
        <v>1.9230769230769201E-2</v>
      </c>
      <c r="AH36" s="30">
        <v>1.9230769230769201E-2</v>
      </c>
      <c r="AK36" s="30">
        <v>1.9230769230769201E-2</v>
      </c>
      <c r="AM36" s="30">
        <v>1.9230769230769201E-2</v>
      </c>
      <c r="AS36" s="30">
        <v>7.69230769230769E-2</v>
      </c>
    </row>
    <row r="37" spans="1:52" x14ac:dyDescent="0.25">
      <c r="A37">
        <v>2</v>
      </c>
      <c r="B37">
        <v>3</v>
      </c>
      <c r="C37">
        <v>2</v>
      </c>
      <c r="M37" s="30">
        <v>8.3333333333333301E-2</v>
      </c>
      <c r="O37">
        <v>0.16666666666666699</v>
      </c>
      <c r="AD37">
        <v>0.33333333333333298</v>
      </c>
      <c r="AG37">
        <v>0.33333333333333298</v>
      </c>
      <c r="AM37" s="30">
        <v>8.3333333333333301E-2</v>
      </c>
    </row>
    <row r="38" spans="1:52" x14ac:dyDescent="0.25">
      <c r="A38">
        <v>2</v>
      </c>
      <c r="B38">
        <v>3</v>
      </c>
      <c r="C38">
        <v>4</v>
      </c>
      <c r="O38">
        <v>0.48780487804877998</v>
      </c>
      <c r="S38" s="30">
        <v>4.8780487804878099E-2</v>
      </c>
      <c r="AC38" s="30">
        <v>4.8780487804878099E-2</v>
      </c>
      <c r="AD38">
        <v>0.24390243902438999</v>
      </c>
      <c r="AE38" s="30">
        <v>1.21951219512195E-2</v>
      </c>
      <c r="AG38">
        <v>0.12195121951219499</v>
      </c>
      <c r="AM38">
        <v>2.4390243902439001E-2</v>
      </c>
      <c r="AS38" s="30">
        <v>1.21951219512195E-2</v>
      </c>
    </row>
    <row r="39" spans="1:52" x14ac:dyDescent="0.25">
      <c r="A39">
        <v>2</v>
      </c>
      <c r="B39">
        <v>3</v>
      </c>
      <c r="C39">
        <v>6</v>
      </c>
      <c r="O39">
        <v>0.133333333333333</v>
      </c>
      <c r="AC39">
        <v>0.66666666666666696</v>
      </c>
      <c r="AG39">
        <v>0.133333333333333</v>
      </c>
      <c r="AM39" s="30">
        <v>6.6666666666666693E-2</v>
      </c>
    </row>
    <row r="40" spans="1:52" x14ac:dyDescent="0.25">
      <c r="A40">
        <v>2</v>
      </c>
      <c r="B40">
        <v>3</v>
      </c>
      <c r="C40">
        <v>8</v>
      </c>
      <c r="M40" s="30">
        <v>7.0422535211267599E-3</v>
      </c>
      <c r="N40">
        <v>0.56338028169014098</v>
      </c>
      <c r="O40">
        <v>0.140845070422535</v>
      </c>
      <c r="AD40">
        <v>0.28169014084506999</v>
      </c>
      <c r="AM40" s="30">
        <v>7.0422535211267599E-3</v>
      </c>
    </row>
    <row r="41" spans="1:52" x14ac:dyDescent="0.25">
      <c r="A41">
        <v>2</v>
      </c>
      <c r="B41">
        <v>3</v>
      </c>
      <c r="C41">
        <v>10</v>
      </c>
      <c r="O41">
        <v>0.18518518518518501</v>
      </c>
      <c r="AD41" s="30">
        <v>7.4074074074074098E-2</v>
      </c>
      <c r="AG41">
        <v>0.74074074074074103</v>
      </c>
    </row>
    <row r="42" spans="1:52" x14ac:dyDescent="0.25">
      <c r="A42">
        <v>2</v>
      </c>
      <c r="B42">
        <v>3</v>
      </c>
      <c r="C42">
        <v>12</v>
      </c>
      <c r="F42" s="30">
        <v>1.1494252873563199E-2</v>
      </c>
      <c r="N42">
        <v>0.91954022988505701</v>
      </c>
      <c r="AD42" s="30">
        <v>6.8965517241379296E-2</v>
      </c>
    </row>
    <row r="43" spans="1:52" x14ac:dyDescent="0.25">
      <c r="A43">
        <v>2</v>
      </c>
      <c r="B43">
        <v>3</v>
      </c>
      <c r="C43">
        <v>14</v>
      </c>
      <c r="E43">
        <v>0.19047619047618999</v>
      </c>
      <c r="N43" s="30">
        <v>9.5238095238095205E-2</v>
      </c>
      <c r="O43" s="30">
        <v>3.8095238095238099E-2</v>
      </c>
      <c r="AD43">
        <v>0.57142857142857095</v>
      </c>
      <c r="AE43" s="30">
        <v>9.5238095238095195E-3</v>
      </c>
      <c r="AH43" s="30">
        <v>9.5238095238095205E-2</v>
      </c>
    </row>
    <row r="44" spans="1:52" x14ac:dyDescent="0.25">
      <c r="A44">
        <v>2</v>
      </c>
      <c r="B44">
        <v>3</v>
      </c>
      <c r="C44">
        <v>16</v>
      </c>
      <c r="N44">
        <v>0.10101010101010099</v>
      </c>
      <c r="O44" s="30">
        <v>2.02020202020202E-2</v>
      </c>
      <c r="Y44" s="30">
        <v>6.0606060606060601E-2</v>
      </c>
      <c r="AD44">
        <v>0.80808080808080796</v>
      </c>
      <c r="AH44" s="30">
        <v>1.01010101010101E-2</v>
      </c>
    </row>
    <row r="45" spans="1:52" x14ac:dyDescent="0.25">
      <c r="A45">
        <v>2</v>
      </c>
      <c r="B45">
        <v>3</v>
      </c>
      <c r="C45">
        <v>18</v>
      </c>
      <c r="E45">
        <v>0.476190476190476</v>
      </c>
      <c r="N45">
        <v>0.476190476190476</v>
      </c>
      <c r="O45" s="30">
        <v>4.7619047619047603E-2</v>
      </c>
    </row>
    <row r="46" spans="1:52" x14ac:dyDescent="0.25">
      <c r="A46">
        <v>2</v>
      </c>
      <c r="B46">
        <v>3</v>
      </c>
      <c r="C46">
        <v>20</v>
      </c>
      <c r="AD46">
        <v>0.90909090909090895</v>
      </c>
      <c r="AH46" s="30">
        <v>9.0909090909090898E-2</v>
      </c>
    </row>
    <row r="47" spans="1:52" x14ac:dyDescent="0.25">
      <c r="A47">
        <v>2</v>
      </c>
      <c r="B47">
        <v>3</v>
      </c>
      <c r="C47">
        <v>22</v>
      </c>
      <c r="N47">
        <v>0.45454545454545497</v>
      </c>
      <c r="S47" s="30">
        <v>4.5454545454545497E-2</v>
      </c>
      <c r="AD47">
        <v>0.45454545454545497</v>
      </c>
      <c r="AH47" s="30">
        <v>2.27272727272727E-2</v>
      </c>
      <c r="AM47" s="30">
        <v>2.27272727272727E-2</v>
      </c>
    </row>
    <row r="48" spans="1:52" x14ac:dyDescent="0.25">
      <c r="A48">
        <v>2</v>
      </c>
      <c r="B48">
        <v>3</v>
      </c>
      <c r="C48">
        <v>24</v>
      </c>
      <c r="F48" s="30">
        <v>5.2083333333333296E-3</v>
      </c>
      <c r="N48" s="30">
        <v>5.2083333333333301E-2</v>
      </c>
      <c r="S48">
        <v>0.625</v>
      </c>
      <c r="AG48" s="30">
        <v>5.2083333333333296E-3</v>
      </c>
      <c r="AH48">
        <v>0.104166666666667</v>
      </c>
      <c r="AM48">
        <v>0.20833333333333301</v>
      </c>
    </row>
    <row r="49" spans="1:52" x14ac:dyDescent="0.25">
      <c r="A49">
        <v>2</v>
      </c>
      <c r="B49">
        <v>3</v>
      </c>
      <c r="C49">
        <v>26</v>
      </c>
      <c r="H49">
        <v>0.6</v>
      </c>
      <c r="N49">
        <v>0.2</v>
      </c>
      <c r="Y49">
        <v>0.2</v>
      </c>
    </row>
    <row r="50" spans="1:52" x14ac:dyDescent="0.25">
      <c r="A50">
        <v>2</v>
      </c>
      <c r="B50">
        <v>3</v>
      </c>
      <c r="C50">
        <v>28</v>
      </c>
      <c r="H50">
        <v>0.340425531914894</v>
      </c>
      <c r="O50" s="30">
        <v>4.2553191489361703E-3</v>
      </c>
      <c r="P50" s="30">
        <v>4.2553191489361701E-2</v>
      </c>
      <c r="S50">
        <v>0.51063829787234005</v>
      </c>
      <c r="U50" s="30">
        <v>4.2553191489361703E-3</v>
      </c>
      <c r="X50" s="30">
        <v>4.2553191489361703E-3</v>
      </c>
      <c r="Y50" s="30">
        <v>8.5106382978723402E-2</v>
      </c>
      <c r="AH50" s="30">
        <v>8.5106382978723406E-3</v>
      </c>
    </row>
    <row r="51" spans="1:52" x14ac:dyDescent="0.25">
      <c r="A51">
        <v>2</v>
      </c>
      <c r="B51">
        <v>3</v>
      </c>
      <c r="C51">
        <v>30</v>
      </c>
      <c r="H51">
        <v>0.45283018867924502</v>
      </c>
      <c r="P51" s="30">
        <v>2.2641509433962301E-2</v>
      </c>
      <c r="S51">
        <v>0.45283018867924502</v>
      </c>
      <c r="X51" s="30">
        <v>7.5471698113207496E-3</v>
      </c>
      <c r="Y51" s="30">
        <v>3.77358490566038E-2</v>
      </c>
      <c r="AH51" s="30">
        <v>3.77358490566038E-3</v>
      </c>
      <c r="AR51" s="30">
        <v>2.2641509433962301E-2</v>
      </c>
    </row>
    <row r="52" spans="1:52" x14ac:dyDescent="0.25">
      <c r="A52">
        <v>2</v>
      </c>
      <c r="B52">
        <v>3</v>
      </c>
      <c r="C52">
        <v>32</v>
      </c>
      <c r="H52">
        <v>0.36697247706421998</v>
      </c>
      <c r="P52" s="30">
        <v>9.1743119266055106E-2</v>
      </c>
      <c r="S52">
        <v>0.45871559633027498</v>
      </c>
      <c r="X52" s="30">
        <v>4.5871559633027499E-3</v>
      </c>
      <c r="Y52">
        <v>1.8348623853211E-2</v>
      </c>
      <c r="Z52" s="30">
        <v>4.5871559633027498E-2</v>
      </c>
      <c r="AH52" s="30">
        <v>4.5871559633027499E-3</v>
      </c>
      <c r="AR52" s="30">
        <v>9.1743119266055103E-3</v>
      </c>
    </row>
    <row r="53" spans="1:52" x14ac:dyDescent="0.25">
      <c r="A53">
        <v>2</v>
      </c>
      <c r="B53">
        <v>3</v>
      </c>
      <c r="C53">
        <v>34</v>
      </c>
      <c r="D53" s="30">
        <v>2.62008733624454E-2</v>
      </c>
      <c r="H53">
        <v>0.34934497816593901</v>
      </c>
      <c r="N53" s="30">
        <v>2.62008733624454E-2</v>
      </c>
      <c r="P53" s="30">
        <v>4.3668122270742397E-2</v>
      </c>
      <c r="S53">
        <v>0.52401746724890796</v>
      </c>
      <c r="AH53" s="30">
        <v>4.3668122270742399E-3</v>
      </c>
      <c r="AR53" s="30">
        <v>2.62008733624454E-2</v>
      </c>
    </row>
    <row r="54" spans="1:52" x14ac:dyDescent="0.25">
      <c r="A54">
        <v>2</v>
      </c>
      <c r="B54">
        <v>3</v>
      </c>
      <c r="C54">
        <v>36</v>
      </c>
      <c r="D54">
        <v>0.6</v>
      </c>
      <c r="H54">
        <v>0.4</v>
      </c>
    </row>
    <row r="55" spans="1:52" x14ac:dyDescent="0.25">
      <c r="A55">
        <v>2</v>
      </c>
      <c r="B55">
        <v>3</v>
      </c>
      <c r="C55">
        <v>38</v>
      </c>
      <c r="D55">
        <v>0.6</v>
      </c>
      <c r="H55">
        <v>0.4</v>
      </c>
    </row>
    <row r="56" spans="1:52" x14ac:dyDescent="0.25">
      <c r="A56">
        <v>2</v>
      </c>
      <c r="B56">
        <v>3</v>
      </c>
      <c r="C56">
        <v>40</v>
      </c>
      <c r="D56">
        <v>0.85714285714285698</v>
      </c>
      <c r="H56">
        <v>0.14285714285714299</v>
      </c>
    </row>
    <row r="57" spans="1:52" x14ac:dyDescent="0.25">
      <c r="A57">
        <v>2</v>
      </c>
      <c r="B57">
        <v>3</v>
      </c>
      <c r="C57">
        <v>42</v>
      </c>
      <c r="D57">
        <v>0.75</v>
      </c>
      <c r="G57">
        <v>0.25</v>
      </c>
    </row>
    <row r="58" spans="1:52" x14ac:dyDescent="0.25">
      <c r="A58">
        <v>2</v>
      </c>
      <c r="B58">
        <v>3</v>
      </c>
      <c r="C58">
        <v>44</v>
      </c>
      <c r="D58">
        <v>0.25</v>
      </c>
      <c r="G58">
        <v>0.75</v>
      </c>
    </row>
    <row r="59" spans="1:52" x14ac:dyDescent="0.25">
      <c r="A59">
        <v>2</v>
      </c>
      <c r="B59">
        <v>3</v>
      </c>
      <c r="C59">
        <v>46</v>
      </c>
      <c r="D59">
        <v>0.13043478260869601</v>
      </c>
      <c r="G59">
        <v>0.52173913043478304</v>
      </c>
      <c r="AO59">
        <v>0.34782608695652201</v>
      </c>
    </row>
    <row r="60" spans="1:52" x14ac:dyDescent="0.25">
      <c r="A60">
        <v>2</v>
      </c>
      <c r="B60">
        <v>3</v>
      </c>
      <c r="C60">
        <v>48</v>
      </c>
      <c r="D60">
        <v>0.38961038961039002</v>
      </c>
      <c r="G60" s="30">
        <v>6.4935064935064901E-2</v>
      </c>
      <c r="H60">
        <v>2.5974025974026E-2</v>
      </c>
      <c r="AO60">
        <v>0.51948051948051899</v>
      </c>
    </row>
    <row r="61" spans="1:52" x14ac:dyDescent="0.25">
      <c r="A61">
        <v>2</v>
      </c>
      <c r="B61">
        <v>3</v>
      </c>
      <c r="C61">
        <v>50</v>
      </c>
      <c r="D61">
        <v>0.215827338129496</v>
      </c>
      <c r="G61" s="30">
        <v>1.4388489208633099E-2</v>
      </c>
      <c r="J61" s="30">
        <v>2.8776978417266199E-2</v>
      </c>
      <c r="V61" s="30">
        <v>7.1942446043165497E-3</v>
      </c>
      <c r="AO61">
        <v>0.71942446043165498</v>
      </c>
      <c r="AW61" s="30">
        <v>1.4388489208633099E-2</v>
      </c>
    </row>
    <row r="62" spans="1:52" x14ac:dyDescent="0.25">
      <c r="A62">
        <v>2</v>
      </c>
      <c r="B62">
        <v>3</v>
      </c>
      <c r="C62">
        <v>52</v>
      </c>
      <c r="G62" s="30">
        <v>4.67289719626168E-2</v>
      </c>
      <c r="J62" s="30">
        <v>4.6728971962616802E-3</v>
      </c>
      <c r="AF62" s="30">
        <v>4.6728971962616802E-3</v>
      </c>
      <c r="AO62">
        <v>0.84112149532710301</v>
      </c>
      <c r="AQ62" s="30">
        <v>4.6728971962616802E-3</v>
      </c>
      <c r="AW62" s="30">
        <v>4.6728971962616802E-3</v>
      </c>
      <c r="AZ62" s="30">
        <v>9.34579439252336E-2</v>
      </c>
    </row>
    <row r="63" spans="1:52" x14ac:dyDescent="0.25">
      <c r="A63">
        <v>2</v>
      </c>
      <c r="B63">
        <v>3</v>
      </c>
      <c r="C63">
        <v>54</v>
      </c>
      <c r="D63" s="30">
        <v>1.5384615384615399E-2</v>
      </c>
      <c r="G63" s="30">
        <v>1.5384615384615399E-2</v>
      </c>
      <c r="Q63">
        <v>0.61538461538461497</v>
      </c>
      <c r="AF63" s="30">
        <v>1.5384615384615399E-2</v>
      </c>
      <c r="AO63">
        <v>0.30769230769230799</v>
      </c>
      <c r="AV63" s="30">
        <v>1.5384615384615399E-2</v>
      </c>
      <c r="AZ63" s="30">
        <v>1.5384615384615399E-2</v>
      </c>
    </row>
    <row r="64" spans="1:52" x14ac:dyDescent="0.25">
      <c r="A64">
        <v>2</v>
      </c>
      <c r="B64">
        <v>5</v>
      </c>
      <c r="C64">
        <v>0</v>
      </c>
      <c r="N64">
        <v>1</v>
      </c>
    </row>
    <row r="65" spans="1:25" x14ac:dyDescent="0.25">
      <c r="A65">
        <v>2</v>
      </c>
      <c r="B65">
        <v>5</v>
      </c>
      <c r="C65">
        <v>2</v>
      </c>
      <c r="F65">
        <v>0.75</v>
      </c>
      <c r="N65">
        <v>0.25</v>
      </c>
    </row>
    <row r="66" spans="1:25" x14ac:dyDescent="0.25">
      <c r="A66">
        <v>2</v>
      </c>
      <c r="B66">
        <v>5</v>
      </c>
      <c r="C66">
        <v>4</v>
      </c>
      <c r="F66">
        <v>0.8</v>
      </c>
      <c r="N66">
        <v>0.2</v>
      </c>
    </row>
    <row r="67" spans="1:25" x14ac:dyDescent="0.25">
      <c r="A67">
        <v>2</v>
      </c>
      <c r="B67">
        <v>5</v>
      </c>
      <c r="C67">
        <v>6</v>
      </c>
      <c r="E67">
        <v>0.13157894736842099</v>
      </c>
      <c r="F67" s="30">
        <v>2.6315789473684199E-2</v>
      </c>
      <c r="N67" s="30">
        <v>5.2631578947368397E-2</v>
      </c>
      <c r="Y67">
        <v>0.78947368421052599</v>
      </c>
    </row>
    <row r="68" spans="1:25" x14ac:dyDescent="0.25">
      <c r="A68">
        <v>2</v>
      </c>
      <c r="B68">
        <v>5</v>
      </c>
      <c r="C68">
        <v>8</v>
      </c>
      <c r="F68">
        <v>0.25</v>
      </c>
      <c r="N68">
        <v>0.75</v>
      </c>
    </row>
    <row r="69" spans="1:25" x14ac:dyDescent="0.25">
      <c r="A69">
        <v>2</v>
      </c>
      <c r="B69">
        <v>5</v>
      </c>
      <c r="C69">
        <v>10</v>
      </c>
      <c r="F69">
        <v>0.88888888888888895</v>
      </c>
      <c r="N69" s="30">
        <v>2.2222222222222199E-2</v>
      </c>
      <c r="O69" s="30">
        <v>8.8888888888888906E-2</v>
      </c>
    </row>
    <row r="70" spans="1:25" x14ac:dyDescent="0.25">
      <c r="A70">
        <v>2</v>
      </c>
      <c r="B70">
        <v>5</v>
      </c>
      <c r="C70">
        <v>12</v>
      </c>
      <c r="F70">
        <v>0.75</v>
      </c>
      <c r="N70">
        <v>0.25</v>
      </c>
    </row>
    <row r="71" spans="1:25" x14ac:dyDescent="0.25">
      <c r="A71">
        <v>2</v>
      </c>
      <c r="B71">
        <v>5</v>
      </c>
      <c r="C71">
        <v>14</v>
      </c>
      <c r="N71">
        <v>1</v>
      </c>
    </row>
    <row r="72" spans="1:25" x14ac:dyDescent="0.25">
      <c r="A72">
        <v>2</v>
      </c>
      <c r="B72">
        <v>5</v>
      </c>
      <c r="C72">
        <v>16</v>
      </c>
      <c r="N72">
        <v>1</v>
      </c>
    </row>
    <row r="73" spans="1:25" x14ac:dyDescent="0.25">
      <c r="A73">
        <v>2</v>
      </c>
      <c r="B73">
        <v>5</v>
      </c>
      <c r="C73">
        <v>18</v>
      </c>
      <c r="F73" s="30">
        <v>9.0909090909090898E-2</v>
      </c>
      <c r="N73">
        <v>0.90909090909090895</v>
      </c>
    </row>
    <row r="74" spans="1:25" x14ac:dyDescent="0.25">
      <c r="A74">
        <v>2</v>
      </c>
      <c r="B74">
        <v>5</v>
      </c>
      <c r="C74">
        <v>20</v>
      </c>
      <c r="N74">
        <v>1</v>
      </c>
    </row>
    <row r="75" spans="1:25" x14ac:dyDescent="0.25">
      <c r="A75">
        <v>2</v>
      </c>
      <c r="B75">
        <v>5</v>
      </c>
      <c r="C75">
        <v>22</v>
      </c>
      <c r="F75">
        <v>0.13043478260869601</v>
      </c>
      <c r="N75">
        <v>0.86956521739130399</v>
      </c>
    </row>
    <row r="76" spans="1:25" x14ac:dyDescent="0.25">
      <c r="A76">
        <v>2</v>
      </c>
      <c r="B76">
        <v>5</v>
      </c>
      <c r="C76">
        <v>24</v>
      </c>
      <c r="F76" s="30">
        <v>9.9009900990098994E-3</v>
      </c>
      <c r="H76">
        <v>0.79207920792079201</v>
      </c>
      <c r="N76">
        <v>0.198019801980198</v>
      </c>
    </row>
    <row r="77" spans="1:25" x14ac:dyDescent="0.25">
      <c r="A77">
        <v>2</v>
      </c>
      <c r="B77">
        <v>5</v>
      </c>
      <c r="C77">
        <v>26</v>
      </c>
      <c r="H77">
        <v>0.75</v>
      </c>
      <c r="I77">
        <v>0.125</v>
      </c>
      <c r="P77">
        <v>0.125</v>
      </c>
    </row>
    <row r="78" spans="1:25" x14ac:dyDescent="0.25">
      <c r="A78">
        <v>2</v>
      </c>
      <c r="B78">
        <v>5</v>
      </c>
      <c r="C78">
        <v>28</v>
      </c>
      <c r="H78">
        <v>0.66666666666666696</v>
      </c>
      <c r="I78">
        <v>0.11111111111111099</v>
      </c>
      <c r="N78">
        <v>0.11111111111111099</v>
      </c>
      <c r="P78">
        <v>0.11111111111111099</v>
      </c>
    </row>
    <row r="79" spans="1:25" x14ac:dyDescent="0.25">
      <c r="A79">
        <v>2</v>
      </c>
      <c r="B79">
        <v>5</v>
      </c>
      <c r="C79">
        <v>30</v>
      </c>
      <c r="D79" s="30">
        <v>2.06185567010309E-2</v>
      </c>
      <c r="H79">
        <v>0.92783505154639201</v>
      </c>
      <c r="P79" s="30">
        <v>5.1546391752577303E-2</v>
      </c>
    </row>
    <row r="80" spans="1:25" x14ac:dyDescent="0.25">
      <c r="A80">
        <v>2</v>
      </c>
      <c r="B80">
        <v>5</v>
      </c>
      <c r="C80">
        <v>32</v>
      </c>
      <c r="D80">
        <v>0.04</v>
      </c>
      <c r="H80">
        <v>0.93333333333333302</v>
      </c>
      <c r="P80" s="30">
        <v>2.66666666666667E-2</v>
      </c>
    </row>
    <row r="81" spans="1:42" x14ac:dyDescent="0.25">
      <c r="A81">
        <v>2</v>
      </c>
      <c r="B81">
        <v>5</v>
      </c>
      <c r="C81">
        <v>34</v>
      </c>
      <c r="D81">
        <v>0.4</v>
      </c>
      <c r="H81">
        <v>0.6</v>
      </c>
    </row>
    <row r="82" spans="1:42" x14ac:dyDescent="0.25">
      <c r="A82">
        <v>2</v>
      </c>
      <c r="B82">
        <v>5</v>
      </c>
      <c r="C82">
        <v>36</v>
      </c>
      <c r="D82">
        <v>0.5</v>
      </c>
      <c r="H82">
        <v>0.5</v>
      </c>
    </row>
    <row r="83" spans="1:42" x14ac:dyDescent="0.25">
      <c r="A83">
        <v>2</v>
      </c>
      <c r="B83">
        <v>5</v>
      </c>
      <c r="C83">
        <v>38</v>
      </c>
      <c r="D83">
        <v>0.89285714285714302</v>
      </c>
      <c r="G83" s="30">
        <v>1.7857142857142901E-2</v>
      </c>
      <c r="H83" s="30">
        <v>8.9285714285714302E-2</v>
      </c>
    </row>
    <row r="84" spans="1:42" x14ac:dyDescent="0.25">
      <c r="A84">
        <v>2</v>
      </c>
      <c r="B84">
        <v>5</v>
      </c>
      <c r="C84">
        <v>40</v>
      </c>
      <c r="D84">
        <v>0.97222222222222199</v>
      </c>
      <c r="G84" s="30">
        <v>2.7777777777777801E-2</v>
      </c>
    </row>
    <row r="85" spans="1:42" x14ac:dyDescent="0.25">
      <c r="A85">
        <v>2</v>
      </c>
      <c r="B85">
        <v>5</v>
      </c>
      <c r="C85">
        <v>42</v>
      </c>
      <c r="D85">
        <v>1</v>
      </c>
    </row>
    <row r="86" spans="1:42" x14ac:dyDescent="0.25">
      <c r="A86">
        <v>2</v>
      </c>
      <c r="B86">
        <v>5</v>
      </c>
      <c r="C86">
        <v>44</v>
      </c>
      <c r="D86">
        <v>0.317460317460317</v>
      </c>
      <c r="G86">
        <v>0.634920634920635</v>
      </c>
      <c r="AA86" s="30">
        <v>4.7619047619047603E-2</v>
      </c>
    </row>
    <row r="87" spans="1:42" x14ac:dyDescent="0.25">
      <c r="A87">
        <v>2</v>
      </c>
      <c r="B87">
        <v>5</v>
      </c>
      <c r="C87">
        <v>46</v>
      </c>
      <c r="D87">
        <v>0.72727272727272696</v>
      </c>
      <c r="G87" s="30">
        <v>9.0909090909090898E-2</v>
      </c>
      <c r="AP87">
        <v>0.18181818181818199</v>
      </c>
    </row>
    <row r="88" spans="1:42" x14ac:dyDescent="0.25">
      <c r="A88">
        <v>2</v>
      </c>
      <c r="B88">
        <v>5</v>
      </c>
      <c r="C88">
        <v>48</v>
      </c>
      <c r="D88">
        <v>0.476190476190476</v>
      </c>
      <c r="G88" s="30">
        <v>4.7619047619047603E-2</v>
      </c>
      <c r="AO88">
        <v>0.158730158730159</v>
      </c>
      <c r="AP88">
        <v>0.317460317460317</v>
      </c>
    </row>
    <row r="89" spans="1:42" x14ac:dyDescent="0.25">
      <c r="A89">
        <v>2</v>
      </c>
      <c r="B89">
        <v>5</v>
      </c>
      <c r="C89">
        <v>50</v>
      </c>
      <c r="D89">
        <v>0.13888888888888901</v>
      </c>
      <c r="G89" s="30">
        <v>2.7777777777777801E-2</v>
      </c>
      <c r="AO89">
        <v>0.83333333333333304</v>
      </c>
    </row>
    <row r="90" spans="1:42" x14ac:dyDescent="0.25">
      <c r="A90">
        <v>2</v>
      </c>
      <c r="B90">
        <v>5</v>
      </c>
      <c r="C90">
        <v>52</v>
      </c>
      <c r="D90">
        <v>0.197368421052632</v>
      </c>
      <c r="G90" s="30">
        <v>1.3157894736842099E-2</v>
      </c>
      <c r="Q90">
        <v>0.26315789473684198</v>
      </c>
      <c r="AO90">
        <v>0.52631578947368396</v>
      </c>
    </row>
    <row r="91" spans="1:42" x14ac:dyDescent="0.25">
      <c r="A91">
        <v>2</v>
      </c>
      <c r="B91">
        <v>5</v>
      </c>
      <c r="C91">
        <v>54</v>
      </c>
      <c r="D91" s="30">
        <v>3.5714285714285698E-2</v>
      </c>
      <c r="G91" s="30">
        <v>5.95238095238095E-2</v>
      </c>
      <c r="L91" s="30">
        <v>5.95238095238095E-2</v>
      </c>
      <c r="Q91">
        <v>0.119047619047619</v>
      </c>
      <c r="W91" s="30">
        <v>1.1904761904761901E-2</v>
      </c>
      <c r="AO91">
        <v>0.71428571428571397</v>
      </c>
    </row>
    <row r="92" spans="1:42" x14ac:dyDescent="0.25">
      <c r="A92">
        <v>2</v>
      </c>
      <c r="B92">
        <v>5</v>
      </c>
      <c r="C92">
        <v>56</v>
      </c>
      <c r="D92">
        <v>0.17857142857142899</v>
      </c>
      <c r="AF92">
        <v>0.107142857142857</v>
      </c>
      <c r="AO92">
        <v>0.71428571428571397</v>
      </c>
    </row>
    <row r="93" spans="1:42" x14ac:dyDescent="0.25">
      <c r="A93">
        <v>3</v>
      </c>
      <c r="B93">
        <v>3</v>
      </c>
      <c r="C93">
        <v>0</v>
      </c>
      <c r="F93">
        <v>0.24390243902438999</v>
      </c>
      <c r="N93">
        <v>0.24390243902438999</v>
      </c>
      <c r="O93">
        <v>0.36585365853658502</v>
      </c>
      <c r="T93" s="30">
        <v>1.21951219512195E-2</v>
      </c>
      <c r="AG93" s="30">
        <v>7.3170731707317097E-2</v>
      </c>
      <c r="AL93" s="30">
        <v>4.8780487804878099E-2</v>
      </c>
      <c r="AM93" s="30">
        <v>1.21951219512195E-2</v>
      </c>
    </row>
    <row r="94" spans="1:42" x14ac:dyDescent="0.25">
      <c r="A94">
        <v>3</v>
      </c>
      <c r="B94">
        <v>3</v>
      </c>
      <c r="C94">
        <v>2</v>
      </c>
      <c r="F94" s="30">
        <v>6.8965517241379296E-2</v>
      </c>
      <c r="N94" s="30">
        <v>6.8965517241379296E-2</v>
      </c>
      <c r="O94" s="30">
        <v>2.7586206896551699E-2</v>
      </c>
      <c r="S94" s="30">
        <v>6.8965517241379301E-3</v>
      </c>
      <c r="AG94">
        <v>0.20689655172413801</v>
      </c>
      <c r="AH94">
        <v>0.55172413793103403</v>
      </c>
      <c r="AM94" s="30">
        <v>6.8965517241379296E-2</v>
      </c>
    </row>
    <row r="95" spans="1:42" x14ac:dyDescent="0.25">
      <c r="A95">
        <v>3</v>
      </c>
      <c r="B95">
        <v>3</v>
      </c>
      <c r="C95">
        <v>4</v>
      </c>
      <c r="F95">
        <v>0.116279069767442</v>
      </c>
      <c r="N95">
        <v>0.116279069767442</v>
      </c>
      <c r="O95" s="30">
        <v>2.32558139534884E-2</v>
      </c>
      <c r="AG95">
        <v>0.69767441860465096</v>
      </c>
      <c r="AH95" s="30">
        <v>2.32558139534884E-2</v>
      </c>
      <c r="AL95" s="30">
        <v>1.16279069767442E-2</v>
      </c>
      <c r="AM95" s="30">
        <v>1.16279069767442E-2</v>
      </c>
    </row>
    <row r="96" spans="1:42" x14ac:dyDescent="0.25">
      <c r="A96">
        <v>3</v>
      </c>
      <c r="B96">
        <v>3</v>
      </c>
      <c r="C96">
        <v>6</v>
      </c>
      <c r="F96">
        <v>0.14925373134328401</v>
      </c>
      <c r="O96" s="30">
        <v>1.49253731343284E-2</v>
      </c>
      <c r="AG96">
        <v>0.14925373134328401</v>
      </c>
      <c r="AH96">
        <v>0.59701492537313405</v>
      </c>
      <c r="AL96" s="30">
        <v>7.4626865671641798E-2</v>
      </c>
      <c r="AM96" s="30">
        <v>1.49253731343284E-2</v>
      </c>
    </row>
    <row r="97" spans="1:46" x14ac:dyDescent="0.25">
      <c r="A97">
        <v>3</v>
      </c>
      <c r="B97">
        <v>3</v>
      </c>
      <c r="C97">
        <v>8</v>
      </c>
      <c r="F97">
        <v>0.30612244897959201</v>
      </c>
      <c r="N97" s="30">
        <v>6.1224489795918401E-2</v>
      </c>
      <c r="Y97">
        <v>0.20408163265306101</v>
      </c>
      <c r="AG97" s="30">
        <v>2.04081632653061E-2</v>
      </c>
      <c r="AH97">
        <v>0.40816326530612201</v>
      </c>
    </row>
    <row r="98" spans="1:46" x14ac:dyDescent="0.25">
      <c r="A98">
        <v>3</v>
      </c>
      <c r="B98">
        <v>3</v>
      </c>
      <c r="C98">
        <v>10</v>
      </c>
      <c r="F98" s="30">
        <v>8.6580086580086604E-2</v>
      </c>
      <c r="N98">
        <v>0.86580086580086602</v>
      </c>
      <c r="AH98" s="30">
        <v>4.3290043290043299E-3</v>
      </c>
      <c r="AM98" s="30">
        <v>4.3290043290043302E-2</v>
      </c>
    </row>
    <row r="99" spans="1:46" x14ac:dyDescent="0.25">
      <c r="A99">
        <v>3</v>
      </c>
      <c r="B99">
        <v>3</v>
      </c>
      <c r="C99">
        <v>12</v>
      </c>
      <c r="N99">
        <v>0.64516129032258096</v>
      </c>
      <c r="O99" s="30">
        <v>6.4516129032258104E-2</v>
      </c>
      <c r="S99">
        <v>3.2258064516128997E-2</v>
      </c>
      <c r="AG99">
        <v>3.2258064516128997E-2</v>
      </c>
      <c r="AH99">
        <v>0.19354838709677399</v>
      </c>
      <c r="AL99">
        <v>3.2258064516128997E-2</v>
      </c>
    </row>
    <row r="100" spans="1:46" x14ac:dyDescent="0.25">
      <c r="A100">
        <v>3</v>
      </c>
      <c r="B100">
        <v>3</v>
      </c>
      <c r="C100">
        <v>14</v>
      </c>
      <c r="O100">
        <v>0.148148148148148</v>
      </c>
      <c r="S100">
        <v>0.296296296296296</v>
      </c>
      <c r="AD100" s="30">
        <v>7.4074074074074098E-2</v>
      </c>
      <c r="AG100" s="30">
        <v>1.48148148148148E-2</v>
      </c>
      <c r="AH100">
        <v>0.44444444444444398</v>
      </c>
      <c r="AL100" s="30">
        <v>7.4074074074074103E-3</v>
      </c>
      <c r="AM100" s="30">
        <v>7.4074074074074103E-3</v>
      </c>
      <c r="AO100" s="30">
        <v>7.4074074074074103E-3</v>
      </c>
    </row>
    <row r="101" spans="1:46" x14ac:dyDescent="0.25">
      <c r="A101">
        <v>3</v>
      </c>
      <c r="B101">
        <v>3</v>
      </c>
      <c r="C101">
        <v>16</v>
      </c>
      <c r="H101">
        <v>0.45977011494252901</v>
      </c>
      <c r="N101" s="30">
        <v>4.5977011494252901E-2</v>
      </c>
      <c r="O101" s="30">
        <v>6.8965517241379296E-2</v>
      </c>
      <c r="S101" s="30">
        <v>2.2988505747126398E-2</v>
      </c>
      <c r="T101" s="30">
        <v>2.2988505747126398E-2</v>
      </c>
      <c r="X101">
        <v>0.114942528735632</v>
      </c>
      <c r="Y101" s="30">
        <v>2.2988505747126398E-2</v>
      </c>
      <c r="AG101" s="30">
        <v>1.1494252873563199E-2</v>
      </c>
      <c r="AH101">
        <v>0.114942528735632</v>
      </c>
      <c r="AL101" s="30">
        <v>6.8965517241379296E-2</v>
      </c>
      <c r="AM101" s="30">
        <v>4.5977011494252901E-2</v>
      </c>
    </row>
    <row r="102" spans="1:46" x14ac:dyDescent="0.25">
      <c r="A102">
        <v>3</v>
      </c>
      <c r="B102">
        <v>3</v>
      </c>
      <c r="C102">
        <v>18</v>
      </c>
      <c r="H102">
        <v>0.50314465408804998</v>
      </c>
      <c r="I102" s="30">
        <v>3.77358490566038E-2</v>
      </c>
      <c r="N102" s="30">
        <v>1.25786163522013E-2</v>
      </c>
      <c r="P102">
        <v>0.25157232704402499</v>
      </c>
      <c r="S102">
        <v>0.18867924528301899</v>
      </c>
      <c r="AM102" s="30">
        <v>6.2893081761006301E-3</v>
      </c>
    </row>
    <row r="103" spans="1:46" x14ac:dyDescent="0.25">
      <c r="A103">
        <v>3</v>
      </c>
      <c r="B103">
        <v>3</v>
      </c>
      <c r="C103">
        <v>20</v>
      </c>
      <c r="H103">
        <v>0.338983050847458</v>
      </c>
      <c r="P103" s="30">
        <v>1.6949152542372899E-2</v>
      </c>
      <c r="S103">
        <v>0.50847457627118597</v>
      </c>
      <c r="Y103" s="30">
        <v>5.0847457627118599E-2</v>
      </c>
      <c r="Z103" s="30">
        <v>8.4745762711864403E-2</v>
      </c>
    </row>
    <row r="104" spans="1:46" x14ac:dyDescent="0.25">
      <c r="A104">
        <v>3</v>
      </c>
      <c r="B104">
        <v>3</v>
      </c>
      <c r="C104">
        <v>22</v>
      </c>
      <c r="D104" s="30">
        <v>1.1235955056179799E-2</v>
      </c>
      <c r="H104">
        <v>0.224719101123596</v>
      </c>
      <c r="P104">
        <v>0.16853932584269701</v>
      </c>
      <c r="S104">
        <v>0.56179775280898903</v>
      </c>
      <c r="Z104" s="30">
        <v>3.3707865168539297E-2</v>
      </c>
    </row>
    <row r="105" spans="1:46" x14ac:dyDescent="0.25">
      <c r="A105">
        <v>3</v>
      </c>
      <c r="B105">
        <v>3</v>
      </c>
      <c r="C105">
        <v>24</v>
      </c>
      <c r="H105">
        <v>0.379746835443038</v>
      </c>
      <c r="P105" s="30">
        <v>2.53164556962025E-2</v>
      </c>
      <c r="S105">
        <v>0.506329113924051</v>
      </c>
      <c r="Y105" s="30">
        <v>1.26582278481013E-2</v>
      </c>
      <c r="Z105" s="30">
        <v>2.53164556962025E-2</v>
      </c>
      <c r="AR105" s="30">
        <v>1.26582278481013E-2</v>
      </c>
      <c r="AT105" s="30">
        <v>3.7974683544303799E-2</v>
      </c>
    </row>
    <row r="106" spans="1:46" x14ac:dyDescent="0.25">
      <c r="A106">
        <v>3</v>
      </c>
      <c r="B106">
        <v>3</v>
      </c>
      <c r="C106">
        <v>26</v>
      </c>
      <c r="D106">
        <v>0.240963855421687</v>
      </c>
      <c r="H106">
        <v>0.60240963855421703</v>
      </c>
      <c r="P106">
        <v>0.120481927710843</v>
      </c>
      <c r="S106" s="30">
        <v>1.20481927710843E-2</v>
      </c>
      <c r="Y106" s="30">
        <v>2.40963855421687E-2</v>
      </c>
    </row>
    <row r="107" spans="1:46" x14ac:dyDescent="0.25">
      <c r="A107">
        <v>3</v>
      </c>
      <c r="B107">
        <v>3</v>
      </c>
      <c r="C107">
        <v>28</v>
      </c>
      <c r="D107">
        <v>0.46153846153846201</v>
      </c>
      <c r="H107">
        <v>0.30769230769230799</v>
      </c>
      <c r="Z107">
        <v>0.230769230769231</v>
      </c>
    </row>
    <row r="108" spans="1:46" x14ac:dyDescent="0.25">
      <c r="A108">
        <v>3</v>
      </c>
      <c r="B108">
        <v>3</v>
      </c>
      <c r="C108">
        <v>30</v>
      </c>
      <c r="D108">
        <v>0.42857142857142899</v>
      </c>
      <c r="H108">
        <v>0.57142857142857095</v>
      </c>
    </row>
    <row r="109" spans="1:46" x14ac:dyDescent="0.25">
      <c r="A109">
        <v>3</v>
      </c>
      <c r="B109">
        <v>3</v>
      </c>
      <c r="C109">
        <v>32</v>
      </c>
      <c r="D109">
        <v>0.36363636363636398</v>
      </c>
      <c r="G109">
        <v>0.36363636363636398</v>
      </c>
      <c r="Z109">
        <v>0.18181818181818199</v>
      </c>
      <c r="AB109" s="30">
        <v>9.0909090909090898E-2</v>
      </c>
    </row>
    <row r="110" spans="1:46" x14ac:dyDescent="0.25">
      <c r="A110">
        <v>3</v>
      </c>
      <c r="B110">
        <v>3</v>
      </c>
      <c r="C110">
        <v>34</v>
      </c>
      <c r="D110">
        <v>0.2</v>
      </c>
      <c r="G110">
        <v>0.2</v>
      </c>
      <c r="AO110">
        <v>0.6</v>
      </c>
    </row>
    <row r="111" spans="1:46" x14ac:dyDescent="0.25">
      <c r="A111">
        <v>3</v>
      </c>
      <c r="B111">
        <v>3</v>
      </c>
      <c r="C111">
        <v>36</v>
      </c>
      <c r="D111">
        <v>0.4</v>
      </c>
      <c r="G111">
        <v>0.6</v>
      </c>
    </row>
    <row r="112" spans="1:46" x14ac:dyDescent="0.25">
      <c r="A112">
        <v>3</v>
      </c>
      <c r="B112">
        <v>3</v>
      </c>
      <c r="C112">
        <v>38</v>
      </c>
      <c r="D112">
        <v>0.59405940594059403</v>
      </c>
      <c r="G112">
        <v>0.198019801980198</v>
      </c>
      <c r="AF112" s="30">
        <v>9.9009900990098994E-3</v>
      </c>
      <c r="AO112">
        <v>0.198019801980198</v>
      </c>
    </row>
    <row r="113" spans="1:50" x14ac:dyDescent="0.25">
      <c r="A113">
        <v>3</v>
      </c>
      <c r="B113">
        <v>3</v>
      </c>
      <c r="C113">
        <v>40</v>
      </c>
      <c r="D113">
        <v>0.140845070422535</v>
      </c>
      <c r="G113">
        <v>0.140845070422535</v>
      </c>
      <c r="J113">
        <v>0.140845070422535</v>
      </c>
      <c r="AF113" s="30">
        <v>1.4084507042253501E-2</v>
      </c>
      <c r="AO113">
        <v>0.56338028169014098</v>
      </c>
    </row>
    <row r="114" spans="1:50" x14ac:dyDescent="0.25">
      <c r="A114">
        <v>3</v>
      </c>
      <c r="B114">
        <v>3</v>
      </c>
      <c r="C114">
        <v>42</v>
      </c>
      <c r="D114" s="30">
        <v>1.2903225806451601E-2</v>
      </c>
      <c r="J114" s="30">
        <v>6.4516129032258104E-2</v>
      </c>
      <c r="K114" s="30">
        <v>2.5806451612903201E-2</v>
      </c>
      <c r="Q114" s="30">
        <v>3.8709677419354799E-2</v>
      </c>
      <c r="AF114" s="30">
        <v>1.2903225806451601E-2</v>
      </c>
      <c r="AO114">
        <v>0.77419354838709697</v>
      </c>
      <c r="AW114" s="30">
        <v>6.4516129032258104E-2</v>
      </c>
      <c r="AX114" s="30">
        <v>6.4516129032258099E-3</v>
      </c>
    </row>
    <row r="115" spans="1:50" x14ac:dyDescent="0.25">
      <c r="A115">
        <v>3</v>
      </c>
      <c r="B115">
        <v>3</v>
      </c>
      <c r="C115">
        <v>44</v>
      </c>
      <c r="D115">
        <v>0.16129032258064499</v>
      </c>
      <c r="Q115">
        <v>0.16129032258064499</v>
      </c>
      <c r="AF115" s="30">
        <v>1.6129032258064498E-2</v>
      </c>
      <c r="AO115">
        <v>0.64516129032258096</v>
      </c>
      <c r="AQ115" s="30">
        <v>1.6129032258064498E-2</v>
      </c>
    </row>
    <row r="116" spans="1:50" x14ac:dyDescent="0.25">
      <c r="A116">
        <v>3</v>
      </c>
      <c r="B116">
        <v>3</v>
      </c>
      <c r="C116">
        <v>46</v>
      </c>
      <c r="J116" s="30">
        <v>5.1724137931034503E-2</v>
      </c>
      <c r="AO116">
        <v>0.86206896551724099</v>
      </c>
      <c r="AW116" s="30">
        <v>8.6206896551724102E-2</v>
      </c>
    </row>
    <row r="117" spans="1:50" x14ac:dyDescent="0.25">
      <c r="A117">
        <v>3</v>
      </c>
      <c r="B117">
        <v>3</v>
      </c>
      <c r="C117">
        <v>48</v>
      </c>
      <c r="D117" s="30">
        <v>7.5949367088607597E-2</v>
      </c>
      <c r="J117" s="30">
        <v>2.53164556962025E-2</v>
      </c>
      <c r="AF117" s="30">
        <v>1.26582278481013E-2</v>
      </c>
      <c r="AO117">
        <v>0.759493670886076</v>
      </c>
      <c r="AW117">
        <v>0.126582278481013</v>
      </c>
    </row>
    <row r="118" spans="1:50" x14ac:dyDescent="0.25">
      <c r="A118">
        <v>3</v>
      </c>
      <c r="B118">
        <v>3</v>
      </c>
      <c r="C118">
        <v>50</v>
      </c>
      <c r="D118">
        <v>0.25</v>
      </c>
      <c r="AO118">
        <v>0.5</v>
      </c>
      <c r="AW118">
        <v>0.25</v>
      </c>
    </row>
    <row r="119" spans="1:50" x14ac:dyDescent="0.25">
      <c r="A119">
        <v>3</v>
      </c>
      <c r="B119">
        <v>5</v>
      </c>
      <c r="C119">
        <v>0</v>
      </c>
      <c r="F119">
        <v>0.5</v>
      </c>
      <c r="N119">
        <v>0.5</v>
      </c>
    </row>
    <row r="120" spans="1:50" x14ac:dyDescent="0.25">
      <c r="A120">
        <v>3</v>
      </c>
      <c r="B120">
        <v>5</v>
      </c>
      <c r="C120">
        <v>2</v>
      </c>
      <c r="N120">
        <v>1</v>
      </c>
    </row>
    <row r="121" spans="1:50" x14ac:dyDescent="0.25">
      <c r="A121">
        <v>3</v>
      </c>
      <c r="B121">
        <v>5</v>
      </c>
      <c r="C121">
        <v>4</v>
      </c>
      <c r="N121">
        <v>1</v>
      </c>
    </row>
    <row r="122" spans="1:50" x14ac:dyDescent="0.25">
      <c r="A122">
        <v>3</v>
      </c>
      <c r="B122">
        <v>5</v>
      </c>
      <c r="C122">
        <v>6</v>
      </c>
      <c r="N122">
        <v>1</v>
      </c>
    </row>
    <row r="123" spans="1:50" x14ac:dyDescent="0.25">
      <c r="A123">
        <v>3</v>
      </c>
      <c r="B123">
        <v>5</v>
      </c>
      <c r="C123">
        <v>8</v>
      </c>
      <c r="N123">
        <v>1</v>
      </c>
    </row>
    <row r="124" spans="1:50" x14ac:dyDescent="0.25">
      <c r="A124">
        <v>3</v>
      </c>
      <c r="B124">
        <v>5</v>
      </c>
      <c r="C124">
        <v>10</v>
      </c>
      <c r="N124">
        <v>1</v>
      </c>
    </row>
    <row r="125" spans="1:50" x14ac:dyDescent="0.25">
      <c r="A125">
        <v>3</v>
      </c>
      <c r="B125">
        <v>5</v>
      </c>
      <c r="C125">
        <v>12</v>
      </c>
      <c r="I125">
        <v>3.2258064516128997E-2</v>
      </c>
      <c r="N125">
        <v>0.967741935483871</v>
      </c>
    </row>
    <row r="126" spans="1:50" x14ac:dyDescent="0.25">
      <c r="A126">
        <v>3</v>
      </c>
      <c r="B126">
        <v>5</v>
      </c>
      <c r="C126">
        <v>14</v>
      </c>
      <c r="F126">
        <v>0.27777777777777801</v>
      </c>
      <c r="N126">
        <v>0.55555555555555602</v>
      </c>
      <c r="S126" s="30">
        <v>2.7777777777777801E-2</v>
      </c>
      <c r="Y126">
        <v>0.11111111111111099</v>
      </c>
      <c r="AC126" s="30">
        <v>2.7777777777777801E-2</v>
      </c>
    </row>
    <row r="127" spans="1:50" x14ac:dyDescent="0.25">
      <c r="A127">
        <v>3</v>
      </c>
      <c r="B127">
        <v>5</v>
      </c>
      <c r="C127">
        <v>16</v>
      </c>
      <c r="H127">
        <v>0.33333333333333298</v>
      </c>
      <c r="N127">
        <v>0.66666666666666696</v>
      </c>
    </row>
    <row r="128" spans="1:50" x14ac:dyDescent="0.25">
      <c r="A128">
        <v>3</v>
      </c>
      <c r="B128">
        <v>5</v>
      </c>
      <c r="C128">
        <v>18</v>
      </c>
      <c r="F128" s="30">
        <v>4.81927710843374E-2</v>
      </c>
      <c r="H128">
        <v>0.72289156626506001</v>
      </c>
      <c r="I128" s="30">
        <v>2.40963855421687E-2</v>
      </c>
      <c r="N128" s="30">
        <v>4.81927710843374E-2</v>
      </c>
      <c r="S128" s="30">
        <v>1.20481927710843E-2</v>
      </c>
      <c r="AA128" s="30">
        <v>1.20481927710843E-2</v>
      </c>
      <c r="AC128">
        <v>0.120481927710843</v>
      </c>
      <c r="AR128" s="30">
        <v>1.20481927710843E-2</v>
      </c>
    </row>
    <row r="129" spans="1:43" x14ac:dyDescent="0.25">
      <c r="A129">
        <v>3</v>
      </c>
      <c r="B129">
        <v>5</v>
      </c>
      <c r="C129">
        <v>20</v>
      </c>
      <c r="H129">
        <v>0.79545454545454497</v>
      </c>
      <c r="N129" s="30">
        <v>3.4090909090909102E-2</v>
      </c>
      <c r="P129" s="30">
        <v>3.4090909090909102E-2</v>
      </c>
      <c r="AC129" s="30">
        <v>2.27272727272727E-2</v>
      </c>
      <c r="AJ129">
        <v>0.11363636363636399</v>
      </c>
    </row>
    <row r="130" spans="1:43" x14ac:dyDescent="0.25">
      <c r="A130">
        <v>3</v>
      </c>
      <c r="B130">
        <v>5</v>
      </c>
      <c r="C130">
        <v>22</v>
      </c>
      <c r="D130">
        <v>0.14285714285714299</v>
      </c>
      <c r="H130">
        <v>0.85714285714285698</v>
      </c>
    </row>
    <row r="131" spans="1:43" x14ac:dyDescent="0.25">
      <c r="A131">
        <v>3</v>
      </c>
      <c r="B131">
        <v>5</v>
      </c>
      <c r="C131">
        <v>24</v>
      </c>
      <c r="D131">
        <v>0.495867768595041</v>
      </c>
      <c r="H131">
        <v>0.330578512396694</v>
      </c>
      <c r="P131">
        <v>0.165289256198347</v>
      </c>
      <c r="S131" s="30">
        <v>8.2644628099173608E-3</v>
      </c>
    </row>
    <row r="132" spans="1:43" x14ac:dyDescent="0.25">
      <c r="A132">
        <v>3</v>
      </c>
      <c r="B132">
        <v>5</v>
      </c>
      <c r="C132">
        <v>26</v>
      </c>
      <c r="D132">
        <v>0.6</v>
      </c>
      <c r="H132">
        <v>0.4</v>
      </c>
    </row>
    <row r="133" spans="1:43" x14ac:dyDescent="0.25">
      <c r="A133">
        <v>3</v>
      </c>
      <c r="B133">
        <v>5</v>
      </c>
      <c r="C133">
        <v>28</v>
      </c>
      <c r="D133">
        <v>0.85714285714285698</v>
      </c>
      <c r="H133">
        <v>0.14285714285714299</v>
      </c>
    </row>
    <row r="134" spans="1:43" x14ac:dyDescent="0.25">
      <c r="A134">
        <v>3</v>
      </c>
      <c r="B134">
        <v>5</v>
      </c>
      <c r="C134">
        <v>30</v>
      </c>
      <c r="D134">
        <v>0.6</v>
      </c>
      <c r="H134">
        <v>0.4</v>
      </c>
    </row>
    <row r="135" spans="1:43" x14ac:dyDescent="0.25">
      <c r="A135">
        <v>3</v>
      </c>
      <c r="B135">
        <v>5</v>
      </c>
      <c r="C135">
        <v>32</v>
      </c>
      <c r="D135">
        <v>0.85714285714285698</v>
      </c>
      <c r="H135">
        <v>0.14285714285714299</v>
      </c>
    </row>
    <row r="136" spans="1:43" x14ac:dyDescent="0.25">
      <c r="A136">
        <v>3</v>
      </c>
      <c r="B136">
        <v>5</v>
      </c>
      <c r="C136">
        <v>34</v>
      </c>
      <c r="D136">
        <v>0.75</v>
      </c>
      <c r="G136">
        <v>0.25</v>
      </c>
    </row>
    <row r="137" spans="1:43" x14ac:dyDescent="0.25">
      <c r="A137">
        <v>3</v>
      </c>
      <c r="B137">
        <v>5</v>
      </c>
      <c r="C137">
        <v>36</v>
      </c>
      <c r="D137">
        <v>0.85714285714285698</v>
      </c>
      <c r="G137">
        <v>0.14285714285714299</v>
      </c>
    </row>
    <row r="138" spans="1:43" x14ac:dyDescent="0.25">
      <c r="A138">
        <v>3</v>
      </c>
      <c r="B138">
        <v>5</v>
      </c>
      <c r="C138">
        <v>38</v>
      </c>
      <c r="D138">
        <v>0.5</v>
      </c>
      <c r="G138">
        <v>0.5</v>
      </c>
    </row>
    <row r="139" spans="1:43" x14ac:dyDescent="0.25">
      <c r="A139">
        <v>3</v>
      </c>
      <c r="B139">
        <v>5</v>
      </c>
      <c r="C139">
        <v>40</v>
      </c>
      <c r="D139">
        <v>0.5</v>
      </c>
      <c r="G139">
        <v>0.5</v>
      </c>
    </row>
    <row r="140" spans="1:43" x14ac:dyDescent="0.25">
      <c r="A140">
        <v>3</v>
      </c>
      <c r="B140">
        <v>5</v>
      </c>
      <c r="C140">
        <v>42</v>
      </c>
      <c r="D140">
        <v>0.4</v>
      </c>
      <c r="G140">
        <v>0.6</v>
      </c>
    </row>
    <row r="141" spans="1:43" x14ac:dyDescent="0.25">
      <c r="A141">
        <v>3</v>
      </c>
      <c r="B141">
        <v>5</v>
      </c>
      <c r="C141">
        <v>44</v>
      </c>
      <c r="D141" s="30">
        <v>9.7087378640776698E-2</v>
      </c>
      <c r="J141" s="30">
        <v>4.85436893203883E-2</v>
      </c>
      <c r="K141" s="30">
        <v>9.7087378640776708E-3</v>
      </c>
      <c r="L141">
        <v>0.14563106796116501</v>
      </c>
      <c r="Q141" s="30">
        <v>9.7087378640776698E-2</v>
      </c>
      <c r="AF141" s="30">
        <v>1.94174757281553E-2</v>
      </c>
      <c r="AO141">
        <v>0.58252427184466005</v>
      </c>
    </row>
    <row r="142" spans="1:43" x14ac:dyDescent="0.25">
      <c r="A142">
        <v>3</v>
      </c>
      <c r="B142">
        <v>5</v>
      </c>
      <c r="C142">
        <v>46</v>
      </c>
      <c r="D142" s="30">
        <v>1.18343195266272E-2</v>
      </c>
      <c r="K142" s="30">
        <v>5.9171597633136102E-3</v>
      </c>
      <c r="Q142" s="30">
        <v>1.18343195266272E-2</v>
      </c>
      <c r="R142" s="30">
        <v>1.18343195266272E-2</v>
      </c>
      <c r="AF142" s="30">
        <v>1.18343195266272E-2</v>
      </c>
      <c r="AO142">
        <v>0.94674556213017702</v>
      </c>
    </row>
    <row r="143" spans="1:43" x14ac:dyDescent="0.25">
      <c r="A143">
        <v>3</v>
      </c>
      <c r="B143">
        <v>5</v>
      </c>
      <c r="C143">
        <v>48</v>
      </c>
      <c r="D143" s="30">
        <v>1.3245033112582801E-2</v>
      </c>
      <c r="J143" s="30">
        <v>2.6490066225165601E-2</v>
      </c>
      <c r="Q143" s="30">
        <v>2.6490066225165601E-2</v>
      </c>
      <c r="R143">
        <v>0.13245033112582799</v>
      </c>
      <c r="AF143" s="30">
        <v>6.6225165562913899E-3</v>
      </c>
      <c r="AO143">
        <v>0.79470198675496695</v>
      </c>
    </row>
    <row r="144" spans="1:43" x14ac:dyDescent="0.25">
      <c r="A144">
        <v>3</v>
      </c>
      <c r="B144">
        <v>5</v>
      </c>
      <c r="C144">
        <v>50</v>
      </c>
      <c r="D144">
        <v>0.114285714285714</v>
      </c>
      <c r="J144" s="30">
        <v>1.1428571428571401E-2</v>
      </c>
      <c r="L144">
        <v>0.34285714285714303</v>
      </c>
      <c r="R144" s="30">
        <v>5.7142857142857099E-3</v>
      </c>
      <c r="W144" s="30">
        <v>5.7142857142857099E-2</v>
      </c>
      <c r="AF144" s="30">
        <v>5.7142857142857099E-3</v>
      </c>
      <c r="AO144">
        <v>0.45714285714285702</v>
      </c>
      <c r="AQ144" s="30">
        <v>5.7142857142857099E-3</v>
      </c>
    </row>
    <row r="145" spans="1:51" x14ac:dyDescent="0.25">
      <c r="A145">
        <v>4</v>
      </c>
      <c r="B145">
        <v>3</v>
      </c>
      <c r="C145">
        <v>0</v>
      </c>
      <c r="F145" s="30">
        <v>2.1739130434782601E-2</v>
      </c>
      <c r="M145" s="30">
        <v>2.1739130434782601E-2</v>
      </c>
      <c r="N145" s="30">
        <v>8.6956521739130405E-2</v>
      </c>
      <c r="O145">
        <v>0.217391304347826</v>
      </c>
      <c r="AD145">
        <v>0.434782608695652</v>
      </c>
      <c r="AG145" s="30">
        <v>2.1739130434782601E-2</v>
      </c>
      <c r="AH145" s="30">
        <v>4.3478260869565202E-2</v>
      </c>
      <c r="AL145" s="30">
        <v>4.3478260869565202E-2</v>
      </c>
      <c r="AM145" s="30">
        <v>2.1739130434782601E-2</v>
      </c>
      <c r="AS145" s="30">
        <v>8.6956521739130405E-2</v>
      </c>
    </row>
    <row r="146" spans="1:51" x14ac:dyDescent="0.25">
      <c r="A146">
        <v>4</v>
      </c>
      <c r="B146">
        <v>3</v>
      </c>
      <c r="C146">
        <v>2</v>
      </c>
      <c r="E146" s="30">
        <v>2.7777777777777801E-2</v>
      </c>
      <c r="M146" s="30">
        <v>5.5555555555555601E-2</v>
      </c>
      <c r="N146" s="30">
        <v>2.7777777777777801E-2</v>
      </c>
      <c r="O146">
        <v>0.27777777777777801</v>
      </c>
      <c r="S146" s="30">
        <v>1.38888888888889E-2</v>
      </c>
      <c r="T146" s="30">
        <v>1.38888888888889E-2</v>
      </c>
      <c r="AD146" s="30">
        <v>2.7777777777777801E-2</v>
      </c>
      <c r="AE146" s="30">
        <v>2.7777777777777801E-2</v>
      </c>
      <c r="AG146">
        <v>0.13888888888888901</v>
      </c>
      <c r="AH146">
        <v>0.27777777777777801</v>
      </c>
      <c r="AL146" s="30">
        <v>1.38888888888889E-2</v>
      </c>
      <c r="AM146" s="30">
        <v>1.38888888888889E-2</v>
      </c>
      <c r="AN146" s="30">
        <v>5.5555555555555601E-2</v>
      </c>
      <c r="AS146" s="30">
        <v>2.7777777777777801E-2</v>
      </c>
    </row>
    <row r="147" spans="1:51" x14ac:dyDescent="0.25">
      <c r="A147">
        <v>4</v>
      </c>
      <c r="B147">
        <v>3</v>
      </c>
      <c r="C147">
        <v>4</v>
      </c>
      <c r="F147">
        <v>3.125E-2</v>
      </c>
      <c r="M147">
        <v>1.5625E-2</v>
      </c>
      <c r="N147">
        <v>9.375E-2</v>
      </c>
      <c r="O147">
        <v>0.3125</v>
      </c>
      <c r="S147">
        <v>3.125E-2</v>
      </c>
      <c r="AD147">
        <v>0.3125</v>
      </c>
      <c r="AE147">
        <v>1.5625E-2</v>
      </c>
      <c r="AG147">
        <v>6.25E-2</v>
      </c>
      <c r="AL147">
        <v>1.5625E-2</v>
      </c>
      <c r="AM147">
        <v>6.25E-2</v>
      </c>
      <c r="AO147">
        <v>1.5625E-2</v>
      </c>
      <c r="AS147">
        <v>3.125E-2</v>
      </c>
    </row>
    <row r="148" spans="1:51" x14ac:dyDescent="0.25">
      <c r="A148">
        <v>4</v>
      </c>
      <c r="B148">
        <v>3</v>
      </c>
      <c r="C148">
        <v>6</v>
      </c>
      <c r="M148" s="30">
        <v>1.6666666666666701E-2</v>
      </c>
      <c r="N148">
        <v>0.33333333333333298</v>
      </c>
      <c r="O148" s="30">
        <v>6.6666666666666693E-2</v>
      </c>
      <c r="AD148">
        <v>0.33333333333333298</v>
      </c>
      <c r="AG148" s="30">
        <v>3.3333333333333298E-2</v>
      </c>
      <c r="AH148">
        <v>0.16666666666666699</v>
      </c>
      <c r="AL148" s="30">
        <v>1.6666666666666701E-2</v>
      </c>
      <c r="AS148" s="30">
        <v>3.3333333333333298E-2</v>
      </c>
    </row>
    <row r="149" spans="1:51" x14ac:dyDescent="0.25">
      <c r="A149">
        <v>4</v>
      </c>
      <c r="B149">
        <v>3</v>
      </c>
      <c r="C149">
        <v>8</v>
      </c>
      <c r="F149">
        <v>2.1978021978022001E-2</v>
      </c>
      <c r="M149">
        <v>2.1978021978022001E-2</v>
      </c>
      <c r="O149">
        <v>0.10989010989011</v>
      </c>
      <c r="T149">
        <v>0.32967032967033</v>
      </c>
      <c r="AD149">
        <v>0.21978021978022</v>
      </c>
      <c r="AE149" s="30">
        <v>6.5934065934065894E-2</v>
      </c>
      <c r="AG149">
        <v>1.0989010989011E-2</v>
      </c>
      <c r="AH149">
        <v>1.0989010989011E-2</v>
      </c>
      <c r="AL149">
        <v>4.3956043956044001E-2</v>
      </c>
      <c r="AM149">
        <v>1.0989010989011E-2</v>
      </c>
      <c r="AN149">
        <v>0.10989010989011</v>
      </c>
      <c r="AS149">
        <v>4.3956043956044001E-2</v>
      </c>
    </row>
    <row r="150" spans="1:51" x14ac:dyDescent="0.25">
      <c r="A150">
        <v>4</v>
      </c>
      <c r="B150">
        <v>3</v>
      </c>
      <c r="C150">
        <v>10</v>
      </c>
      <c r="M150" s="30">
        <v>1.49253731343284E-2</v>
      </c>
      <c r="O150" s="30">
        <v>2.9850746268656699E-2</v>
      </c>
      <c r="T150" s="30">
        <v>1.49253731343284E-2</v>
      </c>
      <c r="AD150">
        <v>0.29850746268656703</v>
      </c>
      <c r="AE150" s="30">
        <v>5.9701492537313397E-2</v>
      </c>
      <c r="AG150">
        <v>0.29850746268656703</v>
      </c>
      <c r="AH150">
        <v>0.14925373134328401</v>
      </c>
      <c r="AM150" s="30">
        <v>1.49253731343284E-2</v>
      </c>
      <c r="AN150" s="30">
        <v>8.9552238805970102E-2</v>
      </c>
      <c r="AS150" s="30">
        <v>2.9850746268656699E-2</v>
      </c>
    </row>
    <row r="151" spans="1:51" x14ac:dyDescent="0.25">
      <c r="A151">
        <v>4</v>
      </c>
      <c r="B151">
        <v>3</v>
      </c>
      <c r="C151">
        <v>12</v>
      </c>
      <c r="M151" s="30">
        <v>1.38888888888889E-2</v>
      </c>
      <c r="O151" s="30">
        <v>5.5555555555555601E-2</v>
      </c>
      <c r="T151">
        <v>0.13888888888888901</v>
      </c>
      <c r="AD151" s="30">
        <v>2.7777777777777801E-2</v>
      </c>
      <c r="AE151" s="30">
        <v>1.38888888888889E-2</v>
      </c>
      <c r="AG151">
        <v>0.55555555555555602</v>
      </c>
      <c r="AH151">
        <v>0.13888888888888901</v>
      </c>
      <c r="AL151" s="30">
        <v>1.38888888888889E-2</v>
      </c>
      <c r="AM151" s="30">
        <v>1.38888888888889E-2</v>
      </c>
      <c r="AO151" s="30">
        <v>1.38888888888889E-2</v>
      </c>
      <c r="AS151" s="30">
        <v>1.38888888888889E-2</v>
      </c>
    </row>
    <row r="152" spans="1:51" x14ac:dyDescent="0.25">
      <c r="A152">
        <v>4</v>
      </c>
      <c r="B152">
        <v>3</v>
      </c>
      <c r="C152">
        <v>14</v>
      </c>
      <c r="M152" s="30">
        <v>7.3529411764705899E-3</v>
      </c>
      <c r="N152">
        <v>0.220588235294118</v>
      </c>
      <c r="O152">
        <v>0.14705882352941199</v>
      </c>
      <c r="T152">
        <v>0.29411764705882398</v>
      </c>
      <c r="AD152" s="30">
        <v>7.3529411764705899E-2</v>
      </c>
      <c r="AG152" s="30">
        <v>7.3529411764705899E-3</v>
      </c>
      <c r="AH152">
        <v>0.14705882352941199</v>
      </c>
      <c r="AL152" s="30">
        <v>7.3529411764705899E-3</v>
      </c>
      <c r="AM152" s="30">
        <v>7.3529411764705899E-3</v>
      </c>
      <c r="AN152" s="30">
        <v>7.3529411764705899E-2</v>
      </c>
      <c r="AS152" s="30">
        <v>7.3529411764705899E-3</v>
      </c>
      <c r="AU152" s="30">
        <v>7.3529411764705899E-3</v>
      </c>
    </row>
    <row r="153" spans="1:51" x14ac:dyDescent="0.25">
      <c r="A153">
        <v>4</v>
      </c>
      <c r="B153">
        <v>3</v>
      </c>
      <c r="C153">
        <v>16</v>
      </c>
      <c r="N153">
        <v>0.40540540540540498</v>
      </c>
      <c r="O153" s="30">
        <v>5.4054054054054099E-2</v>
      </c>
      <c r="S153" s="30">
        <v>1.35135135135135E-2</v>
      </c>
      <c r="T153" s="30">
        <v>1.35135135135135E-2</v>
      </c>
      <c r="AD153" s="30">
        <v>5.4054054054054099E-2</v>
      </c>
      <c r="AG153" s="30">
        <v>5.4054054054054099E-2</v>
      </c>
      <c r="AH153">
        <v>0.27027027027027001</v>
      </c>
      <c r="AL153" s="30">
        <v>8.1081081081081099E-2</v>
      </c>
      <c r="AS153">
        <v>2.7027027027027001E-2</v>
      </c>
      <c r="AU153" s="30">
        <v>1.35135135135135E-2</v>
      </c>
      <c r="AY153" s="30">
        <v>1.35135135135135E-2</v>
      </c>
    </row>
    <row r="154" spans="1:51" x14ac:dyDescent="0.25">
      <c r="A154">
        <v>4</v>
      </c>
      <c r="B154">
        <v>3</v>
      </c>
      <c r="C154">
        <v>18</v>
      </c>
      <c r="F154" s="30">
        <v>1.72413793103448E-2</v>
      </c>
      <c r="O154" s="30">
        <v>3.4482758620689703E-2</v>
      </c>
      <c r="T154" s="30">
        <v>8.6206896551724102E-2</v>
      </c>
      <c r="AD154" s="30">
        <v>8.6206896551724102E-2</v>
      </c>
      <c r="AG154" s="30">
        <v>8.6206896551724102E-2</v>
      </c>
      <c r="AH154">
        <v>0.51724137931034497</v>
      </c>
      <c r="AL154" s="30">
        <v>8.6206896551724102E-2</v>
      </c>
      <c r="AN154" s="30">
        <v>8.6206896551724102E-2</v>
      </c>
    </row>
    <row r="155" spans="1:51" x14ac:dyDescent="0.25">
      <c r="A155">
        <v>4</v>
      </c>
      <c r="B155">
        <v>3</v>
      </c>
      <c r="C155">
        <v>20</v>
      </c>
      <c r="F155">
        <v>0.16393442622950799</v>
      </c>
      <c r="N155">
        <v>0.65573770491803296</v>
      </c>
      <c r="O155" s="30">
        <v>1.63934426229508E-2</v>
      </c>
      <c r="T155" s="30">
        <v>1.63934426229508E-2</v>
      </c>
      <c r="X155" s="30">
        <v>1.63934426229508E-2</v>
      </c>
      <c r="AG155" s="30">
        <v>8.1967213114754103E-3</v>
      </c>
      <c r="AH155" s="30">
        <v>8.1967213114754106E-2</v>
      </c>
      <c r="AL155" s="30">
        <v>3.2786885245901599E-2</v>
      </c>
      <c r="AM155" s="30">
        <v>8.1967213114754103E-3</v>
      </c>
    </row>
    <row r="156" spans="1:51" x14ac:dyDescent="0.25">
      <c r="A156">
        <v>4</v>
      </c>
      <c r="B156">
        <v>3</v>
      </c>
      <c r="C156">
        <v>22</v>
      </c>
      <c r="N156" s="30">
        <v>8.8495575221238895E-2</v>
      </c>
      <c r="O156" s="30">
        <v>8.8495575221238902E-3</v>
      </c>
      <c r="Y156">
        <v>0.70796460176991105</v>
      </c>
      <c r="AC156" s="30">
        <v>1.7699115044247801E-2</v>
      </c>
      <c r="AJ156">
        <v>0.17699115044247801</v>
      </c>
    </row>
    <row r="157" spans="1:51" x14ac:dyDescent="0.25">
      <c r="A157">
        <v>4</v>
      </c>
      <c r="B157">
        <v>3</v>
      </c>
      <c r="C157">
        <v>24</v>
      </c>
      <c r="H157" s="30">
        <v>6.5789473684210495E-2</v>
      </c>
      <c r="N157">
        <v>0.13157894736842099</v>
      </c>
      <c r="O157" s="30">
        <v>3.94736842105263E-2</v>
      </c>
      <c r="X157">
        <v>0.197368421052632</v>
      </c>
      <c r="Y157">
        <v>0.394736842105263</v>
      </c>
      <c r="AC157" s="30">
        <v>6.5789473684210497E-3</v>
      </c>
      <c r="AE157" s="30">
        <v>6.5789473684210497E-3</v>
      </c>
      <c r="AH157" s="30">
        <v>2.6315789473684199E-2</v>
      </c>
      <c r="AM157">
        <v>0.13157894736842099</v>
      </c>
    </row>
    <row r="158" spans="1:51" x14ac:dyDescent="0.25">
      <c r="A158">
        <v>4</v>
      </c>
      <c r="B158">
        <v>3</v>
      </c>
      <c r="C158">
        <v>26</v>
      </c>
      <c r="H158">
        <v>0.512820512820513</v>
      </c>
      <c r="P158">
        <v>0.256410256410256</v>
      </c>
      <c r="S158">
        <v>0.128205128205128</v>
      </c>
      <c r="Y158" s="30">
        <v>6.4102564102564097E-2</v>
      </c>
      <c r="AH158" s="30">
        <v>2.5641025641025599E-2</v>
      </c>
      <c r="AM158" s="30">
        <v>6.41025641025641E-3</v>
      </c>
      <c r="AR158" s="30">
        <v>6.41025641025641E-3</v>
      </c>
    </row>
    <row r="159" spans="1:51" x14ac:dyDescent="0.25">
      <c r="A159">
        <v>4</v>
      </c>
      <c r="B159">
        <v>3</v>
      </c>
      <c r="C159">
        <v>28</v>
      </c>
      <c r="D159" s="30">
        <v>1.0810810810810799E-2</v>
      </c>
      <c r="H159">
        <v>0.21621621621621601</v>
      </c>
      <c r="P159">
        <v>0.21621621621621601</v>
      </c>
      <c r="S159">
        <v>0.43243243243243201</v>
      </c>
      <c r="Y159">
        <v>0.108108108108108</v>
      </c>
      <c r="AM159" s="30">
        <v>5.40540540540541E-3</v>
      </c>
      <c r="AR159" s="30">
        <v>1.0810810810810799E-2</v>
      </c>
    </row>
    <row r="160" spans="1:51" x14ac:dyDescent="0.25">
      <c r="A160">
        <v>4</v>
      </c>
      <c r="B160">
        <v>3</v>
      </c>
      <c r="C160">
        <v>30</v>
      </c>
      <c r="D160">
        <v>0.98360655737704905</v>
      </c>
      <c r="G160" s="30">
        <v>1.63934426229508E-2</v>
      </c>
    </row>
    <row r="161" spans="1:45" x14ac:dyDescent="0.25">
      <c r="A161">
        <v>4</v>
      </c>
      <c r="B161">
        <v>3</v>
      </c>
      <c r="C161">
        <v>32</v>
      </c>
      <c r="D161">
        <v>0.506329113924051</v>
      </c>
      <c r="G161">
        <v>0.253164556962025</v>
      </c>
      <c r="I161" s="30">
        <v>3.7974683544303799E-2</v>
      </c>
      <c r="AA161">
        <v>0.189873417721519</v>
      </c>
      <c r="AP161" s="30">
        <v>1.26582278481013E-2</v>
      </c>
    </row>
    <row r="162" spans="1:45" x14ac:dyDescent="0.25">
      <c r="A162">
        <v>4</v>
      </c>
      <c r="B162">
        <v>3</v>
      </c>
      <c r="C162">
        <v>34</v>
      </c>
      <c r="D162">
        <v>0.46153846153846201</v>
      </c>
      <c r="G162">
        <v>0.46153846153846201</v>
      </c>
      <c r="I162" s="30">
        <v>7.69230769230769E-2</v>
      </c>
    </row>
    <row r="163" spans="1:45" x14ac:dyDescent="0.25">
      <c r="A163">
        <v>4</v>
      </c>
      <c r="B163">
        <v>3</v>
      </c>
      <c r="C163">
        <v>36</v>
      </c>
      <c r="D163">
        <v>0.11363636363636399</v>
      </c>
      <c r="G163" s="30">
        <v>3.4090909090909102E-2</v>
      </c>
      <c r="AO163">
        <v>0.79545454545454497</v>
      </c>
      <c r="AP163" s="30">
        <v>5.6818181818181802E-2</v>
      </c>
    </row>
    <row r="164" spans="1:45" x14ac:dyDescent="0.25">
      <c r="A164">
        <v>4</v>
      </c>
      <c r="B164">
        <v>3</v>
      </c>
      <c r="C164">
        <v>38</v>
      </c>
      <c r="D164">
        <v>0.12195121951219499</v>
      </c>
      <c r="Q164">
        <v>0.36585365853658502</v>
      </c>
      <c r="AF164">
        <v>2.4390243902439001E-2</v>
      </c>
      <c r="AI164">
        <v>0.12195121951219499</v>
      </c>
      <c r="AO164">
        <v>0.36585365853658502</v>
      </c>
    </row>
    <row r="165" spans="1:45" x14ac:dyDescent="0.25">
      <c r="A165">
        <v>4</v>
      </c>
      <c r="B165">
        <v>3</v>
      </c>
      <c r="C165">
        <v>40</v>
      </c>
      <c r="D165">
        <v>0.22222222222222199</v>
      </c>
      <c r="AI165">
        <v>0.55555555555555602</v>
      </c>
      <c r="AO165">
        <v>0.22222222222222199</v>
      </c>
    </row>
    <row r="166" spans="1:45" x14ac:dyDescent="0.25">
      <c r="A166">
        <v>4</v>
      </c>
      <c r="B166">
        <v>3</v>
      </c>
      <c r="C166">
        <v>42</v>
      </c>
      <c r="D166" s="30">
        <v>7.1428571428571397E-2</v>
      </c>
      <c r="AF166" s="30">
        <v>7.1428571428571397E-2</v>
      </c>
      <c r="AI166">
        <v>0.14285714285714299</v>
      </c>
      <c r="AO166">
        <v>0.71428571428571397</v>
      </c>
    </row>
    <row r="167" spans="1:45" x14ac:dyDescent="0.25">
      <c r="A167">
        <v>4</v>
      </c>
      <c r="B167">
        <v>5</v>
      </c>
      <c r="C167">
        <v>0</v>
      </c>
      <c r="F167">
        <v>0.14285714285714299</v>
      </c>
      <c r="N167">
        <v>0.85714285714285698</v>
      </c>
    </row>
    <row r="168" spans="1:45" x14ac:dyDescent="0.25">
      <c r="A168">
        <v>4</v>
      </c>
      <c r="B168">
        <v>5</v>
      </c>
      <c r="C168">
        <v>2</v>
      </c>
      <c r="F168" s="30">
        <v>5.9880239520958096E-3</v>
      </c>
      <c r="N168">
        <v>0.95808383233532901</v>
      </c>
      <c r="AS168" s="30">
        <v>3.59281437125748E-2</v>
      </c>
    </row>
    <row r="169" spans="1:45" x14ac:dyDescent="0.25">
      <c r="A169">
        <v>4</v>
      </c>
      <c r="B169">
        <v>5</v>
      </c>
      <c r="C169">
        <v>4</v>
      </c>
      <c r="F169">
        <v>0.970873786407767</v>
      </c>
      <c r="N169">
        <v>2.9126213592233E-2</v>
      </c>
    </row>
    <row r="170" spans="1:45" x14ac:dyDescent="0.25">
      <c r="A170">
        <v>4</v>
      </c>
      <c r="B170">
        <v>5</v>
      </c>
      <c r="C170">
        <v>6</v>
      </c>
      <c r="F170">
        <v>2.4390243902439001E-2</v>
      </c>
      <c r="N170">
        <v>0.97560975609756095</v>
      </c>
    </row>
    <row r="171" spans="1:45" x14ac:dyDescent="0.25">
      <c r="A171">
        <v>4</v>
      </c>
      <c r="B171">
        <v>5</v>
      </c>
      <c r="C171">
        <v>8</v>
      </c>
      <c r="E171">
        <v>0.75</v>
      </c>
      <c r="F171">
        <v>0.125</v>
      </c>
      <c r="N171">
        <v>0.125</v>
      </c>
    </row>
    <row r="172" spans="1:45" x14ac:dyDescent="0.25">
      <c r="A172">
        <v>4</v>
      </c>
      <c r="B172">
        <v>5</v>
      </c>
      <c r="C172">
        <v>10</v>
      </c>
      <c r="F172" s="30">
        <v>5.7142857142857099E-2</v>
      </c>
      <c r="N172">
        <v>0.85714285714285698</v>
      </c>
      <c r="O172" s="30">
        <v>5.7142857142857099E-2</v>
      </c>
      <c r="AD172" s="30">
        <v>2.8571428571428598E-2</v>
      </c>
    </row>
    <row r="173" spans="1:45" x14ac:dyDescent="0.25">
      <c r="A173">
        <v>4</v>
      </c>
      <c r="B173">
        <v>5</v>
      </c>
      <c r="C173">
        <v>12</v>
      </c>
      <c r="E173">
        <v>0.2</v>
      </c>
      <c r="F173">
        <v>0.4</v>
      </c>
      <c r="N173">
        <v>0.4</v>
      </c>
    </row>
    <row r="174" spans="1:45" x14ac:dyDescent="0.25">
      <c r="A174">
        <v>4</v>
      </c>
      <c r="B174">
        <v>5</v>
      </c>
      <c r="C174">
        <v>14</v>
      </c>
      <c r="N174">
        <v>1</v>
      </c>
    </row>
    <row r="175" spans="1:45" x14ac:dyDescent="0.25">
      <c r="A175">
        <v>4</v>
      </c>
      <c r="B175">
        <v>5</v>
      </c>
      <c r="C175">
        <v>16</v>
      </c>
      <c r="E175">
        <v>0.25</v>
      </c>
      <c r="F175">
        <v>0.25</v>
      </c>
      <c r="N175">
        <v>0.5</v>
      </c>
    </row>
    <row r="176" spans="1:45" x14ac:dyDescent="0.25">
      <c r="A176">
        <v>4</v>
      </c>
      <c r="B176">
        <v>5</v>
      </c>
      <c r="C176">
        <v>18</v>
      </c>
      <c r="F176" s="30">
        <v>3.1746031746031703E-2</v>
      </c>
      <c r="N176">
        <v>0.952380952380952</v>
      </c>
      <c r="AC176" s="30">
        <v>1.58730158730159E-2</v>
      </c>
    </row>
    <row r="177" spans="1:48" x14ac:dyDescent="0.25">
      <c r="A177">
        <v>4</v>
      </c>
      <c r="B177">
        <v>5</v>
      </c>
      <c r="C177">
        <v>20</v>
      </c>
      <c r="N177">
        <v>0.75471698113207597</v>
      </c>
      <c r="Y177" s="30">
        <v>3.77358490566038E-2</v>
      </c>
      <c r="AC177" s="30">
        <v>1.88679245283019E-2</v>
      </c>
      <c r="AJ177">
        <v>0.18867924528301899</v>
      </c>
    </row>
    <row r="178" spans="1:48" x14ac:dyDescent="0.25">
      <c r="A178">
        <v>4</v>
      </c>
      <c r="B178">
        <v>5</v>
      </c>
      <c r="C178">
        <v>22</v>
      </c>
      <c r="N178">
        <v>0.17241379310344801</v>
      </c>
      <c r="P178" s="30">
        <v>3.4482758620689703E-2</v>
      </c>
      <c r="Y178" s="30">
        <v>6.8965517241379296E-2</v>
      </c>
      <c r="AA178">
        <v>0.68965517241379304</v>
      </c>
      <c r="AC178" s="30">
        <v>3.4482758620689703E-2</v>
      </c>
    </row>
    <row r="179" spans="1:48" x14ac:dyDescent="0.25">
      <c r="A179">
        <v>4</v>
      </c>
      <c r="B179">
        <v>5</v>
      </c>
      <c r="C179">
        <v>24</v>
      </c>
      <c r="H179">
        <v>0.55555555555555602</v>
      </c>
      <c r="I179">
        <v>0.13888888888888901</v>
      </c>
      <c r="N179" s="30">
        <v>6.9444444444444406E-2</v>
      </c>
      <c r="P179" s="30">
        <v>6.9444444444444406E-2</v>
      </c>
      <c r="S179" s="30">
        <v>1.38888888888889E-2</v>
      </c>
      <c r="Y179" s="30">
        <v>1.38888888888889E-2</v>
      </c>
      <c r="Z179">
        <v>0.13888888888888901</v>
      </c>
    </row>
    <row r="180" spans="1:48" x14ac:dyDescent="0.25">
      <c r="A180">
        <v>4</v>
      </c>
      <c r="B180">
        <v>5</v>
      </c>
      <c r="C180">
        <v>26</v>
      </c>
      <c r="H180">
        <v>0.56872037914691898</v>
      </c>
      <c r="I180">
        <v>1.8957345971564E-2</v>
      </c>
      <c r="N180">
        <v>1.8957345971564E-2</v>
      </c>
      <c r="P180">
        <v>0.14218009478672999</v>
      </c>
      <c r="S180">
        <v>0.18957345971563999</v>
      </c>
      <c r="AC180" s="30">
        <v>9.4786729857819895E-3</v>
      </c>
      <c r="AH180">
        <v>1.8957345971564E-2</v>
      </c>
      <c r="AM180">
        <v>2.8436018957346001E-2</v>
      </c>
      <c r="AP180">
        <v>4.739336492891E-3</v>
      </c>
    </row>
    <row r="181" spans="1:48" x14ac:dyDescent="0.25">
      <c r="A181">
        <v>4</v>
      </c>
      <c r="B181">
        <v>5</v>
      </c>
      <c r="C181">
        <v>28</v>
      </c>
      <c r="D181">
        <v>0.33333333333333298</v>
      </c>
      <c r="G181">
        <v>0.5</v>
      </c>
      <c r="H181">
        <v>0.16666666666666699</v>
      </c>
    </row>
    <row r="182" spans="1:48" x14ac:dyDescent="0.25">
      <c r="A182">
        <v>4</v>
      </c>
      <c r="B182">
        <v>5</v>
      </c>
      <c r="C182">
        <v>30</v>
      </c>
      <c r="D182">
        <v>0.14285714285714299</v>
      </c>
      <c r="G182">
        <v>0.85714285714285698</v>
      </c>
    </row>
    <row r="183" spans="1:48" x14ac:dyDescent="0.25">
      <c r="A183">
        <v>4</v>
      </c>
      <c r="B183">
        <v>5</v>
      </c>
      <c r="C183">
        <v>32</v>
      </c>
      <c r="D183">
        <v>0.37037037037037002</v>
      </c>
      <c r="G183">
        <v>0.55555555555555602</v>
      </c>
      <c r="AP183" s="30">
        <v>7.4074074074074098E-2</v>
      </c>
    </row>
    <row r="184" spans="1:48" x14ac:dyDescent="0.25">
      <c r="A184">
        <v>4</v>
      </c>
      <c r="B184">
        <v>5</v>
      </c>
      <c r="C184">
        <v>34</v>
      </c>
      <c r="D184">
        <v>0.8</v>
      </c>
      <c r="G184">
        <v>0.2</v>
      </c>
    </row>
    <row r="185" spans="1:48" x14ac:dyDescent="0.25">
      <c r="A185">
        <v>4</v>
      </c>
      <c r="B185">
        <v>5</v>
      </c>
      <c r="C185">
        <v>36</v>
      </c>
      <c r="D185">
        <v>0.76923076923076905</v>
      </c>
      <c r="AI185">
        <v>0.15384615384615399</v>
      </c>
      <c r="AP185" s="30">
        <v>7.69230769230769E-2</v>
      </c>
    </row>
    <row r="186" spans="1:48" x14ac:dyDescent="0.25">
      <c r="A186">
        <v>4</v>
      </c>
      <c r="B186">
        <v>5</v>
      </c>
      <c r="C186">
        <v>38</v>
      </c>
      <c r="D186">
        <v>0.04</v>
      </c>
      <c r="AI186">
        <v>0.16</v>
      </c>
      <c r="AO186">
        <v>0.4</v>
      </c>
      <c r="AV186">
        <v>0.4</v>
      </c>
    </row>
    <row r="187" spans="1:48" x14ac:dyDescent="0.25">
      <c r="A187">
        <v>4</v>
      </c>
      <c r="B187">
        <v>5</v>
      </c>
      <c r="C187">
        <v>40</v>
      </c>
      <c r="D187">
        <v>0.33333333333333298</v>
      </c>
      <c r="AI187">
        <v>0.33333333333333298</v>
      </c>
      <c r="AO187">
        <v>0.33333333333333298</v>
      </c>
    </row>
    <row r="188" spans="1:48" x14ac:dyDescent="0.25">
      <c r="A188">
        <v>4</v>
      </c>
      <c r="B188">
        <v>5</v>
      </c>
      <c r="C188">
        <v>42</v>
      </c>
      <c r="Q188" s="30">
        <v>7.69230769230769E-2</v>
      </c>
      <c r="AF188">
        <v>0.76923076923076905</v>
      </c>
      <c r="AO188">
        <v>0.15384615384615399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Species list</vt:lpstr>
      <vt:lpstr>Plot 1</vt:lpstr>
      <vt:lpstr>Plot 2</vt:lpstr>
      <vt:lpstr>Plot 3</vt:lpstr>
      <vt:lpstr>Plot 4</vt:lpstr>
      <vt:lpstr>All plots</vt:lpstr>
      <vt:lpstr>Rel ab.</vt:lpstr>
      <vt:lpstr>RA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Adam's Cool Laptop</dc:creator>
  <cp:lastModifiedBy>Daniel Laughlin</cp:lastModifiedBy>
  <dcterms:created xsi:type="dcterms:W3CDTF">2015-02-19T05:50:20Z</dcterms:created>
  <dcterms:modified xsi:type="dcterms:W3CDTF">2016-12-05T04:50:58Z</dcterms:modified>
</cp:coreProperties>
</file>