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sice-1" sheetId="1" r:id="rId4"/>
    <sheet state="visible" name="Excersice- 2" sheetId="2" r:id="rId5"/>
  </sheets>
  <definedNames/>
  <calcPr/>
</workbook>
</file>

<file path=xl/sharedStrings.xml><?xml version="1.0" encoding="utf-8"?>
<sst xmlns="http://schemas.openxmlformats.org/spreadsheetml/2006/main" count="827" uniqueCount="75">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</sst>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0.0"/>
      <color rgb="FF000000"/>
      <name val="Arial"/>
      <scheme val="minor"/>
    </font>
    <font>
      <sz val="11.0"/>
      <name val="Calibri"/>
    </font>
    <font>
      <i/>
      <sz val="11.0"/>
      <name val="Calibri"/>
    </font>
    <font>
      <b/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right" vertical="bottom"/>
    </xf>
    <xf borderId="4" fillId="0" fontId="1" numFmtId="1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3" fillId="3" fontId="1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vertical="bottom"/>
    </xf>
    <xf borderId="5" fillId="0" fontId="4" numFmtId="0" xfId="0" applyBorder="1" applyFont="1"/>
    <xf borderId="3" fillId="2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3" fillId="0" fontId="1" numFmtId="1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4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>
      <c r="A2" s="4">
        <v>100001.0</v>
      </c>
      <c r="B2" s="5">
        <v>41306.0</v>
      </c>
      <c r="C2" s="6" t="s">
        <v>7</v>
      </c>
      <c r="D2" s="6" t="s">
        <v>8</v>
      </c>
      <c r="E2" s="7">
        <v>25.0</v>
      </c>
      <c r="F2" s="6" t="s">
        <v>9</v>
      </c>
      <c r="G2" s="6" t="s">
        <v>10</v>
      </c>
      <c r="H2" s="3"/>
    </row>
    <row r="3">
      <c r="A3" s="4">
        <v>100002.0</v>
      </c>
      <c r="B3" s="5">
        <v>41306.0</v>
      </c>
      <c r="C3" s="6" t="s">
        <v>11</v>
      </c>
      <c r="D3" s="6" t="s">
        <v>12</v>
      </c>
      <c r="E3" s="7">
        <v>30.0</v>
      </c>
      <c r="F3" s="6" t="s">
        <v>13</v>
      </c>
      <c r="G3" s="6" t="s">
        <v>14</v>
      </c>
      <c r="H3" s="3"/>
    </row>
    <row r="4">
      <c r="A4" s="4">
        <v>100003.0</v>
      </c>
      <c r="B4" s="5">
        <v>41307.0</v>
      </c>
      <c r="C4" s="6" t="s">
        <v>15</v>
      </c>
      <c r="D4" s="6" t="s">
        <v>12</v>
      </c>
      <c r="E4" s="7">
        <v>15.0</v>
      </c>
      <c r="F4" s="6" t="s">
        <v>13</v>
      </c>
      <c r="G4" s="6" t="s">
        <v>16</v>
      </c>
      <c r="H4" s="3"/>
    </row>
    <row r="5">
      <c r="A5" s="4">
        <v>100004.0</v>
      </c>
      <c r="B5" s="5">
        <v>41308.0</v>
      </c>
      <c r="C5" s="6" t="s">
        <v>11</v>
      </c>
      <c r="D5" s="6" t="s">
        <v>8</v>
      </c>
      <c r="E5" s="7">
        <v>32.0</v>
      </c>
      <c r="F5" s="6" t="s">
        <v>9</v>
      </c>
      <c r="G5" s="6" t="s">
        <v>14</v>
      </c>
      <c r="H5" s="3"/>
    </row>
    <row r="6">
      <c r="A6" s="4">
        <v>100005.0</v>
      </c>
      <c r="B6" s="5">
        <v>41308.0</v>
      </c>
      <c r="C6" s="6" t="s">
        <v>17</v>
      </c>
      <c r="D6" s="6" t="s">
        <v>18</v>
      </c>
      <c r="E6" s="7">
        <v>25.0</v>
      </c>
      <c r="F6" s="6" t="s">
        <v>13</v>
      </c>
      <c r="G6" s="6" t="s">
        <v>10</v>
      </c>
      <c r="H6" s="3"/>
    </row>
    <row r="7">
      <c r="A7" s="4">
        <v>100006.0</v>
      </c>
      <c r="B7" s="5">
        <v>41308.0</v>
      </c>
      <c r="C7" s="6" t="s">
        <v>15</v>
      </c>
      <c r="D7" s="6" t="s">
        <v>12</v>
      </c>
      <c r="E7" s="7">
        <v>18.0</v>
      </c>
      <c r="F7" s="6" t="s">
        <v>19</v>
      </c>
      <c r="G7" s="6" t="s">
        <v>20</v>
      </c>
      <c r="H7" s="3"/>
    </row>
    <row r="8">
      <c r="A8" s="4">
        <v>100007.0</v>
      </c>
      <c r="B8" s="5">
        <v>41308.0</v>
      </c>
      <c r="C8" s="6" t="s">
        <v>7</v>
      </c>
      <c r="D8" s="6" t="s">
        <v>18</v>
      </c>
      <c r="E8" s="7">
        <v>15.0</v>
      </c>
      <c r="F8" s="6" t="s">
        <v>21</v>
      </c>
      <c r="G8" s="6" t="s">
        <v>16</v>
      </c>
      <c r="H8" s="3"/>
    </row>
    <row r="9">
      <c r="A9" s="4">
        <v>100008.0</v>
      </c>
      <c r="B9" s="5">
        <v>41309.0</v>
      </c>
      <c r="C9" s="6" t="s">
        <v>15</v>
      </c>
      <c r="D9" s="6" t="s">
        <v>18</v>
      </c>
      <c r="E9" s="7">
        <v>25.0</v>
      </c>
      <c r="F9" s="6" t="s">
        <v>13</v>
      </c>
      <c r="G9" s="6" t="s">
        <v>20</v>
      </c>
      <c r="H9" s="3"/>
    </row>
    <row r="10">
      <c r="A10" s="4">
        <v>100009.0</v>
      </c>
      <c r="B10" s="5">
        <v>41309.0</v>
      </c>
      <c r="C10" s="6" t="s">
        <v>11</v>
      </c>
      <c r="D10" s="6" t="s">
        <v>8</v>
      </c>
      <c r="E10" s="7">
        <v>30.0</v>
      </c>
      <c r="F10" s="6" t="s">
        <v>19</v>
      </c>
      <c r="G10" s="6" t="s">
        <v>22</v>
      </c>
      <c r="H10" s="3"/>
    </row>
    <row r="11">
      <c r="A11" s="4">
        <v>100010.0</v>
      </c>
      <c r="B11" s="5">
        <v>41309.0</v>
      </c>
      <c r="C11" s="6" t="s">
        <v>17</v>
      </c>
      <c r="D11" s="6" t="s">
        <v>18</v>
      </c>
      <c r="E11" s="7">
        <v>15.0</v>
      </c>
      <c r="F11" s="6" t="s">
        <v>21</v>
      </c>
      <c r="G11" s="6" t="s">
        <v>14</v>
      </c>
      <c r="H11" s="3"/>
    </row>
    <row r="12">
      <c r="A12" s="4">
        <v>100011.0</v>
      </c>
      <c r="B12" s="5">
        <v>41309.0</v>
      </c>
      <c r="C12" s="6" t="s">
        <v>23</v>
      </c>
      <c r="D12" s="6" t="s">
        <v>24</v>
      </c>
      <c r="E12" s="7">
        <v>25.0</v>
      </c>
      <c r="F12" s="6" t="s">
        <v>13</v>
      </c>
      <c r="G12" s="6" t="s">
        <v>16</v>
      </c>
      <c r="H12" s="3"/>
    </row>
    <row r="13">
      <c r="A13" s="4">
        <v>100012.0</v>
      </c>
      <c r="B13" s="5">
        <v>41309.0</v>
      </c>
      <c r="C13" s="6" t="s">
        <v>7</v>
      </c>
      <c r="D13" s="6" t="s">
        <v>12</v>
      </c>
      <c r="E13" s="7">
        <v>14.0</v>
      </c>
      <c r="F13" s="6" t="s">
        <v>9</v>
      </c>
      <c r="G13" s="6" t="s">
        <v>14</v>
      </c>
      <c r="H13" s="3"/>
    </row>
    <row r="14">
      <c r="A14" s="4">
        <v>100013.0</v>
      </c>
      <c r="B14" s="5">
        <v>41310.0</v>
      </c>
      <c r="C14" s="6" t="s">
        <v>7</v>
      </c>
      <c r="D14" s="6" t="s">
        <v>12</v>
      </c>
      <c r="E14" s="7">
        <v>25.0</v>
      </c>
      <c r="F14" s="8" t="s">
        <v>25</v>
      </c>
      <c r="G14" s="6" t="s">
        <v>20</v>
      </c>
      <c r="H14" s="3"/>
    </row>
    <row r="15">
      <c r="A15" s="4">
        <v>100014.0</v>
      </c>
      <c r="B15" s="5">
        <v>41310.0</v>
      </c>
      <c r="C15" s="6" t="s">
        <v>15</v>
      </c>
      <c r="D15" s="6" t="s">
        <v>8</v>
      </c>
      <c r="E15" s="7">
        <v>30.0</v>
      </c>
      <c r="F15" s="6" t="s">
        <v>9</v>
      </c>
      <c r="G15" s="6" t="s">
        <v>16</v>
      </c>
      <c r="H15" s="3"/>
    </row>
    <row r="16">
      <c r="A16" s="4">
        <v>100015.0</v>
      </c>
      <c r="B16" s="5">
        <v>41310.0</v>
      </c>
      <c r="C16" s="6" t="s">
        <v>17</v>
      </c>
      <c r="D16" s="6" t="s">
        <v>24</v>
      </c>
      <c r="E16" s="7">
        <v>15.0</v>
      </c>
      <c r="F16" s="6" t="s">
        <v>13</v>
      </c>
      <c r="G16" s="6" t="s">
        <v>10</v>
      </c>
      <c r="H16" s="3"/>
    </row>
    <row r="17">
      <c r="A17" s="4">
        <v>100016.0</v>
      </c>
      <c r="B17" s="5">
        <v>41310.0</v>
      </c>
      <c r="C17" s="6" t="s">
        <v>11</v>
      </c>
      <c r="D17" s="6" t="s">
        <v>8</v>
      </c>
      <c r="E17" s="7">
        <v>15.0</v>
      </c>
      <c r="F17" s="6" t="s">
        <v>19</v>
      </c>
      <c r="G17" s="6" t="s">
        <v>22</v>
      </c>
      <c r="H17" s="3"/>
    </row>
    <row r="18">
      <c r="A18" s="4">
        <v>100017.0</v>
      </c>
      <c r="B18" s="5">
        <v>41311.0</v>
      </c>
      <c r="C18" s="6" t="s">
        <v>7</v>
      </c>
      <c r="D18" s="6" t="s">
        <v>24</v>
      </c>
      <c r="E18" s="7">
        <v>25.0</v>
      </c>
      <c r="F18" s="6" t="s">
        <v>19</v>
      </c>
      <c r="G18" s="6" t="s">
        <v>14</v>
      </c>
      <c r="H18" s="3"/>
    </row>
    <row r="19">
      <c r="A19" s="4">
        <v>100018.0</v>
      </c>
      <c r="B19" s="5">
        <v>41312.0</v>
      </c>
      <c r="C19" s="6" t="s">
        <v>7</v>
      </c>
      <c r="D19" s="6" t="s">
        <v>8</v>
      </c>
      <c r="E19" s="7">
        <v>30.0</v>
      </c>
      <c r="F19" s="6" t="s">
        <v>9</v>
      </c>
      <c r="G19" s="6" t="s">
        <v>16</v>
      </c>
      <c r="H19" s="3"/>
    </row>
    <row r="20">
      <c r="A20" s="4">
        <v>100019.0</v>
      </c>
      <c r="B20" s="5">
        <v>41313.0</v>
      </c>
      <c r="C20" s="6" t="s">
        <v>17</v>
      </c>
      <c r="D20" s="6" t="s">
        <v>12</v>
      </c>
      <c r="E20" s="7">
        <v>13.0</v>
      </c>
      <c r="F20" s="6" t="s">
        <v>13</v>
      </c>
      <c r="G20" s="6" t="s">
        <v>20</v>
      </c>
      <c r="H20" s="3"/>
    </row>
    <row r="21" ht="15.75" customHeight="1">
      <c r="A21" s="4">
        <v>100020.0</v>
      </c>
      <c r="B21" s="5">
        <v>41313.0</v>
      </c>
      <c r="C21" s="6" t="s">
        <v>11</v>
      </c>
      <c r="D21" s="6" t="s">
        <v>18</v>
      </c>
      <c r="E21" s="7">
        <v>25.0</v>
      </c>
      <c r="F21" s="6" t="s">
        <v>21</v>
      </c>
      <c r="G21" s="6" t="s">
        <v>16</v>
      </c>
      <c r="H21" s="3"/>
    </row>
    <row r="22" ht="15.75" customHeight="1">
      <c r="A22" s="4">
        <v>100021.0</v>
      </c>
      <c r="B22" s="5">
        <v>41313.0</v>
      </c>
      <c r="C22" s="6" t="s">
        <v>15</v>
      </c>
      <c r="D22" s="6" t="s">
        <v>24</v>
      </c>
      <c r="E22" s="7">
        <v>30.0</v>
      </c>
      <c r="F22" s="6" t="s">
        <v>19</v>
      </c>
      <c r="G22" s="6" t="s">
        <v>22</v>
      </c>
      <c r="H22" s="3"/>
    </row>
    <row r="23" ht="15.75" customHeight="1">
      <c r="A23" s="4">
        <v>100022.0</v>
      </c>
      <c r="B23" s="5">
        <v>41313.0</v>
      </c>
      <c r="C23" s="6" t="s">
        <v>11</v>
      </c>
      <c r="D23" s="6" t="s">
        <v>12</v>
      </c>
      <c r="E23" s="7">
        <v>15.0</v>
      </c>
      <c r="F23" s="6" t="s">
        <v>25</v>
      </c>
      <c r="G23" s="6" t="s">
        <v>14</v>
      </c>
      <c r="H23" s="3"/>
    </row>
    <row r="24" ht="15.75" customHeight="1">
      <c r="A24" s="4">
        <v>100023.0</v>
      </c>
      <c r="B24" s="5">
        <v>41313.0</v>
      </c>
      <c r="C24" s="6" t="s">
        <v>7</v>
      </c>
      <c r="D24" s="6" t="s">
        <v>24</v>
      </c>
      <c r="E24" s="7">
        <v>25.0</v>
      </c>
      <c r="F24" s="6" t="s">
        <v>9</v>
      </c>
      <c r="G24" s="6" t="s">
        <v>10</v>
      </c>
      <c r="H24" s="3"/>
    </row>
    <row r="25" ht="15.75" customHeight="1">
      <c r="A25" s="4">
        <v>100024.0</v>
      </c>
      <c r="B25" s="5">
        <v>41314.0</v>
      </c>
      <c r="C25" s="6" t="s">
        <v>17</v>
      </c>
      <c r="D25" s="6" t="s">
        <v>12</v>
      </c>
      <c r="E25" s="7">
        <v>34.0</v>
      </c>
      <c r="F25" s="6" t="s">
        <v>13</v>
      </c>
      <c r="G25" s="6" t="s">
        <v>20</v>
      </c>
      <c r="H25" s="3"/>
    </row>
    <row r="26" ht="15.75" customHeight="1">
      <c r="A26" s="3"/>
      <c r="B26" s="3"/>
      <c r="C26" s="3"/>
      <c r="D26" s="3"/>
      <c r="E26" s="3"/>
      <c r="F26" s="3"/>
      <c r="G26" s="3"/>
      <c r="H26" s="3"/>
    </row>
    <row r="27" ht="15.75" customHeight="1">
      <c r="A27" s="3"/>
      <c r="B27" s="3"/>
      <c r="C27" s="3"/>
      <c r="D27" s="3"/>
      <c r="E27" s="3"/>
      <c r="F27" s="3"/>
      <c r="G27" s="3"/>
      <c r="H27" s="3"/>
    </row>
    <row r="28" ht="15.75" customHeight="1">
      <c r="A28" s="3"/>
      <c r="B28" s="3"/>
      <c r="C28" s="3"/>
      <c r="D28" s="3"/>
      <c r="E28" s="3"/>
      <c r="F28" s="9" t="s">
        <v>26</v>
      </c>
      <c r="G28" s="3"/>
      <c r="H28" s="3"/>
    </row>
    <row r="29" ht="15.75" customHeight="1">
      <c r="A29" s="3"/>
      <c r="B29" s="3"/>
      <c r="C29" s="3"/>
      <c r="D29" s="3"/>
      <c r="E29" s="10" t="s">
        <v>27</v>
      </c>
      <c r="F29" s="3"/>
      <c r="G29" s="3" t="str">
        <f>COUNTIF(G1:G25,G24)</f>
        <v>4</v>
      </c>
      <c r="H29" s="3"/>
    </row>
    <row r="30" ht="15.75" customHeight="1">
      <c r="A30" s="3"/>
      <c r="B30" s="3"/>
      <c r="C30" s="3"/>
      <c r="D30" s="3"/>
      <c r="E30" s="10" t="s">
        <v>28</v>
      </c>
      <c r="F30" s="3"/>
      <c r="G30" s="3" t="str">
        <f>COUNTIF(D1:D25,D24)</f>
        <v>5</v>
      </c>
      <c r="H30" s="3"/>
    </row>
    <row r="31" ht="15.75" customHeight="1">
      <c r="A31" s="3"/>
      <c r="B31" s="3"/>
      <c r="C31" s="3"/>
      <c r="D31" s="3"/>
      <c r="E31" s="10" t="s">
        <v>29</v>
      </c>
      <c r="F31" s="3"/>
      <c r="G31" s="3" t="str">
        <f>COUNTIF(F1:F25,F25)</f>
        <v>8</v>
      </c>
      <c r="H31" s="3"/>
    </row>
    <row r="32" ht="15.75" customHeight="1">
      <c r="A32" s="3"/>
      <c r="B32" s="3"/>
      <c r="C32" s="3"/>
      <c r="D32" s="3"/>
      <c r="E32" s="10" t="s">
        <v>30</v>
      </c>
      <c r="F32" s="3"/>
      <c r="G32" s="3" t="str">
        <f>COUNTIF(C1:C25,C23)</f>
        <v>6</v>
      </c>
      <c r="H32" s="3"/>
    </row>
    <row r="33" ht="15.75" customHeight="1">
      <c r="A33" s="3"/>
      <c r="B33" s="3"/>
      <c r="C33" s="3"/>
      <c r="D33" s="3"/>
      <c r="E33" s="10" t="s">
        <v>31</v>
      </c>
      <c r="F33" s="3"/>
      <c r="G33" s="3" t="str">
        <f>COUNTIF(E1:E25,"&lt;20")</f>
        <v>9</v>
      </c>
      <c r="H33" s="3"/>
    </row>
    <row r="34" ht="15.75" customHeight="1">
      <c r="A34" s="3"/>
      <c r="B34" s="3"/>
      <c r="C34" s="3"/>
      <c r="D34" s="3"/>
      <c r="E34" s="3"/>
      <c r="F34" s="3"/>
      <c r="G34" s="3"/>
      <c r="H34" s="3"/>
    </row>
    <row r="35" ht="15.75" customHeight="1">
      <c r="A35" s="3"/>
      <c r="B35" s="3"/>
      <c r="C35" s="3"/>
      <c r="D35" s="3"/>
      <c r="E35" s="3"/>
      <c r="F35" s="9" t="s">
        <v>32</v>
      </c>
      <c r="G35" s="3"/>
      <c r="H35" s="3"/>
    </row>
    <row r="36" ht="15.75" customHeight="1">
      <c r="A36" s="3"/>
      <c r="B36" s="3"/>
      <c r="C36" s="3"/>
      <c r="D36" s="3"/>
      <c r="E36" s="10" t="s">
        <v>33</v>
      </c>
      <c r="F36" s="3"/>
      <c r="G36" s="3" t="str">
        <f>SUMIF(D1:E25,D21,E1:E25)</f>
        <v>105</v>
      </c>
      <c r="H36" s="3"/>
    </row>
    <row r="37" ht="15.75" customHeight="1">
      <c r="A37" s="3"/>
      <c r="B37" s="3"/>
      <c r="C37" s="3"/>
      <c r="D37" s="3"/>
      <c r="E37" s="10" t="s">
        <v>34</v>
      </c>
      <c r="F37" s="3"/>
      <c r="G37" s="3" t="str">
        <f>SUMIF(D1:E25,D25,E1:E25)</f>
        <v>164</v>
      </c>
      <c r="H37" s="3"/>
    </row>
    <row r="38" ht="15.75" customHeight="1">
      <c r="A38" s="3"/>
      <c r="B38" s="3"/>
      <c r="C38" s="3"/>
      <c r="D38" s="3"/>
      <c r="E38" s="10" t="s">
        <v>35</v>
      </c>
      <c r="F38" s="3"/>
      <c r="G38" s="3" t="str">
        <f>SUMIF(F1:F25,F24,E1:E25)</f>
        <v>156</v>
      </c>
      <c r="H38" s="3"/>
    </row>
    <row r="39" ht="15.75" customHeight="1">
      <c r="A39" s="3"/>
      <c r="B39" s="3"/>
      <c r="C39" s="3"/>
      <c r="D39" s="3"/>
      <c r="E39" s="10" t="s">
        <v>36</v>
      </c>
      <c r="F39" s="3"/>
      <c r="G39" s="3" t="str">
        <f>SUM(E2:E25)-SUMIF(E2:E25,F2:F25,F23)</f>
        <v>551</v>
      </c>
      <c r="H39" s="3"/>
    </row>
    <row r="40" ht="15.75" customHeight="1">
      <c r="A40" s="3"/>
      <c r="B40" s="3"/>
      <c r="C40" s="3"/>
      <c r="D40" s="3"/>
      <c r="E40" s="3"/>
      <c r="F40" s="3"/>
      <c r="G40" s="3"/>
      <c r="H40" s="3"/>
    </row>
    <row r="41" ht="15.75" customHeight="1">
      <c r="A41" s="3"/>
      <c r="B41" s="3"/>
      <c r="C41" s="3"/>
      <c r="D41" s="3"/>
      <c r="E41" s="3"/>
      <c r="F41" s="11" t="s">
        <v>37</v>
      </c>
      <c r="G41" s="3"/>
      <c r="H41" s="3"/>
    </row>
    <row r="42" ht="15.75" customHeight="1">
      <c r="A42" s="3"/>
      <c r="B42" s="3"/>
      <c r="C42" s="3"/>
      <c r="D42" s="3"/>
      <c r="E42" s="10" t="s">
        <v>38</v>
      </c>
      <c r="F42" s="3"/>
      <c r="G42" s="3" t="str">
        <f>COUNTIFS(D2:D25,D24,G2:G25,"Boston")</f>
        <v>2</v>
      </c>
      <c r="H42" s="3"/>
    </row>
    <row r="43" ht="15.75" customHeight="1">
      <c r="A43" s="3"/>
      <c r="B43" s="3"/>
      <c r="C43" s="3"/>
      <c r="D43" s="3"/>
      <c r="E43" s="10" t="s">
        <v>39</v>
      </c>
      <c r="F43" s="3"/>
      <c r="G43" s="3" t="str">
        <f>COUNTIFS(D2:D25,D24,G2:G25,G24)</f>
        <v>2</v>
      </c>
      <c r="H43" s="3"/>
    </row>
    <row r="44" ht="15.75" customHeight="1">
      <c r="A44" s="3"/>
      <c r="B44" s="3"/>
      <c r="C44" s="3"/>
      <c r="D44" s="3"/>
      <c r="E44" s="10" t="s">
        <v>40</v>
      </c>
      <c r="F44" s="3"/>
      <c r="G44" s="3" t="str">
        <f>COUNTIFS(B2:B25,"&gt;2/3/2013",G2:G25,"Boston")</f>
        <v>2</v>
      </c>
      <c r="H44" s="3"/>
    </row>
    <row r="45" ht="15.75" customHeight="1">
      <c r="A45" s="3"/>
      <c r="B45" s="3"/>
      <c r="C45" s="3"/>
      <c r="D45" s="3"/>
      <c r="E45" s="10" t="s">
        <v>41</v>
      </c>
      <c r="F45" s="3"/>
      <c r="G45" s="3" t="str">
        <f>COUNTIFS(B2:B25,"&lt;2/6/2013",B2:B25,"&gt;2/3/2013")</f>
        <v>9</v>
      </c>
      <c r="H45" s="3"/>
    </row>
    <row r="46" ht="15.75" customHeight="1">
      <c r="A46" s="3"/>
      <c r="B46" s="3"/>
      <c r="C46" s="3"/>
      <c r="D46" s="3"/>
      <c r="E46" s="3"/>
      <c r="F46" s="11" t="s">
        <v>42</v>
      </c>
      <c r="G46" s="3"/>
      <c r="H46" s="3"/>
    </row>
    <row r="47" ht="15.75" customHeight="1">
      <c r="A47" s="3"/>
      <c r="B47" s="3"/>
      <c r="C47" s="3"/>
      <c r="D47" s="3"/>
      <c r="E47" s="10" t="s">
        <v>43</v>
      </c>
      <c r="F47" s="3"/>
      <c r="G47" s="3" t="str">
        <f>SUMIFS(E2:E25,D2:D25,D24,G2:G25,G23)</f>
        <v>25</v>
      </c>
      <c r="H47" s="3"/>
    </row>
    <row r="48" ht="15.75" customHeight="1">
      <c r="A48" s="3"/>
      <c r="B48" s="3"/>
      <c r="C48" s="3"/>
      <c r="D48" s="3"/>
      <c r="E48" s="10" t="s">
        <v>44</v>
      </c>
      <c r="F48" s="3"/>
      <c r="G48" s="3" t="str">
        <f>SUMIFS(E2:E25,G2:G25,G10,F2:F25,F22)</f>
        <v>75</v>
      </c>
      <c r="H48" s="3"/>
    </row>
    <row r="49" ht="15.75" customHeight="1">
      <c r="A49" s="3"/>
      <c r="B49" s="3"/>
      <c r="C49" s="3"/>
      <c r="D49" s="3"/>
      <c r="E49" s="10" t="s">
        <v>45</v>
      </c>
      <c r="F49" s="3"/>
      <c r="G49" s="3" t="str">
        <f>SUMIFS(E2:E25,B2:B25,"2/6/2013",B2:B25,"&gt;2/3/2013")</f>
        <v>25</v>
      </c>
      <c r="H49" s="3"/>
    </row>
    <row r="50" ht="15.75" customHeight="1">
      <c r="A50" s="3"/>
      <c r="B50" s="3"/>
      <c r="C50" s="3"/>
      <c r="D50" s="3"/>
      <c r="E50" s="3"/>
      <c r="F50" s="3"/>
      <c r="G50" s="3"/>
      <c r="H50" s="3"/>
    </row>
    <row r="51" ht="15.75" customHeight="1">
      <c r="A51" s="3"/>
      <c r="B51" s="3"/>
      <c r="C51" s="3"/>
      <c r="D51" s="3"/>
      <c r="E51" s="3"/>
      <c r="F51" s="3"/>
      <c r="G51" s="3"/>
      <c r="H51" s="3"/>
    </row>
    <row r="52" ht="15.75" customHeight="1">
      <c r="A52" s="3"/>
      <c r="B52" s="3"/>
      <c r="C52" s="3"/>
      <c r="D52" s="3"/>
      <c r="E52" s="10" t="s">
        <v>46</v>
      </c>
      <c r="F52" s="3"/>
      <c r="G52" s="3" t="str">
        <f>SUMIFS(E2:E25,G2:G25,G23)+SUMIFS(E2:E25,G2:G25,G20)+SUMIFS(E2:E25,G2:G25,G21)</f>
        <v>386</v>
      </c>
      <c r="H52" s="3"/>
    </row>
    <row r="53" ht="15.75" customHeight="1">
      <c r="A53" s="3"/>
      <c r="B53" s="3"/>
      <c r="C53" s="3"/>
      <c r="D53" s="3"/>
      <c r="E53" s="3"/>
      <c r="F53" s="3"/>
      <c r="G53" s="3"/>
      <c r="H53" s="3"/>
    </row>
    <row r="54" ht="15.75" customHeight="1">
      <c r="A54" s="3"/>
      <c r="B54" s="3"/>
      <c r="C54" s="3"/>
      <c r="D54" s="3"/>
      <c r="E54" s="3"/>
      <c r="F54" s="3"/>
      <c r="G54" s="3"/>
      <c r="H54" s="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4.57"/>
    <col customWidth="1" min="3" max="6" width="14.43"/>
  </cols>
  <sheetData>
    <row r="1" ht="47.25" customHeight="1">
      <c r="A1" s="12" t="s">
        <v>47</v>
      </c>
      <c r="B1" s="13" t="s">
        <v>48</v>
      </c>
      <c r="C1" s="13" t="s">
        <v>49</v>
      </c>
      <c r="D1" s="14" t="s">
        <v>50</v>
      </c>
      <c r="E1" s="14" t="s">
        <v>51</v>
      </c>
      <c r="F1" s="14" t="s">
        <v>52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15" t="s">
        <v>53</v>
      </c>
      <c r="B2" s="6" t="str">
        <f>COUNTIF(B16:B241,B239)</f>
        <v>71</v>
      </c>
      <c r="C2" s="6" t="str">
        <f t="shared" ref="C2:C5" si="1">SUMIF(B16:E241,A2,E16:E241)</f>
        <v>717</v>
      </c>
      <c r="D2" s="6" t="str">
        <f>COUNTIFS(B16:B241,A2,D16:D241,"cash")</f>
        <v>42</v>
      </c>
      <c r="E2" s="6" t="str">
        <f>COUNTIFS(B16:B241,A2,D16:D241,"credit card")</f>
        <v>29</v>
      </c>
      <c r="F2" s="6" t="str">
        <f>SUMIFS(E16:E241,B16:B241,A2,D16:D241,"cash")</f>
        <v>414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15" t="s">
        <v>54</v>
      </c>
      <c r="B3" s="6" t="str">
        <f>COUNTIF(B17:B242,B19)</f>
        <v>46</v>
      </c>
      <c r="C3" s="6" t="str">
        <f t="shared" si="1"/>
        <v>1934</v>
      </c>
      <c r="D3" s="6" t="str">
        <f>COUNTIFS(B17:B241,A3,D17:D241,"cash")</f>
        <v>31</v>
      </c>
      <c r="E3" s="6" t="str">
        <f>COUNTIFS(B16:B241,A3,D16:D241,"credit card")</f>
        <v>15</v>
      </c>
      <c r="F3" s="6" t="str">
        <f>SUMIFS(E16:E241,B16:B241,A3,D16:D241,"cash")</f>
        <v>1350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15" t="s">
        <v>55</v>
      </c>
      <c r="B4" s="6" t="str">
        <f t="shared" ref="B4:B5" si="2">COUNTIF(B18:B243,A4)</f>
        <v>50</v>
      </c>
      <c r="C4" s="6" t="str">
        <f t="shared" si="1"/>
        <v>1650</v>
      </c>
      <c r="D4" s="6" t="str">
        <f>COUNTIFS(B18:B241,A4,D18:D241,"cash")</f>
        <v>35</v>
      </c>
      <c r="E4" s="6" t="str">
        <f>COUNTIFS(B16:B241,A4,D16:D241,"credit card")</f>
        <v>15</v>
      </c>
      <c r="F4" s="6" t="str">
        <f>SUMIFS(E16:E241,B16:B241,A4,D16:D241,"cash")</f>
        <v>1155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15" t="s">
        <v>56</v>
      </c>
      <c r="B5" s="6" t="str">
        <f t="shared" si="2"/>
        <v>32</v>
      </c>
      <c r="C5" s="6" t="str">
        <f t="shared" si="1"/>
        <v>1119</v>
      </c>
      <c r="D5" s="6" t="str">
        <f>COUNTIFS(B19:B241,A5,D19:D241,"cash")</f>
        <v>21</v>
      </c>
      <c r="E5" s="6" t="str">
        <f>COUNTIFS(B16:B241,A5,D16:D241,"credit card")</f>
        <v>11</v>
      </c>
      <c r="F5" s="6" t="str">
        <f>SUMIFS(E16:E241,B16:B241,A5,D16:D241,"cash")</f>
        <v>735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16"/>
      <c r="B7" s="16"/>
      <c r="C7" s="16"/>
      <c r="D7" s="16"/>
      <c r="E7" s="16"/>
      <c r="F7" s="1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66.0" customHeight="1">
      <c r="A8" s="17" t="s">
        <v>57</v>
      </c>
      <c r="B8" s="14" t="s">
        <v>48</v>
      </c>
      <c r="C8" s="14" t="s">
        <v>49</v>
      </c>
      <c r="D8" s="14" t="s">
        <v>58</v>
      </c>
      <c r="E8" s="14" t="s">
        <v>59</v>
      </c>
      <c r="F8" s="14" t="s">
        <v>60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15" t="s">
        <v>61</v>
      </c>
      <c r="B9" s="6" t="str">
        <f>COUNTIF(C16:C241,A9)</f>
        <v>25</v>
      </c>
      <c r="C9" s="6" t="str">
        <f>SUMIF(C16:D241,A9,E16:E241)</f>
        <v>688</v>
      </c>
      <c r="D9" s="6" t="str">
        <f>COUNTIFS(B16:B241,"Shaving",C16:C241,A9)</f>
        <v>7</v>
      </c>
      <c r="E9" s="6" t="str">
        <f>COUNTIFS(B16:B241,"Kids",C16:C241,A9)</f>
        <v>1</v>
      </c>
      <c r="F9" s="6" t="str">
        <f>SUMIFS(E16:E241,A16:A241,"&gt;5/10/2013",A16:A241,"&lt;5/20/2013",B16:B241,"Shaving",C16:C241,A9)</f>
        <v>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15" t="s">
        <v>62</v>
      </c>
      <c r="B10" s="6" t="str">
        <f>COUNTIF(C16:C241,A10)</f>
        <v>31</v>
      </c>
      <c r="C10" s="6" t="str">
        <f>SUMIF(C16:D241,A10,E16:E241)</f>
        <v>965</v>
      </c>
      <c r="D10" s="6" t="str">
        <f>COUNTIFS(B16:B241,"Shaving",C16:C241,A10)</f>
        <v>8</v>
      </c>
      <c r="E10" s="6" t="str">
        <f>COUNTIFS(B16:B241,"Kids",C16:C241,A10)</f>
        <v>1</v>
      </c>
      <c r="F10" s="6" t="str">
        <f>SUMIFS(E16:E241,A16:A241,"&gt;5/10/2013",A16:A241,"&lt;5/20/2013",B16:B241,"Shaving",C16:C241,A10)</f>
        <v>24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15" t="s">
        <v>63</v>
      </c>
      <c r="B11" s="6" t="str">
        <f>COUNTIF(C16:C241,A11)</f>
        <v>23</v>
      </c>
      <c r="C11" s="6" t="str">
        <f>SUMIF(C16:D241,A11,E16:E241)</f>
        <v>701</v>
      </c>
      <c r="D11" s="6" t="str">
        <f>COUNTIFS(B16:B241,"Shaving",C16:C241,A11)</f>
        <v>5</v>
      </c>
      <c r="E11" s="6" t="str">
        <f>COUNTIFS(B16:B241,"Kids",C16:C241,A11)</f>
        <v>1</v>
      </c>
      <c r="F11" s="6" t="str">
        <f>SUMIFS(E16:E241,A16:A241,"&gt;5/10/2013",A16:A241,"&lt;5/20/2013",B16:B241,"Shaving",C16:C241,A11)</f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18" t="s">
        <v>64</v>
      </c>
      <c r="B14" s="19"/>
      <c r="C14" s="19"/>
      <c r="D14" s="19"/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20" t="s">
        <v>1</v>
      </c>
      <c r="B15" s="21" t="s">
        <v>47</v>
      </c>
      <c r="C15" s="21" t="s">
        <v>57</v>
      </c>
      <c r="D15" s="21" t="s">
        <v>65</v>
      </c>
      <c r="E15" s="21" t="s">
        <v>66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22">
        <v>41395.0</v>
      </c>
      <c r="B16" s="6" t="s">
        <v>53</v>
      </c>
      <c r="C16" s="6" t="s">
        <v>61</v>
      </c>
      <c r="D16" s="6" t="s">
        <v>67</v>
      </c>
      <c r="E16" s="23">
        <v>7.0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22">
        <v>41395.0</v>
      </c>
      <c r="B17" s="6" t="s">
        <v>53</v>
      </c>
      <c r="C17" s="6" t="s">
        <v>62</v>
      </c>
      <c r="D17" s="6" t="s">
        <v>68</v>
      </c>
      <c r="E17" s="23">
        <v>7.0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22">
        <v>41395.0</v>
      </c>
      <c r="B18" s="6" t="s">
        <v>53</v>
      </c>
      <c r="C18" s="6" t="s">
        <v>69</v>
      </c>
      <c r="D18" s="6" t="s">
        <v>67</v>
      </c>
      <c r="E18" s="23">
        <v>7.0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22">
        <v>41395.0</v>
      </c>
      <c r="B19" s="6" t="s">
        <v>54</v>
      </c>
      <c r="C19" s="6" t="s">
        <v>63</v>
      </c>
      <c r="D19" s="6" t="s">
        <v>67</v>
      </c>
      <c r="E19" s="23">
        <v>60.0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22">
        <v>41395.0</v>
      </c>
      <c r="B20" s="6" t="s">
        <v>55</v>
      </c>
      <c r="C20" s="6" t="s">
        <v>63</v>
      </c>
      <c r="D20" s="6" t="s">
        <v>68</v>
      </c>
      <c r="E20" s="23">
        <v>33.0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22">
        <v>41395.0</v>
      </c>
      <c r="B21" s="6" t="s">
        <v>70</v>
      </c>
      <c r="C21" s="6" t="s">
        <v>71</v>
      </c>
      <c r="D21" s="6" t="s">
        <v>67</v>
      </c>
      <c r="E21" s="23">
        <v>67.0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22">
        <v>41395.0</v>
      </c>
      <c r="B22" s="6" t="s">
        <v>56</v>
      </c>
      <c r="C22" s="6" t="s">
        <v>69</v>
      </c>
      <c r="D22" s="6" t="s">
        <v>67</v>
      </c>
      <c r="E22" s="23">
        <v>33.0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22">
        <v>41395.0</v>
      </c>
      <c r="B23" s="6" t="s">
        <v>53</v>
      </c>
      <c r="C23" s="6" t="s">
        <v>72</v>
      </c>
      <c r="D23" s="6" t="s">
        <v>67</v>
      </c>
      <c r="E23" s="23">
        <v>7.0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22">
        <v>41396.0</v>
      </c>
      <c r="B24" s="6" t="s">
        <v>53</v>
      </c>
      <c r="C24" s="6" t="s">
        <v>72</v>
      </c>
      <c r="D24" s="6" t="s">
        <v>68</v>
      </c>
      <c r="E24" s="23">
        <v>7.0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22">
        <v>41396.0</v>
      </c>
      <c r="B25" s="6" t="s">
        <v>53</v>
      </c>
      <c r="C25" s="6" t="s">
        <v>73</v>
      </c>
      <c r="D25" s="6" t="s">
        <v>68</v>
      </c>
      <c r="E25" s="23">
        <v>17.0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22">
        <v>41396.0</v>
      </c>
      <c r="B26" s="6" t="s">
        <v>74</v>
      </c>
      <c r="C26" s="6" t="s">
        <v>73</v>
      </c>
      <c r="D26" s="6" t="s">
        <v>67</v>
      </c>
      <c r="E26" s="23">
        <v>3.0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22">
        <v>41396.0</v>
      </c>
      <c r="B27" s="6" t="s">
        <v>53</v>
      </c>
      <c r="C27" s="6" t="s">
        <v>72</v>
      </c>
      <c r="D27" s="6" t="s">
        <v>67</v>
      </c>
      <c r="E27" s="23">
        <v>7.0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22">
        <v>41396.0</v>
      </c>
      <c r="B28" s="6" t="s">
        <v>53</v>
      </c>
      <c r="C28" s="6" t="s">
        <v>69</v>
      </c>
      <c r="D28" s="6" t="s">
        <v>67</v>
      </c>
      <c r="E28" s="23">
        <v>7.0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22">
        <v>41396.0</v>
      </c>
      <c r="B29" s="6" t="s">
        <v>53</v>
      </c>
      <c r="C29" s="6" t="s">
        <v>61</v>
      </c>
      <c r="D29" s="6" t="s">
        <v>68</v>
      </c>
      <c r="E29" s="23">
        <v>7.0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22">
        <v>41396.0</v>
      </c>
      <c r="B30" s="6" t="s">
        <v>54</v>
      </c>
      <c r="C30" s="6" t="s">
        <v>73</v>
      </c>
      <c r="D30" s="6" t="s">
        <v>67</v>
      </c>
      <c r="E30" s="23">
        <v>60.0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22">
        <v>41396.0</v>
      </c>
      <c r="B31" s="6" t="s">
        <v>55</v>
      </c>
      <c r="C31" s="6" t="s">
        <v>71</v>
      </c>
      <c r="D31" s="6" t="s">
        <v>67</v>
      </c>
      <c r="E31" s="23">
        <v>33.0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22">
        <v>41396.0</v>
      </c>
      <c r="B32" s="6" t="s">
        <v>70</v>
      </c>
      <c r="C32" s="6" t="s">
        <v>63</v>
      </c>
      <c r="D32" s="6" t="s">
        <v>68</v>
      </c>
      <c r="E32" s="23">
        <v>67.0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22">
        <v>41396.0</v>
      </c>
      <c r="B33" s="6" t="s">
        <v>56</v>
      </c>
      <c r="C33" s="6" t="s">
        <v>61</v>
      </c>
      <c r="D33" s="6" t="s">
        <v>67</v>
      </c>
      <c r="E33" s="23">
        <v>33.0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22">
        <v>41396.0</v>
      </c>
      <c r="B34" s="6" t="s">
        <v>54</v>
      </c>
      <c r="C34" s="6" t="s">
        <v>62</v>
      </c>
      <c r="D34" s="6" t="s">
        <v>67</v>
      </c>
      <c r="E34" s="23">
        <v>23.0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22">
        <v>41396.0</v>
      </c>
      <c r="B35" s="6" t="s">
        <v>53</v>
      </c>
      <c r="C35" s="6" t="s">
        <v>73</v>
      </c>
      <c r="D35" s="6" t="s">
        <v>67</v>
      </c>
      <c r="E35" s="23">
        <v>7.0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22">
        <v>41396.0</v>
      </c>
      <c r="B36" s="6" t="s">
        <v>53</v>
      </c>
      <c r="C36" s="6" t="s">
        <v>61</v>
      </c>
      <c r="D36" s="6" t="s">
        <v>67</v>
      </c>
      <c r="E36" s="23">
        <v>17.0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22">
        <v>41396.0</v>
      </c>
      <c r="B37" s="6" t="s">
        <v>74</v>
      </c>
      <c r="C37" s="6" t="s">
        <v>72</v>
      </c>
      <c r="D37" s="6" t="s">
        <v>67</v>
      </c>
      <c r="E37" s="23">
        <v>3.0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22">
        <v>41397.0</v>
      </c>
      <c r="B38" s="6" t="s">
        <v>74</v>
      </c>
      <c r="C38" s="6" t="s">
        <v>73</v>
      </c>
      <c r="D38" s="6" t="s">
        <v>68</v>
      </c>
      <c r="E38" s="23">
        <v>3.0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22">
        <v>41397.0</v>
      </c>
      <c r="B39" s="6" t="s">
        <v>74</v>
      </c>
      <c r="C39" s="6" t="s">
        <v>69</v>
      </c>
      <c r="D39" s="6" t="s">
        <v>67</v>
      </c>
      <c r="E39" s="23">
        <v>3.0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22">
        <v>41397.0</v>
      </c>
      <c r="B40" s="6" t="s">
        <v>54</v>
      </c>
      <c r="C40" s="6" t="s">
        <v>62</v>
      </c>
      <c r="D40" s="6" t="s">
        <v>67</v>
      </c>
      <c r="E40" s="23">
        <v>60.0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22">
        <v>41397.0</v>
      </c>
      <c r="B41" s="6" t="s">
        <v>55</v>
      </c>
      <c r="C41" s="6" t="s">
        <v>69</v>
      </c>
      <c r="D41" s="6" t="s">
        <v>68</v>
      </c>
      <c r="E41" s="23">
        <v>33.0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22">
        <v>41397.0</v>
      </c>
      <c r="B42" s="6" t="s">
        <v>70</v>
      </c>
      <c r="C42" s="6" t="s">
        <v>71</v>
      </c>
      <c r="D42" s="6" t="s">
        <v>67</v>
      </c>
      <c r="E42" s="23">
        <v>67.0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22">
        <v>41397.0</v>
      </c>
      <c r="B43" s="6" t="s">
        <v>56</v>
      </c>
      <c r="C43" s="6" t="s">
        <v>62</v>
      </c>
      <c r="D43" s="6" t="s">
        <v>67</v>
      </c>
      <c r="E43" s="23">
        <v>33.0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22">
        <v>41397.0</v>
      </c>
      <c r="B44" s="6" t="s">
        <v>54</v>
      </c>
      <c r="C44" s="6" t="s">
        <v>61</v>
      </c>
      <c r="D44" s="6" t="s">
        <v>68</v>
      </c>
      <c r="E44" s="23">
        <v>23.0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22">
        <v>41397.0</v>
      </c>
      <c r="B45" s="6" t="s">
        <v>53</v>
      </c>
      <c r="C45" s="6" t="s">
        <v>71</v>
      </c>
      <c r="D45" s="6" t="s">
        <v>67</v>
      </c>
      <c r="E45" s="23">
        <v>7.0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22">
        <v>41398.0</v>
      </c>
      <c r="B46" s="6" t="s">
        <v>53</v>
      </c>
      <c r="C46" s="6" t="s">
        <v>62</v>
      </c>
      <c r="D46" s="6" t="s">
        <v>67</v>
      </c>
      <c r="E46" s="23">
        <v>17.0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22">
        <v>41398.0</v>
      </c>
      <c r="B47" s="6" t="s">
        <v>74</v>
      </c>
      <c r="C47" s="6" t="s">
        <v>63</v>
      </c>
      <c r="D47" s="6" t="s">
        <v>67</v>
      </c>
      <c r="E47" s="23">
        <v>3.0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22">
        <v>41398.0</v>
      </c>
      <c r="B48" s="6" t="s">
        <v>74</v>
      </c>
      <c r="C48" s="6" t="s">
        <v>73</v>
      </c>
      <c r="D48" s="6" t="s">
        <v>68</v>
      </c>
      <c r="E48" s="23">
        <v>3.0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22">
        <v>41398.0</v>
      </c>
      <c r="B49" s="6" t="s">
        <v>56</v>
      </c>
      <c r="C49" s="6" t="s">
        <v>73</v>
      </c>
      <c r="D49" s="6" t="s">
        <v>68</v>
      </c>
      <c r="E49" s="23">
        <v>40.0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22">
        <v>41398.0</v>
      </c>
      <c r="B50" s="6" t="s">
        <v>74</v>
      </c>
      <c r="C50" s="6" t="s">
        <v>61</v>
      </c>
      <c r="D50" s="6" t="s">
        <v>68</v>
      </c>
      <c r="E50" s="23">
        <v>3.0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22">
        <v>41398.0</v>
      </c>
      <c r="B51" s="6" t="s">
        <v>74</v>
      </c>
      <c r="C51" s="6" t="s">
        <v>62</v>
      </c>
      <c r="D51" s="6" t="s">
        <v>67</v>
      </c>
      <c r="E51" s="23">
        <v>3.0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22">
        <v>41398.0</v>
      </c>
      <c r="B52" s="6" t="s">
        <v>74</v>
      </c>
      <c r="C52" s="6" t="s">
        <v>71</v>
      </c>
      <c r="D52" s="6" t="s">
        <v>67</v>
      </c>
      <c r="E52" s="23">
        <v>3.0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22">
        <v>41399.0</v>
      </c>
      <c r="B53" s="6" t="s">
        <v>56</v>
      </c>
      <c r="C53" s="6" t="s">
        <v>73</v>
      </c>
      <c r="D53" s="6" t="s">
        <v>67</v>
      </c>
      <c r="E53" s="23">
        <v>33.0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22">
        <v>41399.0</v>
      </c>
      <c r="B54" s="6" t="s">
        <v>56</v>
      </c>
      <c r="C54" s="6" t="s">
        <v>63</v>
      </c>
      <c r="D54" s="6" t="s">
        <v>68</v>
      </c>
      <c r="E54" s="23">
        <v>33.0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22">
        <v>41399.0</v>
      </c>
      <c r="B55" s="6" t="s">
        <v>53</v>
      </c>
      <c r="C55" s="6" t="s">
        <v>62</v>
      </c>
      <c r="D55" s="6" t="s">
        <v>67</v>
      </c>
      <c r="E55" s="23">
        <v>7.0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22">
        <v>41399.0</v>
      </c>
      <c r="B56" s="6" t="s">
        <v>53</v>
      </c>
      <c r="C56" s="6" t="s">
        <v>62</v>
      </c>
      <c r="D56" s="6" t="s">
        <v>67</v>
      </c>
      <c r="E56" s="23">
        <v>17.0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22">
        <v>41399.0</v>
      </c>
      <c r="B57" s="6" t="s">
        <v>54</v>
      </c>
      <c r="C57" s="6" t="s">
        <v>71</v>
      </c>
      <c r="D57" s="6" t="s">
        <v>67</v>
      </c>
      <c r="E57" s="23">
        <v>33.0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22">
        <v>41399.0</v>
      </c>
      <c r="B58" s="6" t="s">
        <v>54</v>
      </c>
      <c r="C58" s="6" t="s">
        <v>71</v>
      </c>
      <c r="D58" s="6" t="s">
        <v>68</v>
      </c>
      <c r="E58" s="23">
        <v>40.0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22">
        <v>41399.0</v>
      </c>
      <c r="B59" s="6" t="s">
        <v>56</v>
      </c>
      <c r="C59" s="6" t="s">
        <v>71</v>
      </c>
      <c r="D59" s="6" t="s">
        <v>67</v>
      </c>
      <c r="E59" s="23">
        <v>40.0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22">
        <v>41399.0</v>
      </c>
      <c r="B60" s="6" t="s">
        <v>54</v>
      </c>
      <c r="C60" s="6" t="s">
        <v>69</v>
      </c>
      <c r="D60" s="6" t="s">
        <v>67</v>
      </c>
      <c r="E60" s="23">
        <v>60.0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22">
        <v>41399.0</v>
      </c>
      <c r="B61" s="6" t="s">
        <v>55</v>
      </c>
      <c r="C61" s="6" t="s">
        <v>73</v>
      </c>
      <c r="D61" s="6" t="s">
        <v>67</v>
      </c>
      <c r="E61" s="23">
        <v>33.0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22">
        <v>41399.0</v>
      </c>
      <c r="B62" s="6" t="s">
        <v>70</v>
      </c>
      <c r="C62" s="6" t="s">
        <v>73</v>
      </c>
      <c r="D62" s="6" t="s">
        <v>67</v>
      </c>
      <c r="E62" s="23">
        <v>67.0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22">
        <v>41399.0</v>
      </c>
      <c r="B63" s="6" t="s">
        <v>56</v>
      </c>
      <c r="C63" s="6" t="s">
        <v>62</v>
      </c>
      <c r="D63" s="6" t="s">
        <v>67</v>
      </c>
      <c r="E63" s="23">
        <v>33.0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22">
        <v>41399.0</v>
      </c>
      <c r="B64" s="6" t="s">
        <v>53</v>
      </c>
      <c r="C64" s="6" t="s">
        <v>72</v>
      </c>
      <c r="D64" s="6" t="s">
        <v>67</v>
      </c>
      <c r="E64" s="23">
        <v>7.0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22">
        <v>41399.0</v>
      </c>
      <c r="B65" s="6" t="s">
        <v>53</v>
      </c>
      <c r="C65" s="6" t="s">
        <v>71</v>
      </c>
      <c r="D65" s="6" t="s">
        <v>67</v>
      </c>
      <c r="E65" s="23">
        <v>7.0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22">
        <v>41400.0</v>
      </c>
      <c r="B66" s="6" t="s">
        <v>56</v>
      </c>
      <c r="C66" s="6" t="s">
        <v>71</v>
      </c>
      <c r="D66" s="6" t="s">
        <v>67</v>
      </c>
      <c r="E66" s="23">
        <v>33.0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22">
        <v>41400.0</v>
      </c>
      <c r="B67" s="6" t="s">
        <v>53</v>
      </c>
      <c r="C67" s="6" t="s">
        <v>73</v>
      </c>
      <c r="D67" s="6" t="s">
        <v>68</v>
      </c>
      <c r="E67" s="23">
        <v>7.0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22">
        <v>41400.0</v>
      </c>
      <c r="B68" s="6" t="s">
        <v>54</v>
      </c>
      <c r="C68" s="6" t="s">
        <v>69</v>
      </c>
      <c r="D68" s="6" t="s">
        <v>67</v>
      </c>
      <c r="E68" s="23">
        <v>40.0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22">
        <v>41400.0</v>
      </c>
      <c r="B69" s="6" t="s">
        <v>56</v>
      </c>
      <c r="C69" s="6" t="s">
        <v>63</v>
      </c>
      <c r="D69" s="6" t="s">
        <v>67</v>
      </c>
      <c r="E69" s="23">
        <v>40.0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22">
        <v>41400.0</v>
      </c>
      <c r="B70" s="6" t="s">
        <v>54</v>
      </c>
      <c r="C70" s="6" t="s">
        <v>71</v>
      </c>
      <c r="D70" s="6" t="s">
        <v>67</v>
      </c>
      <c r="E70" s="23">
        <v>60.0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22">
        <v>41400.0</v>
      </c>
      <c r="B71" s="6" t="s">
        <v>55</v>
      </c>
      <c r="C71" s="6" t="s">
        <v>72</v>
      </c>
      <c r="D71" s="6" t="s">
        <v>67</v>
      </c>
      <c r="E71" s="23">
        <v>33.0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22">
        <v>41400.0</v>
      </c>
      <c r="B72" s="6" t="s">
        <v>70</v>
      </c>
      <c r="C72" s="6" t="s">
        <v>71</v>
      </c>
      <c r="D72" s="6" t="s">
        <v>67</v>
      </c>
      <c r="E72" s="23">
        <v>67.0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22">
        <v>41400.0</v>
      </c>
      <c r="B73" s="6" t="s">
        <v>56</v>
      </c>
      <c r="C73" s="6" t="s">
        <v>73</v>
      </c>
      <c r="D73" s="6" t="s">
        <v>67</v>
      </c>
      <c r="E73" s="23">
        <v>33.0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22">
        <v>41400.0</v>
      </c>
      <c r="B74" s="6" t="s">
        <v>54</v>
      </c>
      <c r="C74" s="6" t="s">
        <v>63</v>
      </c>
      <c r="D74" s="6" t="s">
        <v>67</v>
      </c>
      <c r="E74" s="23">
        <v>23.0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22">
        <v>41401.0</v>
      </c>
      <c r="B75" s="6" t="s">
        <v>56</v>
      </c>
      <c r="C75" s="6" t="s">
        <v>73</v>
      </c>
      <c r="D75" s="6" t="s">
        <v>68</v>
      </c>
      <c r="E75" s="23">
        <v>33.0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22">
        <v>41401.0</v>
      </c>
      <c r="B76" s="6" t="s">
        <v>53</v>
      </c>
      <c r="C76" s="6" t="s">
        <v>71</v>
      </c>
      <c r="D76" s="6" t="s">
        <v>67</v>
      </c>
      <c r="E76" s="23">
        <v>17.0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22">
        <v>41401.0</v>
      </c>
      <c r="B77" s="6" t="s">
        <v>54</v>
      </c>
      <c r="C77" s="6" t="s">
        <v>73</v>
      </c>
      <c r="D77" s="6" t="s">
        <v>67</v>
      </c>
      <c r="E77" s="23">
        <v>33.0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22">
        <v>41401.0</v>
      </c>
      <c r="B78" s="6" t="s">
        <v>54</v>
      </c>
      <c r="C78" s="6" t="s">
        <v>62</v>
      </c>
      <c r="D78" s="6" t="s">
        <v>67</v>
      </c>
      <c r="E78" s="23">
        <v>40.0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22">
        <v>41401.0</v>
      </c>
      <c r="B79" s="6" t="s">
        <v>53</v>
      </c>
      <c r="C79" s="6" t="s">
        <v>71</v>
      </c>
      <c r="D79" s="6" t="s">
        <v>67</v>
      </c>
      <c r="E79" s="23">
        <v>7.0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22">
        <v>41401.0</v>
      </c>
      <c r="B80" s="6" t="s">
        <v>53</v>
      </c>
      <c r="C80" s="6" t="s">
        <v>72</v>
      </c>
      <c r="D80" s="6" t="s">
        <v>67</v>
      </c>
      <c r="E80" s="23">
        <v>7.0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22">
        <v>41402.0</v>
      </c>
      <c r="B81" s="6" t="s">
        <v>55</v>
      </c>
      <c r="C81" s="6" t="s">
        <v>69</v>
      </c>
      <c r="D81" s="6" t="s">
        <v>67</v>
      </c>
      <c r="E81" s="23">
        <v>33.0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22">
        <v>41402.0</v>
      </c>
      <c r="B82" s="6" t="s">
        <v>70</v>
      </c>
      <c r="C82" s="6" t="s">
        <v>71</v>
      </c>
      <c r="D82" s="6" t="s">
        <v>68</v>
      </c>
      <c r="E82" s="23">
        <v>67.0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22">
        <v>41402.0</v>
      </c>
      <c r="B83" s="6" t="s">
        <v>53</v>
      </c>
      <c r="C83" s="6" t="s">
        <v>69</v>
      </c>
      <c r="D83" s="6" t="s">
        <v>68</v>
      </c>
      <c r="E83" s="23">
        <v>7.0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22">
        <v>41402.0</v>
      </c>
      <c r="B84" s="6" t="s">
        <v>53</v>
      </c>
      <c r="C84" s="6" t="s">
        <v>71</v>
      </c>
      <c r="D84" s="6" t="s">
        <v>68</v>
      </c>
      <c r="E84" s="23">
        <v>7.0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22">
        <v>41402.0</v>
      </c>
      <c r="B85" s="6" t="s">
        <v>56</v>
      </c>
      <c r="C85" s="6" t="s">
        <v>72</v>
      </c>
      <c r="D85" s="6" t="s">
        <v>67</v>
      </c>
      <c r="E85" s="23">
        <v>33.0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22">
        <v>41402.0</v>
      </c>
      <c r="B86" s="6" t="s">
        <v>53</v>
      </c>
      <c r="C86" s="6" t="s">
        <v>63</v>
      </c>
      <c r="D86" s="6" t="s">
        <v>67</v>
      </c>
      <c r="E86" s="23">
        <v>17.0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22">
        <v>41402.0</v>
      </c>
      <c r="B87" s="6" t="s">
        <v>54</v>
      </c>
      <c r="C87" s="6" t="s">
        <v>71</v>
      </c>
      <c r="D87" s="6" t="s">
        <v>67</v>
      </c>
      <c r="E87" s="23">
        <v>33.0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22">
        <v>41402.0</v>
      </c>
      <c r="B88" s="6" t="s">
        <v>54</v>
      </c>
      <c r="C88" s="6" t="s">
        <v>71</v>
      </c>
      <c r="D88" s="6" t="s">
        <v>67</v>
      </c>
      <c r="E88" s="23">
        <v>40.0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22">
        <v>41402.0</v>
      </c>
      <c r="B89" s="6" t="s">
        <v>53</v>
      </c>
      <c r="C89" s="6" t="s">
        <v>71</v>
      </c>
      <c r="D89" s="6" t="s">
        <v>67</v>
      </c>
      <c r="E89" s="23">
        <v>7.0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22">
        <v>41402.0</v>
      </c>
      <c r="B90" s="6" t="s">
        <v>56</v>
      </c>
      <c r="C90" s="6" t="s">
        <v>63</v>
      </c>
      <c r="D90" s="6" t="s">
        <v>68</v>
      </c>
      <c r="E90" s="23">
        <v>33.0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22">
        <v>41402.0</v>
      </c>
      <c r="B91" s="6" t="s">
        <v>53</v>
      </c>
      <c r="C91" s="6" t="s">
        <v>73</v>
      </c>
      <c r="D91" s="6" t="s">
        <v>67</v>
      </c>
      <c r="E91" s="23">
        <v>7.0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22">
        <v>41402.0</v>
      </c>
      <c r="B92" s="6" t="s">
        <v>56</v>
      </c>
      <c r="C92" s="6" t="s">
        <v>61</v>
      </c>
      <c r="D92" s="6" t="s">
        <v>67</v>
      </c>
      <c r="E92" s="23">
        <v>33.0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22">
        <v>41402.0</v>
      </c>
      <c r="B93" s="6" t="s">
        <v>53</v>
      </c>
      <c r="C93" s="6" t="s">
        <v>72</v>
      </c>
      <c r="D93" s="6" t="s">
        <v>68</v>
      </c>
      <c r="E93" s="23">
        <v>7.0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22">
        <v>41403.0</v>
      </c>
      <c r="B94" s="6" t="s">
        <v>53</v>
      </c>
      <c r="C94" s="6" t="s">
        <v>72</v>
      </c>
      <c r="D94" s="6" t="s">
        <v>68</v>
      </c>
      <c r="E94" s="23">
        <v>7.0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22">
        <v>41403.0</v>
      </c>
      <c r="B95" s="6" t="s">
        <v>53</v>
      </c>
      <c r="C95" s="6" t="s">
        <v>71</v>
      </c>
      <c r="D95" s="6" t="s">
        <v>67</v>
      </c>
      <c r="E95" s="23">
        <v>7.0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22">
        <v>41403.0</v>
      </c>
      <c r="B96" s="6" t="s">
        <v>53</v>
      </c>
      <c r="C96" s="6" t="s">
        <v>71</v>
      </c>
      <c r="D96" s="6" t="s">
        <v>68</v>
      </c>
      <c r="E96" s="23">
        <v>17.0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22">
        <v>41403.0</v>
      </c>
      <c r="B97" s="6" t="s">
        <v>54</v>
      </c>
      <c r="C97" s="6" t="s">
        <v>61</v>
      </c>
      <c r="D97" s="6" t="s">
        <v>68</v>
      </c>
      <c r="E97" s="23">
        <v>33.0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22">
        <v>41403.0</v>
      </c>
      <c r="B98" s="6" t="s">
        <v>54</v>
      </c>
      <c r="C98" s="6" t="s">
        <v>69</v>
      </c>
      <c r="D98" s="6" t="s">
        <v>67</v>
      </c>
      <c r="E98" s="23">
        <v>40.0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22">
        <v>41403.0</v>
      </c>
      <c r="B99" s="6" t="s">
        <v>53</v>
      </c>
      <c r="C99" s="6" t="s">
        <v>71</v>
      </c>
      <c r="D99" s="6" t="s">
        <v>67</v>
      </c>
      <c r="E99" s="23">
        <v>7.0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22">
        <v>41403.0</v>
      </c>
      <c r="B100" s="6" t="s">
        <v>53</v>
      </c>
      <c r="C100" s="6" t="s">
        <v>72</v>
      </c>
      <c r="D100" s="6" t="s">
        <v>67</v>
      </c>
      <c r="E100" s="23">
        <v>7.0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22">
        <v>41403.0</v>
      </c>
      <c r="B101" s="6" t="s">
        <v>55</v>
      </c>
      <c r="C101" s="6" t="s">
        <v>71</v>
      </c>
      <c r="D101" s="6" t="s">
        <v>67</v>
      </c>
      <c r="E101" s="23">
        <v>33.0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22">
        <v>41403.0</v>
      </c>
      <c r="B102" s="6" t="s">
        <v>53</v>
      </c>
      <c r="C102" s="6" t="s">
        <v>62</v>
      </c>
      <c r="D102" s="6" t="s">
        <v>68</v>
      </c>
      <c r="E102" s="23">
        <v>7.0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22">
        <v>41403.0</v>
      </c>
      <c r="B103" s="6" t="s">
        <v>55</v>
      </c>
      <c r="C103" s="6" t="s">
        <v>69</v>
      </c>
      <c r="D103" s="6" t="s">
        <v>67</v>
      </c>
      <c r="E103" s="23">
        <v>33.0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22">
        <v>41404.0</v>
      </c>
      <c r="B104" s="6" t="s">
        <v>54</v>
      </c>
      <c r="C104" s="6" t="s">
        <v>61</v>
      </c>
      <c r="D104" s="6" t="s">
        <v>67</v>
      </c>
      <c r="E104" s="23">
        <v>23.0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22">
        <v>41404.0</v>
      </c>
      <c r="B105" s="6" t="s">
        <v>53</v>
      </c>
      <c r="C105" s="6" t="s">
        <v>71</v>
      </c>
      <c r="D105" s="6" t="s">
        <v>67</v>
      </c>
      <c r="E105" s="23">
        <v>7.0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22">
        <v>41404.0</v>
      </c>
      <c r="B106" s="6" t="s">
        <v>53</v>
      </c>
      <c r="C106" s="6" t="s">
        <v>71</v>
      </c>
      <c r="D106" s="6" t="s">
        <v>68</v>
      </c>
      <c r="E106" s="23">
        <v>17.0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22">
        <v>41404.0</v>
      </c>
      <c r="B107" s="6" t="s">
        <v>54</v>
      </c>
      <c r="C107" s="6" t="s">
        <v>63</v>
      </c>
      <c r="D107" s="6" t="s">
        <v>67</v>
      </c>
      <c r="E107" s="23">
        <v>33.0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22">
        <v>41404.0</v>
      </c>
      <c r="B108" s="6" t="s">
        <v>56</v>
      </c>
      <c r="C108" s="6" t="s">
        <v>71</v>
      </c>
      <c r="D108" s="6" t="s">
        <v>68</v>
      </c>
      <c r="E108" s="23">
        <v>33.0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22">
        <v>41404.0</v>
      </c>
      <c r="B109" s="6" t="s">
        <v>56</v>
      </c>
      <c r="C109" s="6" t="s">
        <v>72</v>
      </c>
      <c r="D109" s="6" t="s">
        <v>67</v>
      </c>
      <c r="E109" s="23">
        <v>40.0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22">
        <v>41404.0</v>
      </c>
      <c r="B110" s="6" t="s">
        <v>54</v>
      </c>
      <c r="C110" s="6" t="s">
        <v>63</v>
      </c>
      <c r="D110" s="6" t="s">
        <v>67</v>
      </c>
      <c r="E110" s="23">
        <v>60.0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22">
        <v>41404.0</v>
      </c>
      <c r="B111" s="6" t="s">
        <v>55</v>
      </c>
      <c r="C111" s="6" t="s">
        <v>63</v>
      </c>
      <c r="D111" s="6" t="s">
        <v>67</v>
      </c>
      <c r="E111" s="23">
        <v>33.0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22">
        <v>41404.0</v>
      </c>
      <c r="B112" s="6" t="s">
        <v>70</v>
      </c>
      <c r="C112" s="6" t="s">
        <v>72</v>
      </c>
      <c r="D112" s="6" t="s">
        <v>67</v>
      </c>
      <c r="E112" s="23">
        <v>67.0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22">
        <v>41404.0</v>
      </c>
      <c r="B113" s="6" t="s">
        <v>56</v>
      </c>
      <c r="C113" s="6" t="s">
        <v>71</v>
      </c>
      <c r="D113" s="6" t="s">
        <v>68</v>
      </c>
      <c r="E113" s="23">
        <v>33.0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22">
        <v>41404.0</v>
      </c>
      <c r="B114" s="6" t="s">
        <v>54</v>
      </c>
      <c r="C114" s="6" t="s">
        <v>61</v>
      </c>
      <c r="D114" s="6" t="s">
        <v>68</v>
      </c>
      <c r="E114" s="23">
        <v>23.0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22">
        <v>41405.0</v>
      </c>
      <c r="B115" s="6" t="s">
        <v>53</v>
      </c>
      <c r="C115" s="6" t="s">
        <v>73</v>
      </c>
      <c r="D115" s="6" t="s">
        <v>68</v>
      </c>
      <c r="E115" s="23">
        <v>7.0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22">
        <v>41405.0</v>
      </c>
      <c r="B116" s="6" t="s">
        <v>53</v>
      </c>
      <c r="C116" s="6" t="s">
        <v>63</v>
      </c>
      <c r="D116" s="6" t="s">
        <v>68</v>
      </c>
      <c r="E116" s="23">
        <v>17.0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22">
        <v>41405.0</v>
      </c>
      <c r="B117" s="6" t="s">
        <v>54</v>
      </c>
      <c r="C117" s="6" t="s">
        <v>73</v>
      </c>
      <c r="D117" s="6" t="s">
        <v>68</v>
      </c>
      <c r="E117" s="23">
        <v>33.0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22">
        <v>41405.0</v>
      </c>
      <c r="B118" s="6" t="s">
        <v>53</v>
      </c>
      <c r="C118" s="6" t="s">
        <v>62</v>
      </c>
      <c r="D118" s="6" t="s">
        <v>67</v>
      </c>
      <c r="E118" s="23">
        <v>7.0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22">
        <v>41405.0</v>
      </c>
      <c r="B119" s="6" t="s">
        <v>55</v>
      </c>
      <c r="C119" s="6" t="s">
        <v>72</v>
      </c>
      <c r="D119" s="6" t="s">
        <v>67</v>
      </c>
      <c r="E119" s="23">
        <v>33.0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22">
        <v>41405.0</v>
      </c>
      <c r="B120" s="6" t="s">
        <v>55</v>
      </c>
      <c r="C120" s="6" t="s">
        <v>62</v>
      </c>
      <c r="D120" s="6" t="s">
        <v>67</v>
      </c>
      <c r="E120" s="23">
        <v>33.0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22">
        <v>41405.0</v>
      </c>
      <c r="B121" s="6" t="s">
        <v>55</v>
      </c>
      <c r="C121" s="6" t="s">
        <v>71</v>
      </c>
      <c r="D121" s="6" t="s">
        <v>67</v>
      </c>
      <c r="E121" s="23">
        <v>33.0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22">
        <v>41405.0</v>
      </c>
      <c r="B122" s="6" t="s">
        <v>53</v>
      </c>
      <c r="C122" s="6" t="s">
        <v>63</v>
      </c>
      <c r="D122" s="6" t="s">
        <v>67</v>
      </c>
      <c r="E122" s="23">
        <v>7.0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22">
        <v>41405.0</v>
      </c>
      <c r="B123" s="6" t="s">
        <v>56</v>
      </c>
      <c r="C123" s="6" t="s">
        <v>69</v>
      </c>
      <c r="D123" s="6" t="s">
        <v>67</v>
      </c>
      <c r="E123" s="23">
        <v>33.0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22">
        <v>41405.0</v>
      </c>
      <c r="B124" s="6" t="s">
        <v>54</v>
      </c>
      <c r="C124" s="6" t="s">
        <v>63</v>
      </c>
      <c r="D124" s="6" t="s">
        <v>68</v>
      </c>
      <c r="E124" s="23">
        <v>23.0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22">
        <v>41406.0</v>
      </c>
      <c r="B125" s="6" t="s">
        <v>53</v>
      </c>
      <c r="C125" s="6" t="s">
        <v>72</v>
      </c>
      <c r="D125" s="6" t="s">
        <v>68</v>
      </c>
      <c r="E125" s="23">
        <v>7.0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22">
        <v>41406.0</v>
      </c>
      <c r="B126" s="6" t="s">
        <v>53</v>
      </c>
      <c r="C126" s="6" t="s">
        <v>72</v>
      </c>
      <c r="D126" s="6" t="s">
        <v>67</v>
      </c>
      <c r="E126" s="23">
        <v>17.0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22">
        <v>41406.0</v>
      </c>
      <c r="B127" s="6" t="s">
        <v>55</v>
      </c>
      <c r="C127" s="6" t="s">
        <v>72</v>
      </c>
      <c r="D127" s="6" t="s">
        <v>67</v>
      </c>
      <c r="E127" s="23">
        <v>33.0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22">
        <v>41406.0</v>
      </c>
      <c r="B128" s="6" t="s">
        <v>53</v>
      </c>
      <c r="C128" s="6" t="s">
        <v>61</v>
      </c>
      <c r="D128" s="6" t="s">
        <v>67</v>
      </c>
      <c r="E128" s="23">
        <v>7.0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22">
        <v>41406.0</v>
      </c>
      <c r="B129" s="6" t="s">
        <v>53</v>
      </c>
      <c r="C129" s="6" t="s">
        <v>72</v>
      </c>
      <c r="D129" s="6" t="s">
        <v>68</v>
      </c>
      <c r="E129" s="23">
        <v>7.0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22">
        <v>41406.0</v>
      </c>
      <c r="B130" s="6" t="s">
        <v>54</v>
      </c>
      <c r="C130" s="6" t="s">
        <v>69</v>
      </c>
      <c r="D130" s="6" t="s">
        <v>67</v>
      </c>
      <c r="E130" s="23">
        <v>60.0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22">
        <v>41406.0</v>
      </c>
      <c r="B131" s="6" t="s">
        <v>55</v>
      </c>
      <c r="C131" s="6" t="s">
        <v>61</v>
      </c>
      <c r="D131" s="6" t="s">
        <v>68</v>
      </c>
      <c r="E131" s="23">
        <v>33.0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22">
        <v>41406.0</v>
      </c>
      <c r="B132" s="6" t="s">
        <v>53</v>
      </c>
      <c r="C132" s="6" t="s">
        <v>61</v>
      </c>
      <c r="D132" s="6" t="s">
        <v>68</v>
      </c>
      <c r="E132" s="23">
        <v>7.0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22">
        <v>41407.0</v>
      </c>
      <c r="B133" s="6" t="s">
        <v>53</v>
      </c>
      <c r="C133" s="6" t="s">
        <v>69</v>
      </c>
      <c r="D133" s="6" t="s">
        <v>67</v>
      </c>
      <c r="E133" s="23">
        <v>7.0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22">
        <v>41407.0</v>
      </c>
      <c r="B134" s="6" t="s">
        <v>55</v>
      </c>
      <c r="C134" s="6" t="s">
        <v>61</v>
      </c>
      <c r="D134" s="6" t="s">
        <v>68</v>
      </c>
      <c r="E134" s="23">
        <v>33.0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22">
        <v>41407.0</v>
      </c>
      <c r="B135" s="6" t="s">
        <v>53</v>
      </c>
      <c r="C135" s="6" t="s">
        <v>71</v>
      </c>
      <c r="D135" s="6" t="s">
        <v>67</v>
      </c>
      <c r="E135" s="23">
        <v>7.0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22">
        <v>41407.0</v>
      </c>
      <c r="B136" s="6" t="s">
        <v>53</v>
      </c>
      <c r="C136" s="6" t="s">
        <v>71</v>
      </c>
      <c r="D136" s="6" t="s">
        <v>67</v>
      </c>
      <c r="E136" s="23">
        <v>7.0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22">
        <v>41407.0</v>
      </c>
      <c r="B137" s="6" t="s">
        <v>54</v>
      </c>
      <c r="C137" s="6" t="s">
        <v>63</v>
      </c>
      <c r="D137" s="6" t="s">
        <v>68</v>
      </c>
      <c r="E137" s="23">
        <v>33.0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22">
        <v>41407.0</v>
      </c>
      <c r="B138" s="6" t="s">
        <v>55</v>
      </c>
      <c r="C138" s="6" t="s">
        <v>62</v>
      </c>
      <c r="D138" s="6" t="s">
        <v>67</v>
      </c>
      <c r="E138" s="23">
        <v>33.0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22">
        <v>41407.0</v>
      </c>
      <c r="B139" s="6" t="s">
        <v>55</v>
      </c>
      <c r="C139" s="6" t="s">
        <v>71</v>
      </c>
      <c r="D139" s="6" t="s">
        <v>67</v>
      </c>
      <c r="E139" s="23">
        <v>33.0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22">
        <v>41407.0</v>
      </c>
      <c r="B140" s="6" t="s">
        <v>55</v>
      </c>
      <c r="C140" s="6" t="s">
        <v>73</v>
      </c>
      <c r="D140" s="6" t="s">
        <v>67</v>
      </c>
      <c r="E140" s="23">
        <v>33.0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22">
        <v>41407.0</v>
      </c>
      <c r="B141" s="6" t="s">
        <v>55</v>
      </c>
      <c r="C141" s="6" t="s">
        <v>69</v>
      </c>
      <c r="D141" s="6" t="s">
        <v>67</v>
      </c>
      <c r="E141" s="23">
        <v>33.0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22">
        <v>41407.0</v>
      </c>
      <c r="B142" s="6" t="s">
        <v>70</v>
      </c>
      <c r="C142" s="6" t="s">
        <v>73</v>
      </c>
      <c r="D142" s="6" t="s">
        <v>67</v>
      </c>
      <c r="E142" s="23">
        <v>67.0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22">
        <v>41407.0</v>
      </c>
      <c r="B143" s="6" t="s">
        <v>55</v>
      </c>
      <c r="C143" s="6" t="s">
        <v>73</v>
      </c>
      <c r="D143" s="6" t="s">
        <v>67</v>
      </c>
      <c r="E143" s="23">
        <v>33.0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22">
        <v>41407.0</v>
      </c>
      <c r="B144" s="6" t="s">
        <v>70</v>
      </c>
      <c r="C144" s="6" t="s">
        <v>71</v>
      </c>
      <c r="D144" s="6" t="s">
        <v>68</v>
      </c>
      <c r="E144" s="23">
        <v>67.0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22">
        <v>41407.0</v>
      </c>
      <c r="B145" s="6" t="s">
        <v>53</v>
      </c>
      <c r="C145" s="6" t="s">
        <v>63</v>
      </c>
      <c r="D145" s="6" t="s">
        <v>68</v>
      </c>
      <c r="E145" s="23">
        <v>7.0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22">
        <v>41407.0</v>
      </c>
      <c r="B146" s="6" t="s">
        <v>53</v>
      </c>
      <c r="C146" s="6" t="s">
        <v>62</v>
      </c>
      <c r="D146" s="6" t="s">
        <v>67</v>
      </c>
      <c r="E146" s="23">
        <v>17.0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22">
        <v>41408.0</v>
      </c>
      <c r="B147" s="6" t="s">
        <v>54</v>
      </c>
      <c r="C147" s="6" t="s">
        <v>61</v>
      </c>
      <c r="D147" s="6" t="s">
        <v>67</v>
      </c>
      <c r="E147" s="23">
        <v>33.0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22">
        <v>41408.0</v>
      </c>
      <c r="B148" s="6" t="s">
        <v>55</v>
      </c>
      <c r="C148" s="6" t="s">
        <v>62</v>
      </c>
      <c r="D148" s="6" t="s">
        <v>68</v>
      </c>
      <c r="E148" s="23">
        <v>33.0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22">
        <v>41408.0</v>
      </c>
      <c r="B149" s="6" t="s">
        <v>56</v>
      </c>
      <c r="C149" s="6" t="s">
        <v>62</v>
      </c>
      <c r="D149" s="6" t="s">
        <v>68</v>
      </c>
      <c r="E149" s="23">
        <v>40.0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22">
        <v>41408.0</v>
      </c>
      <c r="B150" s="6" t="s">
        <v>70</v>
      </c>
      <c r="C150" s="6" t="s">
        <v>69</v>
      </c>
      <c r="D150" s="6" t="s">
        <v>67</v>
      </c>
      <c r="E150" s="23">
        <v>67.0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22">
        <v>41408.0</v>
      </c>
      <c r="B151" s="6" t="s">
        <v>70</v>
      </c>
      <c r="C151" s="6" t="s">
        <v>69</v>
      </c>
      <c r="D151" s="6" t="s">
        <v>67</v>
      </c>
      <c r="E151" s="23">
        <v>67.0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22">
        <v>41408.0</v>
      </c>
      <c r="B152" s="6" t="s">
        <v>55</v>
      </c>
      <c r="C152" s="6" t="s">
        <v>63</v>
      </c>
      <c r="D152" s="6" t="s">
        <v>67</v>
      </c>
      <c r="E152" s="23">
        <v>33.0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22">
        <v>41408.0</v>
      </c>
      <c r="B153" s="6" t="s">
        <v>55</v>
      </c>
      <c r="C153" s="6" t="s">
        <v>72</v>
      </c>
      <c r="D153" s="6" t="s">
        <v>67</v>
      </c>
      <c r="E153" s="23">
        <v>33.0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22">
        <v>41408.0</v>
      </c>
      <c r="B154" s="6" t="s">
        <v>70</v>
      </c>
      <c r="C154" s="6" t="s">
        <v>71</v>
      </c>
      <c r="D154" s="6" t="s">
        <v>67</v>
      </c>
      <c r="E154" s="23">
        <v>67.0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22">
        <v>41408.0</v>
      </c>
      <c r="B155" s="6" t="s">
        <v>55</v>
      </c>
      <c r="C155" s="6" t="s">
        <v>62</v>
      </c>
      <c r="D155" s="6" t="s">
        <v>67</v>
      </c>
      <c r="E155" s="23">
        <v>33.0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22">
        <v>41409.0</v>
      </c>
      <c r="B156" s="6" t="s">
        <v>53</v>
      </c>
      <c r="C156" s="6" t="s">
        <v>72</v>
      </c>
      <c r="D156" s="6" t="s">
        <v>68</v>
      </c>
      <c r="E156" s="23">
        <v>17.0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22">
        <v>41409.0</v>
      </c>
      <c r="B157" s="6" t="s">
        <v>54</v>
      </c>
      <c r="C157" s="6" t="s">
        <v>63</v>
      </c>
      <c r="D157" s="6" t="s">
        <v>68</v>
      </c>
      <c r="E157" s="23">
        <v>33.0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22">
        <v>41409.0</v>
      </c>
      <c r="B158" s="6" t="s">
        <v>54</v>
      </c>
      <c r="C158" s="6" t="s">
        <v>71</v>
      </c>
      <c r="D158" s="6" t="s">
        <v>67</v>
      </c>
      <c r="E158" s="23">
        <v>40.0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22">
        <v>41409.0</v>
      </c>
      <c r="B159" s="6" t="s">
        <v>56</v>
      </c>
      <c r="C159" s="6" t="s">
        <v>61</v>
      </c>
      <c r="D159" s="6" t="s">
        <v>68</v>
      </c>
      <c r="E159" s="23">
        <v>40.0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22">
        <v>41409.0</v>
      </c>
      <c r="B160" s="6" t="s">
        <v>55</v>
      </c>
      <c r="C160" s="6" t="s">
        <v>63</v>
      </c>
      <c r="D160" s="6" t="s">
        <v>67</v>
      </c>
      <c r="E160" s="23">
        <v>33.0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22">
        <v>41409.0</v>
      </c>
      <c r="B161" s="6" t="s">
        <v>55</v>
      </c>
      <c r="C161" s="6" t="s">
        <v>71</v>
      </c>
      <c r="D161" s="6" t="s">
        <v>67</v>
      </c>
      <c r="E161" s="23">
        <v>33.0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22">
        <v>41409.0</v>
      </c>
      <c r="B162" s="6" t="s">
        <v>70</v>
      </c>
      <c r="C162" s="6" t="s">
        <v>62</v>
      </c>
      <c r="D162" s="6" t="s">
        <v>67</v>
      </c>
      <c r="E162" s="23">
        <v>67.0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22">
        <v>41409.0</v>
      </c>
      <c r="B163" s="6" t="s">
        <v>70</v>
      </c>
      <c r="C163" s="6" t="s">
        <v>61</v>
      </c>
      <c r="D163" s="6" t="s">
        <v>68</v>
      </c>
      <c r="E163" s="23">
        <v>67.0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22">
        <v>41409.0</v>
      </c>
      <c r="B164" s="6" t="s">
        <v>54</v>
      </c>
      <c r="C164" s="6" t="s">
        <v>73</v>
      </c>
      <c r="D164" s="6" t="s">
        <v>68</v>
      </c>
      <c r="E164" s="23">
        <v>23.0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22">
        <v>41410.0</v>
      </c>
      <c r="B165" s="6" t="s">
        <v>53</v>
      </c>
      <c r="C165" s="6" t="s">
        <v>73</v>
      </c>
      <c r="D165" s="6" t="s">
        <v>67</v>
      </c>
      <c r="E165" s="23">
        <v>7.0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22">
        <v>41410.0</v>
      </c>
      <c r="B166" s="6" t="s">
        <v>53</v>
      </c>
      <c r="C166" s="6" t="s">
        <v>72</v>
      </c>
      <c r="D166" s="6" t="s">
        <v>67</v>
      </c>
      <c r="E166" s="23">
        <v>17.0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22">
        <v>41410.0</v>
      </c>
      <c r="B167" s="6" t="s">
        <v>55</v>
      </c>
      <c r="C167" s="6" t="s">
        <v>73</v>
      </c>
      <c r="D167" s="6" t="s">
        <v>68</v>
      </c>
      <c r="E167" s="23">
        <v>33.0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22">
        <v>41410.0</v>
      </c>
      <c r="B168" s="6" t="s">
        <v>55</v>
      </c>
      <c r="C168" s="6" t="s">
        <v>62</v>
      </c>
      <c r="D168" s="6" t="s">
        <v>68</v>
      </c>
      <c r="E168" s="23">
        <v>33.0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22">
        <v>41410.0</v>
      </c>
      <c r="B169" s="6" t="s">
        <v>56</v>
      </c>
      <c r="C169" s="6" t="s">
        <v>72</v>
      </c>
      <c r="D169" s="6" t="s">
        <v>67</v>
      </c>
      <c r="E169" s="23">
        <v>40.0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22">
        <v>41410.0</v>
      </c>
      <c r="B170" s="6" t="s">
        <v>54</v>
      </c>
      <c r="C170" s="6" t="s">
        <v>73</v>
      </c>
      <c r="D170" s="6" t="s">
        <v>67</v>
      </c>
      <c r="E170" s="23">
        <v>60.0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22">
        <v>41410.0</v>
      </c>
      <c r="B171" s="6" t="s">
        <v>55</v>
      </c>
      <c r="C171" s="6" t="s">
        <v>61</v>
      </c>
      <c r="D171" s="6" t="s">
        <v>67</v>
      </c>
      <c r="E171" s="23">
        <v>33.0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22">
        <v>41410.0</v>
      </c>
      <c r="B172" s="6" t="s">
        <v>70</v>
      </c>
      <c r="C172" s="6" t="s">
        <v>72</v>
      </c>
      <c r="D172" s="6" t="s">
        <v>67</v>
      </c>
      <c r="E172" s="23">
        <v>67.0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22">
        <v>41410.0</v>
      </c>
      <c r="B173" s="6" t="s">
        <v>56</v>
      </c>
      <c r="C173" s="6" t="s">
        <v>63</v>
      </c>
      <c r="D173" s="6" t="s">
        <v>68</v>
      </c>
      <c r="E173" s="23">
        <v>33.0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22">
        <v>41410.0</v>
      </c>
      <c r="B174" s="6" t="s">
        <v>54</v>
      </c>
      <c r="C174" s="6" t="s">
        <v>73</v>
      </c>
      <c r="D174" s="6" t="s">
        <v>67</v>
      </c>
      <c r="E174" s="23">
        <v>23.0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22">
        <v>41410.0</v>
      </c>
      <c r="B175" s="6" t="s">
        <v>53</v>
      </c>
      <c r="C175" s="6" t="s">
        <v>71</v>
      </c>
      <c r="D175" s="6" t="s">
        <v>67</v>
      </c>
      <c r="E175" s="23">
        <v>7.0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22">
        <v>41410.0</v>
      </c>
      <c r="B176" s="6" t="s">
        <v>53</v>
      </c>
      <c r="C176" s="6" t="s">
        <v>69</v>
      </c>
      <c r="D176" s="6" t="s">
        <v>68</v>
      </c>
      <c r="E176" s="23">
        <v>17.0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22">
        <v>41410.0</v>
      </c>
      <c r="B177" s="6" t="s">
        <v>54</v>
      </c>
      <c r="C177" s="6" t="s">
        <v>71</v>
      </c>
      <c r="D177" s="6" t="s">
        <v>67</v>
      </c>
      <c r="E177" s="23">
        <v>33.0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22">
        <v>41411.0</v>
      </c>
      <c r="B178" s="6" t="s">
        <v>55</v>
      </c>
      <c r="C178" s="6" t="s">
        <v>72</v>
      </c>
      <c r="D178" s="6" t="s">
        <v>67</v>
      </c>
      <c r="E178" s="23">
        <v>33.0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22">
        <v>41411.0</v>
      </c>
      <c r="B179" s="6" t="s">
        <v>55</v>
      </c>
      <c r="C179" s="6" t="s">
        <v>73</v>
      </c>
      <c r="D179" s="6" t="s">
        <v>67</v>
      </c>
      <c r="E179" s="23">
        <v>33.0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22">
        <v>41411.0</v>
      </c>
      <c r="B180" s="6" t="s">
        <v>54</v>
      </c>
      <c r="C180" s="6" t="s">
        <v>71</v>
      </c>
      <c r="D180" s="6" t="s">
        <v>68</v>
      </c>
      <c r="E180" s="23">
        <v>60.0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22">
        <v>41411.0</v>
      </c>
      <c r="B181" s="6" t="s">
        <v>55</v>
      </c>
      <c r="C181" s="6" t="s">
        <v>73</v>
      </c>
      <c r="D181" s="6" t="s">
        <v>68</v>
      </c>
      <c r="E181" s="23">
        <v>33.0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22">
        <v>41411.0</v>
      </c>
      <c r="B182" s="6" t="s">
        <v>70</v>
      </c>
      <c r="C182" s="6" t="s">
        <v>62</v>
      </c>
      <c r="D182" s="6" t="s">
        <v>68</v>
      </c>
      <c r="E182" s="23">
        <v>67.0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22">
        <v>41411.0</v>
      </c>
      <c r="B183" s="6" t="s">
        <v>56</v>
      </c>
      <c r="C183" s="6" t="s">
        <v>71</v>
      </c>
      <c r="D183" s="6" t="s">
        <v>68</v>
      </c>
      <c r="E183" s="23">
        <v>33.0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22">
        <v>41411.0</v>
      </c>
      <c r="B184" s="6" t="s">
        <v>55</v>
      </c>
      <c r="C184" s="6" t="s">
        <v>71</v>
      </c>
      <c r="D184" s="6" t="s">
        <v>67</v>
      </c>
      <c r="E184" s="23">
        <v>33.0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22">
        <v>41411.0</v>
      </c>
      <c r="B185" s="6" t="s">
        <v>53</v>
      </c>
      <c r="C185" s="6" t="s">
        <v>73</v>
      </c>
      <c r="D185" s="6" t="s">
        <v>67</v>
      </c>
      <c r="E185" s="23">
        <v>7.0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22">
        <v>41412.0</v>
      </c>
      <c r="B186" s="6" t="s">
        <v>53</v>
      </c>
      <c r="C186" s="6" t="s">
        <v>69</v>
      </c>
      <c r="D186" s="6" t="s">
        <v>67</v>
      </c>
      <c r="E186" s="23">
        <v>17.0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22">
        <v>41412.0</v>
      </c>
      <c r="B187" s="6" t="s">
        <v>53</v>
      </c>
      <c r="C187" s="6" t="s">
        <v>72</v>
      </c>
      <c r="D187" s="6" t="s">
        <v>67</v>
      </c>
      <c r="E187" s="23">
        <v>7.0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22">
        <v>41412.0</v>
      </c>
      <c r="B188" s="6" t="s">
        <v>53</v>
      </c>
      <c r="C188" s="6" t="s">
        <v>61</v>
      </c>
      <c r="D188" s="6" t="s">
        <v>68</v>
      </c>
      <c r="E188" s="23">
        <v>17.0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22">
        <v>41412.0</v>
      </c>
      <c r="B189" s="6" t="s">
        <v>55</v>
      </c>
      <c r="C189" s="6" t="s">
        <v>62</v>
      </c>
      <c r="D189" s="6" t="s">
        <v>67</v>
      </c>
      <c r="E189" s="23">
        <v>33.0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22">
        <v>41412.0</v>
      </c>
      <c r="B190" s="6" t="s">
        <v>53</v>
      </c>
      <c r="C190" s="6" t="s">
        <v>73</v>
      </c>
      <c r="D190" s="6" t="s">
        <v>67</v>
      </c>
      <c r="E190" s="23">
        <v>7.0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22">
        <v>41412.0</v>
      </c>
      <c r="B191" s="6" t="s">
        <v>53</v>
      </c>
      <c r="C191" s="6" t="s">
        <v>69</v>
      </c>
      <c r="D191" s="6" t="s">
        <v>68</v>
      </c>
      <c r="E191" s="23">
        <v>7.0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22">
        <v>41412.0</v>
      </c>
      <c r="B192" s="6" t="s">
        <v>55</v>
      </c>
      <c r="C192" s="6" t="s">
        <v>62</v>
      </c>
      <c r="D192" s="6" t="s">
        <v>68</v>
      </c>
      <c r="E192" s="23">
        <v>33.0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22">
        <v>41413.0</v>
      </c>
      <c r="B193" s="6" t="s">
        <v>53</v>
      </c>
      <c r="C193" s="6" t="s">
        <v>73</v>
      </c>
      <c r="D193" s="6" t="s">
        <v>68</v>
      </c>
      <c r="E193" s="23">
        <v>7.0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22">
        <v>41414.0</v>
      </c>
      <c r="B194" s="6" t="s">
        <v>53</v>
      </c>
      <c r="C194" s="6" t="s">
        <v>63</v>
      </c>
      <c r="D194" s="6" t="s">
        <v>68</v>
      </c>
      <c r="E194" s="23">
        <v>7.0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22">
        <v>41414.0</v>
      </c>
      <c r="B195" s="6" t="s">
        <v>55</v>
      </c>
      <c r="C195" s="6" t="s">
        <v>73</v>
      </c>
      <c r="D195" s="6" t="s">
        <v>68</v>
      </c>
      <c r="E195" s="23">
        <v>33.0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22">
        <v>41414.0</v>
      </c>
      <c r="B196" s="6" t="s">
        <v>53</v>
      </c>
      <c r="C196" s="6" t="s">
        <v>71</v>
      </c>
      <c r="D196" s="6" t="s">
        <v>68</v>
      </c>
      <c r="E196" s="23">
        <v>7.0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22">
        <v>41415.0</v>
      </c>
      <c r="B197" s="6" t="s">
        <v>53</v>
      </c>
      <c r="C197" s="6" t="s">
        <v>72</v>
      </c>
      <c r="D197" s="6" t="s">
        <v>68</v>
      </c>
      <c r="E197" s="23">
        <v>7.0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22">
        <v>41415.0</v>
      </c>
      <c r="B198" s="6" t="s">
        <v>53</v>
      </c>
      <c r="C198" s="6" t="s">
        <v>71</v>
      </c>
      <c r="D198" s="6" t="s">
        <v>67</v>
      </c>
      <c r="E198" s="23">
        <v>7.0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22">
        <v>41415.0</v>
      </c>
      <c r="B199" s="6" t="s">
        <v>55</v>
      </c>
      <c r="C199" s="6" t="s">
        <v>71</v>
      </c>
      <c r="D199" s="6" t="s">
        <v>67</v>
      </c>
      <c r="E199" s="23">
        <v>33.0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22">
        <v>41416.0</v>
      </c>
      <c r="B200" s="6" t="s">
        <v>56</v>
      </c>
      <c r="C200" s="6" t="s">
        <v>62</v>
      </c>
      <c r="D200" s="6" t="s">
        <v>67</v>
      </c>
      <c r="E200" s="23">
        <v>40.0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22">
        <v>41417.0</v>
      </c>
      <c r="B201" s="6" t="s">
        <v>55</v>
      </c>
      <c r="C201" s="6" t="s">
        <v>62</v>
      </c>
      <c r="D201" s="6" t="s">
        <v>68</v>
      </c>
      <c r="E201" s="23">
        <v>33.0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22">
        <v>41417.0</v>
      </c>
      <c r="B202" s="6" t="s">
        <v>56</v>
      </c>
      <c r="C202" s="6" t="s">
        <v>63</v>
      </c>
      <c r="D202" s="6" t="s">
        <v>67</v>
      </c>
      <c r="E202" s="23">
        <v>40.0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22">
        <v>41418.0</v>
      </c>
      <c r="B203" s="6" t="s">
        <v>56</v>
      </c>
      <c r="C203" s="6" t="s">
        <v>71</v>
      </c>
      <c r="D203" s="6" t="s">
        <v>68</v>
      </c>
      <c r="E203" s="23">
        <v>33.0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22">
        <v>41418.0</v>
      </c>
      <c r="B204" s="6" t="s">
        <v>56</v>
      </c>
      <c r="C204" s="6" t="s">
        <v>71</v>
      </c>
      <c r="D204" s="6" t="s">
        <v>67</v>
      </c>
      <c r="E204" s="23">
        <v>33.0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22">
        <v>41418.0</v>
      </c>
      <c r="B205" s="6" t="s">
        <v>56</v>
      </c>
      <c r="C205" s="6" t="s">
        <v>62</v>
      </c>
      <c r="D205" s="6" t="s">
        <v>67</v>
      </c>
      <c r="E205" s="23">
        <v>33.0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22">
        <v>41418.0</v>
      </c>
      <c r="B206" s="6" t="s">
        <v>54</v>
      </c>
      <c r="C206" s="6" t="s">
        <v>69</v>
      </c>
      <c r="D206" s="6" t="s">
        <v>68</v>
      </c>
      <c r="E206" s="23">
        <v>60.0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22">
        <v>41418.0</v>
      </c>
      <c r="B207" s="6" t="s">
        <v>55</v>
      </c>
      <c r="C207" s="6" t="s">
        <v>61</v>
      </c>
      <c r="D207" s="6" t="s">
        <v>67</v>
      </c>
      <c r="E207" s="23">
        <v>33.0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22">
        <v>41418.0</v>
      </c>
      <c r="B208" s="6" t="s">
        <v>54</v>
      </c>
      <c r="C208" s="6" t="s">
        <v>62</v>
      </c>
      <c r="D208" s="6" t="s">
        <v>68</v>
      </c>
      <c r="E208" s="23">
        <v>60.0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22">
        <v>41419.0</v>
      </c>
      <c r="B209" s="6" t="s">
        <v>53</v>
      </c>
      <c r="C209" s="6" t="s">
        <v>69</v>
      </c>
      <c r="D209" s="6" t="s">
        <v>68</v>
      </c>
      <c r="E209" s="23">
        <v>17.0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22">
        <v>41419.0</v>
      </c>
      <c r="B210" s="6" t="s">
        <v>55</v>
      </c>
      <c r="C210" s="6" t="s">
        <v>71</v>
      </c>
      <c r="D210" s="6" t="s">
        <v>68</v>
      </c>
      <c r="E210" s="23">
        <v>33.0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22">
        <v>41419.0</v>
      </c>
      <c r="B211" s="6" t="s">
        <v>54</v>
      </c>
      <c r="C211" s="6" t="s">
        <v>73</v>
      </c>
      <c r="D211" s="6" t="s">
        <v>67</v>
      </c>
      <c r="E211" s="23">
        <v>60.0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22">
        <v>41419.0</v>
      </c>
      <c r="B212" s="6" t="s">
        <v>54</v>
      </c>
      <c r="C212" s="6" t="s">
        <v>69</v>
      </c>
      <c r="D212" s="6" t="s">
        <v>67</v>
      </c>
      <c r="E212" s="23">
        <v>60.0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22">
        <v>41420.0</v>
      </c>
      <c r="B213" s="6" t="s">
        <v>53</v>
      </c>
      <c r="C213" s="6" t="s">
        <v>71</v>
      </c>
      <c r="D213" s="6" t="s">
        <v>67</v>
      </c>
      <c r="E213" s="23">
        <v>17.0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22">
        <v>41420.0</v>
      </c>
      <c r="B214" s="6" t="s">
        <v>53</v>
      </c>
      <c r="C214" s="6" t="s">
        <v>62</v>
      </c>
      <c r="D214" s="6" t="s">
        <v>67</v>
      </c>
      <c r="E214" s="23">
        <v>17.0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22">
        <v>41420.0</v>
      </c>
      <c r="B215" s="6" t="s">
        <v>55</v>
      </c>
      <c r="C215" s="6" t="s">
        <v>73</v>
      </c>
      <c r="D215" s="6" t="s">
        <v>68</v>
      </c>
      <c r="E215" s="23">
        <v>33.0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22">
        <v>41421.0</v>
      </c>
      <c r="B216" s="6" t="s">
        <v>70</v>
      </c>
      <c r="C216" s="6" t="s">
        <v>71</v>
      </c>
      <c r="D216" s="6" t="s">
        <v>67</v>
      </c>
      <c r="E216" s="23">
        <v>67.0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22">
        <v>41421.0</v>
      </c>
      <c r="B217" s="6" t="s">
        <v>54</v>
      </c>
      <c r="C217" s="6" t="s">
        <v>61</v>
      </c>
      <c r="D217" s="6" t="s">
        <v>68</v>
      </c>
      <c r="E217" s="23">
        <v>60.0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22">
        <v>41421.0</v>
      </c>
      <c r="B218" s="6" t="s">
        <v>54</v>
      </c>
      <c r="C218" s="6" t="s">
        <v>71</v>
      </c>
      <c r="D218" s="6" t="s">
        <v>67</v>
      </c>
      <c r="E218" s="23">
        <v>60.0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22">
        <v>41421.0</v>
      </c>
      <c r="B219" s="6" t="s">
        <v>70</v>
      </c>
      <c r="C219" s="6" t="s">
        <v>71</v>
      </c>
      <c r="D219" s="6" t="s">
        <v>67</v>
      </c>
      <c r="E219" s="23">
        <v>67.0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22">
        <v>41422.0</v>
      </c>
      <c r="B220" s="6" t="s">
        <v>55</v>
      </c>
      <c r="C220" s="6" t="s">
        <v>73</v>
      </c>
      <c r="D220" s="6" t="s">
        <v>67</v>
      </c>
      <c r="E220" s="23">
        <v>33.0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22">
        <v>41422.0</v>
      </c>
      <c r="B221" s="6" t="s">
        <v>56</v>
      </c>
      <c r="C221" s="6" t="s">
        <v>72</v>
      </c>
      <c r="D221" s="6" t="s">
        <v>67</v>
      </c>
      <c r="E221" s="23">
        <v>33.0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22">
        <v>41422.0</v>
      </c>
      <c r="B222" s="6" t="s">
        <v>55</v>
      </c>
      <c r="C222" s="6" t="s">
        <v>71</v>
      </c>
      <c r="D222" s="6" t="s">
        <v>67</v>
      </c>
      <c r="E222" s="23">
        <v>33.0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22">
        <v>41422.0</v>
      </c>
      <c r="B223" s="6" t="s">
        <v>56</v>
      </c>
      <c r="C223" s="6" t="s">
        <v>62</v>
      </c>
      <c r="D223" s="6" t="s">
        <v>67</v>
      </c>
      <c r="E223" s="23">
        <v>33.0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22">
        <v>41422.0</v>
      </c>
      <c r="B224" s="6" t="s">
        <v>56</v>
      </c>
      <c r="C224" s="6" t="s">
        <v>69</v>
      </c>
      <c r="D224" s="6" t="s">
        <v>67</v>
      </c>
      <c r="E224" s="23">
        <v>33.0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22">
        <v>41422.0</v>
      </c>
      <c r="B225" s="6" t="s">
        <v>55</v>
      </c>
      <c r="C225" s="6" t="s">
        <v>61</v>
      </c>
      <c r="D225" s="6" t="s">
        <v>67</v>
      </c>
      <c r="E225" s="23">
        <v>33.0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22">
        <v>41422.0</v>
      </c>
      <c r="B226" s="6" t="s">
        <v>54</v>
      </c>
      <c r="C226" s="6" t="s">
        <v>72</v>
      </c>
      <c r="D226" s="6" t="s">
        <v>67</v>
      </c>
      <c r="E226" s="23">
        <v>40.0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22">
        <v>41423.0</v>
      </c>
      <c r="B227" s="6" t="s">
        <v>55</v>
      </c>
      <c r="C227" s="6" t="s">
        <v>61</v>
      </c>
      <c r="D227" s="6" t="s">
        <v>67</v>
      </c>
      <c r="E227" s="23">
        <v>33.0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22">
        <v>41423.0</v>
      </c>
      <c r="B228" s="6" t="s">
        <v>55</v>
      </c>
      <c r="C228" s="6" t="s">
        <v>69</v>
      </c>
      <c r="D228" s="6" t="s">
        <v>67</v>
      </c>
      <c r="E228" s="23">
        <v>33.0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22">
        <v>41424.0</v>
      </c>
      <c r="B229" s="6" t="s">
        <v>54</v>
      </c>
      <c r="C229" s="6" t="s">
        <v>69</v>
      </c>
      <c r="D229" s="6" t="s">
        <v>67</v>
      </c>
      <c r="E229" s="23">
        <v>40.0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22">
        <v>41424.0</v>
      </c>
      <c r="B230" s="6" t="s">
        <v>55</v>
      </c>
      <c r="C230" s="6" t="s">
        <v>73</v>
      </c>
      <c r="D230" s="6" t="s">
        <v>68</v>
      </c>
      <c r="E230" s="23">
        <v>33.0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22">
        <v>41424.0</v>
      </c>
      <c r="B231" s="6" t="s">
        <v>55</v>
      </c>
      <c r="C231" s="6" t="s">
        <v>71</v>
      </c>
      <c r="D231" s="6" t="s">
        <v>68</v>
      </c>
      <c r="E231" s="23">
        <v>33.0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22">
        <v>41424.0</v>
      </c>
      <c r="B232" s="6" t="s">
        <v>53</v>
      </c>
      <c r="C232" s="6" t="s">
        <v>61</v>
      </c>
      <c r="D232" s="6" t="s">
        <v>68</v>
      </c>
      <c r="E232" s="23">
        <v>17.0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22">
        <v>41424.0</v>
      </c>
      <c r="B233" s="6" t="s">
        <v>55</v>
      </c>
      <c r="C233" s="6" t="s">
        <v>71</v>
      </c>
      <c r="D233" s="6" t="s">
        <v>67</v>
      </c>
      <c r="E233" s="23">
        <v>33.0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22">
        <v>41425.0</v>
      </c>
      <c r="B234" s="6" t="s">
        <v>54</v>
      </c>
      <c r="C234" s="6" t="s">
        <v>61</v>
      </c>
      <c r="D234" s="6" t="s">
        <v>67</v>
      </c>
      <c r="E234" s="23">
        <v>40.0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22">
        <v>41425.0</v>
      </c>
      <c r="B235" s="6" t="s">
        <v>54</v>
      </c>
      <c r="C235" s="6" t="s">
        <v>69</v>
      </c>
      <c r="D235" s="6" t="s">
        <v>68</v>
      </c>
      <c r="E235" s="23">
        <v>40.0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22">
        <v>41425.0</v>
      </c>
      <c r="B236" s="6" t="s">
        <v>55</v>
      </c>
      <c r="C236" s="6" t="s">
        <v>62</v>
      </c>
      <c r="D236" s="6" t="s">
        <v>67</v>
      </c>
      <c r="E236" s="23">
        <v>33.0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22">
        <v>41425.0</v>
      </c>
      <c r="B237" s="6" t="s">
        <v>54</v>
      </c>
      <c r="C237" s="6" t="s">
        <v>62</v>
      </c>
      <c r="D237" s="6" t="s">
        <v>67</v>
      </c>
      <c r="E237" s="23">
        <v>40.0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22">
        <v>41425.0</v>
      </c>
      <c r="B238" s="6" t="s">
        <v>53</v>
      </c>
      <c r="C238" s="6" t="s">
        <v>73</v>
      </c>
      <c r="D238" s="6" t="s">
        <v>67</v>
      </c>
      <c r="E238" s="23">
        <v>17.0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22">
        <v>41425.0</v>
      </c>
      <c r="B239" s="6" t="s">
        <v>53</v>
      </c>
      <c r="C239" s="6" t="s">
        <v>71</v>
      </c>
      <c r="D239" s="6" t="s">
        <v>68</v>
      </c>
      <c r="E239" s="23">
        <v>17.0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22">
        <v>41425.0</v>
      </c>
      <c r="B240" s="6" t="s">
        <v>54</v>
      </c>
      <c r="C240" s="6" t="s">
        <v>72</v>
      </c>
      <c r="D240" s="6" t="s">
        <v>67</v>
      </c>
      <c r="E240" s="23">
        <v>40.0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22">
        <v>41425.0</v>
      </c>
      <c r="B241" s="6" t="s">
        <v>54</v>
      </c>
      <c r="C241" s="6" t="s">
        <v>71</v>
      </c>
      <c r="D241" s="6" t="s">
        <v>68</v>
      </c>
      <c r="E241" s="23">
        <v>40.0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</sheetData>
  <mergeCells count="1">
    <mergeCell ref="A14:E14"/>
  </mergeCells>
  <drawing r:id="rId1"/>
</worksheet>
</file>