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kesh\Pictures\"/>
    </mc:Choice>
  </mc:AlternateContent>
  <bookViews>
    <workbookView xWindow="0" yWindow="0" windowWidth="20490" windowHeight="7650"/>
  </bookViews>
  <sheets>
    <sheet name="PlayerData" sheetId="5" r:id="rId1"/>
    <sheet name="MyLinks" sheetId="2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/>
  <c r="N2" i="5" s="1"/>
  <c r="O2" i="5" s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L2" i="5" l="1"/>
  <c r="N97" i="5" l="1"/>
  <c r="O97" i="5" s="1"/>
  <c r="N93" i="5"/>
  <c r="O93" i="5" s="1"/>
  <c r="N89" i="5"/>
  <c r="O89" i="5" s="1"/>
  <c r="N85" i="5"/>
  <c r="O85" i="5" s="1"/>
  <c r="N81" i="5"/>
  <c r="O81" i="5" s="1"/>
  <c r="N77" i="5"/>
  <c r="O77" i="5" s="1"/>
  <c r="N73" i="5"/>
  <c r="O73" i="5" s="1"/>
  <c r="N69" i="5"/>
  <c r="O69" i="5" s="1"/>
  <c r="N65" i="5"/>
  <c r="O65" i="5" s="1"/>
  <c r="N61" i="5"/>
  <c r="O61" i="5" s="1"/>
  <c r="N57" i="5"/>
  <c r="O57" i="5" s="1"/>
  <c r="N53" i="5"/>
  <c r="O53" i="5" s="1"/>
  <c r="N49" i="5"/>
  <c r="O49" i="5" s="1"/>
  <c r="N45" i="5"/>
  <c r="O45" i="5" s="1"/>
  <c r="N41" i="5"/>
  <c r="O41" i="5" s="1"/>
  <c r="N37" i="5"/>
  <c r="O37" i="5" s="1"/>
  <c r="N33" i="5"/>
  <c r="O33" i="5" s="1"/>
  <c r="N29" i="5"/>
  <c r="O29" i="5" s="1"/>
  <c r="N25" i="5"/>
  <c r="O25" i="5" s="1"/>
  <c r="N21" i="5"/>
  <c r="O21" i="5" s="1"/>
  <c r="N17" i="5"/>
  <c r="O17" i="5" s="1"/>
  <c r="N13" i="5"/>
  <c r="O13" i="5" s="1"/>
  <c r="N9" i="5"/>
  <c r="O9" i="5" s="1"/>
  <c r="N5" i="5"/>
  <c r="O5" i="5" s="1"/>
  <c r="N96" i="5"/>
  <c r="O96" i="5" s="1"/>
  <c r="N92" i="5"/>
  <c r="O92" i="5" s="1"/>
  <c r="N88" i="5"/>
  <c r="O88" i="5" s="1"/>
  <c r="N84" i="5"/>
  <c r="O84" i="5" s="1"/>
  <c r="N80" i="5"/>
  <c r="O80" i="5" s="1"/>
  <c r="N76" i="5"/>
  <c r="O76" i="5" s="1"/>
  <c r="N72" i="5"/>
  <c r="O72" i="5" s="1"/>
  <c r="N68" i="5"/>
  <c r="O68" i="5" s="1"/>
  <c r="N64" i="5"/>
  <c r="O64" i="5" s="1"/>
  <c r="N60" i="5"/>
  <c r="O60" i="5" s="1"/>
  <c r="N56" i="5"/>
  <c r="O56" i="5" s="1"/>
  <c r="N52" i="5"/>
  <c r="O52" i="5" s="1"/>
  <c r="N48" i="5"/>
  <c r="O48" i="5" s="1"/>
  <c r="N44" i="5"/>
  <c r="O44" i="5" s="1"/>
  <c r="N40" i="5"/>
  <c r="O40" i="5" s="1"/>
  <c r="N36" i="5"/>
  <c r="O36" i="5" s="1"/>
  <c r="N32" i="5"/>
  <c r="O32" i="5" s="1"/>
  <c r="N28" i="5"/>
  <c r="O28" i="5" s="1"/>
  <c r="N24" i="5"/>
  <c r="O24" i="5" s="1"/>
  <c r="N20" i="5"/>
  <c r="O20" i="5" s="1"/>
  <c r="N16" i="5"/>
  <c r="O16" i="5" s="1"/>
  <c r="N12" i="5"/>
  <c r="O12" i="5" s="1"/>
  <c r="N8" i="5"/>
  <c r="O8" i="5" s="1"/>
  <c r="N4" i="5"/>
  <c r="O4" i="5" s="1"/>
  <c r="N95" i="5"/>
  <c r="O95" i="5" s="1"/>
  <c r="N91" i="5"/>
  <c r="O91" i="5" s="1"/>
  <c r="N87" i="5"/>
  <c r="O87" i="5" s="1"/>
  <c r="N83" i="5"/>
  <c r="O83" i="5" s="1"/>
  <c r="N79" i="5"/>
  <c r="O79" i="5" s="1"/>
  <c r="N75" i="5"/>
  <c r="O75" i="5" s="1"/>
  <c r="N71" i="5"/>
  <c r="O71" i="5" s="1"/>
  <c r="N67" i="5"/>
  <c r="O67" i="5" s="1"/>
  <c r="N63" i="5"/>
  <c r="O63" i="5" s="1"/>
  <c r="N59" i="5"/>
  <c r="O59" i="5" s="1"/>
  <c r="N55" i="5"/>
  <c r="O55" i="5" s="1"/>
  <c r="N51" i="5"/>
  <c r="O51" i="5" s="1"/>
  <c r="N47" i="5"/>
  <c r="O47" i="5" s="1"/>
  <c r="N43" i="5"/>
  <c r="O43" i="5" s="1"/>
  <c r="N39" i="5"/>
  <c r="O39" i="5" s="1"/>
  <c r="N35" i="5"/>
  <c r="O35" i="5" s="1"/>
  <c r="N31" i="5"/>
  <c r="O31" i="5" s="1"/>
  <c r="N27" i="5"/>
  <c r="O27" i="5" s="1"/>
  <c r="N23" i="5"/>
  <c r="O23" i="5" s="1"/>
  <c r="N19" i="5"/>
  <c r="O19" i="5" s="1"/>
  <c r="N15" i="5"/>
  <c r="O15" i="5" s="1"/>
  <c r="N11" i="5"/>
  <c r="O11" i="5" s="1"/>
  <c r="N7" i="5"/>
  <c r="O7" i="5" s="1"/>
  <c r="N3" i="5"/>
  <c r="O3" i="5" s="1"/>
  <c r="N94" i="5"/>
  <c r="O94" i="5" s="1"/>
  <c r="N90" i="5"/>
  <c r="O90" i="5" s="1"/>
  <c r="N86" i="5"/>
  <c r="O86" i="5" s="1"/>
  <c r="N82" i="5"/>
  <c r="O82" i="5" s="1"/>
  <c r="N78" i="5"/>
  <c r="O78" i="5" s="1"/>
  <c r="N74" i="5"/>
  <c r="O74" i="5" s="1"/>
  <c r="N70" i="5"/>
  <c r="O70" i="5" s="1"/>
  <c r="N66" i="5"/>
  <c r="O66" i="5" s="1"/>
  <c r="N62" i="5"/>
  <c r="O62" i="5" s="1"/>
  <c r="N58" i="5"/>
  <c r="O58" i="5" s="1"/>
  <c r="N54" i="5"/>
  <c r="O54" i="5" s="1"/>
  <c r="N50" i="5"/>
  <c r="O50" i="5" s="1"/>
  <c r="N46" i="5"/>
  <c r="O46" i="5" s="1"/>
  <c r="N42" i="5"/>
  <c r="O42" i="5" s="1"/>
  <c r="N38" i="5"/>
  <c r="O38" i="5" s="1"/>
  <c r="N34" i="5"/>
  <c r="O34" i="5" s="1"/>
  <c r="N30" i="5"/>
  <c r="O30" i="5" s="1"/>
  <c r="N26" i="5"/>
  <c r="O26" i="5" s="1"/>
  <c r="N22" i="5"/>
  <c r="O22" i="5" s="1"/>
  <c r="N18" i="5"/>
  <c r="O18" i="5" s="1"/>
  <c r="N14" i="5"/>
  <c r="O14" i="5" s="1"/>
  <c r="N10" i="5"/>
  <c r="O10" i="5" s="1"/>
  <c r="N6" i="5"/>
  <c r="O6" i="5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</calcChain>
</file>

<file path=xl/sharedStrings.xml><?xml version="1.0" encoding="utf-8"?>
<sst xmlns="http://schemas.openxmlformats.org/spreadsheetml/2006/main" count="798" uniqueCount="334">
  <si>
    <t>Women</t>
  </si>
  <si>
    <t>Men</t>
  </si>
  <si>
    <t>USA</t>
  </si>
  <si>
    <t>Cayla</t>
  </si>
  <si>
    <t>Barnes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</si>
  <si>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</si>
  <si>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</si>
  <si>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</si>
  <si>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</si>
  <si>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</si>
  <si>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</si>
  <si>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</si>
  <si>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</si>
  <si>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Minn.</t>
  </si>
  <si>
    <t>Forward</t>
  </si>
  <si>
    <t>Dani</t>
  </si>
  <si>
    <t>Cameranesi</t>
  </si>
  <si>
    <t>Plymouth</t>
  </si>
  <si>
    <t>Kendall</t>
  </si>
  <si>
    <t>Coyne</t>
  </si>
  <si>
    <t>Ill.</t>
  </si>
  <si>
    <t>Brianna</t>
  </si>
  <si>
    <t>Decker</t>
  </si>
  <si>
    <t>Dousman</t>
  </si>
  <si>
    <t>Wis.</t>
  </si>
  <si>
    <t>Meghan</t>
  </si>
  <si>
    <t>Duggan</t>
  </si>
  <si>
    <t>Danvers</t>
  </si>
  <si>
    <t>Kali</t>
  </si>
  <si>
    <t>Flanagan</t>
  </si>
  <si>
    <t>Burlington</t>
  </si>
  <si>
    <t>Nicole</t>
  </si>
  <si>
    <t>Hensley</t>
  </si>
  <si>
    <t>Lakewood</t>
  </si>
  <si>
    <t>Colo.</t>
  </si>
  <si>
    <t>Goalie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</si>
  <si>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</si>
  <si>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</si>
  <si>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</si>
  <si>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</si>
  <si>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</si>
  <si>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</si>
  <si>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</si>
  <si>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</si>
  <si>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</si>
  <si>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Idaho</t>
  </si>
  <si>
    <t>Jocelyne</t>
  </si>
  <si>
    <t>Lamoureux-Davidson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</si>
  <si>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</si>
  <si>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</si>
  <si>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</si>
  <si>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</si>
  <si>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</si>
  <si>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</si>
  <si>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</si>
  <si>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</si>
  <si>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</si>
  <si>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Kelly</t>
  </si>
  <si>
    <t>Pannek</t>
  </si>
  <si>
    <t>Pelkey</t>
  </si>
  <si>
    <t>Montpelier</t>
  </si>
  <si>
    <t>Vt.</t>
  </si>
  <si>
    <t>Emily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</si>
  <si>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</si>
  <si>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</si>
  <si>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</si>
  <si>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</si>
  <si>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</si>
  <si>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</si>
  <si>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</si>
  <si>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</si>
  <si>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</si>
  <si>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Haley</t>
  </si>
  <si>
    <t>Skarupa</t>
  </si>
  <si>
    <t>Rockville</t>
  </si>
  <si>
    <t>Md.</t>
  </si>
  <si>
    <t>Lee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</si>
  <si>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</si>
  <si>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</si>
  <si>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</si>
  <si>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</si>
  <si>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</si>
  <si>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</si>
  <si>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</si>
  <si>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</si>
  <si>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</si>
  <si>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</si>
  <si>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</si>
  <si>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Will</t>
  </si>
  <si>
    <t>Borgen</t>
  </si>
  <si>
    <t>Moorhead</t>
  </si>
  <si>
    <t>Chris</t>
  </si>
  <si>
    <t>Bourque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</si>
  <si>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</si>
  <si>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</si>
  <si>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</si>
  <si>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</si>
  <si>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</si>
  <si>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</si>
  <si>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</si>
  <si>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</si>
  <si>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</si>
  <si>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</si>
  <si>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</si>
  <si>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</si>
  <si>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</si>
  <si>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</si>
  <si>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</si>
  <si>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</si>
  <si>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</si>
  <si>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</si>
  <si>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</si>
  <si>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</si>
  <si>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</si>
  <si>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</si>
  <si>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</si>
  <si>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</si>
  <si>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</si>
  <si>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</si>
  <si>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Brandon</t>
  </si>
  <si>
    <t>Maxwell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</si>
  <si>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</si>
  <si>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</si>
  <si>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</si>
  <si>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</si>
  <si>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</si>
  <si>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</si>
  <si>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</si>
  <si>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</si>
  <si>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</si>
  <si>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</si>
  <si>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</si>
  <si>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</si>
  <si>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</si>
  <si>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</si>
  <si>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</si>
  <si>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</si>
  <si>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</si>
  <si>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</si>
  <si>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</si>
  <si>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</si>
  <si>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Noah</t>
  </si>
  <si>
    <t>Welch</t>
  </si>
  <si>
    <t>Brighton</t>
  </si>
  <si>
    <t>James</t>
  </si>
  <si>
    <t>Wisniewski</t>
  </si>
  <si>
    <t>Zapolski</t>
  </si>
  <si>
    <t>Erie</t>
  </si>
  <si>
    <t>DOB</t>
  </si>
  <si>
    <t>Hometown</t>
  </si>
  <si>
    <t>Vadnais Heights</t>
  </si>
  <si>
    <t>Palos Heights</t>
  </si>
  <si>
    <t>Sun Valley</t>
  </si>
  <si>
    <t>Grand Forks</t>
  </si>
  <si>
    <t>Ladera Ranch</t>
  </si>
  <si>
    <t>North Reading</t>
  </si>
  <si>
    <t>Winter Park</t>
  </si>
  <si>
    <t>Highlands Ranch</t>
  </si>
  <si>
    <t>ID</t>
  </si>
  <si>
    <t>Team</t>
  </si>
  <si>
    <t>Country</t>
  </si>
  <si>
    <t>NameF</t>
  </si>
  <si>
    <t>NameL</t>
  </si>
  <si>
    <t>Weight</t>
  </si>
  <si>
    <t>Height</t>
  </si>
  <si>
    <t>Pos</t>
  </si>
  <si>
    <t>Gilbert</t>
  </si>
  <si>
    <t>Brulé</t>
  </si>
  <si>
    <t>5'11</t>
  </si>
  <si>
    <t>Wojtek</t>
  </si>
  <si>
    <t>Wolski</t>
  </si>
  <si>
    <t>6'3</t>
  </si>
  <si>
    <t>Derek</t>
  </si>
  <si>
    <t>Roy</t>
  </si>
  <si>
    <t>5'9</t>
  </si>
  <si>
    <t>6'0</t>
  </si>
  <si>
    <t>Rob</t>
  </si>
  <si>
    <t>Klinkhammer</t>
  </si>
  <si>
    <t>Kozun</t>
  </si>
  <si>
    <t>5'8</t>
  </si>
  <si>
    <t>Quinton</t>
  </si>
  <si>
    <t>Howden</t>
  </si>
  <si>
    <t>6'2</t>
  </si>
  <si>
    <t>René</t>
  </si>
  <si>
    <t>Andrew</t>
  </si>
  <si>
    <t>Ebbett</t>
  </si>
  <si>
    <t>Mason</t>
  </si>
  <si>
    <t>Raymond</t>
  </si>
  <si>
    <t>6'1</t>
  </si>
  <si>
    <t>Eric</t>
  </si>
  <si>
    <t>O’Dell</t>
  </si>
  <si>
    <t>Maxim</t>
  </si>
  <si>
    <t>Lapierre</t>
  </si>
  <si>
    <t>Linden</t>
  </si>
  <si>
    <t>Vey</t>
  </si>
  <si>
    <t>Christian</t>
  </si>
  <si>
    <t>Thomas</t>
  </si>
  <si>
    <t>Karl</t>
  </si>
  <si>
    <t>Stollery</t>
  </si>
  <si>
    <t>Chay</t>
  </si>
  <si>
    <t>Genoway</t>
  </si>
  <si>
    <t>Marc-Andre</t>
  </si>
  <si>
    <t>Gragnani</t>
  </si>
  <si>
    <t>Stefan</t>
  </si>
  <si>
    <t>Elliott</t>
  </si>
  <si>
    <t>Cody</t>
  </si>
  <si>
    <t>Goloubef</t>
  </si>
  <si>
    <t>Mat</t>
  </si>
  <si>
    <t>Robinson</t>
  </si>
  <si>
    <t>5'10</t>
  </si>
  <si>
    <t>Noreau</t>
  </si>
  <si>
    <t>Ben</t>
  </si>
  <si>
    <t>Scrivens</t>
  </si>
  <si>
    <t>Kevin</t>
  </si>
  <si>
    <t>Poulin</t>
  </si>
  <si>
    <t>Justin</t>
  </si>
  <si>
    <t>Peters</t>
  </si>
  <si>
    <t>Agosta</t>
  </si>
  <si>
    <t>5'7</t>
  </si>
  <si>
    <t>Canada</t>
  </si>
  <si>
    <t>Rebecca</t>
  </si>
  <si>
    <t>Johnston</t>
  </si>
  <si>
    <t>Calgary</t>
  </si>
  <si>
    <t>Laura</t>
  </si>
  <si>
    <t>Stacey</t>
  </si>
  <si>
    <t>Jennifer</t>
  </si>
  <si>
    <t>Wakefield</t>
  </si>
  <si>
    <t>Jillian</t>
  </si>
  <si>
    <t>Saulnier</t>
  </si>
  <si>
    <t>5'5</t>
  </si>
  <si>
    <t>Mélodie</t>
  </si>
  <si>
    <t>Daoust</t>
  </si>
  <si>
    <t>5'6</t>
  </si>
  <si>
    <t>Bailey</t>
  </si>
  <si>
    <t>Bram</t>
  </si>
  <si>
    <t>Brianne</t>
  </si>
  <si>
    <t>Jenner</t>
  </si>
  <si>
    <t>Sarah</t>
  </si>
  <si>
    <t>Nurse</t>
  </si>
  <si>
    <t>Irwin</t>
  </si>
  <si>
    <t>Natalie</t>
  </si>
  <si>
    <t>Spooner</t>
  </si>
  <si>
    <t>Toronto</t>
  </si>
  <si>
    <t>Clark</t>
  </si>
  <si>
    <t>Marie-Philip</t>
  </si>
  <si>
    <t>Montreal</t>
  </si>
  <si>
    <t>Blayre</t>
  </si>
  <si>
    <t>Turnbull</t>
  </si>
  <si>
    <t>Larocque</t>
  </si>
  <si>
    <t>Brigette</t>
  </si>
  <si>
    <t>Lacquette</t>
  </si>
  <si>
    <t>Lauriane</t>
  </si>
  <si>
    <t>Rougeau</t>
  </si>
  <si>
    <t>Fortino</t>
  </si>
  <si>
    <t>5'4</t>
  </si>
  <si>
    <t>Meaghan</t>
  </si>
  <si>
    <t>Mikkelson</t>
  </si>
  <si>
    <t>Renata</t>
  </si>
  <si>
    <t>Fast</t>
  </si>
  <si>
    <t>Shannon</t>
  </si>
  <si>
    <t>Szabados</t>
  </si>
  <si>
    <t>Geneviève</t>
  </si>
  <si>
    <t>Lacasse</t>
  </si>
  <si>
    <t>Ann-Renée</t>
  </si>
  <si>
    <t>Desbiens</t>
  </si>
  <si>
    <t>Prov</t>
  </si>
  <si>
    <t>Ruthven</t>
  </si>
  <si>
    <t>Sudbury</t>
  </si>
  <si>
    <t>Kleinburg</t>
  </si>
  <si>
    <t>Pickering</t>
  </si>
  <si>
    <t>Halifax</t>
  </si>
  <si>
    <t>Valleyfield</t>
  </si>
  <si>
    <t>St. Anne</t>
  </si>
  <si>
    <t>Oakville</t>
  </si>
  <si>
    <t>Hamilton</t>
  </si>
  <si>
    <t>Thunder Bay</t>
  </si>
  <si>
    <t>Scarborough</t>
  </si>
  <si>
    <t>Saskatoon</t>
  </si>
  <si>
    <t>Beauceville</t>
  </si>
  <si>
    <t>Stellarton</t>
  </si>
  <si>
    <t>Ste. Anne</t>
  </si>
  <si>
    <t>Mallard</t>
  </si>
  <si>
    <t>Beaconsfield</t>
  </si>
  <si>
    <t>St. Albert</t>
  </si>
  <si>
    <t>Edmonton</t>
  </si>
  <si>
    <t>Kingston</t>
  </si>
  <si>
    <t>La Malbaie</t>
  </si>
  <si>
    <t>Vancouver</t>
  </si>
  <si>
    <t>Rockland</t>
  </si>
  <si>
    <t>Lethbridge</t>
  </si>
  <si>
    <t>Oakbank</t>
  </si>
  <si>
    <t>Lac La Biche</t>
  </si>
  <si>
    <t>Vernon</t>
  </si>
  <si>
    <t>Cochrane</t>
  </si>
  <si>
    <t>Ottawa</t>
  </si>
  <si>
    <t>Brossard</t>
  </si>
  <si>
    <t>Wakaw</t>
  </si>
  <si>
    <t>Camrose</t>
  </si>
  <si>
    <t>MacTier</t>
  </si>
  <si>
    <t>Morden</t>
  </si>
  <si>
    <t>L’Île-Bizard</t>
  </si>
  <si>
    <t>Spruce Grove</t>
  </si>
  <si>
    <t>Blyth</t>
  </si>
  <si>
    <t>HeightFt</t>
  </si>
  <si>
    <t>Age</t>
  </si>
  <si>
    <t>5'1</t>
  </si>
  <si>
    <t>5'2</t>
  </si>
  <si>
    <t>5'3</t>
  </si>
  <si>
    <t>6'5</t>
  </si>
  <si>
    <t>6'4</t>
  </si>
  <si>
    <t>Ont.</t>
  </si>
  <si>
    <t>N.S.</t>
  </si>
  <si>
    <t>Que.</t>
  </si>
  <si>
    <t>Man.</t>
  </si>
  <si>
    <t>Sask.</t>
  </si>
  <si>
    <t>Defence</t>
  </si>
  <si>
    <t>Alta.</t>
  </si>
  <si>
    <t>B.C.</t>
  </si>
  <si>
    <t>Pivot table tutorials and tips, with comments and questions</t>
  </si>
  <si>
    <t>Excel Pivot Tables Blog</t>
  </si>
  <si>
    <t>Read the Excel tutorials and share your comments</t>
  </si>
  <si>
    <t>Contextures Excel Blog</t>
  </si>
  <si>
    <t>Hundreds of tutorials, tips and sample files</t>
  </si>
  <si>
    <t>Contextures Excel Tips Website</t>
  </si>
  <si>
    <t>Contextures Excel Newsletter</t>
  </si>
  <si>
    <t>Contextures Sites &amp; News</t>
  </si>
  <si>
    <t>Contextures Recommends</t>
  </si>
  <si>
    <t>Contextures Products</t>
  </si>
  <si>
    <t>HtIn</t>
  </si>
  <si>
    <t>BMI</t>
  </si>
  <si>
    <t>Other Excel Products</t>
  </si>
  <si>
    <t>Other Excel tools and training, recommended by Debra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</si>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</sst>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4" fillId="0" borderId="0"/>
  </cellStyleXfs>
  <cellXfs count="17">
    <xf numFmtId="0" fontId="0" fillId="0" borderId="0" xfId="0"/>
    <xf numFmtId="0" fontId="1" fillId="0" borderId="0" xfId="1" applyAlignment="1"/>
    <xf numFmtId="0" fontId="1" fillId="0" borderId="0" xfId="1" applyAlignment="1" applyProtection="1"/>
    <xf numFmtId="0" fontId="1" fillId="0" borderId="0" xfId="1" applyAlignment="1">
      <alignment horizontal="left"/>
    </xf>
    <xf numFmtId="0" fontId="2" fillId="0" borderId="0" xfId="2" applyFont="1" applyAlignment="1">
      <alignment horizontal="left"/>
    </xf>
    <xf numFmtId="0" fontId="4" fillId="0" borderId="0" xfId="2"/>
    <xf numFmtId="0" fontId="3" fillId="0" borderId="0" xfId="2" applyFont="1" applyAlignment="1">
      <alignment horizontal="left"/>
    </xf>
    <xf numFmtId="0" fontId="4" fillId="0" borderId="0" xfId="2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NumberFormat="1" applyBorder="1"/>
  </cellXfs>
  <cellStyles count="3">
    <cellStyle name="Ctx_Hyperlink" xfId="1"/>
    <cellStyle name="Normal" xfId="0" builtinId="0"/>
    <cellStyle name="Normal 4" xfId="2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O97" totalsRowShown="0" headerRowDxfId="0">
  <autoFilter ref="A1:O97"/>
  <sortState ref="A4:N99">
    <sortCondition ref="A4"/>
  </sortState>
  <tableColumns count="15">
    <tableColumn id="1" name="ID" dataDxfId="15"/>
    <tableColumn id="2" name="Team" dataDxfId="14"/>
    <tableColumn id="3" name="Country" dataDxfId="13"/>
    <tableColumn id="4" name="NameF" dataDxfId="12"/>
    <tableColumn id="5" name="NameL" dataDxfId="11"/>
    <tableColumn id="7" name="Weight" dataDxfId="10"/>
    <tableColumn id="6" name="Height" dataDxfId="9"/>
    <tableColumn id="8" name="DOB" dataDxfId="8"/>
    <tableColumn id="9" name="Hometown" dataDxfId="7"/>
    <tableColumn id="10" name="Prov" dataDxfId="6"/>
    <tableColumn id="11" name="Pos" dataDxfId="5"/>
    <tableColumn id="17" name="Age" dataDxfId="4">
      <calculatedColumnFormula>DATEDIF(Table3[[#This Row],[DOB]],TODAY(),"y")</calculatedColumnFormula>
    </tableColumn>
    <tableColumn id="15" name="HeightFt" dataDxfId="3">
      <calculatedColumnFormula>SUM(LEFT(Table3[[#This Row],[Height]],1), RIGHT(Table3[[#This Row],[Height]], LEN(Table3[[#This Row],[Height]])-2)/12)</calculatedColumnFormula>
    </tableColumn>
    <tableColumn id="13" name="HtIn" dataDxfId="2">
      <calculatedColumnFormula>Table3[[#This Row],[HeightFt]]*12</calculatedColumnFormula>
    </tableColumn>
    <tableColumn id="12" name="BMI" dataDxfId="1">
      <calculatedColumnFormula>ROUND(Table3[[#This Row],[Weight]]/(Table3[[#This Row],[HtIn]]*Table3[[#This Row],[HtIn]])*703,0)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97"/>
  <sheetViews>
    <sheetView showGridLines="0" tabSelected="1" workbookViewId="0">
      <pane ySplit="1" topLeftCell="A76" activePane="bottomLeft" state="frozen"/>
      <selection pane="bottomLeft" activeCell="F81" sqref="F81"/>
    </sheetView>
  </sheetViews>
  <sheetFormatPr defaultRowHeight="15" x14ac:dyDescent="0.25"/>
  <cols>
    <col min="1" max="1" width="8.28515625" style="8" bestFit="1" customWidth="1"/>
    <col min="2" max="3" width="12.5703125" style="8" customWidth="1"/>
    <col min="4" max="5" width="12.7109375" style="8" customWidth="1"/>
    <col min="6" max="6" width="6.7109375" style="8" customWidth="1"/>
    <col min="7" max="7" width="7.140625" style="9" customWidth="1"/>
    <col min="8" max="8" width="10.7109375" style="8" bestFit="1" customWidth="1"/>
    <col min="9" max="9" width="15.5703125" style="9" bestFit="1" customWidth="1"/>
    <col min="10" max="10" width="7.28515625" style="16" bestFit="1" customWidth="1"/>
    <col min="11" max="11" width="8.42578125" style="8" bestFit="1" customWidth="1"/>
    <col min="12" max="12" width="6.85546875" style="8" customWidth="1"/>
    <col min="13" max="13" width="8.28515625" style="9" customWidth="1"/>
    <col min="14" max="14" width="7.28515625" style="9" customWidth="1"/>
    <col min="15" max="15" width="7.85546875" style="8" customWidth="1"/>
    <col min="16" max="16" width="8.28515625" style="9" customWidth="1"/>
    <col min="17" max="17" width="8.85546875" style="8" bestFit="1" customWidth="1"/>
    <col min="18" max="16384" width="9.140625" style="8"/>
  </cols>
  <sheetData>
    <row r="1" spans="1:16" x14ac:dyDescent="0.25">
      <c r="A1" s="8" t="s">
        <v>158</v>
      </c>
      <c r="B1" s="8" t="s">
        <v>159</v>
      </c>
      <c r="C1" s="8" t="s">
        <v>160</v>
      </c>
      <c r="D1" s="8" t="s">
        <v>161</v>
      </c>
      <c r="E1" s="8" t="s">
        <v>162</v>
      </c>
      <c r="F1" s="8" t="s">
        <v>163</v>
      </c>
      <c r="G1" s="9" t="s">
        <v>164</v>
      </c>
      <c r="H1" s="8" t="s">
        <v>148</v>
      </c>
      <c r="I1" s="8" t="s">
        <v>149</v>
      </c>
      <c r="J1" s="8" t="s">
        <v>265</v>
      </c>
      <c r="K1" s="8" t="s">
        <v>165</v>
      </c>
      <c r="L1" s="10" t="s">
        <v>304</v>
      </c>
      <c r="M1" s="9" t="s">
        <v>303</v>
      </c>
      <c r="N1" s="11" t="s">
        <v>328</v>
      </c>
      <c r="O1" s="11" t="s">
        <v>329</v>
      </c>
      <c r="P1" s="8"/>
    </row>
    <row r="2" spans="1:16" x14ac:dyDescent="0.25">
      <c r="A2" s="8">
        <v>1</v>
      </c>
      <c r="B2" s="8" t="s">
        <v>0</v>
      </c>
      <c r="C2" s="8" t="s">
        <v>219</v>
      </c>
      <c r="D2" s="8" t="s">
        <v>25</v>
      </c>
      <c r="E2" s="8" t="s">
        <v>217</v>
      </c>
      <c r="F2" s="8">
        <v>148</v>
      </c>
      <c r="G2" s="9" t="s">
        <v>218</v>
      </c>
      <c r="H2" s="12">
        <v>31820</v>
      </c>
      <c r="I2" s="8" t="s">
        <v>266</v>
      </c>
      <c r="J2" s="8" t="s">
        <v>310</v>
      </c>
      <c r="K2" s="8" t="s">
        <v>14</v>
      </c>
      <c r="L2" s="13">
        <f ca="1">DATEDIF(Table3[[#This Row],[DOB]],TODAY(),"y")</f>
        <v>34</v>
      </c>
      <c r="M2" s="14">
        <f>SUM(LEFT(Table3[[#This Row],[Height]],1), RIGHT(Table3[[#This Row],[Height]], LEN(Table3[[#This Row],[Height]])-2)/12)</f>
        <v>5.583333333333333</v>
      </c>
      <c r="N2" s="14">
        <f>Table3[[#This Row],[HeightFt]]*12</f>
        <v>67</v>
      </c>
      <c r="O2" s="15">
        <f>ROUND(Table3[[#This Row],[Weight]]/(Table3[[#This Row],[HtIn]]*Table3[[#This Row],[HtIn]])*703,0)</f>
        <v>23</v>
      </c>
      <c r="P2" s="8"/>
    </row>
    <row r="3" spans="1:16" x14ac:dyDescent="0.25">
      <c r="A3" s="8">
        <v>2</v>
      </c>
      <c r="B3" s="8" t="s">
        <v>0</v>
      </c>
      <c r="C3" s="8" t="s">
        <v>219</v>
      </c>
      <c r="D3" s="8" t="s">
        <v>220</v>
      </c>
      <c r="E3" s="8" t="s">
        <v>221</v>
      </c>
      <c r="F3" s="8">
        <v>148</v>
      </c>
      <c r="G3" s="9" t="s">
        <v>174</v>
      </c>
      <c r="H3" s="12">
        <v>32775</v>
      </c>
      <c r="I3" s="8" t="s">
        <v>267</v>
      </c>
      <c r="J3" s="8" t="s">
        <v>310</v>
      </c>
      <c r="K3" s="8" t="s">
        <v>14</v>
      </c>
      <c r="L3" s="13">
        <f ca="1">DATEDIF(Table3[[#This Row],[DOB]],TODAY(),"y")</f>
        <v>31</v>
      </c>
      <c r="M3" s="14">
        <f>SUM(LEFT(Table3[[#This Row],[Height]],1), RIGHT(Table3[[#This Row],[Height]], LEN(Table3[[#This Row],[Height]])-2)/12)</f>
        <v>5.75</v>
      </c>
      <c r="N3" s="14">
        <f>Table3[[#This Row],[HeightFt]]*12</f>
        <v>69</v>
      </c>
      <c r="O3" s="15">
        <f>ROUND(Table3[[#This Row],[Weight]]/(Table3[[#This Row],[HtIn]]*Table3[[#This Row],[HtIn]])*703,0)</f>
        <v>22</v>
      </c>
      <c r="P3" s="8"/>
    </row>
    <row r="4" spans="1:16" x14ac:dyDescent="0.25">
      <c r="A4" s="8">
        <v>3</v>
      </c>
      <c r="B4" s="8" t="s">
        <v>0</v>
      </c>
      <c r="C4" s="8" t="s">
        <v>219</v>
      </c>
      <c r="D4" s="8" t="s">
        <v>223</v>
      </c>
      <c r="E4" s="8" t="s">
        <v>224</v>
      </c>
      <c r="F4" s="8">
        <v>156</v>
      </c>
      <c r="G4" s="9" t="s">
        <v>209</v>
      </c>
      <c r="H4" s="12">
        <v>34459</v>
      </c>
      <c r="I4" s="8" t="s">
        <v>268</v>
      </c>
      <c r="J4" s="8" t="s">
        <v>310</v>
      </c>
      <c r="K4" s="8" t="s">
        <v>14</v>
      </c>
      <c r="L4" s="13">
        <f ca="1">DATEDIF(Table3[[#This Row],[DOB]],TODAY(),"y")</f>
        <v>27</v>
      </c>
      <c r="M4" s="14">
        <f>SUM(LEFT(Table3[[#This Row],[Height]],1), RIGHT(Table3[[#This Row],[Height]], LEN(Table3[[#This Row],[Height]])-2)/12)</f>
        <v>5.833333333333333</v>
      </c>
      <c r="N4" s="14">
        <f>Table3[[#This Row],[HeightFt]]*12</f>
        <v>70</v>
      </c>
      <c r="O4" s="15">
        <f>ROUND(Table3[[#This Row],[Weight]]/(Table3[[#This Row],[HtIn]]*Table3[[#This Row],[HtIn]])*703,0)</f>
        <v>22</v>
      </c>
      <c r="P4" s="8"/>
    </row>
    <row r="5" spans="1:16" x14ac:dyDescent="0.25">
      <c r="A5" s="8">
        <v>4</v>
      </c>
      <c r="B5" s="8" t="s">
        <v>0</v>
      </c>
      <c r="C5" s="8" t="s">
        <v>219</v>
      </c>
      <c r="D5" s="8" t="s">
        <v>225</v>
      </c>
      <c r="E5" s="8" t="s">
        <v>226</v>
      </c>
      <c r="F5" s="8">
        <v>172</v>
      </c>
      <c r="G5" s="9" t="s">
        <v>209</v>
      </c>
      <c r="H5" s="12">
        <v>32674</v>
      </c>
      <c r="I5" s="8" t="s">
        <v>269</v>
      </c>
      <c r="J5" s="8" t="s">
        <v>310</v>
      </c>
      <c r="K5" s="8" t="s">
        <v>14</v>
      </c>
      <c r="L5" s="13">
        <f ca="1">DATEDIF(Table3[[#This Row],[DOB]],TODAY(),"y")</f>
        <v>32</v>
      </c>
      <c r="M5" s="14">
        <f>SUM(LEFT(Table3[[#This Row],[Height]],1), RIGHT(Table3[[#This Row],[Height]], LEN(Table3[[#This Row],[Height]])-2)/12)</f>
        <v>5.833333333333333</v>
      </c>
      <c r="N5" s="14">
        <f>Table3[[#This Row],[HeightFt]]*12</f>
        <v>70</v>
      </c>
      <c r="O5" s="15">
        <f>ROUND(Table3[[#This Row],[Weight]]/(Table3[[#This Row],[HtIn]]*Table3[[#This Row],[HtIn]])*703,0)</f>
        <v>25</v>
      </c>
      <c r="P5" s="8"/>
    </row>
    <row r="6" spans="1:16" x14ac:dyDescent="0.25">
      <c r="A6" s="8">
        <v>5</v>
      </c>
      <c r="B6" s="8" t="s">
        <v>0</v>
      </c>
      <c r="C6" s="8" t="s">
        <v>219</v>
      </c>
      <c r="D6" s="8" t="s">
        <v>227</v>
      </c>
      <c r="E6" s="8" t="s">
        <v>228</v>
      </c>
      <c r="F6" s="8">
        <v>144</v>
      </c>
      <c r="G6" s="9" t="s">
        <v>229</v>
      </c>
      <c r="H6" s="12">
        <v>33670</v>
      </c>
      <c r="I6" s="8" t="s">
        <v>270</v>
      </c>
      <c r="J6" s="8" t="s">
        <v>311</v>
      </c>
      <c r="K6" s="8" t="s">
        <v>14</v>
      </c>
      <c r="L6" s="13">
        <f ca="1">DATEDIF(Table3[[#This Row],[DOB]],TODAY(),"y")</f>
        <v>29</v>
      </c>
      <c r="M6" s="14">
        <f>SUM(LEFT(Table3[[#This Row],[Height]],1), RIGHT(Table3[[#This Row],[Height]], LEN(Table3[[#This Row],[Height]])-2)/12)</f>
        <v>5.416666666666667</v>
      </c>
      <c r="N6" s="14">
        <f>Table3[[#This Row],[HeightFt]]*12</f>
        <v>65</v>
      </c>
      <c r="O6" s="15">
        <f>ROUND(Table3[[#This Row],[Weight]]/(Table3[[#This Row],[HtIn]]*Table3[[#This Row],[HtIn]])*703,0)</f>
        <v>24</v>
      </c>
      <c r="P6" s="8"/>
    </row>
    <row r="7" spans="1:16" x14ac:dyDescent="0.25">
      <c r="A7" s="8">
        <v>6</v>
      </c>
      <c r="B7" s="8" t="s">
        <v>0</v>
      </c>
      <c r="C7" s="8" t="s">
        <v>219</v>
      </c>
      <c r="D7" s="8" t="s">
        <v>230</v>
      </c>
      <c r="E7" s="8" t="s">
        <v>231</v>
      </c>
      <c r="F7" s="8">
        <v>159</v>
      </c>
      <c r="G7" s="9" t="s">
        <v>232</v>
      </c>
      <c r="H7" s="12">
        <v>33610</v>
      </c>
      <c r="I7" s="8" t="s">
        <v>271</v>
      </c>
      <c r="J7" s="8" t="s">
        <v>312</v>
      </c>
      <c r="K7" s="8" t="s">
        <v>14</v>
      </c>
      <c r="L7" s="13">
        <f ca="1">DATEDIF(Table3[[#This Row],[DOB]],TODAY(),"y")</f>
        <v>29</v>
      </c>
      <c r="M7" s="14">
        <f>SUM(LEFT(Table3[[#This Row],[Height]],1), RIGHT(Table3[[#This Row],[Height]], LEN(Table3[[#This Row],[Height]])-2)/12)</f>
        <v>5.5</v>
      </c>
      <c r="N7" s="14">
        <f>Table3[[#This Row],[HeightFt]]*12</f>
        <v>66</v>
      </c>
      <c r="O7" s="15">
        <f>ROUND(Table3[[#This Row],[Weight]]/(Table3[[#This Row],[HtIn]]*Table3[[#This Row],[HtIn]])*703,0)</f>
        <v>26</v>
      </c>
      <c r="P7" s="8"/>
    </row>
    <row r="8" spans="1:16" x14ac:dyDescent="0.25">
      <c r="A8" s="8">
        <v>7</v>
      </c>
      <c r="B8" s="8" t="s">
        <v>0</v>
      </c>
      <c r="C8" s="8" t="s">
        <v>219</v>
      </c>
      <c r="D8" s="8" t="s">
        <v>233</v>
      </c>
      <c r="E8" s="8" t="s">
        <v>234</v>
      </c>
      <c r="F8" s="8">
        <v>150</v>
      </c>
      <c r="G8" s="9" t="s">
        <v>179</v>
      </c>
      <c r="H8" s="12">
        <v>33121</v>
      </c>
      <c r="I8" s="8" t="s">
        <v>272</v>
      </c>
      <c r="J8" s="8" t="s">
        <v>313</v>
      </c>
      <c r="K8" s="8" t="s">
        <v>14</v>
      </c>
      <c r="L8" s="13">
        <f ca="1">DATEDIF(Table3[[#This Row],[DOB]],TODAY(),"y")</f>
        <v>31</v>
      </c>
      <c r="M8" s="14">
        <f>SUM(LEFT(Table3[[#This Row],[Height]],1), RIGHT(Table3[[#This Row],[Height]], LEN(Table3[[#This Row],[Height]])-2)/12)</f>
        <v>5.666666666666667</v>
      </c>
      <c r="N8" s="14">
        <f>Table3[[#This Row],[HeightFt]]*12</f>
        <v>68</v>
      </c>
      <c r="O8" s="15">
        <f>ROUND(Table3[[#This Row],[Weight]]/(Table3[[#This Row],[HtIn]]*Table3[[#This Row],[HtIn]])*703,0)</f>
        <v>23</v>
      </c>
      <c r="P8" s="8"/>
    </row>
    <row r="9" spans="1:16" x14ac:dyDescent="0.25">
      <c r="A9" s="8">
        <v>8</v>
      </c>
      <c r="B9" s="8" t="s">
        <v>0</v>
      </c>
      <c r="C9" s="8" t="s">
        <v>219</v>
      </c>
      <c r="D9" s="8" t="s">
        <v>235</v>
      </c>
      <c r="E9" s="8" t="s">
        <v>236</v>
      </c>
      <c r="F9" s="8">
        <v>156</v>
      </c>
      <c r="G9" s="9" t="s">
        <v>174</v>
      </c>
      <c r="H9" s="12">
        <v>33362</v>
      </c>
      <c r="I9" s="8" t="s">
        <v>273</v>
      </c>
      <c r="J9" s="8" t="s">
        <v>310</v>
      </c>
      <c r="K9" s="8" t="s">
        <v>14</v>
      </c>
      <c r="L9" s="13">
        <f ca="1">DATEDIF(Table3[[#This Row],[DOB]],TODAY(),"y")</f>
        <v>30</v>
      </c>
      <c r="M9" s="14">
        <f>SUM(LEFT(Table3[[#This Row],[Height]],1), RIGHT(Table3[[#This Row],[Height]], LEN(Table3[[#This Row],[Height]])-2)/12)</f>
        <v>5.75</v>
      </c>
      <c r="N9" s="14">
        <f>Table3[[#This Row],[HeightFt]]*12</f>
        <v>69</v>
      </c>
      <c r="O9" s="15">
        <f>ROUND(Table3[[#This Row],[Weight]]/(Table3[[#This Row],[HtIn]]*Table3[[#This Row],[HtIn]])*703,0)</f>
        <v>23</v>
      </c>
      <c r="P9" s="8"/>
    </row>
    <row r="10" spans="1:16" x14ac:dyDescent="0.25">
      <c r="A10" s="8">
        <v>9</v>
      </c>
      <c r="B10" s="8" t="s">
        <v>0</v>
      </c>
      <c r="C10" s="8" t="s">
        <v>219</v>
      </c>
      <c r="D10" s="8" t="s">
        <v>237</v>
      </c>
      <c r="E10" s="8" t="s">
        <v>238</v>
      </c>
      <c r="F10" s="8">
        <v>140</v>
      </c>
      <c r="G10" s="9" t="s">
        <v>179</v>
      </c>
      <c r="H10" s="12">
        <v>34703</v>
      </c>
      <c r="I10" s="8" t="s">
        <v>274</v>
      </c>
      <c r="J10" s="8" t="s">
        <v>310</v>
      </c>
      <c r="K10" s="8" t="s">
        <v>14</v>
      </c>
      <c r="L10" s="13">
        <f ca="1">DATEDIF(Table3[[#This Row],[DOB]],TODAY(),"y")</f>
        <v>26</v>
      </c>
      <c r="M10" s="14">
        <f>SUM(LEFT(Table3[[#This Row],[Height]],1), RIGHT(Table3[[#This Row],[Height]], LEN(Table3[[#This Row],[Height]])-2)/12)</f>
        <v>5.666666666666667</v>
      </c>
      <c r="N10" s="14">
        <f>Table3[[#This Row],[HeightFt]]*12</f>
        <v>68</v>
      </c>
      <c r="O10" s="15">
        <f>ROUND(Table3[[#This Row],[Weight]]/(Table3[[#This Row],[HtIn]]*Table3[[#This Row],[HtIn]])*703,0)</f>
        <v>21</v>
      </c>
      <c r="P10" s="8"/>
    </row>
    <row r="11" spans="1:16" x14ac:dyDescent="0.25">
      <c r="A11" s="8">
        <v>10</v>
      </c>
      <c r="B11" s="8" t="s">
        <v>0</v>
      </c>
      <c r="C11" s="8" t="s">
        <v>219</v>
      </c>
      <c r="D11" s="8" t="s">
        <v>72</v>
      </c>
      <c r="E11" s="8" t="s">
        <v>239</v>
      </c>
      <c r="F11" s="8">
        <v>170</v>
      </c>
      <c r="G11" s="9" t="s">
        <v>218</v>
      </c>
      <c r="H11" s="12">
        <v>32300</v>
      </c>
      <c r="I11" s="8" t="s">
        <v>275</v>
      </c>
      <c r="J11" s="8" t="s">
        <v>310</v>
      </c>
      <c r="K11" s="8" t="s">
        <v>14</v>
      </c>
      <c r="L11" s="13">
        <f ca="1">DATEDIF(Table3[[#This Row],[DOB]],TODAY(),"y")</f>
        <v>33</v>
      </c>
      <c r="M11" s="14">
        <f>SUM(LEFT(Table3[[#This Row],[Height]],1), RIGHT(Table3[[#This Row],[Height]], LEN(Table3[[#This Row],[Height]])-2)/12)</f>
        <v>5.583333333333333</v>
      </c>
      <c r="N11" s="14">
        <f>Table3[[#This Row],[HeightFt]]*12</f>
        <v>67</v>
      </c>
      <c r="O11" s="15">
        <f>ROUND(Table3[[#This Row],[Weight]]/(Table3[[#This Row],[HtIn]]*Table3[[#This Row],[HtIn]])*703,0)</f>
        <v>27</v>
      </c>
      <c r="P11" s="8"/>
    </row>
    <row r="12" spans="1:16" x14ac:dyDescent="0.25">
      <c r="A12" s="8">
        <v>11</v>
      </c>
      <c r="B12" s="8" t="s">
        <v>0</v>
      </c>
      <c r="C12" s="8" t="s">
        <v>219</v>
      </c>
      <c r="D12" s="8" t="s">
        <v>240</v>
      </c>
      <c r="E12" s="8" t="s">
        <v>241</v>
      </c>
      <c r="F12" s="8">
        <v>180</v>
      </c>
      <c r="G12" s="9" t="s">
        <v>209</v>
      </c>
      <c r="H12" s="12">
        <v>33163</v>
      </c>
      <c r="I12" s="8" t="s">
        <v>276</v>
      </c>
      <c r="J12" s="8" t="s">
        <v>310</v>
      </c>
      <c r="K12" s="8" t="s">
        <v>14</v>
      </c>
      <c r="L12" s="13">
        <f ca="1">DATEDIF(Table3[[#This Row],[DOB]],TODAY(),"y")</f>
        <v>30</v>
      </c>
      <c r="M12" s="14">
        <f>SUM(LEFT(Table3[[#This Row],[Height]],1), RIGHT(Table3[[#This Row],[Height]], LEN(Table3[[#This Row],[Height]])-2)/12)</f>
        <v>5.833333333333333</v>
      </c>
      <c r="N12" s="14">
        <f>Table3[[#This Row],[HeightFt]]*12</f>
        <v>70</v>
      </c>
      <c r="O12" s="15">
        <f>ROUND(Table3[[#This Row],[Weight]]/(Table3[[#This Row],[HtIn]]*Table3[[#This Row],[HtIn]])*703,0)</f>
        <v>26</v>
      </c>
      <c r="P12" s="8"/>
    </row>
    <row r="13" spans="1:16" x14ac:dyDescent="0.25">
      <c r="A13" s="8">
        <v>12</v>
      </c>
      <c r="B13" s="8" t="s">
        <v>0</v>
      </c>
      <c r="C13" s="8" t="s">
        <v>219</v>
      </c>
      <c r="D13" s="8" t="s">
        <v>62</v>
      </c>
      <c r="E13" s="8" t="s">
        <v>243</v>
      </c>
      <c r="F13" s="8">
        <v>130</v>
      </c>
      <c r="G13" s="9" t="s">
        <v>218</v>
      </c>
      <c r="H13" s="12">
        <v>35031</v>
      </c>
      <c r="I13" s="8" t="s">
        <v>277</v>
      </c>
      <c r="J13" s="8" t="s">
        <v>314</v>
      </c>
      <c r="K13" s="8" t="s">
        <v>14</v>
      </c>
      <c r="L13" s="13">
        <f ca="1">DATEDIF(Table3[[#This Row],[DOB]],TODAY(),"y")</f>
        <v>25</v>
      </c>
      <c r="M13" s="14">
        <f>SUM(LEFT(Table3[[#This Row],[Height]],1), RIGHT(Table3[[#This Row],[Height]], LEN(Table3[[#This Row],[Height]])-2)/12)</f>
        <v>5.583333333333333</v>
      </c>
      <c r="N13" s="14">
        <f>Table3[[#This Row],[HeightFt]]*12</f>
        <v>67</v>
      </c>
      <c r="O13" s="15">
        <f>ROUND(Table3[[#This Row],[Weight]]/(Table3[[#This Row],[HtIn]]*Table3[[#This Row],[HtIn]])*703,0)</f>
        <v>20</v>
      </c>
      <c r="P13" s="8"/>
    </row>
    <row r="14" spans="1:16" x14ac:dyDescent="0.25">
      <c r="A14" s="8">
        <v>13</v>
      </c>
      <c r="B14" s="8" t="s">
        <v>0</v>
      </c>
      <c r="C14" s="8" t="s">
        <v>219</v>
      </c>
      <c r="D14" s="8" t="s">
        <v>244</v>
      </c>
      <c r="E14" s="8" t="s">
        <v>214</v>
      </c>
      <c r="F14" s="8">
        <v>160</v>
      </c>
      <c r="G14" s="9" t="s">
        <v>218</v>
      </c>
      <c r="H14" s="12">
        <v>33325</v>
      </c>
      <c r="I14" s="8" t="s">
        <v>278</v>
      </c>
      <c r="J14" s="8" t="s">
        <v>312</v>
      </c>
      <c r="K14" s="8" t="s">
        <v>14</v>
      </c>
      <c r="L14" s="13">
        <f ca="1">DATEDIF(Table3[[#This Row],[DOB]],TODAY(),"y")</f>
        <v>30</v>
      </c>
      <c r="M14" s="14">
        <f>SUM(LEFT(Table3[[#This Row],[Height]],1), RIGHT(Table3[[#This Row],[Height]], LEN(Table3[[#This Row],[Height]])-2)/12)</f>
        <v>5.583333333333333</v>
      </c>
      <c r="N14" s="14">
        <f>Table3[[#This Row],[HeightFt]]*12</f>
        <v>67</v>
      </c>
      <c r="O14" s="15">
        <f>ROUND(Table3[[#This Row],[Weight]]/(Table3[[#This Row],[HtIn]]*Table3[[#This Row],[HtIn]])*703,0)</f>
        <v>25</v>
      </c>
      <c r="P14" s="8"/>
    </row>
    <row r="15" spans="1:16" x14ac:dyDescent="0.25">
      <c r="A15" s="8">
        <v>14</v>
      </c>
      <c r="B15" s="8" t="s">
        <v>0</v>
      </c>
      <c r="C15" s="8" t="s">
        <v>219</v>
      </c>
      <c r="D15" s="8" t="s">
        <v>246</v>
      </c>
      <c r="E15" s="8" t="s">
        <v>247</v>
      </c>
      <c r="F15" s="8">
        <v>155</v>
      </c>
      <c r="G15" s="9" t="s">
        <v>218</v>
      </c>
      <c r="H15" s="12">
        <v>34165</v>
      </c>
      <c r="I15" s="8" t="s">
        <v>279</v>
      </c>
      <c r="J15" s="8" t="s">
        <v>311</v>
      </c>
      <c r="K15" s="8" t="s">
        <v>14</v>
      </c>
      <c r="L15" s="13">
        <f ca="1">DATEDIF(Table3[[#This Row],[DOB]],TODAY(),"y")</f>
        <v>28</v>
      </c>
      <c r="M15" s="14">
        <f>SUM(LEFT(Table3[[#This Row],[Height]],1), RIGHT(Table3[[#This Row],[Height]], LEN(Table3[[#This Row],[Height]])-2)/12)</f>
        <v>5.583333333333333</v>
      </c>
      <c r="N15" s="14">
        <f>Table3[[#This Row],[HeightFt]]*12</f>
        <v>67</v>
      </c>
      <c r="O15" s="15">
        <f>ROUND(Table3[[#This Row],[Weight]]/(Table3[[#This Row],[HtIn]]*Table3[[#This Row],[HtIn]])*703,0)</f>
        <v>24</v>
      </c>
      <c r="P15" s="8"/>
    </row>
    <row r="16" spans="1:16" x14ac:dyDescent="0.25">
      <c r="A16" s="8">
        <v>15</v>
      </c>
      <c r="B16" s="8" t="s">
        <v>0</v>
      </c>
      <c r="C16" s="8" t="s">
        <v>219</v>
      </c>
      <c r="D16" s="8" t="s">
        <v>46</v>
      </c>
      <c r="E16" s="8" t="s">
        <v>248</v>
      </c>
      <c r="F16" s="8">
        <v>139</v>
      </c>
      <c r="G16" s="9" t="s">
        <v>232</v>
      </c>
      <c r="H16" s="12">
        <v>32282</v>
      </c>
      <c r="I16" s="8" t="s">
        <v>280</v>
      </c>
      <c r="J16" s="8" t="s">
        <v>313</v>
      </c>
      <c r="K16" s="8" t="s">
        <v>315</v>
      </c>
      <c r="L16" s="13">
        <f ca="1">DATEDIF(Table3[[#This Row],[DOB]],TODAY(),"y")</f>
        <v>33</v>
      </c>
      <c r="M16" s="14">
        <f>SUM(LEFT(Table3[[#This Row],[Height]],1), RIGHT(Table3[[#This Row],[Height]], LEN(Table3[[#This Row],[Height]])-2)/12)</f>
        <v>5.5</v>
      </c>
      <c r="N16" s="14">
        <f>Table3[[#This Row],[HeightFt]]*12</f>
        <v>66</v>
      </c>
      <c r="O16" s="15">
        <f>ROUND(Table3[[#This Row],[Weight]]/(Table3[[#This Row],[HtIn]]*Table3[[#This Row],[HtIn]])*703,0)</f>
        <v>22</v>
      </c>
      <c r="P16" s="8"/>
    </row>
    <row r="17" spans="1:16" x14ac:dyDescent="0.25">
      <c r="A17" s="8">
        <v>16</v>
      </c>
      <c r="B17" s="8" t="s">
        <v>0</v>
      </c>
      <c r="C17" s="8" t="s">
        <v>219</v>
      </c>
      <c r="D17" s="8" t="s">
        <v>249</v>
      </c>
      <c r="E17" s="8" t="s">
        <v>250</v>
      </c>
      <c r="F17" s="8">
        <v>180</v>
      </c>
      <c r="G17" s="9" t="s">
        <v>232</v>
      </c>
      <c r="H17" s="12">
        <v>33888</v>
      </c>
      <c r="I17" s="8" t="s">
        <v>281</v>
      </c>
      <c r="J17" s="8" t="s">
        <v>313</v>
      </c>
      <c r="K17" s="8" t="s">
        <v>315</v>
      </c>
      <c r="L17" s="13">
        <f ca="1">DATEDIF(Table3[[#This Row],[DOB]],TODAY(),"y")</f>
        <v>28</v>
      </c>
      <c r="M17" s="14">
        <f>SUM(LEFT(Table3[[#This Row],[Height]],1), RIGHT(Table3[[#This Row],[Height]], LEN(Table3[[#This Row],[Height]])-2)/12)</f>
        <v>5.5</v>
      </c>
      <c r="N17" s="14">
        <f>Table3[[#This Row],[HeightFt]]*12</f>
        <v>66</v>
      </c>
      <c r="O17" s="15">
        <f>ROUND(Table3[[#This Row],[Weight]]/(Table3[[#This Row],[HtIn]]*Table3[[#This Row],[HtIn]])*703,0)</f>
        <v>29</v>
      </c>
      <c r="P17" s="8"/>
    </row>
    <row r="18" spans="1:16" x14ac:dyDescent="0.25">
      <c r="A18" s="8">
        <v>17</v>
      </c>
      <c r="B18" s="8" t="s">
        <v>0</v>
      </c>
      <c r="C18" s="8" t="s">
        <v>219</v>
      </c>
      <c r="D18" s="8" t="s">
        <v>251</v>
      </c>
      <c r="E18" s="8" t="s">
        <v>252</v>
      </c>
      <c r="F18" s="8">
        <v>167</v>
      </c>
      <c r="G18" s="9" t="s">
        <v>179</v>
      </c>
      <c r="H18" s="12">
        <v>32975</v>
      </c>
      <c r="I18" s="8" t="s">
        <v>282</v>
      </c>
      <c r="J18" s="8" t="s">
        <v>312</v>
      </c>
      <c r="K18" s="8" t="s">
        <v>315</v>
      </c>
      <c r="L18" s="13">
        <f ca="1">DATEDIF(Table3[[#This Row],[DOB]],TODAY(),"y")</f>
        <v>31</v>
      </c>
      <c r="M18" s="14">
        <f>SUM(LEFT(Table3[[#This Row],[Height]],1), RIGHT(Table3[[#This Row],[Height]], LEN(Table3[[#This Row],[Height]])-2)/12)</f>
        <v>5.666666666666667</v>
      </c>
      <c r="N18" s="14">
        <f>Table3[[#This Row],[HeightFt]]*12</f>
        <v>68</v>
      </c>
      <c r="O18" s="15">
        <f>ROUND(Table3[[#This Row],[Weight]]/(Table3[[#This Row],[HtIn]]*Table3[[#This Row],[HtIn]])*703,0)</f>
        <v>25</v>
      </c>
      <c r="P18" s="8"/>
    </row>
    <row r="19" spans="1:16" x14ac:dyDescent="0.25">
      <c r="A19" s="8">
        <v>18</v>
      </c>
      <c r="B19" s="8" t="s">
        <v>0</v>
      </c>
      <c r="C19" s="8" t="s">
        <v>219</v>
      </c>
      <c r="D19" s="8" t="s">
        <v>223</v>
      </c>
      <c r="E19" s="8" t="s">
        <v>253</v>
      </c>
      <c r="F19" s="8">
        <v>137</v>
      </c>
      <c r="G19" s="9" t="s">
        <v>254</v>
      </c>
      <c r="H19" s="12">
        <v>33268</v>
      </c>
      <c r="I19" s="8" t="s">
        <v>274</v>
      </c>
      <c r="J19" s="8" t="s">
        <v>310</v>
      </c>
      <c r="K19" s="8" t="s">
        <v>315</v>
      </c>
      <c r="L19" s="13">
        <f ca="1">DATEDIF(Table3[[#This Row],[DOB]],TODAY(),"y")</f>
        <v>30</v>
      </c>
      <c r="M19" s="14">
        <f>SUM(LEFT(Table3[[#This Row],[Height]],1), RIGHT(Table3[[#This Row],[Height]], LEN(Table3[[#This Row],[Height]])-2)/12)</f>
        <v>5.333333333333333</v>
      </c>
      <c r="N19" s="14">
        <f>Table3[[#This Row],[HeightFt]]*12</f>
        <v>64</v>
      </c>
      <c r="O19" s="15">
        <f>ROUND(Table3[[#This Row],[Weight]]/(Table3[[#This Row],[HtIn]]*Table3[[#This Row],[HtIn]])*703,0)</f>
        <v>24</v>
      </c>
      <c r="P19" s="8"/>
    </row>
    <row r="20" spans="1:16" x14ac:dyDescent="0.25">
      <c r="A20" s="8">
        <v>19</v>
      </c>
      <c r="B20" s="8" t="s">
        <v>0</v>
      </c>
      <c r="C20" s="8" t="s">
        <v>219</v>
      </c>
      <c r="D20" s="8" t="s">
        <v>255</v>
      </c>
      <c r="E20" s="8" t="s">
        <v>256</v>
      </c>
      <c r="F20" s="8">
        <v>139</v>
      </c>
      <c r="G20" s="9" t="s">
        <v>174</v>
      </c>
      <c r="H20" s="12">
        <v>31051</v>
      </c>
      <c r="I20" s="8" t="s">
        <v>283</v>
      </c>
      <c r="J20" s="8" t="s">
        <v>316</v>
      </c>
      <c r="K20" s="8" t="s">
        <v>315</v>
      </c>
      <c r="L20" s="13">
        <f ca="1">DATEDIF(Table3[[#This Row],[DOB]],TODAY(),"y")</f>
        <v>36</v>
      </c>
      <c r="M20" s="14">
        <f>SUM(LEFT(Table3[[#This Row],[Height]],1), RIGHT(Table3[[#This Row],[Height]], LEN(Table3[[#This Row],[Height]])-2)/12)</f>
        <v>5.75</v>
      </c>
      <c r="N20" s="14">
        <f>Table3[[#This Row],[HeightFt]]*12</f>
        <v>69</v>
      </c>
      <c r="O20" s="15">
        <f>ROUND(Table3[[#This Row],[Weight]]/(Table3[[#This Row],[HtIn]]*Table3[[#This Row],[HtIn]])*703,0)</f>
        <v>21</v>
      </c>
      <c r="P20" s="8"/>
    </row>
    <row r="21" spans="1:16" x14ac:dyDescent="0.25">
      <c r="A21" s="8">
        <v>20</v>
      </c>
      <c r="B21" s="8" t="s">
        <v>0</v>
      </c>
      <c r="C21" s="8" t="s">
        <v>219</v>
      </c>
      <c r="D21" s="8" t="s">
        <v>257</v>
      </c>
      <c r="E21" s="8" t="s">
        <v>258</v>
      </c>
      <c r="F21" s="8">
        <v>144</v>
      </c>
      <c r="G21" s="9" t="s">
        <v>232</v>
      </c>
      <c r="H21" s="12">
        <v>34613</v>
      </c>
      <c r="I21" s="8" t="s">
        <v>30</v>
      </c>
      <c r="J21" s="8" t="s">
        <v>310</v>
      </c>
      <c r="K21" s="8" t="s">
        <v>315</v>
      </c>
      <c r="L21" s="13">
        <f ca="1">DATEDIF(Table3[[#This Row],[DOB]],TODAY(),"y")</f>
        <v>26</v>
      </c>
      <c r="M21" s="14">
        <f>SUM(LEFT(Table3[[#This Row],[Height]],1), RIGHT(Table3[[#This Row],[Height]], LEN(Table3[[#This Row],[Height]])-2)/12)</f>
        <v>5.5</v>
      </c>
      <c r="N21" s="14">
        <f>Table3[[#This Row],[HeightFt]]*12</f>
        <v>66</v>
      </c>
      <c r="O21" s="15">
        <f>ROUND(Table3[[#This Row],[Weight]]/(Table3[[#This Row],[HtIn]]*Table3[[#This Row],[HtIn]])*703,0)</f>
        <v>23</v>
      </c>
      <c r="P21" s="8"/>
    </row>
    <row r="22" spans="1:16" x14ac:dyDescent="0.25">
      <c r="A22" s="8">
        <v>21</v>
      </c>
      <c r="B22" s="8" t="s">
        <v>0</v>
      </c>
      <c r="C22" s="8" t="s">
        <v>219</v>
      </c>
      <c r="D22" s="8" t="s">
        <v>259</v>
      </c>
      <c r="E22" s="8" t="s">
        <v>260</v>
      </c>
      <c r="F22" s="8">
        <v>146</v>
      </c>
      <c r="G22" s="9" t="s">
        <v>179</v>
      </c>
      <c r="H22" s="12">
        <v>31630</v>
      </c>
      <c r="I22" s="8" t="s">
        <v>284</v>
      </c>
      <c r="J22" s="8" t="s">
        <v>316</v>
      </c>
      <c r="K22" s="8" t="s">
        <v>35</v>
      </c>
      <c r="L22" s="13">
        <f ca="1">DATEDIF(Table3[[#This Row],[DOB]],TODAY(),"y")</f>
        <v>35</v>
      </c>
      <c r="M22" s="14">
        <f>SUM(LEFT(Table3[[#This Row],[Height]],1), RIGHT(Table3[[#This Row],[Height]], LEN(Table3[[#This Row],[Height]])-2)/12)</f>
        <v>5.666666666666667</v>
      </c>
      <c r="N22" s="14">
        <f>Table3[[#This Row],[HeightFt]]*12</f>
        <v>68</v>
      </c>
      <c r="O22" s="15">
        <f>ROUND(Table3[[#This Row],[Weight]]/(Table3[[#This Row],[HtIn]]*Table3[[#This Row],[HtIn]])*703,0)</f>
        <v>22</v>
      </c>
      <c r="P22" s="8"/>
    </row>
    <row r="23" spans="1:16" x14ac:dyDescent="0.25">
      <c r="A23" s="8">
        <v>22</v>
      </c>
      <c r="B23" s="8" t="s">
        <v>0</v>
      </c>
      <c r="C23" s="8" t="s">
        <v>219</v>
      </c>
      <c r="D23" s="8" t="s">
        <v>261</v>
      </c>
      <c r="E23" s="8" t="s">
        <v>262</v>
      </c>
      <c r="F23" s="8">
        <v>136</v>
      </c>
      <c r="G23" s="9" t="s">
        <v>179</v>
      </c>
      <c r="H23" s="12">
        <v>32633</v>
      </c>
      <c r="I23" s="8" t="s">
        <v>285</v>
      </c>
      <c r="J23" s="8" t="s">
        <v>310</v>
      </c>
      <c r="K23" s="8" t="s">
        <v>35</v>
      </c>
      <c r="L23" s="13">
        <f ca="1">DATEDIF(Table3[[#This Row],[DOB]],TODAY(),"y")</f>
        <v>32</v>
      </c>
      <c r="M23" s="14">
        <f>SUM(LEFT(Table3[[#This Row],[Height]],1), RIGHT(Table3[[#This Row],[Height]], LEN(Table3[[#This Row],[Height]])-2)/12)</f>
        <v>5.666666666666667</v>
      </c>
      <c r="N23" s="14">
        <f>Table3[[#This Row],[HeightFt]]*12</f>
        <v>68</v>
      </c>
      <c r="O23" s="15">
        <f>ROUND(Table3[[#This Row],[Weight]]/(Table3[[#This Row],[HtIn]]*Table3[[#This Row],[HtIn]])*703,0)</f>
        <v>21</v>
      </c>
      <c r="P23" s="8"/>
    </row>
    <row r="24" spans="1:16" x14ac:dyDescent="0.25">
      <c r="A24" s="8">
        <v>23</v>
      </c>
      <c r="B24" s="8" t="s">
        <v>0</v>
      </c>
      <c r="C24" s="8" t="s">
        <v>219</v>
      </c>
      <c r="D24" s="8" t="s">
        <v>263</v>
      </c>
      <c r="E24" s="8" t="s">
        <v>264</v>
      </c>
      <c r="F24" s="8">
        <v>160</v>
      </c>
      <c r="G24" s="9" t="s">
        <v>174</v>
      </c>
      <c r="H24" s="12">
        <v>34434</v>
      </c>
      <c r="I24" s="8" t="s">
        <v>286</v>
      </c>
      <c r="J24" s="8" t="s">
        <v>312</v>
      </c>
      <c r="K24" s="8" t="s">
        <v>35</v>
      </c>
      <c r="L24" s="13">
        <f ca="1">DATEDIF(Table3[[#This Row],[DOB]],TODAY(),"y")</f>
        <v>27</v>
      </c>
      <c r="M24" s="14">
        <f>SUM(LEFT(Table3[[#This Row],[Height]],1), RIGHT(Table3[[#This Row],[Height]], LEN(Table3[[#This Row],[Height]])-2)/12)</f>
        <v>5.75</v>
      </c>
      <c r="N24" s="14">
        <f>Table3[[#This Row],[HeightFt]]*12</f>
        <v>69</v>
      </c>
      <c r="O24" s="15">
        <f>ROUND(Table3[[#This Row],[Weight]]/(Table3[[#This Row],[HtIn]]*Table3[[#This Row],[HtIn]])*703,0)</f>
        <v>24</v>
      </c>
      <c r="P24" s="8"/>
    </row>
    <row r="25" spans="1:16" x14ac:dyDescent="0.25">
      <c r="A25" s="8">
        <v>24</v>
      </c>
      <c r="B25" s="8" t="s">
        <v>1</v>
      </c>
      <c r="C25" s="8" t="s">
        <v>219</v>
      </c>
      <c r="D25" s="8" t="s">
        <v>166</v>
      </c>
      <c r="E25" s="8" t="s">
        <v>167</v>
      </c>
      <c r="F25" s="8">
        <v>190</v>
      </c>
      <c r="G25" s="9" t="s">
        <v>168</v>
      </c>
      <c r="H25" s="12">
        <v>31778</v>
      </c>
      <c r="I25" s="8" t="s">
        <v>287</v>
      </c>
      <c r="J25" s="8" t="s">
        <v>317</v>
      </c>
      <c r="K25" s="8" t="s">
        <v>14</v>
      </c>
      <c r="L25" s="13">
        <f ca="1">DATEDIF(Table3[[#This Row],[DOB]],TODAY(),"y")</f>
        <v>34</v>
      </c>
      <c r="M25" s="14">
        <f>SUM(LEFT(Table3[[#This Row],[Height]],1), RIGHT(Table3[[#This Row],[Height]], LEN(Table3[[#This Row],[Height]])-2)/12)</f>
        <v>5.916666666666667</v>
      </c>
      <c r="N25" s="14">
        <f>Table3[[#This Row],[HeightFt]]*12</f>
        <v>71</v>
      </c>
      <c r="O25" s="15">
        <f>ROUND(Table3[[#This Row],[Weight]]/(Table3[[#This Row],[HtIn]]*Table3[[#This Row],[HtIn]])*703,0)</f>
        <v>26</v>
      </c>
      <c r="P25" s="8"/>
    </row>
    <row r="26" spans="1:16" x14ac:dyDescent="0.25">
      <c r="A26" s="8">
        <v>25</v>
      </c>
      <c r="B26" s="8" t="s">
        <v>1</v>
      </c>
      <c r="C26" s="8" t="s">
        <v>219</v>
      </c>
      <c r="D26" s="8" t="s">
        <v>169</v>
      </c>
      <c r="E26" s="8" t="s">
        <v>170</v>
      </c>
      <c r="F26" s="8">
        <v>220</v>
      </c>
      <c r="G26" s="9" t="s">
        <v>171</v>
      </c>
      <c r="H26" s="12">
        <v>31467</v>
      </c>
      <c r="I26" s="8" t="s">
        <v>242</v>
      </c>
      <c r="J26" s="8" t="s">
        <v>310</v>
      </c>
      <c r="K26" s="8" t="s">
        <v>14</v>
      </c>
      <c r="L26" s="13">
        <f ca="1">DATEDIF(Table3[[#This Row],[DOB]],TODAY(),"y")</f>
        <v>35</v>
      </c>
      <c r="M26" s="14">
        <f>SUM(LEFT(Table3[[#This Row],[Height]],1), RIGHT(Table3[[#This Row],[Height]], LEN(Table3[[#This Row],[Height]])-2)/12)</f>
        <v>6.25</v>
      </c>
      <c r="N26" s="14">
        <f>Table3[[#This Row],[HeightFt]]*12</f>
        <v>75</v>
      </c>
      <c r="O26" s="15">
        <f>ROUND(Table3[[#This Row],[Weight]]/(Table3[[#This Row],[HtIn]]*Table3[[#This Row],[HtIn]])*703,0)</f>
        <v>27</v>
      </c>
      <c r="P26" s="8"/>
    </row>
    <row r="27" spans="1:16" x14ac:dyDescent="0.25">
      <c r="A27" s="8">
        <v>26</v>
      </c>
      <c r="B27" s="8" t="s">
        <v>1</v>
      </c>
      <c r="C27" s="8" t="s">
        <v>219</v>
      </c>
      <c r="D27" s="8" t="s">
        <v>172</v>
      </c>
      <c r="E27" s="8" t="s">
        <v>173</v>
      </c>
      <c r="F27" s="8">
        <v>187</v>
      </c>
      <c r="G27" s="9" t="s">
        <v>174</v>
      </c>
      <c r="H27" s="12">
        <v>30440</v>
      </c>
      <c r="I27" s="8" t="s">
        <v>288</v>
      </c>
      <c r="J27" s="8" t="s">
        <v>310</v>
      </c>
      <c r="K27" s="8" t="s">
        <v>14</v>
      </c>
      <c r="L27" s="13">
        <f ca="1">DATEDIF(Table3[[#This Row],[DOB]],TODAY(),"y")</f>
        <v>38</v>
      </c>
      <c r="M27" s="14">
        <f>SUM(LEFT(Table3[[#This Row],[Height]],1), RIGHT(Table3[[#This Row],[Height]], LEN(Table3[[#This Row],[Height]])-2)/12)</f>
        <v>5.75</v>
      </c>
      <c r="N27" s="14">
        <f>Table3[[#This Row],[HeightFt]]*12</f>
        <v>69</v>
      </c>
      <c r="O27" s="15">
        <f>ROUND(Table3[[#This Row],[Weight]]/(Table3[[#This Row],[HtIn]]*Table3[[#This Row],[HtIn]])*703,0)</f>
        <v>28</v>
      </c>
      <c r="P27" s="8"/>
    </row>
    <row r="28" spans="1:16" x14ac:dyDescent="0.25">
      <c r="A28" s="8">
        <v>27</v>
      </c>
      <c r="B28" s="8" t="s">
        <v>1</v>
      </c>
      <c r="C28" s="8" t="s">
        <v>219</v>
      </c>
      <c r="D28" s="8" t="s">
        <v>91</v>
      </c>
      <c r="E28" s="8" t="s">
        <v>57</v>
      </c>
      <c r="F28" s="8">
        <v>194</v>
      </c>
      <c r="G28" s="9" t="s">
        <v>175</v>
      </c>
      <c r="H28" s="12">
        <v>29536</v>
      </c>
      <c r="I28" s="8" t="s">
        <v>242</v>
      </c>
      <c r="J28" s="8" t="s">
        <v>310</v>
      </c>
      <c r="K28" s="8" t="s">
        <v>14</v>
      </c>
      <c r="L28" s="13">
        <f ca="1">DATEDIF(Table3[[#This Row],[DOB]],TODAY(),"y")</f>
        <v>40</v>
      </c>
      <c r="M28" s="14">
        <f>SUM(LEFT(Table3[[#This Row],[Height]],1), RIGHT(Table3[[#This Row],[Height]], LEN(Table3[[#This Row],[Height]])-2)/12)</f>
        <v>6</v>
      </c>
      <c r="N28" s="14">
        <f>Table3[[#This Row],[HeightFt]]*12</f>
        <v>72</v>
      </c>
      <c r="O28" s="15">
        <f>ROUND(Table3[[#This Row],[Weight]]/(Table3[[#This Row],[HtIn]]*Table3[[#This Row],[HtIn]])*703,0)</f>
        <v>26</v>
      </c>
      <c r="P28" s="8"/>
    </row>
    <row r="29" spans="1:16" x14ac:dyDescent="0.25">
      <c r="A29" s="8">
        <v>28</v>
      </c>
      <c r="B29" s="8" t="s">
        <v>1</v>
      </c>
      <c r="C29" s="8" t="s">
        <v>219</v>
      </c>
      <c r="D29" s="8" t="s">
        <v>176</v>
      </c>
      <c r="E29" s="8" t="s">
        <v>177</v>
      </c>
      <c r="F29" s="8">
        <v>214</v>
      </c>
      <c r="G29" s="9" t="s">
        <v>171</v>
      </c>
      <c r="H29" s="12">
        <v>31636</v>
      </c>
      <c r="I29" s="8" t="s">
        <v>289</v>
      </c>
      <c r="J29" s="8" t="s">
        <v>316</v>
      </c>
      <c r="K29" s="8" t="s">
        <v>14</v>
      </c>
      <c r="L29" s="13">
        <f ca="1">DATEDIF(Table3[[#This Row],[DOB]],TODAY(),"y")</f>
        <v>35</v>
      </c>
      <c r="M29" s="14">
        <f>SUM(LEFT(Table3[[#This Row],[Height]],1), RIGHT(Table3[[#This Row],[Height]], LEN(Table3[[#This Row],[Height]])-2)/12)</f>
        <v>6.25</v>
      </c>
      <c r="N29" s="14">
        <f>Table3[[#This Row],[HeightFt]]*12</f>
        <v>75</v>
      </c>
      <c r="O29" s="15">
        <f>ROUND(Table3[[#This Row],[Weight]]/(Table3[[#This Row],[HtIn]]*Table3[[#This Row],[HtIn]])*703,0)</f>
        <v>27</v>
      </c>
      <c r="P29" s="8"/>
    </row>
    <row r="30" spans="1:16" x14ac:dyDescent="0.25">
      <c r="A30" s="8">
        <v>29</v>
      </c>
      <c r="B30" s="8" t="s">
        <v>1</v>
      </c>
      <c r="C30" s="8" t="s">
        <v>219</v>
      </c>
      <c r="D30" s="8" t="s">
        <v>119</v>
      </c>
      <c r="E30" s="8" t="s">
        <v>178</v>
      </c>
      <c r="F30" s="8">
        <v>170</v>
      </c>
      <c r="G30" s="9" t="s">
        <v>179</v>
      </c>
      <c r="H30" s="12">
        <v>32940</v>
      </c>
      <c r="I30" s="8" t="s">
        <v>222</v>
      </c>
      <c r="J30" s="8" t="s">
        <v>316</v>
      </c>
      <c r="K30" s="8" t="s">
        <v>14</v>
      </c>
      <c r="L30" s="13">
        <f ca="1">DATEDIF(Table3[[#This Row],[DOB]],TODAY(),"y")</f>
        <v>31</v>
      </c>
      <c r="M30" s="14">
        <f>SUM(LEFT(Table3[[#This Row],[Height]],1), RIGHT(Table3[[#This Row],[Height]], LEN(Table3[[#This Row],[Height]])-2)/12)</f>
        <v>5.666666666666667</v>
      </c>
      <c r="N30" s="14">
        <f>Table3[[#This Row],[HeightFt]]*12</f>
        <v>68</v>
      </c>
      <c r="O30" s="15">
        <f>ROUND(Table3[[#This Row],[Weight]]/(Table3[[#This Row],[HtIn]]*Table3[[#This Row],[HtIn]])*703,0)</f>
        <v>26</v>
      </c>
      <c r="P30" s="8"/>
    </row>
    <row r="31" spans="1:16" x14ac:dyDescent="0.25">
      <c r="A31" s="8">
        <v>30</v>
      </c>
      <c r="B31" s="8" t="s">
        <v>1</v>
      </c>
      <c r="C31" s="8" t="s">
        <v>219</v>
      </c>
      <c r="D31" s="8" t="s">
        <v>180</v>
      </c>
      <c r="E31" s="8" t="s">
        <v>181</v>
      </c>
      <c r="F31" s="8">
        <v>190</v>
      </c>
      <c r="G31" s="9" t="s">
        <v>182</v>
      </c>
      <c r="H31" s="12">
        <v>33624</v>
      </c>
      <c r="I31" s="8" t="s">
        <v>290</v>
      </c>
      <c r="J31" s="8" t="s">
        <v>313</v>
      </c>
      <c r="K31" s="8" t="s">
        <v>14</v>
      </c>
      <c r="L31" s="13">
        <f ca="1">DATEDIF(Table3[[#This Row],[DOB]],TODAY(),"y")</f>
        <v>29</v>
      </c>
      <c r="M31" s="14">
        <f>SUM(LEFT(Table3[[#This Row],[Height]],1), RIGHT(Table3[[#This Row],[Height]], LEN(Table3[[#This Row],[Height]])-2)/12)</f>
        <v>6.166666666666667</v>
      </c>
      <c r="N31" s="14">
        <f>Table3[[#This Row],[HeightFt]]*12</f>
        <v>74</v>
      </c>
      <c r="O31" s="15">
        <f>ROUND(Table3[[#This Row],[Weight]]/(Table3[[#This Row],[HtIn]]*Table3[[#This Row],[HtIn]])*703,0)</f>
        <v>24</v>
      </c>
      <c r="P31" s="8"/>
    </row>
    <row r="32" spans="1:16" x14ac:dyDescent="0.25">
      <c r="A32" s="8">
        <v>31</v>
      </c>
      <c r="B32" s="8" t="s">
        <v>1</v>
      </c>
      <c r="C32" s="8" t="s">
        <v>219</v>
      </c>
      <c r="D32" s="8" t="s">
        <v>183</v>
      </c>
      <c r="E32" s="8" t="s">
        <v>92</v>
      </c>
      <c r="F32" s="8">
        <v>216</v>
      </c>
      <c r="G32" s="9" t="s">
        <v>182</v>
      </c>
      <c r="H32" s="12">
        <v>29930</v>
      </c>
      <c r="I32" s="8" t="s">
        <v>291</v>
      </c>
      <c r="J32" s="8" t="s">
        <v>316</v>
      </c>
      <c r="K32" s="8" t="s">
        <v>14</v>
      </c>
      <c r="L32" s="13">
        <f ca="1">DATEDIF(Table3[[#This Row],[DOB]],TODAY(),"y")</f>
        <v>39</v>
      </c>
      <c r="M32" s="14">
        <f>SUM(LEFT(Table3[[#This Row],[Height]],1), RIGHT(Table3[[#This Row],[Height]], LEN(Table3[[#This Row],[Height]])-2)/12)</f>
        <v>6.166666666666667</v>
      </c>
      <c r="N32" s="14">
        <f>Table3[[#This Row],[HeightFt]]*12</f>
        <v>74</v>
      </c>
      <c r="O32" s="15">
        <f>ROUND(Table3[[#This Row],[Weight]]/(Table3[[#This Row],[HtIn]]*Table3[[#This Row],[HtIn]])*703,0)</f>
        <v>28</v>
      </c>
      <c r="P32" s="8"/>
    </row>
    <row r="33" spans="1:16" x14ac:dyDescent="0.25">
      <c r="A33" s="8">
        <v>32</v>
      </c>
      <c r="B33" s="8" t="s">
        <v>1</v>
      </c>
      <c r="C33" s="8" t="s">
        <v>219</v>
      </c>
      <c r="D33" s="8" t="s">
        <v>184</v>
      </c>
      <c r="E33" s="8" t="s">
        <v>185</v>
      </c>
      <c r="F33" s="8">
        <v>176</v>
      </c>
      <c r="G33" s="9" t="s">
        <v>174</v>
      </c>
      <c r="H33" s="12">
        <v>30318</v>
      </c>
      <c r="I33" s="8" t="s">
        <v>292</v>
      </c>
      <c r="J33" s="8" t="s">
        <v>317</v>
      </c>
      <c r="K33" s="8" t="s">
        <v>14</v>
      </c>
      <c r="L33" s="13">
        <f ca="1">DATEDIF(Table3[[#This Row],[DOB]],TODAY(),"y")</f>
        <v>38</v>
      </c>
      <c r="M33" s="14">
        <f>SUM(LEFT(Table3[[#This Row],[Height]],1), RIGHT(Table3[[#This Row],[Height]], LEN(Table3[[#This Row],[Height]])-2)/12)</f>
        <v>5.75</v>
      </c>
      <c r="N33" s="14">
        <f>Table3[[#This Row],[HeightFt]]*12</f>
        <v>69</v>
      </c>
      <c r="O33" s="15">
        <f>ROUND(Table3[[#This Row],[Weight]]/(Table3[[#This Row],[HtIn]]*Table3[[#This Row],[HtIn]])*703,0)</f>
        <v>26</v>
      </c>
      <c r="P33" s="8"/>
    </row>
    <row r="34" spans="1:16" x14ac:dyDescent="0.25">
      <c r="A34" s="8">
        <v>33</v>
      </c>
      <c r="B34" s="8" t="s">
        <v>1</v>
      </c>
      <c r="C34" s="8" t="s">
        <v>219</v>
      </c>
      <c r="D34" s="8" t="s">
        <v>186</v>
      </c>
      <c r="E34" s="8" t="s">
        <v>187</v>
      </c>
      <c r="F34" s="8">
        <v>179</v>
      </c>
      <c r="G34" s="9" t="s">
        <v>188</v>
      </c>
      <c r="H34" s="12">
        <v>31307</v>
      </c>
      <c r="I34" s="8" t="s">
        <v>293</v>
      </c>
      <c r="J34" s="8" t="s">
        <v>316</v>
      </c>
      <c r="K34" s="8" t="s">
        <v>14</v>
      </c>
      <c r="L34" s="13">
        <f ca="1">DATEDIF(Table3[[#This Row],[DOB]],TODAY(),"y")</f>
        <v>35</v>
      </c>
      <c r="M34" s="14">
        <f>SUM(LEFT(Table3[[#This Row],[Height]],1), RIGHT(Table3[[#This Row],[Height]], LEN(Table3[[#This Row],[Height]])-2)/12)</f>
        <v>6.083333333333333</v>
      </c>
      <c r="N34" s="14">
        <f>Table3[[#This Row],[HeightFt]]*12</f>
        <v>73</v>
      </c>
      <c r="O34" s="15">
        <f>ROUND(Table3[[#This Row],[Weight]]/(Table3[[#This Row],[HtIn]]*Table3[[#This Row],[HtIn]])*703,0)</f>
        <v>24</v>
      </c>
      <c r="P34" s="8"/>
    </row>
    <row r="35" spans="1:16" x14ac:dyDescent="0.25">
      <c r="A35" s="8">
        <v>34</v>
      </c>
      <c r="B35" s="8" t="s">
        <v>1</v>
      </c>
      <c r="C35" s="8" t="s">
        <v>219</v>
      </c>
      <c r="D35" s="8" t="s">
        <v>189</v>
      </c>
      <c r="E35" s="8" t="s">
        <v>190</v>
      </c>
      <c r="F35" s="8">
        <v>201</v>
      </c>
      <c r="G35" s="9" t="s">
        <v>188</v>
      </c>
      <c r="H35" s="12">
        <v>33045</v>
      </c>
      <c r="I35" s="8" t="s">
        <v>294</v>
      </c>
      <c r="J35" s="8" t="s">
        <v>310</v>
      </c>
      <c r="K35" s="8" t="s">
        <v>14</v>
      </c>
      <c r="L35" s="13">
        <f ca="1">DATEDIF(Table3[[#This Row],[DOB]],TODAY(),"y")</f>
        <v>31</v>
      </c>
      <c r="M35" s="14">
        <f>SUM(LEFT(Table3[[#This Row],[Height]],1), RIGHT(Table3[[#This Row],[Height]], LEN(Table3[[#This Row],[Height]])-2)/12)</f>
        <v>6.083333333333333</v>
      </c>
      <c r="N35" s="14">
        <f>Table3[[#This Row],[HeightFt]]*12</f>
        <v>73</v>
      </c>
      <c r="O35" s="15">
        <f>ROUND(Table3[[#This Row],[Weight]]/(Table3[[#This Row],[HtIn]]*Table3[[#This Row],[HtIn]])*703,0)</f>
        <v>27</v>
      </c>
      <c r="P35" s="8"/>
    </row>
    <row r="36" spans="1:16" x14ac:dyDescent="0.25">
      <c r="A36" s="8">
        <v>35</v>
      </c>
      <c r="B36" s="8" t="s">
        <v>1</v>
      </c>
      <c r="C36" s="8" t="s">
        <v>219</v>
      </c>
      <c r="D36" s="8" t="s">
        <v>191</v>
      </c>
      <c r="E36" s="8" t="s">
        <v>192</v>
      </c>
      <c r="F36" s="8">
        <v>216</v>
      </c>
      <c r="G36" s="9" t="s">
        <v>175</v>
      </c>
      <c r="H36" s="12">
        <v>31135</v>
      </c>
      <c r="I36" s="8" t="s">
        <v>295</v>
      </c>
      <c r="J36" s="8" t="s">
        <v>312</v>
      </c>
      <c r="K36" s="8" t="s">
        <v>14</v>
      </c>
      <c r="L36" s="13">
        <f ca="1">DATEDIF(Table3[[#This Row],[DOB]],TODAY(),"y")</f>
        <v>36</v>
      </c>
      <c r="M36" s="14">
        <f>SUM(LEFT(Table3[[#This Row],[Height]],1), RIGHT(Table3[[#This Row],[Height]], LEN(Table3[[#This Row],[Height]])-2)/12)</f>
        <v>6</v>
      </c>
      <c r="N36" s="14">
        <f>Table3[[#This Row],[HeightFt]]*12</f>
        <v>72</v>
      </c>
      <c r="O36" s="15">
        <f>ROUND(Table3[[#This Row],[Weight]]/(Table3[[#This Row],[HtIn]]*Table3[[#This Row],[HtIn]])*703,0)</f>
        <v>29</v>
      </c>
      <c r="P36" s="8"/>
    </row>
    <row r="37" spans="1:16" x14ac:dyDescent="0.25">
      <c r="A37" s="8">
        <v>36</v>
      </c>
      <c r="B37" s="8" t="s">
        <v>1</v>
      </c>
      <c r="C37" s="8" t="s">
        <v>219</v>
      </c>
      <c r="D37" s="8" t="s">
        <v>193</v>
      </c>
      <c r="E37" s="8" t="s">
        <v>194</v>
      </c>
      <c r="F37" s="8">
        <v>190</v>
      </c>
      <c r="G37" s="9" t="s">
        <v>175</v>
      </c>
      <c r="H37" s="12">
        <v>33436</v>
      </c>
      <c r="I37" s="8" t="s">
        <v>296</v>
      </c>
      <c r="J37" s="8" t="s">
        <v>314</v>
      </c>
      <c r="K37" s="8" t="s">
        <v>14</v>
      </c>
      <c r="L37" s="13">
        <f ca="1">DATEDIF(Table3[[#This Row],[DOB]],TODAY(),"y")</f>
        <v>30</v>
      </c>
      <c r="M37" s="14">
        <f>SUM(LEFT(Table3[[#This Row],[Height]],1), RIGHT(Table3[[#This Row],[Height]], LEN(Table3[[#This Row],[Height]])-2)/12)</f>
        <v>6</v>
      </c>
      <c r="N37" s="14">
        <f>Table3[[#This Row],[HeightFt]]*12</f>
        <v>72</v>
      </c>
      <c r="O37" s="15">
        <f>ROUND(Table3[[#This Row],[Weight]]/(Table3[[#This Row],[HtIn]]*Table3[[#This Row],[HtIn]])*703,0)</f>
        <v>26</v>
      </c>
      <c r="P37" s="8"/>
    </row>
    <row r="38" spans="1:16" x14ac:dyDescent="0.25">
      <c r="A38" s="8">
        <v>37</v>
      </c>
      <c r="B38" s="8" t="s">
        <v>1</v>
      </c>
      <c r="C38" s="8" t="s">
        <v>219</v>
      </c>
      <c r="D38" s="8" t="s">
        <v>195</v>
      </c>
      <c r="E38" s="8" t="s">
        <v>196</v>
      </c>
      <c r="F38" s="8">
        <v>174</v>
      </c>
      <c r="G38" s="9" t="s">
        <v>174</v>
      </c>
      <c r="H38" s="12">
        <v>33750</v>
      </c>
      <c r="I38" s="8" t="s">
        <v>242</v>
      </c>
      <c r="J38" s="8" t="s">
        <v>310</v>
      </c>
      <c r="K38" s="8" t="s">
        <v>14</v>
      </c>
      <c r="L38" s="13">
        <f ca="1">DATEDIF(Table3[[#This Row],[DOB]],TODAY(),"y")</f>
        <v>29</v>
      </c>
      <c r="M38" s="14">
        <f>SUM(LEFT(Table3[[#This Row],[Height]],1), RIGHT(Table3[[#This Row],[Height]], LEN(Table3[[#This Row],[Height]])-2)/12)</f>
        <v>5.75</v>
      </c>
      <c r="N38" s="14">
        <f>Table3[[#This Row],[HeightFt]]*12</f>
        <v>69</v>
      </c>
      <c r="O38" s="15">
        <f>ROUND(Table3[[#This Row],[Weight]]/(Table3[[#This Row],[HtIn]]*Table3[[#This Row],[HtIn]])*703,0)</f>
        <v>26</v>
      </c>
      <c r="P38" s="8"/>
    </row>
    <row r="39" spans="1:16" x14ac:dyDescent="0.25">
      <c r="A39" s="8">
        <v>38</v>
      </c>
      <c r="B39" s="8" t="s">
        <v>1</v>
      </c>
      <c r="C39" s="8" t="s">
        <v>219</v>
      </c>
      <c r="D39" s="8" t="s">
        <v>197</v>
      </c>
      <c r="E39" s="8" t="s">
        <v>198</v>
      </c>
      <c r="F39" s="8">
        <v>181</v>
      </c>
      <c r="G39" s="9" t="s">
        <v>168</v>
      </c>
      <c r="H39" s="12">
        <v>32102</v>
      </c>
      <c r="I39" s="8" t="s">
        <v>297</v>
      </c>
      <c r="J39" s="8" t="s">
        <v>316</v>
      </c>
      <c r="K39" s="8" t="s">
        <v>315</v>
      </c>
      <c r="L39" s="13">
        <f ca="1">DATEDIF(Table3[[#This Row],[DOB]],TODAY(),"y")</f>
        <v>33</v>
      </c>
      <c r="M39" s="14">
        <f>SUM(LEFT(Table3[[#This Row],[Height]],1), RIGHT(Table3[[#This Row],[Height]], LEN(Table3[[#This Row],[Height]])-2)/12)</f>
        <v>5.916666666666667</v>
      </c>
      <c r="N39" s="14">
        <f>Table3[[#This Row],[HeightFt]]*12</f>
        <v>71</v>
      </c>
      <c r="O39" s="15">
        <f>ROUND(Table3[[#This Row],[Weight]]/(Table3[[#This Row],[HtIn]]*Table3[[#This Row],[HtIn]])*703,0)</f>
        <v>25</v>
      </c>
      <c r="P39" s="8"/>
    </row>
    <row r="40" spans="1:16" x14ac:dyDescent="0.25">
      <c r="A40" s="8">
        <v>39</v>
      </c>
      <c r="B40" s="8" t="s">
        <v>1</v>
      </c>
      <c r="C40" s="8" t="s">
        <v>219</v>
      </c>
      <c r="D40" s="8" t="s">
        <v>91</v>
      </c>
      <c r="E40" s="8" t="s">
        <v>76</v>
      </c>
      <c r="F40" s="8">
        <v>187</v>
      </c>
      <c r="G40" s="9" t="s">
        <v>175</v>
      </c>
      <c r="H40" s="12">
        <v>29497</v>
      </c>
      <c r="I40" s="8" t="s">
        <v>298</v>
      </c>
      <c r="J40" s="8" t="s">
        <v>310</v>
      </c>
      <c r="K40" s="8" t="s">
        <v>315</v>
      </c>
      <c r="L40" s="13">
        <f ca="1">DATEDIF(Table3[[#This Row],[DOB]],TODAY(),"y")</f>
        <v>40</v>
      </c>
      <c r="M40" s="14">
        <f>SUM(LEFT(Table3[[#This Row],[Height]],1), RIGHT(Table3[[#This Row],[Height]], LEN(Table3[[#This Row],[Height]])-2)/12)</f>
        <v>6</v>
      </c>
      <c r="N40" s="14">
        <f>Table3[[#This Row],[HeightFt]]*12</f>
        <v>72</v>
      </c>
      <c r="O40" s="15">
        <f>ROUND(Table3[[#This Row],[Weight]]/(Table3[[#This Row],[HtIn]]*Table3[[#This Row],[HtIn]])*703,0)</f>
        <v>25</v>
      </c>
      <c r="P40" s="8"/>
    </row>
    <row r="41" spans="1:16" x14ac:dyDescent="0.25">
      <c r="A41" s="8">
        <v>40</v>
      </c>
      <c r="B41" s="8" t="s">
        <v>1</v>
      </c>
      <c r="C41" s="8" t="s">
        <v>219</v>
      </c>
      <c r="D41" s="8" t="s">
        <v>199</v>
      </c>
      <c r="E41" s="8" t="s">
        <v>200</v>
      </c>
      <c r="F41" s="8">
        <v>170</v>
      </c>
      <c r="G41" s="9" t="s">
        <v>174</v>
      </c>
      <c r="H41" s="12">
        <v>31766</v>
      </c>
      <c r="I41" s="8" t="s">
        <v>299</v>
      </c>
      <c r="J41" s="8" t="s">
        <v>313</v>
      </c>
      <c r="K41" s="8" t="s">
        <v>315</v>
      </c>
      <c r="L41" s="13">
        <f ca="1">DATEDIF(Table3[[#This Row],[DOB]],TODAY(),"y")</f>
        <v>34</v>
      </c>
      <c r="M41" s="14">
        <f>SUM(LEFT(Table3[[#This Row],[Height]],1), RIGHT(Table3[[#This Row],[Height]], LEN(Table3[[#This Row],[Height]])-2)/12)</f>
        <v>5.75</v>
      </c>
      <c r="N41" s="14">
        <f>Table3[[#This Row],[HeightFt]]*12</f>
        <v>69</v>
      </c>
      <c r="O41" s="15">
        <f>ROUND(Table3[[#This Row],[Weight]]/(Table3[[#This Row],[HtIn]]*Table3[[#This Row],[HtIn]])*703,0)</f>
        <v>25</v>
      </c>
      <c r="P41" s="8"/>
    </row>
    <row r="42" spans="1:16" x14ac:dyDescent="0.25">
      <c r="A42" s="8">
        <v>41</v>
      </c>
      <c r="B42" s="8" t="s">
        <v>1</v>
      </c>
      <c r="C42" s="8" t="s">
        <v>219</v>
      </c>
      <c r="D42" s="8" t="s">
        <v>201</v>
      </c>
      <c r="E42" s="8" t="s">
        <v>202</v>
      </c>
      <c r="F42" s="8">
        <v>205</v>
      </c>
      <c r="G42" s="9" t="s">
        <v>171</v>
      </c>
      <c r="H42" s="12">
        <v>31847</v>
      </c>
      <c r="I42" s="8" t="s">
        <v>300</v>
      </c>
      <c r="J42" s="8" t="s">
        <v>312</v>
      </c>
      <c r="K42" s="8" t="s">
        <v>315</v>
      </c>
      <c r="L42" s="13">
        <f ca="1">DATEDIF(Table3[[#This Row],[DOB]],TODAY(),"y")</f>
        <v>34</v>
      </c>
      <c r="M42" s="14">
        <f>SUM(LEFT(Table3[[#This Row],[Height]],1), RIGHT(Table3[[#This Row],[Height]], LEN(Table3[[#This Row],[Height]])-2)/12)</f>
        <v>6.25</v>
      </c>
      <c r="N42" s="14">
        <f>Table3[[#This Row],[HeightFt]]*12</f>
        <v>75</v>
      </c>
      <c r="O42" s="15">
        <f>ROUND(Table3[[#This Row],[Weight]]/(Table3[[#This Row],[HtIn]]*Table3[[#This Row],[HtIn]])*703,0)</f>
        <v>26</v>
      </c>
      <c r="P42" s="8"/>
    </row>
    <row r="43" spans="1:16" x14ac:dyDescent="0.25">
      <c r="A43" s="8">
        <v>42</v>
      </c>
      <c r="B43" s="8" t="s">
        <v>1</v>
      </c>
      <c r="C43" s="8" t="s">
        <v>219</v>
      </c>
      <c r="D43" s="8" t="s">
        <v>203</v>
      </c>
      <c r="E43" s="8" t="s">
        <v>204</v>
      </c>
      <c r="F43" s="8">
        <v>190</v>
      </c>
      <c r="G43" s="9" t="s">
        <v>188</v>
      </c>
      <c r="H43" s="12">
        <v>33268</v>
      </c>
      <c r="I43" s="8" t="s">
        <v>287</v>
      </c>
      <c r="J43" s="8" t="s">
        <v>317</v>
      </c>
      <c r="K43" s="8" t="s">
        <v>315</v>
      </c>
      <c r="L43" s="13">
        <f ca="1">DATEDIF(Table3[[#This Row],[DOB]],TODAY(),"y")</f>
        <v>30</v>
      </c>
      <c r="M43" s="14">
        <f>SUM(LEFT(Table3[[#This Row],[Height]],1), RIGHT(Table3[[#This Row],[Height]], LEN(Table3[[#This Row],[Height]])-2)/12)</f>
        <v>6.083333333333333</v>
      </c>
      <c r="N43" s="14">
        <f>Table3[[#This Row],[HeightFt]]*12</f>
        <v>73</v>
      </c>
      <c r="O43" s="15">
        <f>ROUND(Table3[[#This Row],[Weight]]/(Table3[[#This Row],[HtIn]]*Table3[[#This Row],[HtIn]])*703,0)</f>
        <v>25</v>
      </c>
      <c r="P43" s="8"/>
    </row>
    <row r="44" spans="1:16" x14ac:dyDescent="0.25">
      <c r="A44" s="8">
        <v>43</v>
      </c>
      <c r="B44" s="8" t="s">
        <v>1</v>
      </c>
      <c r="C44" s="8" t="s">
        <v>219</v>
      </c>
      <c r="D44" s="8" t="s">
        <v>205</v>
      </c>
      <c r="E44" s="8" t="s">
        <v>206</v>
      </c>
      <c r="F44" s="8">
        <v>200</v>
      </c>
      <c r="G44" s="9" t="s">
        <v>188</v>
      </c>
      <c r="H44" s="12">
        <v>32842</v>
      </c>
      <c r="I44" s="8" t="s">
        <v>273</v>
      </c>
      <c r="J44" s="8" t="s">
        <v>310</v>
      </c>
      <c r="K44" s="8" t="s">
        <v>315</v>
      </c>
      <c r="L44" s="13">
        <f ca="1">DATEDIF(Table3[[#This Row],[DOB]],TODAY(),"y")</f>
        <v>31</v>
      </c>
      <c r="M44" s="14">
        <f>SUM(LEFT(Table3[[#This Row],[Height]],1), RIGHT(Table3[[#This Row],[Height]], LEN(Table3[[#This Row],[Height]])-2)/12)</f>
        <v>6.083333333333333</v>
      </c>
      <c r="N44" s="14">
        <f>Table3[[#This Row],[HeightFt]]*12</f>
        <v>73</v>
      </c>
      <c r="O44" s="15">
        <f>ROUND(Table3[[#This Row],[Weight]]/(Table3[[#This Row],[HtIn]]*Table3[[#This Row],[HtIn]])*703,0)</f>
        <v>26</v>
      </c>
      <c r="P44" s="8"/>
    </row>
    <row r="45" spans="1:16" x14ac:dyDescent="0.25">
      <c r="A45" s="8">
        <v>44</v>
      </c>
      <c r="B45" s="8" t="s">
        <v>1</v>
      </c>
      <c r="C45" s="8" t="s">
        <v>219</v>
      </c>
      <c r="D45" s="8" t="s">
        <v>207</v>
      </c>
      <c r="E45" s="8" t="s">
        <v>208</v>
      </c>
      <c r="F45" s="8">
        <v>185</v>
      </c>
      <c r="G45" s="9" t="s">
        <v>209</v>
      </c>
      <c r="H45" s="12">
        <v>31583</v>
      </c>
      <c r="I45" s="8" t="s">
        <v>222</v>
      </c>
      <c r="J45" s="8" t="s">
        <v>316</v>
      </c>
      <c r="K45" s="8" t="s">
        <v>315</v>
      </c>
      <c r="L45" s="13">
        <f ca="1">DATEDIF(Table3[[#This Row],[DOB]],TODAY(),"y")</f>
        <v>35</v>
      </c>
      <c r="M45" s="14">
        <f>SUM(LEFT(Table3[[#This Row],[Height]],1), RIGHT(Table3[[#This Row],[Height]], LEN(Table3[[#This Row],[Height]])-2)/12)</f>
        <v>5.833333333333333</v>
      </c>
      <c r="N45" s="14">
        <f>Table3[[#This Row],[HeightFt]]*12</f>
        <v>70</v>
      </c>
      <c r="O45" s="15">
        <f>ROUND(Table3[[#This Row],[Weight]]/(Table3[[#This Row],[HtIn]]*Table3[[#This Row],[HtIn]])*703,0)</f>
        <v>27</v>
      </c>
      <c r="P45" s="8"/>
    </row>
    <row r="46" spans="1:16" x14ac:dyDescent="0.25">
      <c r="A46" s="8">
        <v>45</v>
      </c>
      <c r="B46" s="8" t="s">
        <v>1</v>
      </c>
      <c r="C46" s="8" t="s">
        <v>219</v>
      </c>
      <c r="D46" s="8" t="s">
        <v>191</v>
      </c>
      <c r="E46" s="8" t="s">
        <v>210</v>
      </c>
      <c r="F46" s="8">
        <v>198</v>
      </c>
      <c r="G46" s="9" t="s">
        <v>175</v>
      </c>
      <c r="H46" s="12">
        <v>31921</v>
      </c>
      <c r="I46" s="8" t="s">
        <v>245</v>
      </c>
      <c r="J46" s="8" t="s">
        <v>312</v>
      </c>
      <c r="K46" s="8" t="s">
        <v>315</v>
      </c>
      <c r="L46" s="13">
        <f ca="1">DATEDIF(Table3[[#This Row],[DOB]],TODAY(),"y")</f>
        <v>34</v>
      </c>
      <c r="M46" s="14">
        <f>SUM(LEFT(Table3[[#This Row],[Height]],1), RIGHT(Table3[[#This Row],[Height]], LEN(Table3[[#This Row],[Height]])-2)/12)</f>
        <v>6</v>
      </c>
      <c r="N46" s="14">
        <f>Table3[[#This Row],[HeightFt]]*12</f>
        <v>72</v>
      </c>
      <c r="O46" s="15">
        <f>ROUND(Table3[[#This Row],[Weight]]/(Table3[[#This Row],[HtIn]]*Table3[[#This Row],[HtIn]])*703,0)</f>
        <v>27</v>
      </c>
      <c r="P46" s="8"/>
    </row>
    <row r="47" spans="1:16" x14ac:dyDescent="0.25">
      <c r="A47" s="8">
        <v>46</v>
      </c>
      <c r="B47" s="8" t="s">
        <v>1</v>
      </c>
      <c r="C47" s="8" t="s">
        <v>219</v>
      </c>
      <c r="D47" s="8" t="s">
        <v>211</v>
      </c>
      <c r="E47" s="8" t="s">
        <v>212</v>
      </c>
      <c r="F47" s="8">
        <v>181</v>
      </c>
      <c r="G47" s="9" t="s">
        <v>182</v>
      </c>
      <c r="H47" s="12">
        <v>31666</v>
      </c>
      <c r="I47" s="8" t="s">
        <v>301</v>
      </c>
      <c r="J47" s="8" t="s">
        <v>316</v>
      </c>
      <c r="K47" s="8" t="s">
        <v>35</v>
      </c>
      <c r="L47" s="13">
        <f ca="1">DATEDIF(Table3[[#This Row],[DOB]],TODAY(),"y")</f>
        <v>35</v>
      </c>
      <c r="M47" s="14">
        <f>SUM(LEFT(Table3[[#This Row],[Height]],1), RIGHT(Table3[[#This Row],[Height]], LEN(Table3[[#This Row],[Height]])-2)/12)</f>
        <v>6.166666666666667</v>
      </c>
      <c r="N47" s="14">
        <f>Table3[[#This Row],[HeightFt]]*12</f>
        <v>74</v>
      </c>
      <c r="O47" s="15">
        <f>ROUND(Table3[[#This Row],[Weight]]/(Table3[[#This Row],[HtIn]]*Table3[[#This Row],[HtIn]])*703,0)</f>
        <v>23</v>
      </c>
      <c r="P47" s="8"/>
    </row>
    <row r="48" spans="1:16" x14ac:dyDescent="0.25">
      <c r="A48" s="8">
        <v>47</v>
      </c>
      <c r="B48" s="8" t="s">
        <v>1</v>
      </c>
      <c r="C48" s="8" t="s">
        <v>219</v>
      </c>
      <c r="D48" s="8" t="s">
        <v>213</v>
      </c>
      <c r="E48" s="8" t="s">
        <v>214</v>
      </c>
      <c r="F48" s="8">
        <v>205</v>
      </c>
      <c r="G48" s="9" t="s">
        <v>182</v>
      </c>
      <c r="H48" s="12">
        <v>32975</v>
      </c>
      <c r="I48" s="8" t="s">
        <v>245</v>
      </c>
      <c r="J48" s="8" t="s">
        <v>312</v>
      </c>
      <c r="K48" s="8" t="s">
        <v>35</v>
      </c>
      <c r="L48" s="13">
        <f ca="1">DATEDIF(Table3[[#This Row],[DOB]],TODAY(),"y")</f>
        <v>31</v>
      </c>
      <c r="M48" s="14">
        <f>SUM(LEFT(Table3[[#This Row],[Height]],1), RIGHT(Table3[[#This Row],[Height]], LEN(Table3[[#This Row],[Height]])-2)/12)</f>
        <v>6.166666666666667</v>
      </c>
      <c r="N48" s="14">
        <f>Table3[[#This Row],[HeightFt]]*12</f>
        <v>74</v>
      </c>
      <c r="O48" s="15">
        <f>ROUND(Table3[[#This Row],[Weight]]/(Table3[[#This Row],[HtIn]]*Table3[[#This Row],[HtIn]])*703,0)</f>
        <v>26</v>
      </c>
      <c r="P48" s="8"/>
    </row>
    <row r="49" spans="1:16" x14ac:dyDescent="0.25">
      <c r="A49" s="8">
        <v>48</v>
      </c>
      <c r="B49" s="8" t="s">
        <v>1</v>
      </c>
      <c r="C49" s="8" t="s">
        <v>219</v>
      </c>
      <c r="D49" s="8" t="s">
        <v>215</v>
      </c>
      <c r="E49" s="8" t="s">
        <v>216</v>
      </c>
      <c r="F49" s="8">
        <v>210</v>
      </c>
      <c r="G49" s="9" t="s">
        <v>188</v>
      </c>
      <c r="H49" s="12">
        <v>31654</v>
      </c>
      <c r="I49" s="8" t="s">
        <v>302</v>
      </c>
      <c r="J49" s="8" t="s">
        <v>310</v>
      </c>
      <c r="K49" s="8" t="s">
        <v>35</v>
      </c>
      <c r="L49" s="13">
        <f ca="1">DATEDIF(Table3[[#This Row],[DOB]],TODAY(),"y")</f>
        <v>35</v>
      </c>
      <c r="M49" s="14">
        <f>SUM(LEFT(Table3[[#This Row],[Height]],1), RIGHT(Table3[[#This Row],[Height]], LEN(Table3[[#This Row],[Height]])-2)/12)</f>
        <v>6.083333333333333</v>
      </c>
      <c r="N49" s="14">
        <f>Table3[[#This Row],[HeightFt]]*12</f>
        <v>73</v>
      </c>
      <c r="O49" s="15">
        <f>ROUND(Table3[[#This Row],[Weight]]/(Table3[[#This Row],[HtIn]]*Table3[[#This Row],[HtIn]])*703,0)</f>
        <v>28</v>
      </c>
      <c r="P49" s="8"/>
    </row>
    <row r="50" spans="1:16" x14ac:dyDescent="0.25">
      <c r="A50" s="8">
        <v>49</v>
      </c>
      <c r="B50" s="8" t="s">
        <v>0</v>
      </c>
      <c r="C50" s="8" t="s">
        <v>2</v>
      </c>
      <c r="D50" s="8" t="s">
        <v>3</v>
      </c>
      <c r="E50" s="8" t="s">
        <v>4</v>
      </c>
      <c r="F50" s="8">
        <v>145</v>
      </c>
      <c r="G50" s="9" t="s">
        <v>305</v>
      </c>
      <c r="H50" s="12">
        <v>36167</v>
      </c>
      <c r="I50" s="8" t="s">
        <v>5</v>
      </c>
      <c r="J50" s="8" t="s">
        <v>6</v>
      </c>
      <c r="K50" s="8" t="s">
        <v>315</v>
      </c>
      <c r="L50" s="13">
        <f ca="1">DATEDIF(Table3[[#This Row],[DOB]],TODAY(),"y")</f>
        <v>22</v>
      </c>
      <c r="M50" s="14">
        <f>SUM(LEFT(Table3[[#This Row],[Height]],1), RIGHT(Table3[[#This Row],[Height]], LEN(Table3[[#This Row],[Height]])-2)/12)</f>
        <v>5.083333333333333</v>
      </c>
      <c r="N50" s="14">
        <f>Table3[[#This Row],[HeightFt]]*12</f>
        <v>61</v>
      </c>
      <c r="O50" s="15">
        <f>ROUND(Table3[[#This Row],[Weight]]/(Table3[[#This Row],[HtIn]]*Table3[[#This Row],[HtIn]])*703,0)</f>
        <v>27</v>
      </c>
      <c r="P50" s="8"/>
    </row>
    <row r="51" spans="1:16" x14ac:dyDescent="0.25">
      <c r="A51" s="8">
        <v>50</v>
      </c>
      <c r="B51" s="8" t="s">
        <v>0</v>
      </c>
      <c r="C51" s="8" t="s">
        <v>2</v>
      </c>
      <c r="D51" s="8" t="s">
        <v>7</v>
      </c>
      <c r="E51" s="8" t="s">
        <v>8</v>
      </c>
      <c r="F51" s="8">
        <v>145</v>
      </c>
      <c r="G51" s="9" t="s">
        <v>218</v>
      </c>
      <c r="H51" s="12">
        <v>31889</v>
      </c>
      <c r="I51" s="8" t="s">
        <v>9</v>
      </c>
      <c r="J51" s="8" t="s">
        <v>10</v>
      </c>
      <c r="K51" s="8" t="s">
        <v>315</v>
      </c>
      <c r="L51" s="13">
        <f ca="1">DATEDIF(Table3[[#This Row],[DOB]],TODAY(),"y")</f>
        <v>34</v>
      </c>
      <c r="M51" s="14">
        <f>SUM(LEFT(Table3[[#This Row],[Height]],1), RIGHT(Table3[[#This Row],[Height]], LEN(Table3[[#This Row],[Height]])-2)/12)</f>
        <v>5.583333333333333</v>
      </c>
      <c r="N51" s="14">
        <f>Table3[[#This Row],[HeightFt]]*12</f>
        <v>67</v>
      </c>
      <c r="O51" s="15">
        <f>ROUND(Table3[[#This Row],[Weight]]/(Table3[[#This Row],[HtIn]]*Table3[[#This Row],[HtIn]])*703,0)</f>
        <v>23</v>
      </c>
      <c r="P51" s="8"/>
    </row>
    <row r="52" spans="1:16" x14ac:dyDescent="0.25">
      <c r="A52" s="8">
        <v>51</v>
      </c>
      <c r="B52" s="8" t="s">
        <v>0</v>
      </c>
      <c r="C52" s="8" t="s">
        <v>2</v>
      </c>
      <c r="D52" s="8" t="s">
        <v>11</v>
      </c>
      <c r="E52" s="8" t="s">
        <v>12</v>
      </c>
      <c r="F52" s="8">
        <v>150</v>
      </c>
      <c r="G52" s="9" t="s">
        <v>232</v>
      </c>
      <c r="H52" s="12">
        <v>34300</v>
      </c>
      <c r="I52" s="8" t="s">
        <v>150</v>
      </c>
      <c r="J52" s="8" t="s">
        <v>13</v>
      </c>
      <c r="K52" s="8" t="s">
        <v>14</v>
      </c>
      <c r="L52" s="13">
        <f ca="1">DATEDIF(Table3[[#This Row],[DOB]],TODAY(),"y")</f>
        <v>27</v>
      </c>
      <c r="M52" s="14">
        <f>SUM(LEFT(Table3[[#This Row],[Height]],1), RIGHT(Table3[[#This Row],[Height]], LEN(Table3[[#This Row],[Height]])-2)/12)</f>
        <v>5.5</v>
      </c>
      <c r="N52" s="14">
        <f>Table3[[#This Row],[HeightFt]]*12</f>
        <v>66</v>
      </c>
      <c r="O52" s="15">
        <f>ROUND(Table3[[#This Row],[Weight]]/(Table3[[#This Row],[HtIn]]*Table3[[#This Row],[HtIn]])*703,0)</f>
        <v>24</v>
      </c>
      <c r="P52" s="8"/>
    </row>
    <row r="53" spans="1:16" x14ac:dyDescent="0.25">
      <c r="A53" s="8">
        <v>52</v>
      </c>
      <c r="B53" s="8" t="s">
        <v>0</v>
      </c>
      <c r="C53" s="8" t="s">
        <v>2</v>
      </c>
      <c r="D53" s="8" t="s">
        <v>15</v>
      </c>
      <c r="E53" s="8" t="s">
        <v>16</v>
      </c>
      <c r="F53" s="8">
        <v>148</v>
      </c>
      <c r="G53" s="9" t="s">
        <v>229</v>
      </c>
      <c r="H53" s="12">
        <v>34880</v>
      </c>
      <c r="I53" s="8" t="s">
        <v>17</v>
      </c>
      <c r="J53" s="8" t="s">
        <v>13</v>
      </c>
      <c r="K53" s="8" t="s">
        <v>14</v>
      </c>
      <c r="L53" s="13">
        <f ca="1">DATEDIF(Table3[[#This Row],[DOB]],TODAY(),"y")</f>
        <v>26</v>
      </c>
      <c r="M53" s="14">
        <f>SUM(LEFT(Table3[[#This Row],[Height]],1), RIGHT(Table3[[#This Row],[Height]], LEN(Table3[[#This Row],[Height]])-2)/12)</f>
        <v>5.416666666666667</v>
      </c>
      <c r="N53" s="14">
        <f>Table3[[#This Row],[HeightFt]]*12</f>
        <v>65</v>
      </c>
      <c r="O53" s="15">
        <f>ROUND(Table3[[#This Row],[Weight]]/(Table3[[#This Row],[HtIn]]*Table3[[#This Row],[HtIn]])*703,0)</f>
        <v>25</v>
      </c>
      <c r="P53" s="8"/>
    </row>
    <row r="54" spans="1:16" x14ac:dyDescent="0.25">
      <c r="A54" s="8">
        <v>53</v>
      </c>
      <c r="B54" s="8" t="s">
        <v>0</v>
      </c>
      <c r="C54" s="8" t="s">
        <v>2</v>
      </c>
      <c r="D54" s="8" t="s">
        <v>18</v>
      </c>
      <c r="E54" s="8" t="s">
        <v>19</v>
      </c>
      <c r="F54" s="8">
        <v>123</v>
      </c>
      <c r="G54" s="9" t="s">
        <v>306</v>
      </c>
      <c r="H54" s="12">
        <v>33749</v>
      </c>
      <c r="I54" s="8" t="s">
        <v>151</v>
      </c>
      <c r="J54" s="8" t="s">
        <v>20</v>
      </c>
      <c r="K54" s="8" t="s">
        <v>14</v>
      </c>
      <c r="L54" s="13">
        <f ca="1">DATEDIF(Table3[[#This Row],[DOB]],TODAY(),"y")</f>
        <v>29</v>
      </c>
      <c r="M54" s="14">
        <f>SUM(LEFT(Table3[[#This Row],[Height]],1), RIGHT(Table3[[#This Row],[Height]], LEN(Table3[[#This Row],[Height]])-2)/12)</f>
        <v>5.166666666666667</v>
      </c>
      <c r="N54" s="14">
        <f>Table3[[#This Row],[HeightFt]]*12</f>
        <v>62</v>
      </c>
      <c r="O54" s="15">
        <f>ROUND(Table3[[#This Row],[Weight]]/(Table3[[#This Row],[HtIn]]*Table3[[#This Row],[HtIn]])*703,0)</f>
        <v>22</v>
      </c>
      <c r="P54" s="8"/>
    </row>
    <row r="55" spans="1:16" x14ac:dyDescent="0.25">
      <c r="A55" s="8">
        <v>54</v>
      </c>
      <c r="B55" s="8" t="s">
        <v>0</v>
      </c>
      <c r="C55" s="8" t="s">
        <v>2</v>
      </c>
      <c r="D55" s="8" t="s">
        <v>21</v>
      </c>
      <c r="E55" s="8" t="s">
        <v>22</v>
      </c>
      <c r="F55" s="8">
        <v>150</v>
      </c>
      <c r="G55" s="9" t="s">
        <v>254</v>
      </c>
      <c r="H55" s="12">
        <v>33371</v>
      </c>
      <c r="I55" s="8" t="s">
        <v>23</v>
      </c>
      <c r="J55" s="8" t="s">
        <v>24</v>
      </c>
      <c r="K55" s="8" t="s">
        <v>14</v>
      </c>
      <c r="L55" s="13">
        <f ca="1">DATEDIF(Table3[[#This Row],[DOB]],TODAY(),"y")</f>
        <v>30</v>
      </c>
      <c r="M55" s="14">
        <f>SUM(LEFT(Table3[[#This Row],[Height]],1), RIGHT(Table3[[#This Row],[Height]], LEN(Table3[[#This Row],[Height]])-2)/12)</f>
        <v>5.333333333333333</v>
      </c>
      <c r="N55" s="14">
        <f>Table3[[#This Row],[HeightFt]]*12</f>
        <v>64</v>
      </c>
      <c r="O55" s="15">
        <f>ROUND(Table3[[#This Row],[Weight]]/(Table3[[#This Row],[HtIn]]*Table3[[#This Row],[HtIn]])*703,0)</f>
        <v>26</v>
      </c>
      <c r="P55" s="8"/>
    </row>
    <row r="56" spans="1:16" x14ac:dyDescent="0.25">
      <c r="A56" s="8">
        <v>55</v>
      </c>
      <c r="B56" s="8" t="s">
        <v>0</v>
      </c>
      <c r="C56" s="8" t="s">
        <v>2</v>
      </c>
      <c r="D56" s="8" t="s">
        <v>25</v>
      </c>
      <c r="E56" s="8" t="s">
        <v>26</v>
      </c>
      <c r="F56" s="8">
        <v>164</v>
      </c>
      <c r="G56" s="9" t="s">
        <v>209</v>
      </c>
      <c r="H56" s="12">
        <v>32023</v>
      </c>
      <c r="I56" s="8" t="s">
        <v>27</v>
      </c>
      <c r="J56" s="8" t="s">
        <v>10</v>
      </c>
      <c r="K56" s="8" t="s">
        <v>14</v>
      </c>
      <c r="L56" s="13">
        <f ca="1">DATEDIF(Table3[[#This Row],[DOB]],TODAY(),"y")</f>
        <v>34</v>
      </c>
      <c r="M56" s="14">
        <f>SUM(LEFT(Table3[[#This Row],[Height]],1), RIGHT(Table3[[#This Row],[Height]], LEN(Table3[[#This Row],[Height]])-2)/12)</f>
        <v>5.833333333333333</v>
      </c>
      <c r="N56" s="14">
        <f>Table3[[#This Row],[HeightFt]]*12</f>
        <v>70</v>
      </c>
      <c r="O56" s="15">
        <f>ROUND(Table3[[#This Row],[Weight]]/(Table3[[#This Row],[HtIn]]*Table3[[#This Row],[HtIn]])*703,0)</f>
        <v>24</v>
      </c>
      <c r="P56" s="8"/>
    </row>
    <row r="57" spans="1:16" x14ac:dyDescent="0.25">
      <c r="A57" s="8">
        <v>56</v>
      </c>
      <c r="B57" s="8" t="s">
        <v>0</v>
      </c>
      <c r="C57" s="8" t="s">
        <v>2</v>
      </c>
      <c r="D57" s="8" t="s">
        <v>28</v>
      </c>
      <c r="E57" s="8" t="s">
        <v>29</v>
      </c>
      <c r="F57" s="8">
        <v>142</v>
      </c>
      <c r="G57" s="9" t="s">
        <v>254</v>
      </c>
      <c r="H57" s="12">
        <v>34961</v>
      </c>
      <c r="I57" s="8" t="s">
        <v>30</v>
      </c>
      <c r="J57" s="8" t="s">
        <v>10</v>
      </c>
      <c r="K57" s="8" t="s">
        <v>315</v>
      </c>
      <c r="L57" s="13">
        <f ca="1">DATEDIF(Table3[[#This Row],[DOB]],TODAY(),"y")</f>
        <v>25</v>
      </c>
      <c r="M57" s="14">
        <f>SUM(LEFT(Table3[[#This Row],[Height]],1), RIGHT(Table3[[#This Row],[Height]], LEN(Table3[[#This Row],[Height]])-2)/12)</f>
        <v>5.333333333333333</v>
      </c>
      <c r="N57" s="14">
        <f>Table3[[#This Row],[HeightFt]]*12</f>
        <v>64</v>
      </c>
      <c r="O57" s="15">
        <f>ROUND(Table3[[#This Row],[Weight]]/(Table3[[#This Row],[HtIn]]*Table3[[#This Row],[HtIn]])*703,0)</f>
        <v>24</v>
      </c>
      <c r="P57" s="8"/>
    </row>
    <row r="58" spans="1:16" x14ac:dyDescent="0.25">
      <c r="A58" s="8">
        <v>57</v>
      </c>
      <c r="B58" s="8" t="s">
        <v>0</v>
      </c>
      <c r="C58" s="8" t="s">
        <v>2</v>
      </c>
      <c r="D58" s="8" t="s">
        <v>31</v>
      </c>
      <c r="E58" s="8" t="s">
        <v>32</v>
      </c>
      <c r="F58" s="8">
        <v>155</v>
      </c>
      <c r="G58" s="9" t="s">
        <v>218</v>
      </c>
      <c r="H58" s="12">
        <v>34508</v>
      </c>
      <c r="I58" s="8" t="s">
        <v>33</v>
      </c>
      <c r="J58" s="8" t="s">
        <v>34</v>
      </c>
      <c r="K58" s="8" t="s">
        <v>35</v>
      </c>
      <c r="L58" s="13">
        <f ca="1">DATEDIF(Table3[[#This Row],[DOB]],TODAY(),"y")</f>
        <v>27</v>
      </c>
      <c r="M58" s="14">
        <f>SUM(LEFT(Table3[[#This Row],[Height]],1), RIGHT(Table3[[#This Row],[Height]], LEN(Table3[[#This Row],[Height]])-2)/12)</f>
        <v>5.583333333333333</v>
      </c>
      <c r="N58" s="14">
        <f>Table3[[#This Row],[HeightFt]]*12</f>
        <v>67</v>
      </c>
      <c r="O58" s="15">
        <f>ROUND(Table3[[#This Row],[Weight]]/(Table3[[#This Row],[HtIn]]*Table3[[#This Row],[HtIn]])*703,0)</f>
        <v>24</v>
      </c>
      <c r="P58" s="8"/>
    </row>
    <row r="59" spans="1:16" x14ac:dyDescent="0.25">
      <c r="A59" s="8">
        <v>58</v>
      </c>
      <c r="B59" s="8" t="s">
        <v>0</v>
      </c>
      <c r="C59" s="8" t="s">
        <v>2</v>
      </c>
      <c r="D59" s="8" t="s">
        <v>36</v>
      </c>
      <c r="E59" s="8" t="s">
        <v>37</v>
      </c>
      <c r="F59" s="8">
        <v>160</v>
      </c>
      <c r="G59" s="9" t="s">
        <v>168</v>
      </c>
      <c r="H59" s="12">
        <v>35186</v>
      </c>
      <c r="I59" s="8" t="s">
        <v>38</v>
      </c>
      <c r="J59" s="8" t="s">
        <v>39</v>
      </c>
      <c r="K59" s="8" t="s">
        <v>315</v>
      </c>
      <c r="L59" s="13">
        <f ca="1">DATEDIF(Table3[[#This Row],[DOB]],TODAY(),"y")</f>
        <v>25</v>
      </c>
      <c r="M59" s="14">
        <f>SUM(LEFT(Table3[[#This Row],[Height]],1), RIGHT(Table3[[#This Row],[Height]], LEN(Table3[[#This Row],[Height]])-2)/12)</f>
        <v>5.916666666666667</v>
      </c>
      <c r="N59" s="14">
        <f>Table3[[#This Row],[HeightFt]]*12</f>
        <v>71</v>
      </c>
      <c r="O59" s="15">
        <f>ROUND(Table3[[#This Row],[Weight]]/(Table3[[#This Row],[HtIn]]*Table3[[#This Row],[HtIn]])*703,0)</f>
        <v>22</v>
      </c>
      <c r="P59" s="8"/>
    </row>
    <row r="60" spans="1:16" x14ac:dyDescent="0.25">
      <c r="A60" s="8">
        <v>59</v>
      </c>
      <c r="B60" s="8" t="s">
        <v>0</v>
      </c>
      <c r="C60" s="8" t="s">
        <v>2</v>
      </c>
      <c r="D60" s="8" t="s">
        <v>40</v>
      </c>
      <c r="E60" s="8" t="s">
        <v>41</v>
      </c>
      <c r="F60" s="8">
        <v>136</v>
      </c>
      <c r="G60" s="9" t="s">
        <v>229</v>
      </c>
      <c r="H60" s="12">
        <v>33478</v>
      </c>
      <c r="I60" s="8" t="s">
        <v>42</v>
      </c>
      <c r="J60" s="8" t="s">
        <v>24</v>
      </c>
      <c r="K60" s="8" t="s">
        <v>14</v>
      </c>
      <c r="L60" s="13">
        <f ca="1">DATEDIF(Table3[[#This Row],[DOB]],TODAY(),"y")</f>
        <v>30</v>
      </c>
      <c r="M60" s="14">
        <f>SUM(LEFT(Table3[[#This Row],[Height]],1), RIGHT(Table3[[#This Row],[Height]], LEN(Table3[[#This Row],[Height]])-2)/12)</f>
        <v>5.416666666666667</v>
      </c>
      <c r="N60" s="14">
        <f>Table3[[#This Row],[HeightFt]]*12</f>
        <v>65</v>
      </c>
      <c r="O60" s="15">
        <f>ROUND(Table3[[#This Row],[Weight]]/(Table3[[#This Row],[HtIn]]*Table3[[#This Row],[HtIn]])*703,0)</f>
        <v>23</v>
      </c>
      <c r="P60" s="8"/>
    </row>
    <row r="61" spans="1:16" x14ac:dyDescent="0.25">
      <c r="A61" s="8">
        <v>60</v>
      </c>
      <c r="B61" s="8" t="s">
        <v>0</v>
      </c>
      <c r="C61" s="8" t="s">
        <v>2</v>
      </c>
      <c r="D61" s="8" t="s">
        <v>43</v>
      </c>
      <c r="E61" s="8" t="s">
        <v>44</v>
      </c>
      <c r="F61" s="8">
        <v>175</v>
      </c>
      <c r="G61" s="9" t="s">
        <v>168</v>
      </c>
      <c r="H61" s="12">
        <v>32701</v>
      </c>
      <c r="I61" s="8" t="s">
        <v>152</v>
      </c>
      <c r="J61" s="8" t="s">
        <v>45</v>
      </c>
      <c r="K61" s="8" t="s">
        <v>14</v>
      </c>
      <c r="L61" s="13">
        <f ca="1">DATEDIF(Table3[[#This Row],[DOB]],TODAY(),"y")</f>
        <v>32</v>
      </c>
      <c r="M61" s="14">
        <f>SUM(LEFT(Table3[[#This Row],[Height]],1), RIGHT(Table3[[#This Row],[Height]], LEN(Table3[[#This Row],[Height]])-2)/12)</f>
        <v>5.916666666666667</v>
      </c>
      <c r="N61" s="14">
        <f>Table3[[#This Row],[HeightFt]]*12</f>
        <v>71</v>
      </c>
      <c r="O61" s="15">
        <f>ROUND(Table3[[#This Row],[Weight]]/(Table3[[#This Row],[HtIn]]*Table3[[#This Row],[HtIn]])*703,0)</f>
        <v>24</v>
      </c>
      <c r="P61" s="8"/>
    </row>
    <row r="62" spans="1:16" x14ac:dyDescent="0.25">
      <c r="A62" s="8">
        <v>61</v>
      </c>
      <c r="B62" s="8" t="s">
        <v>0</v>
      </c>
      <c r="C62" s="8" t="s">
        <v>2</v>
      </c>
      <c r="D62" s="8" t="s">
        <v>46</v>
      </c>
      <c r="E62" s="8" t="s">
        <v>47</v>
      </c>
      <c r="F62" s="8">
        <v>150</v>
      </c>
      <c r="G62" s="9" t="s">
        <v>232</v>
      </c>
      <c r="H62" s="12">
        <v>32692</v>
      </c>
      <c r="I62" s="8" t="s">
        <v>153</v>
      </c>
      <c r="J62" s="8" t="s">
        <v>48</v>
      </c>
      <c r="K62" s="8" t="s">
        <v>14</v>
      </c>
      <c r="L62" s="13">
        <f ca="1">DATEDIF(Table3[[#This Row],[DOB]],TODAY(),"y")</f>
        <v>32</v>
      </c>
      <c r="M62" s="14">
        <f>SUM(LEFT(Table3[[#This Row],[Height]],1), RIGHT(Table3[[#This Row],[Height]], LEN(Table3[[#This Row],[Height]])-2)/12)</f>
        <v>5.5</v>
      </c>
      <c r="N62" s="14">
        <f>Table3[[#This Row],[HeightFt]]*12</f>
        <v>66</v>
      </c>
      <c r="O62" s="15">
        <f>ROUND(Table3[[#This Row],[Weight]]/(Table3[[#This Row],[HtIn]]*Table3[[#This Row],[HtIn]])*703,0)</f>
        <v>24</v>
      </c>
      <c r="P62" s="8"/>
    </row>
    <row r="63" spans="1:16" x14ac:dyDescent="0.25">
      <c r="A63" s="8">
        <v>62</v>
      </c>
      <c r="B63" s="8" t="s">
        <v>0</v>
      </c>
      <c r="C63" s="8" t="s">
        <v>2</v>
      </c>
      <c r="D63" s="8" t="s">
        <v>49</v>
      </c>
      <c r="E63" s="8" t="s">
        <v>50</v>
      </c>
      <c r="F63" s="8">
        <v>147</v>
      </c>
      <c r="G63" s="9" t="s">
        <v>232</v>
      </c>
      <c r="H63" s="12">
        <v>32692</v>
      </c>
      <c r="I63" s="8" t="s">
        <v>153</v>
      </c>
      <c r="J63" s="8" t="s">
        <v>48</v>
      </c>
      <c r="K63" s="8" t="s">
        <v>14</v>
      </c>
      <c r="L63" s="13">
        <f ca="1">DATEDIF(Table3[[#This Row],[DOB]],TODAY(),"y")</f>
        <v>32</v>
      </c>
      <c r="M63" s="14">
        <f>SUM(LEFT(Table3[[#This Row],[Height]],1), RIGHT(Table3[[#This Row],[Height]], LEN(Table3[[#This Row],[Height]])-2)/12)</f>
        <v>5.5</v>
      </c>
      <c r="N63" s="14">
        <f>Table3[[#This Row],[HeightFt]]*12</f>
        <v>66</v>
      </c>
      <c r="O63" s="15">
        <f>ROUND(Table3[[#This Row],[Weight]]/(Table3[[#This Row],[HtIn]]*Table3[[#This Row],[HtIn]])*703,0)</f>
        <v>24</v>
      </c>
      <c r="P63" s="8"/>
    </row>
    <row r="64" spans="1:16" x14ac:dyDescent="0.25">
      <c r="A64" s="8">
        <v>63</v>
      </c>
      <c r="B64" s="8" t="s">
        <v>0</v>
      </c>
      <c r="C64" s="8" t="s">
        <v>2</v>
      </c>
      <c r="D64" s="8" t="s">
        <v>51</v>
      </c>
      <c r="E64" s="8" t="s">
        <v>52</v>
      </c>
      <c r="F64" s="8">
        <v>159</v>
      </c>
      <c r="G64" s="9" t="s">
        <v>179</v>
      </c>
      <c r="H64" s="12">
        <v>31843</v>
      </c>
      <c r="I64" s="8" t="s">
        <v>53</v>
      </c>
      <c r="J64" s="8" t="s">
        <v>13</v>
      </c>
      <c r="K64" s="8" t="s">
        <v>14</v>
      </c>
      <c r="L64" s="13">
        <f ca="1">DATEDIF(Table3[[#This Row],[DOB]],TODAY(),"y")</f>
        <v>34</v>
      </c>
      <c r="M64" s="14">
        <f>SUM(LEFT(Table3[[#This Row],[Height]],1), RIGHT(Table3[[#This Row],[Height]], LEN(Table3[[#This Row],[Height]])-2)/12)</f>
        <v>5.666666666666667</v>
      </c>
      <c r="N64" s="14">
        <f>Table3[[#This Row],[HeightFt]]*12</f>
        <v>68</v>
      </c>
      <c r="O64" s="15">
        <f>ROUND(Table3[[#This Row],[Weight]]/(Table3[[#This Row],[HtIn]]*Table3[[#This Row],[HtIn]])*703,0)</f>
        <v>24</v>
      </c>
      <c r="P64" s="8"/>
    </row>
    <row r="65" spans="1:16" x14ac:dyDescent="0.25">
      <c r="A65" s="8">
        <v>64</v>
      </c>
      <c r="B65" s="8" t="s">
        <v>0</v>
      </c>
      <c r="C65" s="8" t="s">
        <v>2</v>
      </c>
      <c r="D65" s="8" t="s">
        <v>54</v>
      </c>
      <c r="E65" s="8" t="s">
        <v>55</v>
      </c>
      <c r="F65" s="8">
        <v>140</v>
      </c>
      <c r="G65" s="9" t="s">
        <v>229</v>
      </c>
      <c r="H65" s="12">
        <v>34856</v>
      </c>
      <c r="I65" s="8" t="s">
        <v>56</v>
      </c>
      <c r="J65" s="8" t="s">
        <v>13</v>
      </c>
      <c r="K65" s="8" t="s">
        <v>315</v>
      </c>
      <c r="L65" s="13">
        <f ca="1">DATEDIF(Table3[[#This Row],[DOB]],TODAY(),"y")</f>
        <v>26</v>
      </c>
      <c r="M65" s="14">
        <f>SUM(LEFT(Table3[[#This Row],[Height]],1), RIGHT(Table3[[#This Row],[Height]], LEN(Table3[[#This Row],[Height]])-2)/12)</f>
        <v>5.416666666666667</v>
      </c>
      <c r="N65" s="14">
        <f>Table3[[#This Row],[HeightFt]]*12</f>
        <v>65</v>
      </c>
      <c r="O65" s="15">
        <f>ROUND(Table3[[#This Row],[Weight]]/(Table3[[#This Row],[HtIn]]*Table3[[#This Row],[HtIn]])*703,0)</f>
        <v>23</v>
      </c>
      <c r="P65" s="8"/>
    </row>
    <row r="66" spans="1:16" x14ac:dyDescent="0.25">
      <c r="A66" s="8">
        <v>65</v>
      </c>
      <c r="B66" s="8" t="s">
        <v>0</v>
      </c>
      <c r="C66" s="8" t="s">
        <v>2</v>
      </c>
      <c r="D66" s="8" t="s">
        <v>57</v>
      </c>
      <c r="E66" s="8" t="s">
        <v>58</v>
      </c>
      <c r="F66" s="8">
        <v>165</v>
      </c>
      <c r="G66" s="9" t="s">
        <v>179</v>
      </c>
      <c r="H66" s="12">
        <v>35062</v>
      </c>
      <c r="I66" s="8" t="s">
        <v>17</v>
      </c>
      <c r="J66" s="8" t="s">
        <v>13</v>
      </c>
      <c r="K66" s="8" t="s">
        <v>14</v>
      </c>
      <c r="L66" s="13">
        <f ca="1">DATEDIF(Table3[[#This Row],[DOB]],TODAY(),"y")</f>
        <v>25</v>
      </c>
      <c r="M66" s="14">
        <f>SUM(LEFT(Table3[[#This Row],[Height]],1), RIGHT(Table3[[#This Row],[Height]], LEN(Table3[[#This Row],[Height]])-2)/12)</f>
        <v>5.666666666666667</v>
      </c>
      <c r="N66" s="14">
        <f>Table3[[#This Row],[HeightFt]]*12</f>
        <v>68</v>
      </c>
      <c r="O66" s="15">
        <f>ROUND(Table3[[#This Row],[Weight]]/(Table3[[#This Row],[HtIn]]*Table3[[#This Row],[HtIn]])*703,0)</f>
        <v>25</v>
      </c>
      <c r="P66" s="8"/>
    </row>
    <row r="67" spans="1:16" x14ac:dyDescent="0.25">
      <c r="A67" s="8">
        <v>66</v>
      </c>
      <c r="B67" s="8" t="s">
        <v>0</v>
      </c>
      <c r="C67" s="8" t="s">
        <v>2</v>
      </c>
      <c r="D67" s="8" t="s">
        <v>40</v>
      </c>
      <c r="E67" s="8" t="s">
        <v>59</v>
      </c>
      <c r="F67" s="8">
        <v>135</v>
      </c>
      <c r="G67" s="9" t="s">
        <v>307</v>
      </c>
      <c r="H67" s="12">
        <v>34118</v>
      </c>
      <c r="I67" s="8" t="s">
        <v>60</v>
      </c>
      <c r="J67" s="8" t="s">
        <v>61</v>
      </c>
      <c r="K67" s="8" t="s">
        <v>14</v>
      </c>
      <c r="L67" s="13">
        <f ca="1">DATEDIF(Table3[[#This Row],[DOB]],TODAY(),"y")</f>
        <v>28</v>
      </c>
      <c r="M67" s="14">
        <f>SUM(LEFT(Table3[[#This Row],[Height]],1), RIGHT(Table3[[#This Row],[Height]], LEN(Table3[[#This Row],[Height]])-2)/12)</f>
        <v>5.25</v>
      </c>
      <c r="N67" s="14">
        <f>Table3[[#This Row],[HeightFt]]*12</f>
        <v>63</v>
      </c>
      <c r="O67" s="15">
        <f>ROUND(Table3[[#This Row],[Weight]]/(Table3[[#This Row],[HtIn]]*Table3[[#This Row],[HtIn]])*703,0)</f>
        <v>24</v>
      </c>
      <c r="P67" s="8"/>
    </row>
    <row r="68" spans="1:16" x14ac:dyDescent="0.25">
      <c r="A68" s="8">
        <v>67</v>
      </c>
      <c r="B68" s="8" t="s">
        <v>0</v>
      </c>
      <c r="C68" s="8" t="s">
        <v>2</v>
      </c>
      <c r="D68" s="8" t="s">
        <v>62</v>
      </c>
      <c r="E68" s="8" t="s">
        <v>63</v>
      </c>
      <c r="F68" s="8">
        <v>125</v>
      </c>
      <c r="G68" s="9" t="s">
        <v>307</v>
      </c>
      <c r="H68" s="12">
        <v>34134</v>
      </c>
      <c r="I68" s="8" t="s">
        <v>64</v>
      </c>
      <c r="J68" s="8" t="s">
        <v>65</v>
      </c>
      <c r="K68" s="8" t="s">
        <v>315</v>
      </c>
      <c r="L68" s="13">
        <f ca="1">DATEDIF(Table3[[#This Row],[DOB]],TODAY(),"y")</f>
        <v>28</v>
      </c>
      <c r="M68" s="14">
        <f>SUM(LEFT(Table3[[#This Row],[Height]],1), RIGHT(Table3[[#This Row],[Height]], LEN(Table3[[#This Row],[Height]])-2)/12)</f>
        <v>5.25</v>
      </c>
      <c r="N68" s="14">
        <f>Table3[[#This Row],[HeightFt]]*12</f>
        <v>63</v>
      </c>
      <c r="O68" s="15">
        <f>ROUND(Table3[[#This Row],[Weight]]/(Table3[[#This Row],[HtIn]]*Table3[[#This Row],[HtIn]])*703,0)</f>
        <v>22</v>
      </c>
      <c r="P68" s="8"/>
    </row>
    <row r="69" spans="1:16" x14ac:dyDescent="0.25">
      <c r="A69" s="8">
        <v>68</v>
      </c>
      <c r="B69" s="8" t="s">
        <v>0</v>
      </c>
      <c r="C69" s="8" t="s">
        <v>2</v>
      </c>
      <c r="D69" s="8" t="s">
        <v>66</v>
      </c>
      <c r="E69" s="8" t="s">
        <v>67</v>
      </c>
      <c r="F69" s="8">
        <v>150</v>
      </c>
      <c r="G69" s="9" t="s">
        <v>218</v>
      </c>
      <c r="H69" s="12">
        <v>33606</v>
      </c>
      <c r="I69" s="8" t="s">
        <v>68</v>
      </c>
      <c r="J69" s="8" t="s">
        <v>24</v>
      </c>
      <c r="K69" s="8" t="s">
        <v>35</v>
      </c>
      <c r="L69" s="13">
        <f ca="1">DATEDIF(Table3[[#This Row],[DOB]],TODAY(),"y")</f>
        <v>29</v>
      </c>
      <c r="M69" s="14">
        <f>SUM(LEFT(Table3[[#This Row],[Height]],1), RIGHT(Table3[[#This Row],[Height]], LEN(Table3[[#This Row],[Height]])-2)/12)</f>
        <v>5.583333333333333</v>
      </c>
      <c r="N69" s="14">
        <f>Table3[[#This Row],[HeightFt]]*12</f>
        <v>67</v>
      </c>
      <c r="O69" s="15">
        <f>ROUND(Table3[[#This Row],[Weight]]/(Table3[[#This Row],[HtIn]]*Table3[[#This Row],[HtIn]])*703,0)</f>
        <v>23</v>
      </c>
      <c r="P69" s="8"/>
    </row>
    <row r="70" spans="1:16" x14ac:dyDescent="0.25">
      <c r="A70" s="8">
        <v>69</v>
      </c>
      <c r="B70" s="8" t="s">
        <v>0</v>
      </c>
      <c r="C70" s="8" t="s">
        <v>2</v>
      </c>
      <c r="D70" s="8" t="s">
        <v>69</v>
      </c>
      <c r="E70" s="8" t="s">
        <v>70</v>
      </c>
      <c r="F70" s="8">
        <v>145</v>
      </c>
      <c r="G70" s="9" t="s">
        <v>229</v>
      </c>
      <c r="H70" s="12">
        <v>35618</v>
      </c>
      <c r="I70" s="8" t="s">
        <v>71</v>
      </c>
      <c r="J70" s="8" t="s">
        <v>13</v>
      </c>
      <c r="K70" s="8" t="s">
        <v>35</v>
      </c>
      <c r="L70" s="13">
        <f ca="1">DATEDIF(Table3[[#This Row],[DOB]],TODAY(),"y")</f>
        <v>24</v>
      </c>
      <c r="M70" s="14">
        <f>SUM(LEFT(Table3[[#This Row],[Height]],1), RIGHT(Table3[[#This Row],[Height]], LEN(Table3[[#This Row],[Height]])-2)/12)</f>
        <v>5.416666666666667</v>
      </c>
      <c r="N70" s="14">
        <f>Table3[[#This Row],[HeightFt]]*12</f>
        <v>65</v>
      </c>
      <c r="O70" s="15">
        <f>ROUND(Table3[[#This Row],[Weight]]/(Table3[[#This Row],[HtIn]]*Table3[[#This Row],[HtIn]])*703,0)</f>
        <v>24</v>
      </c>
      <c r="P70" s="8"/>
    </row>
    <row r="71" spans="1:16" x14ac:dyDescent="0.25">
      <c r="A71" s="8">
        <v>70</v>
      </c>
      <c r="B71" s="8" t="s">
        <v>0</v>
      </c>
      <c r="C71" s="8" t="s">
        <v>2</v>
      </c>
      <c r="D71" s="8" t="s">
        <v>72</v>
      </c>
      <c r="E71" s="8" t="s">
        <v>73</v>
      </c>
      <c r="F71" s="8">
        <v>140</v>
      </c>
      <c r="G71" s="9" t="s">
        <v>232</v>
      </c>
      <c r="H71" s="12">
        <v>34337</v>
      </c>
      <c r="I71" s="8" t="s">
        <v>74</v>
      </c>
      <c r="J71" s="8" t="s">
        <v>75</v>
      </c>
      <c r="K71" s="8" t="s">
        <v>14</v>
      </c>
      <c r="L71" s="13">
        <f ca="1">DATEDIF(Table3[[#This Row],[DOB]],TODAY(),"y")</f>
        <v>27</v>
      </c>
      <c r="M71" s="14">
        <f>SUM(LEFT(Table3[[#This Row],[Height]],1), RIGHT(Table3[[#This Row],[Height]], LEN(Table3[[#This Row],[Height]])-2)/12)</f>
        <v>5.5</v>
      </c>
      <c r="N71" s="14">
        <f>Table3[[#This Row],[HeightFt]]*12</f>
        <v>66</v>
      </c>
      <c r="O71" s="15">
        <f>ROUND(Table3[[#This Row],[Weight]]/(Table3[[#This Row],[HtIn]]*Table3[[#This Row],[HtIn]])*703,0)</f>
        <v>23</v>
      </c>
      <c r="P71" s="8"/>
    </row>
    <row r="72" spans="1:16" x14ac:dyDescent="0.25">
      <c r="A72" s="8">
        <v>71</v>
      </c>
      <c r="B72" s="8" t="s">
        <v>0</v>
      </c>
      <c r="C72" s="8" t="s">
        <v>2</v>
      </c>
      <c r="D72" s="8" t="s">
        <v>76</v>
      </c>
      <c r="E72" s="8" t="s">
        <v>77</v>
      </c>
      <c r="F72" s="8">
        <v>175</v>
      </c>
      <c r="G72" s="9" t="s">
        <v>175</v>
      </c>
      <c r="H72" s="12">
        <v>34447</v>
      </c>
      <c r="I72" s="8" t="s">
        <v>78</v>
      </c>
      <c r="J72" s="8" t="s">
        <v>13</v>
      </c>
      <c r="K72" s="8" t="s">
        <v>315</v>
      </c>
      <c r="L72" s="13">
        <f ca="1">DATEDIF(Table3[[#This Row],[DOB]],TODAY(),"y")</f>
        <v>27</v>
      </c>
      <c r="M72" s="14">
        <f>SUM(LEFT(Table3[[#This Row],[Height]],1), RIGHT(Table3[[#This Row],[Height]], LEN(Table3[[#This Row],[Height]])-2)/12)</f>
        <v>6</v>
      </c>
      <c r="N72" s="14">
        <f>Table3[[#This Row],[HeightFt]]*12</f>
        <v>72</v>
      </c>
      <c r="O72" s="15">
        <f>ROUND(Table3[[#This Row],[Weight]]/(Table3[[#This Row],[HtIn]]*Table3[[#This Row],[HtIn]])*703,0)</f>
        <v>24</v>
      </c>
      <c r="P72" s="8"/>
    </row>
    <row r="73" spans="1:16" x14ac:dyDescent="0.25">
      <c r="A73" s="8">
        <v>72</v>
      </c>
      <c r="B73" s="8" t="s">
        <v>1</v>
      </c>
      <c r="C73" s="8" t="s">
        <v>2</v>
      </c>
      <c r="D73" s="8" t="s">
        <v>79</v>
      </c>
      <c r="E73" s="8" t="s">
        <v>80</v>
      </c>
      <c r="F73" s="8">
        <v>170</v>
      </c>
      <c r="G73" s="9" t="s">
        <v>179</v>
      </c>
      <c r="H73" s="12">
        <v>32367</v>
      </c>
      <c r="I73" s="8" t="s">
        <v>81</v>
      </c>
      <c r="J73" s="8" t="s">
        <v>82</v>
      </c>
      <c r="K73" s="8" t="s">
        <v>14</v>
      </c>
      <c r="L73" s="13">
        <f ca="1">DATEDIF(Table3[[#This Row],[DOB]],TODAY(),"y")</f>
        <v>33</v>
      </c>
      <c r="M73" s="14">
        <f>SUM(LEFT(Table3[[#This Row],[Height]],1), RIGHT(Table3[[#This Row],[Height]], LEN(Table3[[#This Row],[Height]])-2)/12)</f>
        <v>5.666666666666667</v>
      </c>
      <c r="N73" s="14">
        <f>Table3[[#This Row],[HeightFt]]*12</f>
        <v>68</v>
      </c>
      <c r="O73" s="15">
        <f>ROUND(Table3[[#This Row],[Weight]]/(Table3[[#This Row],[HtIn]]*Table3[[#This Row],[HtIn]])*703,0)</f>
        <v>26</v>
      </c>
      <c r="P73" s="8"/>
    </row>
    <row r="74" spans="1:16" x14ac:dyDescent="0.25">
      <c r="A74" s="8">
        <v>73</v>
      </c>
      <c r="B74" s="8" t="s">
        <v>1</v>
      </c>
      <c r="C74" s="8" t="s">
        <v>2</v>
      </c>
      <c r="D74" s="8" t="s">
        <v>83</v>
      </c>
      <c r="E74" s="8" t="s">
        <v>84</v>
      </c>
      <c r="F74" s="8">
        <v>185</v>
      </c>
      <c r="G74" s="9" t="s">
        <v>209</v>
      </c>
      <c r="H74" s="12">
        <v>32654</v>
      </c>
      <c r="I74" s="8" t="s">
        <v>85</v>
      </c>
      <c r="J74" s="8" t="s">
        <v>39</v>
      </c>
      <c r="K74" s="8" t="s">
        <v>315</v>
      </c>
      <c r="L74" s="13">
        <f ca="1">DATEDIF(Table3[[#This Row],[DOB]],TODAY(),"y")</f>
        <v>32</v>
      </c>
      <c r="M74" s="14">
        <f>SUM(LEFT(Table3[[#This Row],[Height]],1), RIGHT(Table3[[#This Row],[Height]], LEN(Table3[[#This Row],[Height]])-2)/12)</f>
        <v>5.833333333333333</v>
      </c>
      <c r="N74" s="14">
        <f>Table3[[#This Row],[HeightFt]]*12</f>
        <v>70</v>
      </c>
      <c r="O74" s="15">
        <f>ROUND(Table3[[#This Row],[Weight]]/(Table3[[#This Row],[HtIn]]*Table3[[#This Row],[HtIn]])*703,0)</f>
        <v>27</v>
      </c>
      <c r="P74" s="8"/>
    </row>
    <row r="75" spans="1:16" x14ac:dyDescent="0.25">
      <c r="A75" s="8">
        <v>74</v>
      </c>
      <c r="B75" s="8" t="s">
        <v>1</v>
      </c>
      <c r="C75" s="8" t="s">
        <v>2</v>
      </c>
      <c r="D75" s="8" t="s">
        <v>86</v>
      </c>
      <c r="E75" s="8" t="s">
        <v>87</v>
      </c>
      <c r="F75" s="8">
        <v>195</v>
      </c>
      <c r="G75" s="9" t="s">
        <v>188</v>
      </c>
      <c r="H75" s="12">
        <v>32538</v>
      </c>
      <c r="I75" s="8" t="s">
        <v>154</v>
      </c>
      <c r="J75" s="8" t="s">
        <v>6</v>
      </c>
      <c r="K75" s="8" t="s">
        <v>315</v>
      </c>
      <c r="L75" s="13">
        <f ca="1">DATEDIF(Table3[[#This Row],[DOB]],TODAY(),"y")</f>
        <v>32</v>
      </c>
      <c r="M75" s="14">
        <f>SUM(LEFT(Table3[[#This Row],[Height]],1), RIGHT(Table3[[#This Row],[Height]], LEN(Table3[[#This Row],[Height]])-2)/12)</f>
        <v>6.083333333333333</v>
      </c>
      <c r="N75" s="14">
        <f>Table3[[#This Row],[HeightFt]]*12</f>
        <v>73</v>
      </c>
      <c r="O75" s="15">
        <f>ROUND(Table3[[#This Row],[Weight]]/(Table3[[#This Row],[HtIn]]*Table3[[#This Row],[HtIn]])*703,0)</f>
        <v>26</v>
      </c>
      <c r="P75" s="8"/>
    </row>
    <row r="76" spans="1:16" x14ac:dyDescent="0.25">
      <c r="A76" s="8">
        <v>75</v>
      </c>
      <c r="B76" s="8" t="s">
        <v>1</v>
      </c>
      <c r="C76" s="8" t="s">
        <v>2</v>
      </c>
      <c r="D76" s="8" t="s">
        <v>88</v>
      </c>
      <c r="E76" s="8" t="s">
        <v>89</v>
      </c>
      <c r="F76" s="8">
        <v>195</v>
      </c>
      <c r="G76" s="9" t="s">
        <v>182</v>
      </c>
      <c r="H76" s="12">
        <v>35418</v>
      </c>
      <c r="I76" s="8" t="s">
        <v>90</v>
      </c>
      <c r="J76" s="8" t="s">
        <v>13</v>
      </c>
      <c r="K76" s="8" t="s">
        <v>315</v>
      </c>
      <c r="L76" s="13">
        <f ca="1">DATEDIF(Table3[[#This Row],[DOB]],TODAY(),"y")</f>
        <v>24</v>
      </c>
      <c r="M76" s="14">
        <f>SUM(LEFT(Table3[[#This Row],[Height]],1), RIGHT(Table3[[#This Row],[Height]], LEN(Table3[[#This Row],[Height]])-2)/12)</f>
        <v>6.166666666666667</v>
      </c>
      <c r="N76" s="14">
        <f>Table3[[#This Row],[HeightFt]]*12</f>
        <v>74</v>
      </c>
      <c r="O76" s="15">
        <f>ROUND(Table3[[#This Row],[Weight]]/(Table3[[#This Row],[HtIn]]*Table3[[#This Row],[HtIn]])*703,0)</f>
        <v>25</v>
      </c>
      <c r="P76" s="8"/>
    </row>
    <row r="77" spans="1:16" x14ac:dyDescent="0.25">
      <c r="A77" s="8">
        <v>76</v>
      </c>
      <c r="B77" s="8" t="s">
        <v>1</v>
      </c>
      <c r="C77" s="8" t="s">
        <v>2</v>
      </c>
      <c r="D77" s="8" t="s">
        <v>91</v>
      </c>
      <c r="E77" s="8" t="s">
        <v>92</v>
      </c>
      <c r="F77" s="8">
        <v>180</v>
      </c>
      <c r="G77" s="9" t="s">
        <v>179</v>
      </c>
      <c r="H77" s="12">
        <v>31441</v>
      </c>
      <c r="I77" s="8" t="s">
        <v>155</v>
      </c>
      <c r="J77" s="8" t="s">
        <v>10</v>
      </c>
      <c r="K77" s="8" t="s">
        <v>14</v>
      </c>
      <c r="L77" s="13">
        <f ca="1">DATEDIF(Table3[[#This Row],[DOB]],TODAY(),"y")</f>
        <v>35</v>
      </c>
      <c r="M77" s="14">
        <f>SUM(LEFT(Table3[[#This Row],[Height]],1), RIGHT(Table3[[#This Row],[Height]], LEN(Table3[[#This Row],[Height]])-2)/12)</f>
        <v>5.666666666666667</v>
      </c>
      <c r="N77" s="14">
        <f>Table3[[#This Row],[HeightFt]]*12</f>
        <v>68</v>
      </c>
      <c r="O77" s="15">
        <f>ROUND(Table3[[#This Row],[Weight]]/(Table3[[#This Row],[HtIn]]*Table3[[#This Row],[HtIn]])*703,0)</f>
        <v>27</v>
      </c>
      <c r="P77" s="8"/>
    </row>
    <row r="78" spans="1:16" x14ac:dyDescent="0.25">
      <c r="A78" s="8">
        <v>77</v>
      </c>
      <c r="B78" s="8" t="s">
        <v>1</v>
      </c>
      <c r="C78" s="8" t="s">
        <v>2</v>
      </c>
      <c r="D78" s="8" t="s">
        <v>93</v>
      </c>
      <c r="E78" s="8" t="s">
        <v>94</v>
      </c>
      <c r="F78" s="8">
        <v>189</v>
      </c>
      <c r="G78" s="9" t="s">
        <v>175</v>
      </c>
      <c r="H78" s="12">
        <v>31893</v>
      </c>
      <c r="I78" s="8" t="s">
        <v>95</v>
      </c>
      <c r="J78" s="8" t="s">
        <v>10</v>
      </c>
      <c r="K78" s="8" t="s">
        <v>14</v>
      </c>
      <c r="L78" s="13">
        <f ca="1">DATEDIF(Table3[[#This Row],[DOB]],TODAY(),"y")</f>
        <v>34</v>
      </c>
      <c r="M78" s="14">
        <f>SUM(LEFT(Table3[[#This Row],[Height]],1), RIGHT(Table3[[#This Row],[Height]], LEN(Table3[[#This Row],[Height]])-2)/12)</f>
        <v>6</v>
      </c>
      <c r="N78" s="14">
        <f>Table3[[#This Row],[HeightFt]]*12</f>
        <v>72</v>
      </c>
      <c r="O78" s="15">
        <f>ROUND(Table3[[#This Row],[Weight]]/(Table3[[#This Row],[HtIn]]*Table3[[#This Row],[HtIn]])*703,0)</f>
        <v>26</v>
      </c>
      <c r="P78" s="8"/>
    </row>
    <row r="79" spans="1:16" x14ac:dyDescent="0.25">
      <c r="A79" s="8">
        <v>78</v>
      </c>
      <c r="B79" s="8" t="s">
        <v>1</v>
      </c>
      <c r="C79" s="8" t="s">
        <v>2</v>
      </c>
      <c r="D79" s="8" t="s">
        <v>96</v>
      </c>
      <c r="E79" s="8" t="s">
        <v>97</v>
      </c>
      <c r="F79" s="8">
        <v>196</v>
      </c>
      <c r="G79" s="9" t="s">
        <v>188</v>
      </c>
      <c r="H79" s="12">
        <v>35164</v>
      </c>
      <c r="I79" s="8" t="s">
        <v>98</v>
      </c>
      <c r="J79" s="8" t="s">
        <v>10</v>
      </c>
      <c r="K79" s="8" t="s">
        <v>14</v>
      </c>
      <c r="L79" s="13">
        <f ca="1">DATEDIF(Table3[[#This Row],[DOB]],TODAY(),"y")</f>
        <v>25</v>
      </c>
      <c r="M79" s="14">
        <f>SUM(LEFT(Table3[[#This Row],[Height]],1), RIGHT(Table3[[#This Row],[Height]], LEN(Table3[[#This Row],[Height]])-2)/12)</f>
        <v>6.083333333333333</v>
      </c>
      <c r="N79" s="14">
        <f>Table3[[#This Row],[HeightFt]]*12</f>
        <v>73</v>
      </c>
      <c r="O79" s="15">
        <f>ROUND(Table3[[#This Row],[Weight]]/(Table3[[#This Row],[HtIn]]*Table3[[#This Row],[HtIn]])*703,0)</f>
        <v>26</v>
      </c>
      <c r="P79" s="8"/>
    </row>
    <row r="80" spans="1:16" x14ac:dyDescent="0.25">
      <c r="A80" s="8">
        <v>79</v>
      </c>
      <c r="B80" s="8" t="s">
        <v>1</v>
      </c>
      <c r="C80" s="8" t="s">
        <v>2</v>
      </c>
      <c r="D80" s="8" t="s">
        <v>99</v>
      </c>
      <c r="E80" s="8" t="s">
        <v>100</v>
      </c>
      <c r="F80" s="8">
        <v>200</v>
      </c>
      <c r="G80" s="9" t="s">
        <v>188</v>
      </c>
      <c r="H80" s="12">
        <v>30883</v>
      </c>
      <c r="I80" s="8" t="s">
        <v>101</v>
      </c>
      <c r="J80" s="8" t="s">
        <v>65</v>
      </c>
      <c r="K80" s="8" t="s">
        <v>315</v>
      </c>
      <c r="L80" s="13">
        <f ca="1">DATEDIF(Table3[[#This Row],[DOB]],TODAY(),"y")</f>
        <v>37</v>
      </c>
      <c r="M80" s="14">
        <f>SUM(LEFT(Table3[[#This Row],[Height]],1), RIGHT(Table3[[#This Row],[Height]], LEN(Table3[[#This Row],[Height]])-2)/12)</f>
        <v>6.083333333333333</v>
      </c>
      <c r="N80" s="14">
        <f>Table3[[#This Row],[HeightFt]]*12</f>
        <v>73</v>
      </c>
      <c r="O80" s="15">
        <f>ROUND(Table3[[#This Row],[Weight]]/(Table3[[#This Row],[HtIn]]*Table3[[#This Row],[HtIn]])*703,0)</f>
        <v>26</v>
      </c>
      <c r="P80" s="8"/>
    </row>
    <row r="81" spans="1:16" x14ac:dyDescent="0.25">
      <c r="A81" s="8">
        <v>80</v>
      </c>
      <c r="B81" s="8" t="s">
        <v>1</v>
      </c>
      <c r="C81" s="8" t="s">
        <v>2</v>
      </c>
      <c r="D81" s="8" t="s">
        <v>102</v>
      </c>
      <c r="E81" s="8" t="s">
        <v>103</v>
      </c>
      <c r="F81" s="8">
        <v>175</v>
      </c>
      <c r="G81" s="9" t="s">
        <v>218</v>
      </c>
      <c r="H81" s="12">
        <v>28873</v>
      </c>
      <c r="I81" s="8" t="s">
        <v>104</v>
      </c>
      <c r="J81" s="8" t="s">
        <v>65</v>
      </c>
      <c r="K81" s="8" t="s">
        <v>14</v>
      </c>
      <c r="L81" s="13">
        <f ca="1">DATEDIF(Table3[[#This Row],[DOB]],TODAY(),"y")</f>
        <v>42</v>
      </c>
      <c r="M81" s="14">
        <f>SUM(LEFT(Table3[[#This Row],[Height]],1), RIGHT(Table3[[#This Row],[Height]], LEN(Table3[[#This Row],[Height]])-2)/12)</f>
        <v>5.583333333333333</v>
      </c>
      <c r="N81" s="14">
        <f>Table3[[#This Row],[HeightFt]]*12</f>
        <v>67</v>
      </c>
      <c r="O81" s="15">
        <f>ROUND(Table3[[#This Row],[Weight]]/(Table3[[#This Row],[HtIn]]*Table3[[#This Row],[HtIn]])*703,0)</f>
        <v>27</v>
      </c>
      <c r="P81" s="8"/>
    </row>
    <row r="82" spans="1:16" x14ac:dyDescent="0.25">
      <c r="A82" s="8">
        <v>81</v>
      </c>
      <c r="B82" s="8" t="s">
        <v>1</v>
      </c>
      <c r="C82" s="8" t="s">
        <v>2</v>
      </c>
      <c r="D82" s="8" t="s">
        <v>105</v>
      </c>
      <c r="E82" s="8" t="s">
        <v>106</v>
      </c>
      <c r="F82" s="8">
        <v>235</v>
      </c>
      <c r="G82" s="9" t="s">
        <v>308</v>
      </c>
      <c r="H82" s="12">
        <v>35477</v>
      </c>
      <c r="I82" s="8" t="s">
        <v>107</v>
      </c>
      <c r="J82" s="8" t="s">
        <v>65</v>
      </c>
      <c r="K82" s="8" t="s">
        <v>14</v>
      </c>
      <c r="L82" s="13">
        <f ca="1">DATEDIF(Table3[[#This Row],[DOB]],TODAY(),"y")</f>
        <v>24</v>
      </c>
      <c r="M82" s="14">
        <f>SUM(LEFT(Table3[[#This Row],[Height]],1), RIGHT(Table3[[#This Row],[Height]], LEN(Table3[[#This Row],[Height]])-2)/12)</f>
        <v>6.416666666666667</v>
      </c>
      <c r="N82" s="14">
        <f>Table3[[#This Row],[HeightFt]]*12</f>
        <v>77</v>
      </c>
      <c r="O82" s="15">
        <f>ROUND(Table3[[#This Row],[Weight]]/(Table3[[#This Row],[HtIn]]*Table3[[#This Row],[HtIn]])*703,0)</f>
        <v>28</v>
      </c>
      <c r="P82" s="8"/>
    </row>
    <row r="83" spans="1:16" x14ac:dyDescent="0.25">
      <c r="A83" s="8">
        <v>82</v>
      </c>
      <c r="B83" s="8" t="s">
        <v>1</v>
      </c>
      <c r="C83" s="8" t="s">
        <v>2</v>
      </c>
      <c r="D83" s="8" t="s">
        <v>96</v>
      </c>
      <c r="E83" s="8" t="s">
        <v>108</v>
      </c>
      <c r="F83" s="8">
        <v>170</v>
      </c>
      <c r="G83" s="9" t="s">
        <v>174</v>
      </c>
      <c r="H83" s="12">
        <v>31275</v>
      </c>
      <c r="I83" s="8" t="s">
        <v>109</v>
      </c>
      <c r="J83" s="8" t="s">
        <v>110</v>
      </c>
      <c r="K83" s="8" t="s">
        <v>315</v>
      </c>
      <c r="L83" s="13">
        <f ca="1">DATEDIF(Table3[[#This Row],[DOB]],TODAY(),"y")</f>
        <v>36</v>
      </c>
      <c r="M83" s="14">
        <f>SUM(LEFT(Table3[[#This Row],[Height]],1), RIGHT(Table3[[#This Row],[Height]], LEN(Table3[[#This Row],[Height]])-2)/12)</f>
        <v>5.75</v>
      </c>
      <c r="N83" s="14">
        <f>Table3[[#This Row],[HeightFt]]*12</f>
        <v>69</v>
      </c>
      <c r="O83" s="15">
        <f>ROUND(Table3[[#This Row],[Weight]]/(Table3[[#This Row],[HtIn]]*Table3[[#This Row],[HtIn]])*703,0)</f>
        <v>25</v>
      </c>
      <c r="P83" s="8"/>
    </row>
    <row r="84" spans="1:16" x14ac:dyDescent="0.25">
      <c r="A84" s="8">
        <v>83</v>
      </c>
      <c r="B84" s="8" t="s">
        <v>1</v>
      </c>
      <c r="C84" s="8" t="s">
        <v>2</v>
      </c>
      <c r="D84" s="8" t="s">
        <v>83</v>
      </c>
      <c r="E84" s="8" t="s">
        <v>111</v>
      </c>
      <c r="F84" s="8">
        <v>185</v>
      </c>
      <c r="G84" s="9" t="s">
        <v>168</v>
      </c>
      <c r="H84" s="12">
        <v>31438</v>
      </c>
      <c r="I84" s="8" t="s">
        <v>112</v>
      </c>
      <c r="J84" s="8" t="s">
        <v>110</v>
      </c>
      <c r="K84" s="8" t="s">
        <v>14</v>
      </c>
      <c r="L84" s="13">
        <f ca="1">DATEDIF(Table3[[#This Row],[DOB]],TODAY(),"y")</f>
        <v>35</v>
      </c>
      <c r="M84" s="14">
        <f>SUM(LEFT(Table3[[#This Row],[Height]],1), RIGHT(Table3[[#This Row],[Height]], LEN(Table3[[#This Row],[Height]])-2)/12)</f>
        <v>5.916666666666667</v>
      </c>
      <c r="N84" s="14">
        <f>Table3[[#This Row],[HeightFt]]*12</f>
        <v>71</v>
      </c>
      <c r="O84" s="15">
        <f>ROUND(Table3[[#This Row],[Weight]]/(Table3[[#This Row],[HtIn]]*Table3[[#This Row],[HtIn]])*703,0)</f>
        <v>26</v>
      </c>
      <c r="P84" s="8"/>
    </row>
    <row r="85" spans="1:16" x14ac:dyDescent="0.25">
      <c r="A85" s="8">
        <v>84</v>
      </c>
      <c r="B85" s="8" t="s">
        <v>1</v>
      </c>
      <c r="C85" s="8" t="s">
        <v>2</v>
      </c>
      <c r="D85" s="8" t="s">
        <v>113</v>
      </c>
      <c r="E85" s="8" t="s">
        <v>114</v>
      </c>
      <c r="F85" s="8">
        <v>185</v>
      </c>
      <c r="G85" s="9" t="s">
        <v>175</v>
      </c>
      <c r="H85" s="12">
        <v>30894</v>
      </c>
      <c r="I85" s="8" t="s">
        <v>64</v>
      </c>
      <c r="J85" s="8" t="s">
        <v>65</v>
      </c>
      <c r="K85" s="8" t="s">
        <v>35</v>
      </c>
      <c r="L85" s="13">
        <f ca="1">DATEDIF(Table3[[#This Row],[DOB]],TODAY(),"y")</f>
        <v>37</v>
      </c>
      <c r="M85" s="14">
        <f>SUM(LEFT(Table3[[#This Row],[Height]],1), RIGHT(Table3[[#This Row],[Height]], LEN(Table3[[#This Row],[Height]])-2)/12)</f>
        <v>6</v>
      </c>
      <c r="N85" s="14">
        <f>Table3[[#This Row],[HeightFt]]*12</f>
        <v>72</v>
      </c>
      <c r="O85" s="15">
        <f>ROUND(Table3[[#This Row],[Weight]]/(Table3[[#This Row],[HtIn]]*Table3[[#This Row],[HtIn]])*703,0)</f>
        <v>25</v>
      </c>
      <c r="P85" s="8"/>
    </row>
    <row r="86" spans="1:16" x14ac:dyDescent="0.25">
      <c r="A86" s="8">
        <v>85</v>
      </c>
      <c r="B86" s="8" t="s">
        <v>1</v>
      </c>
      <c r="C86" s="8" t="s">
        <v>2</v>
      </c>
      <c r="D86" s="8" t="s">
        <v>115</v>
      </c>
      <c r="E86" s="8" t="s">
        <v>116</v>
      </c>
      <c r="F86" s="8">
        <v>170</v>
      </c>
      <c r="G86" s="9" t="s">
        <v>174</v>
      </c>
      <c r="H86" s="12">
        <v>32226</v>
      </c>
      <c r="I86" s="8" t="s">
        <v>117</v>
      </c>
      <c r="J86" s="8" t="s">
        <v>118</v>
      </c>
      <c r="K86" s="8" t="s">
        <v>14</v>
      </c>
      <c r="L86" s="13">
        <f ca="1">DATEDIF(Table3[[#This Row],[DOB]],TODAY(),"y")</f>
        <v>33</v>
      </c>
      <c r="M86" s="14">
        <f>SUM(LEFT(Table3[[#This Row],[Height]],1), RIGHT(Table3[[#This Row],[Height]], LEN(Table3[[#This Row],[Height]])-2)/12)</f>
        <v>5.75</v>
      </c>
      <c r="N86" s="14">
        <f>Table3[[#This Row],[HeightFt]]*12</f>
        <v>69</v>
      </c>
      <c r="O86" s="15">
        <f>ROUND(Table3[[#This Row],[Weight]]/(Table3[[#This Row],[HtIn]]*Table3[[#This Row],[HtIn]])*703,0)</f>
        <v>25</v>
      </c>
      <c r="P86" s="8"/>
    </row>
    <row r="87" spans="1:16" x14ac:dyDescent="0.25">
      <c r="A87" s="8">
        <v>86</v>
      </c>
      <c r="B87" s="8" t="s">
        <v>1</v>
      </c>
      <c r="C87" s="8" t="s">
        <v>2</v>
      </c>
      <c r="D87" s="8" t="s">
        <v>119</v>
      </c>
      <c r="E87" s="8" t="s">
        <v>120</v>
      </c>
      <c r="F87" s="8">
        <v>196</v>
      </c>
      <c r="G87" s="9" t="s">
        <v>188</v>
      </c>
      <c r="H87" s="12">
        <v>33319</v>
      </c>
      <c r="I87" s="8" t="s">
        <v>156</v>
      </c>
      <c r="J87" s="8" t="s">
        <v>121</v>
      </c>
      <c r="K87" s="8" t="s">
        <v>35</v>
      </c>
      <c r="L87" s="13">
        <f ca="1">DATEDIF(Table3[[#This Row],[DOB]],TODAY(),"y")</f>
        <v>30</v>
      </c>
      <c r="M87" s="14">
        <f>SUM(LEFT(Table3[[#This Row],[Height]],1), RIGHT(Table3[[#This Row],[Height]], LEN(Table3[[#This Row],[Height]])-2)/12)</f>
        <v>6.083333333333333</v>
      </c>
      <c r="N87" s="14">
        <f>Table3[[#This Row],[HeightFt]]*12</f>
        <v>73</v>
      </c>
      <c r="O87" s="15">
        <f>ROUND(Table3[[#This Row],[Weight]]/(Table3[[#This Row],[HtIn]]*Table3[[#This Row],[HtIn]])*703,0)</f>
        <v>26</v>
      </c>
      <c r="P87" s="8"/>
    </row>
    <row r="88" spans="1:16" x14ac:dyDescent="0.25">
      <c r="A88" s="8">
        <v>87</v>
      </c>
      <c r="B88" s="8" t="s">
        <v>1</v>
      </c>
      <c r="C88" s="8" t="s">
        <v>2</v>
      </c>
      <c r="D88" s="8" t="s">
        <v>122</v>
      </c>
      <c r="E88" s="8" t="s">
        <v>123</v>
      </c>
      <c r="F88" s="8">
        <v>195</v>
      </c>
      <c r="G88" s="9" t="s">
        <v>188</v>
      </c>
      <c r="H88" s="12">
        <v>31633</v>
      </c>
      <c r="I88" s="8" t="s">
        <v>124</v>
      </c>
      <c r="J88" s="8" t="s">
        <v>10</v>
      </c>
      <c r="K88" s="8" t="s">
        <v>14</v>
      </c>
      <c r="L88" s="13">
        <f ca="1">DATEDIF(Table3[[#This Row],[DOB]],TODAY(),"y")</f>
        <v>35</v>
      </c>
      <c r="M88" s="14">
        <f>SUM(LEFT(Table3[[#This Row],[Height]],1), RIGHT(Table3[[#This Row],[Height]], LEN(Table3[[#This Row],[Height]])-2)/12)</f>
        <v>6.083333333333333</v>
      </c>
      <c r="N88" s="14">
        <f>Table3[[#This Row],[HeightFt]]*12</f>
        <v>73</v>
      </c>
      <c r="O88" s="15">
        <f>ROUND(Table3[[#This Row],[Weight]]/(Table3[[#This Row],[HtIn]]*Table3[[#This Row],[HtIn]])*703,0)</f>
        <v>26</v>
      </c>
      <c r="P88" s="8"/>
    </row>
    <row r="89" spans="1:16" x14ac:dyDescent="0.25">
      <c r="A89" s="8">
        <v>88</v>
      </c>
      <c r="B89" s="8" t="s">
        <v>1</v>
      </c>
      <c r="C89" s="8" t="s">
        <v>2</v>
      </c>
      <c r="D89" s="8" t="s">
        <v>102</v>
      </c>
      <c r="E89" s="8" t="s">
        <v>125</v>
      </c>
      <c r="F89" s="8">
        <v>174</v>
      </c>
      <c r="G89" s="9" t="s">
        <v>174</v>
      </c>
      <c r="H89" s="12">
        <v>32295</v>
      </c>
      <c r="I89" s="8" t="s">
        <v>126</v>
      </c>
      <c r="J89" s="8" t="s">
        <v>110</v>
      </c>
      <c r="K89" s="8" t="s">
        <v>14</v>
      </c>
      <c r="L89" s="13">
        <f ca="1">DATEDIF(Table3[[#This Row],[DOB]],TODAY(),"y")</f>
        <v>33</v>
      </c>
      <c r="M89" s="14">
        <f>SUM(LEFT(Table3[[#This Row],[Height]],1), RIGHT(Table3[[#This Row],[Height]], LEN(Table3[[#This Row],[Height]])-2)/12)</f>
        <v>5.75</v>
      </c>
      <c r="N89" s="14">
        <f>Table3[[#This Row],[HeightFt]]*12</f>
        <v>69</v>
      </c>
      <c r="O89" s="15">
        <f>ROUND(Table3[[#This Row],[Weight]]/(Table3[[#This Row],[HtIn]]*Table3[[#This Row],[HtIn]])*703,0)</f>
        <v>26</v>
      </c>
      <c r="P89" s="8"/>
    </row>
    <row r="90" spans="1:16" x14ac:dyDescent="0.25">
      <c r="A90" s="8">
        <v>89</v>
      </c>
      <c r="B90" s="8" t="s">
        <v>1</v>
      </c>
      <c r="C90" s="8" t="s">
        <v>2</v>
      </c>
      <c r="D90" s="8" t="s">
        <v>127</v>
      </c>
      <c r="E90" s="8" t="s">
        <v>128</v>
      </c>
      <c r="F90" s="8">
        <v>178</v>
      </c>
      <c r="G90" s="9" t="s">
        <v>174</v>
      </c>
      <c r="H90" s="12">
        <v>32195</v>
      </c>
      <c r="I90" s="8" t="s">
        <v>129</v>
      </c>
      <c r="J90" s="8" t="s">
        <v>130</v>
      </c>
      <c r="K90" s="8" t="s">
        <v>14</v>
      </c>
      <c r="L90" s="13">
        <f ca="1">DATEDIF(Table3[[#This Row],[DOB]],TODAY(),"y")</f>
        <v>33</v>
      </c>
      <c r="M90" s="14">
        <f>SUM(LEFT(Table3[[#This Row],[Height]],1), RIGHT(Table3[[#This Row],[Height]], LEN(Table3[[#This Row],[Height]])-2)/12)</f>
        <v>5.75</v>
      </c>
      <c r="N90" s="14">
        <f>Table3[[#This Row],[HeightFt]]*12</f>
        <v>69</v>
      </c>
      <c r="O90" s="15">
        <f>ROUND(Table3[[#This Row],[Weight]]/(Table3[[#This Row],[HtIn]]*Table3[[#This Row],[HtIn]])*703,0)</f>
        <v>26</v>
      </c>
      <c r="P90" s="8"/>
    </row>
    <row r="91" spans="1:16" x14ac:dyDescent="0.25">
      <c r="A91" s="8">
        <v>90</v>
      </c>
      <c r="B91" s="8" t="s">
        <v>1</v>
      </c>
      <c r="C91" s="8" t="s">
        <v>2</v>
      </c>
      <c r="D91" s="8" t="s">
        <v>93</v>
      </c>
      <c r="E91" s="8" t="s">
        <v>131</v>
      </c>
      <c r="F91" s="8">
        <v>190</v>
      </c>
      <c r="G91" s="9" t="s">
        <v>182</v>
      </c>
      <c r="H91" s="12">
        <v>32202</v>
      </c>
      <c r="I91" s="8" t="s">
        <v>132</v>
      </c>
      <c r="J91" s="8" t="s">
        <v>133</v>
      </c>
      <c r="K91" s="8" t="s">
        <v>315</v>
      </c>
      <c r="L91" s="13">
        <f ca="1">DATEDIF(Table3[[#This Row],[DOB]],TODAY(),"y")</f>
        <v>33</v>
      </c>
      <c r="M91" s="14">
        <f>SUM(LEFT(Table3[[#This Row],[Height]],1), RIGHT(Table3[[#This Row],[Height]], LEN(Table3[[#This Row],[Height]])-2)/12)</f>
        <v>6.166666666666667</v>
      </c>
      <c r="N91" s="14">
        <f>Table3[[#This Row],[HeightFt]]*12</f>
        <v>74</v>
      </c>
      <c r="O91" s="15">
        <f>ROUND(Table3[[#This Row],[Weight]]/(Table3[[#This Row],[HtIn]]*Table3[[#This Row],[HtIn]])*703,0)</f>
        <v>24</v>
      </c>
      <c r="P91" s="8"/>
    </row>
    <row r="92" spans="1:16" x14ac:dyDescent="0.25">
      <c r="A92" s="8">
        <v>91</v>
      </c>
      <c r="B92" s="8" t="s">
        <v>1</v>
      </c>
      <c r="C92" s="8" t="s">
        <v>2</v>
      </c>
      <c r="D92" s="8" t="s">
        <v>134</v>
      </c>
      <c r="E92" s="8" t="s">
        <v>135</v>
      </c>
      <c r="F92" s="8">
        <v>200</v>
      </c>
      <c r="G92" s="9" t="s">
        <v>175</v>
      </c>
      <c r="H92" s="12">
        <v>30294</v>
      </c>
      <c r="I92" s="8" t="s">
        <v>136</v>
      </c>
      <c r="J92" s="8" t="s">
        <v>39</v>
      </c>
      <c r="K92" s="8" t="s">
        <v>14</v>
      </c>
      <c r="L92" s="13">
        <f ca="1">DATEDIF(Table3[[#This Row],[DOB]],TODAY(),"y")</f>
        <v>38</v>
      </c>
      <c r="M92" s="14">
        <f>SUM(LEFT(Table3[[#This Row],[Height]],1), RIGHT(Table3[[#This Row],[Height]], LEN(Table3[[#This Row],[Height]])-2)/12)</f>
        <v>6</v>
      </c>
      <c r="N92" s="14">
        <f>Table3[[#This Row],[HeightFt]]*12</f>
        <v>72</v>
      </c>
      <c r="O92" s="15">
        <f>ROUND(Table3[[#This Row],[Weight]]/(Table3[[#This Row],[HtIn]]*Table3[[#This Row],[HtIn]])*703,0)</f>
        <v>27</v>
      </c>
      <c r="P92" s="8"/>
    </row>
    <row r="93" spans="1:16" x14ac:dyDescent="0.25">
      <c r="A93" s="8">
        <v>92</v>
      </c>
      <c r="B93" s="8" t="s">
        <v>1</v>
      </c>
      <c r="C93" s="8" t="s">
        <v>2</v>
      </c>
      <c r="D93" s="8" t="s">
        <v>96</v>
      </c>
      <c r="E93" s="8" t="s">
        <v>137</v>
      </c>
      <c r="F93" s="8">
        <v>210</v>
      </c>
      <c r="G93" s="9" t="s">
        <v>171</v>
      </c>
      <c r="H93" s="12">
        <v>31880</v>
      </c>
      <c r="I93" s="8" t="s">
        <v>138</v>
      </c>
      <c r="J93" s="8" t="s">
        <v>13</v>
      </c>
      <c r="K93" s="8" t="s">
        <v>14</v>
      </c>
      <c r="L93" s="13">
        <f ca="1">DATEDIF(Table3[[#This Row],[DOB]],TODAY(),"y")</f>
        <v>34</v>
      </c>
      <c r="M93" s="14">
        <f>SUM(LEFT(Table3[[#This Row],[Height]],1), RIGHT(Table3[[#This Row],[Height]], LEN(Table3[[#This Row],[Height]])-2)/12)</f>
        <v>6.25</v>
      </c>
      <c r="N93" s="14">
        <f>Table3[[#This Row],[HeightFt]]*12</f>
        <v>75</v>
      </c>
      <c r="O93" s="15">
        <f>ROUND(Table3[[#This Row],[Weight]]/(Table3[[#This Row],[HtIn]]*Table3[[#This Row],[HtIn]])*703,0)</f>
        <v>26</v>
      </c>
      <c r="P93" s="8"/>
    </row>
    <row r="94" spans="1:16" x14ac:dyDescent="0.25">
      <c r="A94" s="8">
        <v>93</v>
      </c>
      <c r="B94" s="8" t="s">
        <v>1</v>
      </c>
      <c r="C94" s="8" t="s">
        <v>2</v>
      </c>
      <c r="D94" s="8" t="s">
        <v>139</v>
      </c>
      <c r="E94" s="8" t="s">
        <v>140</v>
      </c>
      <c r="F94" s="8">
        <v>179</v>
      </c>
      <c r="G94" s="9" t="s">
        <v>175</v>
      </c>
      <c r="H94" s="12">
        <v>35683</v>
      </c>
      <c r="I94" s="8" t="s">
        <v>157</v>
      </c>
      <c r="J94" s="8" t="s">
        <v>34</v>
      </c>
      <c r="K94" s="8" t="s">
        <v>14</v>
      </c>
      <c r="L94" s="13">
        <f ca="1">DATEDIF(Table3[[#This Row],[DOB]],TODAY(),"y")</f>
        <v>24</v>
      </c>
      <c r="M94" s="14">
        <f>SUM(LEFT(Table3[[#This Row],[Height]],1), RIGHT(Table3[[#This Row],[Height]], LEN(Table3[[#This Row],[Height]])-2)/12)</f>
        <v>6</v>
      </c>
      <c r="N94" s="14">
        <f>Table3[[#This Row],[HeightFt]]*12</f>
        <v>72</v>
      </c>
      <c r="O94" s="15">
        <f>ROUND(Table3[[#This Row],[Weight]]/(Table3[[#This Row],[HtIn]]*Table3[[#This Row],[HtIn]])*703,0)</f>
        <v>24</v>
      </c>
      <c r="P94" s="8"/>
    </row>
    <row r="95" spans="1:16" x14ac:dyDescent="0.25">
      <c r="A95" s="8">
        <v>94</v>
      </c>
      <c r="B95" s="8" t="s">
        <v>1</v>
      </c>
      <c r="C95" s="8" t="s">
        <v>2</v>
      </c>
      <c r="D95" s="8" t="s">
        <v>141</v>
      </c>
      <c r="E95" s="8" t="s">
        <v>142</v>
      </c>
      <c r="F95" s="8">
        <v>215</v>
      </c>
      <c r="G95" s="9" t="s">
        <v>309</v>
      </c>
      <c r="H95" s="12">
        <v>30189</v>
      </c>
      <c r="I95" s="8" t="s">
        <v>143</v>
      </c>
      <c r="J95" s="8" t="s">
        <v>10</v>
      </c>
      <c r="K95" s="8" t="s">
        <v>315</v>
      </c>
      <c r="L95" s="13">
        <f ca="1">DATEDIF(Table3[[#This Row],[DOB]],TODAY(),"y")</f>
        <v>39</v>
      </c>
      <c r="M95" s="14">
        <f>SUM(LEFT(Table3[[#This Row],[Height]],1), RIGHT(Table3[[#This Row],[Height]], LEN(Table3[[#This Row],[Height]])-2)/12)</f>
        <v>6.333333333333333</v>
      </c>
      <c r="N95" s="14">
        <f>Table3[[#This Row],[HeightFt]]*12</f>
        <v>76</v>
      </c>
      <c r="O95" s="15">
        <f>ROUND(Table3[[#This Row],[Weight]]/(Table3[[#This Row],[HtIn]]*Table3[[#This Row],[HtIn]])*703,0)</f>
        <v>26</v>
      </c>
      <c r="P95" s="8"/>
    </row>
    <row r="96" spans="1:16" x14ac:dyDescent="0.25">
      <c r="A96" s="8">
        <v>95</v>
      </c>
      <c r="B96" s="8" t="s">
        <v>1</v>
      </c>
      <c r="C96" s="8" t="s">
        <v>2</v>
      </c>
      <c r="D96" s="8" t="s">
        <v>144</v>
      </c>
      <c r="E96" s="8" t="s">
        <v>145</v>
      </c>
      <c r="F96" s="8">
        <v>205</v>
      </c>
      <c r="G96" s="9" t="s">
        <v>175</v>
      </c>
      <c r="H96" s="12">
        <v>30733</v>
      </c>
      <c r="I96" s="8" t="s">
        <v>107</v>
      </c>
      <c r="J96" s="8" t="s">
        <v>39</v>
      </c>
      <c r="K96" s="8" t="s">
        <v>315</v>
      </c>
      <c r="L96" s="13">
        <f ca="1">DATEDIF(Table3[[#This Row],[DOB]],TODAY(),"y")</f>
        <v>37</v>
      </c>
      <c r="M96" s="14">
        <f>SUM(LEFT(Table3[[#This Row],[Height]],1), RIGHT(Table3[[#This Row],[Height]], LEN(Table3[[#This Row],[Height]])-2)/12)</f>
        <v>6</v>
      </c>
      <c r="N96" s="14">
        <f>Table3[[#This Row],[HeightFt]]*12</f>
        <v>72</v>
      </c>
      <c r="O96" s="15">
        <f>ROUND(Table3[[#This Row],[Weight]]/(Table3[[#This Row],[HtIn]]*Table3[[#This Row],[HtIn]])*703,0)</f>
        <v>28</v>
      </c>
      <c r="P96" s="8"/>
    </row>
    <row r="97" spans="1:16" x14ac:dyDescent="0.25">
      <c r="A97" s="8">
        <v>96</v>
      </c>
      <c r="B97" s="8" t="s">
        <v>1</v>
      </c>
      <c r="C97" s="8" t="s">
        <v>2</v>
      </c>
      <c r="D97" s="8" t="s">
        <v>96</v>
      </c>
      <c r="E97" s="8" t="s">
        <v>146</v>
      </c>
      <c r="F97" s="8">
        <v>203</v>
      </c>
      <c r="G97" s="9" t="s">
        <v>175</v>
      </c>
      <c r="H97" s="12">
        <v>31727</v>
      </c>
      <c r="I97" s="8" t="s">
        <v>147</v>
      </c>
      <c r="J97" s="8" t="s">
        <v>110</v>
      </c>
      <c r="K97" s="8" t="s">
        <v>35</v>
      </c>
      <c r="L97" s="13">
        <f ca="1">DATEDIF(Table3[[#This Row],[DOB]],TODAY(),"y")</f>
        <v>34</v>
      </c>
      <c r="M97" s="14">
        <f>SUM(LEFT(Table3[[#This Row],[Height]],1), RIGHT(Table3[[#This Row],[Height]], LEN(Table3[[#This Row],[Height]])-2)/12)</f>
        <v>6</v>
      </c>
      <c r="N97" s="14">
        <f>Table3[[#This Row],[HeightFt]]*12</f>
        <v>72</v>
      </c>
      <c r="O97" s="15">
        <f>ROUND(Table3[[#This Row],[Weight]]/(Table3[[#This Row],[HtIn]]*Table3[[#This Row],[HtIn]])*703,0)</f>
        <v>28</v>
      </c>
      <c r="P9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5" customWidth="1"/>
    <col min="2" max="2" width="32.85546875" style="7" customWidth="1"/>
    <col min="3" max="3" width="64" style="5" customWidth="1"/>
    <col min="4" max="16384" width="8.85546875" style="5"/>
  </cols>
  <sheetData>
    <row r="2" spans="2:3" ht="18.75" x14ac:dyDescent="0.3">
      <c r="B2" s="4" t="s">
        <v>327</v>
      </c>
    </row>
    <row r="3" spans="2:3" x14ac:dyDescent="0.25">
      <c r="B3" s="3" t="s">
        <v>327</v>
      </c>
      <c r="C3" s="5" t="s">
        <v>332</v>
      </c>
    </row>
    <row r="4" spans="2:3" x14ac:dyDescent="0.25">
      <c r="B4" s="6"/>
    </row>
    <row r="5" spans="2:3" ht="18.75" x14ac:dyDescent="0.3">
      <c r="B5" s="4" t="s">
        <v>325</v>
      </c>
    </row>
    <row r="6" spans="2:3" x14ac:dyDescent="0.25">
      <c r="B6" s="1" t="s">
        <v>323</v>
      </c>
      <c r="C6" s="5" t="s">
        <v>322</v>
      </c>
    </row>
    <row r="7" spans="2:3" x14ac:dyDescent="0.25">
      <c r="B7" s="1" t="s">
        <v>321</v>
      </c>
      <c r="C7" s="5" t="s">
        <v>320</v>
      </c>
    </row>
    <row r="8" spans="2:3" x14ac:dyDescent="0.25">
      <c r="B8" s="1" t="s">
        <v>319</v>
      </c>
      <c r="C8" s="5" t="s">
        <v>318</v>
      </c>
    </row>
    <row r="9" spans="2:3" x14ac:dyDescent="0.25">
      <c r="B9" s="1" t="s">
        <v>324</v>
      </c>
      <c r="C9" s="5" t="s">
        <v>333</v>
      </c>
    </row>
    <row r="10" spans="2:3" x14ac:dyDescent="0.25">
      <c r="B10" s="6"/>
    </row>
    <row r="11" spans="2:3" ht="18.75" x14ac:dyDescent="0.3">
      <c r="B11" s="4" t="s">
        <v>330</v>
      </c>
    </row>
    <row r="12" spans="2:3" x14ac:dyDescent="0.25">
      <c r="B12" s="2" t="s">
        <v>326</v>
      </c>
      <c r="C12" s="5" t="s">
        <v>331</v>
      </c>
    </row>
  </sheetData>
  <hyperlinks>
    <hyperlink ref="B6" r:id="rId1"/>
    <hyperlink ref="B8" r:id="rId2"/>
    <hyperlink ref="B7" r:id="rId3"/>
    <hyperlink ref="B9" r:id="rId4"/>
    <hyperlink ref="B12" r:id="rId5" tooltip="Contextures Recommends"/>
    <hyperlink ref="B3" r:id="rId6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PlayerData</vt:lpstr>
      <vt:lpstr>MyLinks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Lokesh</cp:lastModifiedBy>
  <dcterms:created xsi:type="dcterms:W3CDTF">2018-02-22T15:12:51Z</dcterms:created>
  <dcterms:modified xsi:type="dcterms:W3CDTF">2021-09-16T04:42:29Z</dcterms:modified>
</cp:coreProperties>
</file>