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lokesh/IdeaProjects/FxApiBddTests/src/test/resources/"/>
    </mc:Choice>
  </mc:AlternateContent>
  <bookViews>
    <workbookView xWindow="0" yWindow="460" windowWidth="38400" windowHeight="19460" tabRatio="500" firstSheet="5" activeTab="6"/>
  </bookViews>
  <sheets>
    <sheet name="Sheet1" sheetId="1" state="hidden" r:id="rId1"/>
    <sheet name="Sheet4" sheetId="4" state="hidden" r:id="rId2"/>
    <sheet name="Sheet2" sheetId="7" state="hidden" r:id="rId3"/>
    <sheet name="Latest" sheetId="2" state="hidden" r:id="rId4"/>
    <sheet name="Previous Date" sheetId="3" state="hidden" r:id="rId5"/>
    <sheet name="Latest rate-API test cases" sheetId="5" r:id="rId6"/>
    <sheet name="Past rate-API test cases" sheetId="6" r:id="rId7"/>
  </sheets>
  <definedNames>
    <definedName name="_xlnm._FilterDatabase" localSheetId="2" hidden="1">Sheet2!$I$1:$J$99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7" l="1"/>
  <c r="J3" i="7"/>
  <c r="I4" i="7"/>
  <c r="J4" i="7"/>
  <c r="I5" i="7"/>
  <c r="J5" i="7"/>
  <c r="I6" i="7"/>
  <c r="J6" i="7"/>
  <c r="I7" i="7"/>
  <c r="J7" i="7"/>
  <c r="I8" i="7"/>
  <c r="J8" i="7"/>
  <c r="I9" i="7"/>
  <c r="J9" i="7"/>
  <c r="I10" i="7"/>
  <c r="J10" i="7"/>
  <c r="I11" i="7"/>
  <c r="J11" i="7"/>
  <c r="I12" i="7"/>
  <c r="J12" i="7"/>
  <c r="I13" i="7"/>
  <c r="J13" i="7"/>
  <c r="I14" i="7"/>
  <c r="J14" i="7"/>
  <c r="I15" i="7"/>
  <c r="J15" i="7"/>
  <c r="I16" i="7"/>
  <c r="J16" i="7"/>
  <c r="I17" i="7"/>
  <c r="J17" i="7"/>
  <c r="I18" i="7"/>
  <c r="J18" i="7"/>
  <c r="I19" i="7"/>
  <c r="J19" i="7"/>
  <c r="I20" i="7"/>
  <c r="J20" i="7"/>
  <c r="I21" i="7"/>
  <c r="J21" i="7"/>
  <c r="I22" i="7"/>
  <c r="J22" i="7"/>
  <c r="I23" i="7"/>
  <c r="J23" i="7"/>
  <c r="I24" i="7"/>
  <c r="J24" i="7"/>
  <c r="I25" i="7"/>
  <c r="J25" i="7"/>
  <c r="I26" i="7"/>
  <c r="J26" i="7"/>
  <c r="I27" i="7"/>
  <c r="J27" i="7"/>
  <c r="I28" i="7"/>
  <c r="J28" i="7"/>
  <c r="I29" i="7"/>
  <c r="J29" i="7"/>
  <c r="I30" i="7"/>
  <c r="J30" i="7"/>
  <c r="I31" i="7"/>
  <c r="J31" i="7"/>
  <c r="I32" i="7"/>
  <c r="J32" i="7"/>
  <c r="I33" i="7"/>
  <c r="J33" i="7"/>
  <c r="I34" i="7"/>
  <c r="J34" i="7"/>
  <c r="I35" i="7"/>
  <c r="J35" i="7"/>
  <c r="I36" i="7"/>
  <c r="J36" i="7"/>
  <c r="I37" i="7"/>
  <c r="J37" i="7"/>
  <c r="I38" i="7"/>
  <c r="J38" i="7"/>
  <c r="I39" i="7"/>
  <c r="J39" i="7"/>
  <c r="I40" i="7"/>
  <c r="J40" i="7"/>
  <c r="I41" i="7"/>
  <c r="J41" i="7"/>
  <c r="I42" i="7"/>
  <c r="J42" i="7"/>
  <c r="I43" i="7"/>
  <c r="J43" i="7"/>
  <c r="I44" i="7"/>
  <c r="J44" i="7"/>
  <c r="I45" i="7"/>
  <c r="J45" i="7"/>
  <c r="I46" i="7"/>
  <c r="J46" i="7"/>
  <c r="I47" i="7"/>
  <c r="J47" i="7"/>
  <c r="I48" i="7"/>
  <c r="J48" i="7"/>
  <c r="I49" i="7"/>
  <c r="J49" i="7"/>
  <c r="I50" i="7"/>
  <c r="J50" i="7"/>
  <c r="I51" i="7"/>
  <c r="J51" i="7"/>
  <c r="I52" i="7"/>
  <c r="J52" i="7"/>
  <c r="I53" i="7"/>
  <c r="J53" i="7"/>
  <c r="I54" i="7"/>
  <c r="J54" i="7"/>
  <c r="I55" i="7"/>
  <c r="J55" i="7"/>
  <c r="I56" i="7"/>
  <c r="J56" i="7"/>
  <c r="I57" i="7"/>
  <c r="J57" i="7"/>
  <c r="I58" i="7"/>
  <c r="J58" i="7"/>
  <c r="I59" i="7"/>
  <c r="J59" i="7"/>
  <c r="I60" i="7"/>
  <c r="J60" i="7"/>
  <c r="I61" i="7"/>
  <c r="J61" i="7"/>
  <c r="I62" i="7"/>
  <c r="J62" i="7"/>
  <c r="I63" i="7"/>
  <c r="J63" i="7"/>
  <c r="I64" i="7"/>
  <c r="J64" i="7"/>
  <c r="I65" i="7"/>
  <c r="J65" i="7"/>
  <c r="I66" i="7"/>
  <c r="J66" i="7"/>
  <c r="I67" i="7"/>
  <c r="J67" i="7"/>
  <c r="I68" i="7"/>
  <c r="J68" i="7"/>
  <c r="I69" i="7"/>
  <c r="J69" i="7"/>
  <c r="I70" i="7"/>
  <c r="J70" i="7"/>
  <c r="I71" i="7"/>
  <c r="J71" i="7"/>
  <c r="I72" i="7"/>
  <c r="J72" i="7"/>
  <c r="I73" i="7"/>
  <c r="J73" i="7"/>
  <c r="I74" i="7"/>
  <c r="J74" i="7"/>
  <c r="I75" i="7"/>
  <c r="J75" i="7"/>
  <c r="I76" i="7"/>
  <c r="J76" i="7"/>
  <c r="I77" i="7"/>
  <c r="J77" i="7"/>
  <c r="I78" i="7"/>
  <c r="J78" i="7"/>
  <c r="I79" i="7"/>
  <c r="J79" i="7"/>
  <c r="I80" i="7"/>
  <c r="J80" i="7"/>
  <c r="I81" i="7"/>
  <c r="J81" i="7"/>
  <c r="I82" i="7"/>
  <c r="J82" i="7"/>
  <c r="I83" i="7"/>
  <c r="J83" i="7"/>
  <c r="I84" i="7"/>
  <c r="J84" i="7"/>
  <c r="I85" i="7"/>
  <c r="J85" i="7"/>
  <c r="I86" i="7"/>
  <c r="J86" i="7"/>
  <c r="I87" i="7"/>
  <c r="J87" i="7"/>
  <c r="I88" i="7"/>
  <c r="J88" i="7"/>
  <c r="I89" i="7"/>
  <c r="J89" i="7"/>
  <c r="I90" i="7"/>
  <c r="J90" i="7"/>
  <c r="I91" i="7"/>
  <c r="J91" i="7"/>
  <c r="I92" i="7"/>
  <c r="J92" i="7"/>
  <c r="I93" i="7"/>
  <c r="J93" i="7"/>
  <c r="I94" i="7"/>
  <c r="J94" i="7"/>
  <c r="I95" i="7"/>
  <c r="J95" i="7"/>
  <c r="I96" i="7"/>
  <c r="J96" i="7"/>
  <c r="I97" i="7"/>
  <c r="J97" i="7"/>
  <c r="I98" i="7"/>
  <c r="J98" i="7"/>
  <c r="I99" i="7"/>
  <c r="J99" i="7"/>
  <c r="J2" i="7"/>
  <c r="I2" i="7"/>
  <c r="S2" i="4"/>
  <c r="S1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" i="4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5" i="3"/>
  <c r="E15" i="2"/>
  <c r="E6" i="2"/>
  <c r="E7" i="2"/>
  <c r="E8" i="2"/>
  <c r="E9" i="2"/>
  <c r="E10" i="2"/>
  <c r="E11" i="2"/>
  <c r="E12" i="2"/>
  <c r="E13" i="2"/>
  <c r="E16" i="2"/>
  <c r="E17" i="2"/>
  <c r="E18" i="2"/>
  <c r="E19" i="2"/>
  <c r="E20" i="2"/>
  <c r="E14" i="2"/>
  <c r="E21" i="2"/>
  <c r="E22" i="2"/>
  <c r="E5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E3" i="1"/>
  <c r="D3" i="1"/>
</calcChain>
</file>

<file path=xl/sharedStrings.xml><?xml version="1.0" encoding="utf-8"?>
<sst xmlns="http://schemas.openxmlformats.org/spreadsheetml/2006/main" count="617" uniqueCount="424">
  <si>
    <t>HRK: 7.57,</t>
  </si>
  <si>
    <t xml:space="preserve">    "MXN": 26.3957,</t>
  </si>
  <si>
    <t xml:space="preserve">    "ZAR": 20.5853,</t>
  </si>
  <si>
    <t xml:space="preserve">    "INR": 83.376,</t>
  </si>
  <si>
    <t xml:space="preserve">    "THB": 35.269,</t>
  </si>
  <si>
    <t xml:space="preserve">    "CNY": 7.6888,</t>
  </si>
  <si>
    <t xml:space="preserve">    "AUD": 1.7266,</t>
  </si>
  <si>
    <t xml:space="preserve">    "ILS": 3.8522,</t>
  </si>
  <si>
    <t xml:space="preserve">    "KRW": 1335.34,</t>
  </si>
  <si>
    <t xml:space="preserve">    "JPY": 116.39,</t>
  </si>
  <si>
    <t xml:space="preserve">    "PLN": 4.5291,</t>
  </si>
  <si>
    <t xml:space="preserve">    "GBP": 0.8812,</t>
  </si>
  <si>
    <t xml:space="preserve">    "IDR": 17001.63,</t>
  </si>
  <si>
    <t xml:space="preserve">    "HUF": 355.02,</t>
  </si>
  <si>
    <t xml:space="preserve">    "PHP": 55.096,</t>
  </si>
  <si>
    <t xml:space="preserve">    "TRY": 7.5658,</t>
  </si>
  <si>
    <t xml:space="preserve">    "RUB": 83.2936,</t>
  </si>
  <si>
    <t xml:space="preserve">    "HKD": 8.3987,</t>
  </si>
  <si>
    <t xml:space="preserve">    "ISK": 157.8,</t>
  </si>
  <si>
    <t xml:space="preserve">    "DKK": 7.4582,</t>
  </si>
  <si>
    <t xml:space="preserve">    "MYR": 4.7634,</t>
  </si>
  <si>
    <t xml:space="preserve">    "CAD": 1.5393,</t>
  </si>
  <si>
    <t xml:space="preserve">    "USD": 1.0837,</t>
  </si>
  <si>
    <t xml:space="preserve">    "BGN": 1.9558,</t>
  </si>
  <si>
    <t xml:space="preserve">    "NOK": 11.4843,</t>
  </si>
  <si>
    <t xml:space="preserve">    "RON": 4.8373,</t>
  </si>
  <si>
    <t xml:space="preserve">    "SGD": 1.551,</t>
  </si>
  <si>
    <t xml:space="preserve">    "CZK": 27.447,</t>
  </si>
  <si>
    <t xml:space="preserve">    "SEK": 10.9543,</t>
  </si>
  <si>
    <t xml:space="preserve">    "NZD": 1.8181,</t>
  </si>
  <si>
    <t xml:space="preserve">    "BRL": 5.7619</t>
  </si>
  <si>
    <t>Scenario</t>
  </si>
  <si>
    <t>Latest</t>
  </si>
  <si>
    <t>TestCaseDescription</t>
  </si>
  <si>
    <t>baseCurrency</t>
  </si>
  <si>
    <t>symbolCurrencies</t>
  </si>
  <si>
    <t>Positive - Default base currency &amp; 2 non-EUR symbol currency</t>
  </si>
  <si>
    <t>Negative - Invalid base currency and empty symbol-currency</t>
  </si>
  <si>
    <t>Positive Edge Case - Default base currency &amp; 30 symbol currency excluding EUR</t>
  </si>
  <si>
    <t>Positive Edge Case - Non-Default base currency &amp; 31 symbol currency including EUR</t>
  </si>
  <si>
    <t>Positive - Input EUR (Default though) in base currency &amp; 2 non-EUR symbol currency</t>
  </si>
  <si>
    <t>Positive - Non-default in base currency &amp; 20 symbol currency</t>
  </si>
  <si>
    <t xml:space="preserve">Positive - Empty(Default) base currency and default symbol currency </t>
  </si>
  <si>
    <t xml:space="preserve">Positive - Non-default  base currency and default symbol currency  </t>
  </si>
  <si>
    <t xml:space="preserve">Positive - Default base currency &amp; one symbol currency </t>
  </si>
  <si>
    <t>Symbol</t>
  </si>
  <si>
    <t xml:space="preserve">Negative - valid non-EUR base currency and one invalid symbol-currency </t>
  </si>
  <si>
    <t>Negative - valid non-EUR base currency and two symbol-currency where the second is invalid</t>
  </si>
  <si>
    <t>Negative - valid non-EUR base currency and two symbol-currency where the first is invalid</t>
  </si>
  <si>
    <t>Base &amp; Symbol</t>
  </si>
  <si>
    <t>Base</t>
  </si>
  <si>
    <t>Negative - default base currency and an Invalid symbol-currency</t>
  </si>
  <si>
    <t>USD</t>
  </si>
  <si>
    <t>GBP,CHF</t>
  </si>
  <si>
    <t>EUR</t>
  </si>
  <si>
    <t>ZAR,INR</t>
  </si>
  <si>
    <t>RUB</t>
  </si>
  <si>
    <t>PLN,</t>
  </si>
  <si>
    <t>GBP,</t>
  </si>
  <si>
    <t>IDR,</t>
  </si>
  <si>
    <t>HUF,</t>
  </si>
  <si>
    <t>PHP,</t>
  </si>
  <si>
    <t>TRY,</t>
  </si>
  <si>
    <t>RUB,</t>
  </si>
  <si>
    <t>HKD,</t>
  </si>
  <si>
    <t>ISK,</t>
  </si>
  <si>
    <t>DKK,</t>
  </si>
  <si>
    <t>MYR,</t>
  </si>
  <si>
    <t>CAD,</t>
  </si>
  <si>
    <t>USD,</t>
  </si>
  <si>
    <t>BGN,</t>
  </si>
  <si>
    <t>NOK,</t>
  </si>
  <si>
    <t>RON,</t>
  </si>
  <si>
    <t>SGD,</t>
  </si>
  <si>
    <t>CZK,</t>
  </si>
  <si>
    <t>SEK,</t>
  </si>
  <si>
    <t>NZD,</t>
  </si>
  <si>
    <t>BRL,</t>
  </si>
  <si>
    <t>PLN,GBP,IDR,HUF,PHP,TRY,HKD,ISK,DKK,MYR,CAD,USD,BGN,NOK,RON,SGD,CZK,SEK,NZD,BRL</t>
  </si>
  <si>
    <t>Positive - Default in base currency &amp; 20 symbol currency</t>
  </si>
  <si>
    <t>MXN,ZAR,INR,THB,CNY,AUD,ILS,KRW,JPY,RUB,PLN,GBP,IDR,HUF,PHP,TRY,HKD,ISK,DKK,MYR,CAD,USD,BGN,NOK,RON,SGD,CZK,SEK,NZD,BRL</t>
  </si>
  <si>
    <t>MXN,ZAR,INR,THB,CNY,AUD,ILS,KRW,JPY,RUB,PLN,GBP,IDR,HUF,PHP,TRY,HKD,ISK,DKK,MYR,CAD,USD,BGN,NOK,RON,SGD,CZK,SEK,NZD,BRL,EUR</t>
  </si>
  <si>
    <t>MXN,ZAR,INR,THB,CNY,AUD,ILS,KRW,JPY,RUB,PLN,GBP,IDR,HUF,PHP,TRY,HKD,ISK,DKK,MYR</t>
  </si>
  <si>
    <t>GBP,GBP</t>
  </si>
  <si>
    <t>XXX</t>
  </si>
  <si>
    <t>ABC</t>
  </si>
  <si>
    <t>PLN</t>
  </si>
  <si>
    <t>YYY,IDR</t>
  </si>
  <si>
    <t>HUF</t>
  </si>
  <si>
    <t>TRY,ZZZ</t>
  </si>
  <si>
    <t>THB</t>
  </si>
  <si>
    <t>THB,AUD</t>
  </si>
  <si>
    <t>Negative - Non-Default base currency &amp; 5 symbol currency where one of the currency is valid but doesn't exist in rate API currency list i.e. BDT</t>
  </si>
  <si>
    <t>INR</t>
  </si>
  <si>
    <t>KRW,JPY,PLN,ISK,BDT</t>
  </si>
  <si>
    <t>Negative Edge Case - Non-Default base currency &amp; 32 symbol currencies where 32nd symbol currency is invalid</t>
  </si>
  <si>
    <t>ZAR</t>
  </si>
  <si>
    <t>MXN,ZAR,INR,THB,CNY,AUD,ILS,KRW,JPY,RUB,PLN,GBP,IDR,HUF,PHP,TRY,HKD,ISK,DKK,MYR,CAD,USD,BGN,NOK,RON,SGD,CZK,SEK,NZD,BRL,EUR,XXX</t>
  </si>
  <si>
    <t>Date</t>
  </si>
  <si>
    <t>Negative - Empty(Default) base currency and default symbol currency and valid date with year 1998</t>
  </si>
  <si>
    <t>Positive - Empty(Default) base currency, default symbol currency and valid date in between today/last working day and 1999</t>
  </si>
  <si>
    <t>Positive - Empty(Default) base currency, default symbol currency and valid future date</t>
  </si>
  <si>
    <t>Positive - Non-default  base currency, default symbol currency  and valid future date</t>
  </si>
  <si>
    <t>Positive - Non-default  base currency, default symbol currency  and valid date in between today/last working day and 1999</t>
  </si>
  <si>
    <t>Negative - Non-default  base currency, default symbol currency  and valid date with year 1997</t>
  </si>
  <si>
    <t>Positive - Default base currency, one symbol currency and valid future date</t>
  </si>
  <si>
    <t>GBP</t>
  </si>
  <si>
    <t>Positive - Default base currency, 2 non-EUR symbol currency and valid date in between today/last working day and 1999</t>
  </si>
  <si>
    <t>Positive - Default base currency, 2 non-EUR symbol currency and valid future date</t>
  </si>
  <si>
    <t>Negative - Default base currency, one symbol currency  valid date with year 1998</t>
  </si>
  <si>
    <t>Positive Edge Case - Default base currency &amp; 30 symbol currency excluding EUR with valid date in between today/last working day and 1999</t>
  </si>
  <si>
    <t>Positive Edge Case - Default base currency &amp; 30 symbol currency excluding EUR and valid future date</t>
  </si>
  <si>
    <t>Positive Edge Case - Non-Default base currency, 31 symbol currency including EUR and valid date in between today/last working day and 1999</t>
  </si>
  <si>
    <t>Positive Edge Case - Non-Default base currency, 31 symbol currency including EUR and valid future date</t>
  </si>
  <si>
    <t>Positive - Non-default in base currency &amp; 20 symbol currency and valid date in between today/last working day and 1999</t>
  </si>
  <si>
    <t>Positive - Default in base currency &amp; 20 symbol currency and valid future date</t>
  </si>
  <si>
    <t>Negative - Default base currency, 2 non-EUR symbol currency and valid date with year 1998</t>
  </si>
  <si>
    <t>Negative - Default base currency, 30 symbol currency excluding EUR and valid date with year 1998</t>
  </si>
  <si>
    <t>Negative - Non-default in base currency, 20 symbol currency and valid date with year 1998</t>
  </si>
  <si>
    <t>Positive - Default base currency, one symbol currency and valid date in between today/last working day and 1999</t>
  </si>
  <si>
    <t>Negative - default base currency and an Invalid symbol-currency and valid date in between today/last working day and 1999</t>
  </si>
  <si>
    <t>Negative - Invalid base currency and empty symbol-currency and valid date in between today/last working day and 1999</t>
  </si>
  <si>
    <t>Negative - valid non-EUR base currency and one invalid symbol-currency  and valid date in between today/last working day and 1999</t>
  </si>
  <si>
    <t>2019-04-12</t>
  </si>
  <si>
    <t>2020-05-09</t>
  </si>
  <si>
    <t>2021-01-09</t>
  </si>
  <si>
    <t>2020-07-01</t>
  </si>
  <si>
    <t>2020-09-01</t>
  </si>
  <si>
    <t>2020-05-01</t>
  </si>
  <si>
    <t>2020-06-09</t>
  </si>
  <si>
    <t>2019-04-11</t>
  </si>
  <si>
    <t>1999-04-12</t>
  </si>
  <si>
    <t>2002-04-12</t>
  </si>
  <si>
    <t>2018-04-12</t>
  </si>
  <si>
    <t>Negative - Non-Default base currency &amp; 2 symbol currency where both are same (duplicate symbol currency)</t>
  </si>
  <si>
    <t>MXN</t>
  </si>
  <si>
    <t>Positive- Non-EUR Base currency &amp; 2 non-EUR symbol currency where one of the symbol-currency is base-currency</t>
  </si>
  <si>
    <t>1998-04-12</t>
  </si>
  <si>
    <t>1997-04-12</t>
  </si>
  <si>
    <t>1998-05-13</t>
  </si>
  <si>
    <t>Negative - Default base currency, one symbol currency  Invalid date</t>
  </si>
  <si>
    <t>2002-04-31</t>
  </si>
  <si>
    <t>PLN,CNY</t>
  </si>
  <si>
    <t>CHF</t>
  </si>
  <si>
    <t>CAD</t>
  </si>
  <si>
    <t>AUD</t>
  </si>
  <si>
    <t>2020-04-12</t>
  </si>
  <si>
    <t>Test step</t>
  </si>
  <si>
    <t>Expected result</t>
  </si>
  <si>
    <t>Test step no</t>
  </si>
  <si>
    <t>Test case description</t>
  </si>
  <si>
    <t>Test case ID</t>
  </si>
  <si>
    <t>TC_01</t>
  </si>
  <si>
    <t>User calls /latest API path with below details
Positive - Empty(Default) base currency and default symbol currency</t>
  </si>
  <si>
    <t>Actual result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</si>
  <si>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</si>
  <si>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</si>
  <si>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</si>
  <si>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</si>
  <si>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</si>
  <si>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</si>
  <si>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</si>
  <si>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</si>
  <si>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</si>
  <si>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</si>
  <si>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</si>
  <si>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</si>
  <si>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</si>
  <si>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</si>
  <si>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</si>
  <si>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</si>
  <si>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</si>
  <si>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</si>
  <si>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</si>
  <si>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</si>
  <si>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</si>
  <si>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</si>
  <si>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</si>
  <si>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User calls /latest API path with below details
Positive - Non-default  base currency and default symbol currency</t>
  </si>
  <si>
    <t>User calls /latest API path with below details
Positive - Default base currency &amp; one symbol currency</t>
  </si>
  <si>
    <t>User calls /latest API path with below details
Positive - Default base currency &amp; 2 non-EUR symbol currency</t>
  </si>
  <si>
    <t>User calls /latest API path with below details
Positive - Input EUR (Default though) in base currency &amp; 2 non-EUR symbol currency</t>
  </si>
  <si>
    <t>User calls /latest API path with below details
Positive - Non-default in base currency &amp; 20 symbol currency</t>
  </si>
  <si>
    <t>User calls /latest API path with below details
Positive - Default in base currency &amp; 20 symbol currency</t>
  </si>
  <si>
    <t>User calls /latest API path with below details
Positive- Non-EUR Base currency &amp; 2 non-EUR symbol currency where one of the symbol-currency is base-currency</t>
  </si>
  <si>
    <t>User calls /latest API path with below details
Positive - Non-Default base currency &amp; 2 symbol currency where both are same (duplicate symbol currency)</t>
  </si>
  <si>
    <t>User calls /latest API path with below details
Negative - default base currency and an Invalid symbol-currency</t>
  </si>
  <si>
    <t>User calls /latest API path with below details
Negative - Invalid base currency and empty symbol-currency</t>
  </si>
  <si>
    <t>User calls /latest API path with below details
Negative - valid non-EUR base currency and one invalid symbol-currency</t>
  </si>
  <si>
    <t>User calls /latest API path with below details
Negative - valid non-EUR base currency and two symbol-currency where the first is invalid</t>
  </si>
  <si>
    <t>User calls /latest API path with below details
Negative - valid non-EUR base currency and two symbol-currency where the second is invalid</t>
  </si>
  <si>
    <t>User calls /latest API path with below details
Negative - Non-Default base currency &amp; 5 symbol currency where one of the currency is valid but doesn't exist in rate API currency list i.e. BDT</t>
  </si>
  <si>
    <t>User calls /latest API path with below details
Negative Edge Case - Non-Default base currency &amp; 32 symbol currencies where 32nd symbol currency is invalid</t>
  </si>
  <si>
    <t>Failure response should be received with:
Status: 400</t>
  </si>
  <si>
    <t>Failed response should be received with:
Status: 400</t>
  </si>
  <si>
    <t>User calls /date API path with below details
Positive - Empty(Default) base currency, default symbol currency and valid date in between today/last working day and 1999</t>
  </si>
  <si>
    <t>When user calls /date API path with below details
Positive - Empty(Default) base currency, default symbol currency and valid date in between today/last working day and 1999</t>
  </si>
  <si>
    <t>User calls /date API path with below details
Positive - Empty(Default) base currency, default symbol currency and valid future date</t>
  </si>
  <si>
    <t>User calls /date API path with below details
Positive - Non-default  base currency, default symbol currency  and valid date in between today/last working day and 1999</t>
  </si>
  <si>
    <t>When user calls /date API path with below details
Positive - Non-default  base currency, default symbol currency  and valid date in between today/last working day and 1999</t>
  </si>
  <si>
    <t>User calls /date API path with below details
Positive - Non-default  base currency, default symbol currency  and valid future date</t>
  </si>
  <si>
    <t>When user calls /date API path with below details
Positive - Non-default  base currency, default symbol currency  and valid future date</t>
  </si>
  <si>
    <t>User calls /date API path with below details
Positive - Default base currency, one symbol currency and valid date in between today/last working day and 1999</t>
  </si>
  <si>
    <t>When user calls /date API path with below details
Positive - Default base currency, one symbol currency and valid date in between today/last working day and 1999</t>
  </si>
  <si>
    <t>User calls /date API path with below details
Positive - Default base currency, one symbol currency and valid future date</t>
  </si>
  <si>
    <t>When user calls /date API path with below details
Positive - Default base currency, one symbol currency and valid future date</t>
  </si>
  <si>
    <t>User calls /date API path with below details
Positive - Default base currency, 2 non-EUR symbol currency and valid date in between today/last working day and 1999</t>
  </si>
  <si>
    <t>When user calls /date API path with below details
Positive - Default base currency, 2 non-EUR symbol currency and valid date in between today/last working day and 1999</t>
  </si>
  <si>
    <t>User calls /date API path with below details
Positive - Default base currency, 2 non-EUR symbol currency and valid future date</t>
  </si>
  <si>
    <t>When user calls /date API path with below details
Positive - Default base currency, 2 non-EUR symbol currency and valid future date</t>
  </si>
  <si>
    <t>User calls /date API path with below details
Positive - Non-default in base currency &amp; 20 symbol currency and valid date in between today/last working day and 1999</t>
  </si>
  <si>
    <t>When user calls /date API path with below details
Positive - Non-default in base currency &amp; 20 symbol currency and valid date in between today/last working day and 1999</t>
  </si>
  <si>
    <t>User calls /date API path with below details
Positive - Default in base currency &amp; 20 symbol currency and valid future date</t>
  </si>
  <si>
    <t>When user calls /date API path with below details
Positive - Default in base currency &amp; 20 symbol currency and valid future date</t>
  </si>
  <si>
    <t>User calls /date API path with below details
Negative - Empty(Default) base currency and default symbol currency and valid date with year 1998</t>
  </si>
  <si>
    <t>When user calls /date API path with below details
Negative - Empty(Default) base currency and default symbol currency and valid date with year 1998</t>
  </si>
  <si>
    <t>User calls /date API path with below details
Negative - Non-default  base currency, default symbol currency  and valid date with year 1997</t>
  </si>
  <si>
    <t>When user calls /date API path with below details
Negative - Non-default  base currency, default symbol currency  and valid date with year 1997</t>
  </si>
  <si>
    <t>User calls /date API path with below details
Negative - Default base currency, one symbol currency  valid date with year 1998</t>
  </si>
  <si>
    <t>When user calls /date API path with below details
Negative - Default base currency, one symbol currency  valid date with year 1998</t>
  </si>
  <si>
    <t>User calls /date API path with below details
Negative - Default base currency, 2 non-EUR symbol currency and valid date with year 1998</t>
  </si>
  <si>
    <t>When user calls /date API path with below details
Negative - Default base currency, 2 non-EUR symbol currency and valid date with year 1998</t>
  </si>
  <si>
    <t>User calls /date API path with below details
Negative - Non-default in base currency, 20 symbol currency and valid date with year 1998</t>
  </si>
  <si>
    <t>When user calls /date API path with below details
Negative - Non-default in base currency, 20 symbol currency and valid date with year 1998</t>
  </si>
  <si>
    <t>User calls /date API path with below details
Negative - default base currency and an Invalid symbol-currency and valid date in between today/last working day and 1999</t>
  </si>
  <si>
    <t>When user calls /date API path with below details
Negative - default base currency and an Invalid symbol-currency and valid date in between today/last working day and 1999</t>
  </si>
  <si>
    <t>User calls /date API path with below details
Negative - Invalid base currency and empty symbol-currency and valid date in between today/last working day and 1999</t>
  </si>
  <si>
    <t>When user calls /date API path with below details
Negative - Invalid base currency and empty symbol-currency and valid date in between today/last working day and 1999</t>
  </si>
  <si>
    <t>User calls /date API path with below details
Negative - valid non-EUR base currency and one invalid symbol-currency  and valid date in between today/last working day and 1999</t>
  </si>
  <si>
    <t>When user calls /date API path with below details
Negative - valid non-EUR base currency and one invalid symbol-currency  and valid date in between today/last working day and 1999</t>
  </si>
  <si>
    <t>User calls /date API path with below details
Negative - Default base currency, one symbol currency and Invalid date</t>
  </si>
  <si>
    <t>When user calls /date API path with below details
Negative - Default base currency, one symbol currency and Invalid date</t>
  </si>
  <si>
    <t>When user calls /date API path with below details:
Positive - Empty(Default) base currency, default symbol currency and valid future date</t>
  </si>
  <si>
    <t>User calls /latest API path with below details
Negative Edge Case - Incorrect URL</t>
  </si>
  <si>
    <t>Success response should be received with:
Status: 200
date: latest working date
base: EUR
rates:Default currency list with rates</t>
  </si>
  <si>
    <t>Success response should be received with:
Status: 200
date: latest working date
base: given base currency
rates:Total currency list with rates</t>
  </si>
  <si>
    <t>Success response should be received with:
Status: 200
date: latest working date
base: EUR
rates: symbol currency with rate</t>
  </si>
  <si>
    <r>
      <rPr>
        <b/>
        <sz val="12"/>
        <color theme="1"/>
        <rFont val="Calibri"/>
        <family val="2"/>
        <scheme val="minor"/>
      </rPr>
      <t>Default currency list:</t>
    </r>
    <r>
      <rPr>
        <sz val="12"/>
        <color theme="1"/>
        <rFont val="Calibri"/>
        <family val="2"/>
        <scheme val="minor"/>
      </rPr>
      <t xml:space="preserve">
MXN, ZAR, INR, THB, CNY,AUD, ILS, KRW, JPY, PLN, GBP, IDR, HUF, PHP, TRY,RUB,HKD,ISK,DKK, MYR, CAD, USD, BGN, NOK, RON, SGD, CZK, SEK, NZD, BRL
</t>
    </r>
    <r>
      <rPr>
        <b/>
        <sz val="12"/>
        <color theme="1"/>
        <rFont val="Calibri"/>
        <family val="2"/>
        <scheme val="minor"/>
      </rPr>
      <t xml:space="preserve">Total Currency list: </t>
    </r>
    <r>
      <rPr>
        <sz val="12"/>
        <color theme="1"/>
        <rFont val="Calibri"/>
        <family val="2"/>
        <scheme val="minor"/>
      </rPr>
      <t xml:space="preserve">
MXN, ZAR, INR, THB, CNY,AUD, ILS, KRW, JPY, PLN, GBP, IDR, HUF, PHP, TRY,RUB,HKD,ISK,DKK, MYR, CAD, USD, BGN, NOK, RON, SGD, CZK, SEK, NZD, BRL</t>
    </r>
  </si>
  <si>
    <t>Success response should be received with:
Status: 200
date: latest working date
base: given base currency
rates: symbol currencies with rate</t>
  </si>
  <si>
    <t>Success response should be received with:
Status: 200
date: latest working date
base: EUR
rates: symbol currencies with rate</t>
  </si>
  <si>
    <t>Success response should be received with:
Status: 200
date: latest date
base: EUR
rates:Default currency list with rates</t>
  </si>
  <si>
    <t>Success response should be received with:
Status: 200
date: latest date
base: given currency
rates:Default currency list with rates</t>
  </si>
  <si>
    <t>Success response should be received with:
Status: 200
date: nearest working day date close to provided date
base: given currency
rates:Default currency list with rates</t>
  </si>
  <si>
    <t>Success response should be received with:
Status: 200
date: nearest working day date close to provided date
base: EUR
rates:Default currency list with rates</t>
  </si>
  <si>
    <t>Success response should be received with:
Status: 200
date: latest date
base: EUR
rates: symbol currency with rates</t>
  </si>
  <si>
    <t>Success response should be received with:
Status: 200
date: nearest working day date close to provided date
base: EUR
rates: symbol currency with rates</t>
  </si>
  <si>
    <t>Success response should be received with:
Status: 200
date: latest date
base: EUR
rates: symbol currencies with rates</t>
  </si>
  <si>
    <t>Success response should be received with:
Status: 200
date: nearest working day date close to provided date
base: given base currency
rates: symbol currencies with rates</t>
  </si>
  <si>
    <t>Success response should be received with:
Status: 200
date: nearest working day date close to provided date
base: EUR
rates: symbol currencies with rates</t>
  </si>
  <si>
    <t>Success response should be received with:
Status: 200
date: latest date
base: given base currency
rates: symbol currencies with rates</t>
  </si>
  <si>
    <r>
      <rPr>
        <b/>
        <sz val="12"/>
        <color theme="1"/>
        <rFont val="Calibri"/>
        <family val="2"/>
        <scheme val="minor"/>
      </rPr>
      <t>Default currency list:</t>
    </r>
    <r>
      <rPr>
        <sz val="12"/>
        <color theme="1"/>
        <rFont val="Calibri"/>
        <family val="2"/>
        <scheme val="minor"/>
      </rPr>
      <t xml:space="preserve">
MXN, ZAR, INR, THB, CNY,AUD, ILS, KRW, JPY, PLN, GBP, IDR, HUF, PHP, TRY,RUB,HKD,ISK,DKK, MYR, CAD, USD, BGN, NOK, RON, SGD, CZK, SEK, NZD, BRL
</t>
    </r>
    <r>
      <rPr>
        <b/>
        <sz val="12"/>
        <color theme="1"/>
        <rFont val="Calibri"/>
        <family val="2"/>
        <scheme val="minor"/>
      </rPr>
      <t xml:space="preserve">Total Currency list: </t>
    </r>
    <r>
      <rPr>
        <sz val="12"/>
        <color theme="1"/>
        <rFont val="Calibri"/>
        <family val="2"/>
        <scheme val="minor"/>
      </rPr>
      <t xml:space="preserve">
MXN, ZAR, INR, THB, CNY,AUD, ILS, KRW, JPY, PLN, GBP, IDR, HUF, PHP, TRY,RUB,HKD,ISK,DKK, MYR, CAD, USD, BGN, NOK, RON, SGD, CZK, SEK, NZD, BRL, EUR</t>
    </r>
  </si>
  <si>
    <t>"</t>
  </si>
  <si>
    <t>CNY</t>
  </si>
  <si>
    <t>ILS</t>
  </si>
  <si>
    <t>KRW</t>
  </si>
  <si>
    <t>JPY</t>
  </si>
  <si>
    <t>IDR</t>
  </si>
  <si>
    <t>PHP</t>
  </si>
  <si>
    <t>TRY</t>
  </si>
  <si>
    <t>HKD</t>
  </si>
  <si>
    <t>ISK</t>
  </si>
  <si>
    <t>DKK</t>
  </si>
  <si>
    <t>MYR</t>
  </si>
  <si>
    <t>BGN</t>
  </si>
  <si>
    <t>NOK</t>
  </si>
  <si>
    <t>RON</t>
  </si>
  <si>
    <t>SGD</t>
  </si>
  <si>
    <t>CZK</t>
  </si>
  <si>
    <t>SEK</t>
  </si>
  <si>
    <t>NZD</t>
  </si>
  <si>
    <t>BRL</t>
  </si>
  <si>
    <t>CHF: 1.0525,</t>
  </si>
  <si>
    <t xml:space="preserve">    "HRK": 7.5523,</t>
  </si>
  <si>
    <t xml:space="preserve">    "MXN": 26.8331,</t>
  </si>
  <si>
    <t xml:space="preserve">    "ZAR": 20.5019,</t>
  </si>
  <si>
    <t xml:space="preserve">    "INR": 82.366,</t>
  </si>
  <si>
    <t xml:space="preserve">    "THB": 35.03,</t>
  </si>
  <si>
    <t xml:space="preserve">    "CNY": 7.6455,</t>
  </si>
  <si>
    <t xml:space="preserve">    "AUD": 1.6943,</t>
  </si>
  <si>
    <t xml:space="preserve">    "ILS": 3.7985,</t>
  </si>
  <si>
    <t xml:space="preserve">    "KRW": 1332.59,</t>
  </si>
  <si>
    <t xml:space="preserve">    "JPY": 116.22,</t>
  </si>
  <si>
    <t xml:space="preserve">    "PLN": 4.5284,</t>
  </si>
  <si>
    <t xml:space="preserve">    "GBP": 0.87498,</t>
  </si>
  <si>
    <t xml:space="preserve">    "IDR": 16875,</t>
  </si>
  <si>
    <t xml:space="preserve">    "HUF": 355.19,</t>
  </si>
  <si>
    <t xml:space="preserve">    "PHP": 54.891,</t>
  </si>
  <si>
    <t xml:space="preserve">    "TRY": 7.5365,</t>
  </si>
  <si>
    <t xml:space="preserve">    "RUB": 80.3991,</t>
  </si>
  <si>
    <t xml:space="preserve">    "HKD": 8.3706,</t>
  </si>
  <si>
    <t xml:space="preserve">    "ISK": 158.6,</t>
  </si>
  <si>
    <t xml:space="preserve">    "DKK": 7.4577,</t>
  </si>
  <si>
    <t xml:space="preserve">    "MYR": 4.7093,</t>
  </si>
  <si>
    <t xml:space="preserve">    "CAD": 1.5173,</t>
  </si>
  <si>
    <t xml:space="preserve">    "USD": 1.08,</t>
  </si>
  <si>
    <t xml:space="preserve">    "NOK": 11.4785,</t>
  </si>
  <si>
    <t xml:space="preserve">    "RON": 4.8419,</t>
  </si>
  <si>
    <t xml:space="preserve">    "SGD": 1.5396,</t>
  </si>
  <si>
    <t xml:space="preserve">    "CZK": 27.31,</t>
  </si>
  <si>
    <t xml:space="preserve">    "SEK": 10.8723,</t>
  </si>
  <si>
    <t xml:space="preserve">    "NZD": 1.7991,</t>
  </si>
  <si>
    <t xml:space="preserve">    "BRL": 6.0128</t>
  </si>
  <si>
    <r>
      <t>"CHF"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"HRK"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"MXN"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"ZAR"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"INR"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"THB"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"CNY"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"AUD"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"ILS"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"KRW"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"JPY"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"PLN"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"GBP"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"IDR"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"HUF"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"PHP"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"TRY"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"RUB"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"HKD"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"ISK"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"DKK"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"MYR"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"CAD"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"USD"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"BGN"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"NOK"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"RON"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"SGD"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"CZK"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"SEK"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"NZD"</t>
    </r>
    <r>
      <rPr>
        <sz val="9"/>
        <color rgb="FF000000"/>
        <rFont val="Menlo"/>
      </rPr>
      <t>,</t>
    </r>
    <r>
      <rPr>
        <b/>
        <sz val="9"/>
        <color rgb="FF008000"/>
        <rFont val="Menlo"/>
      </rPr>
      <t>"BRL"</t>
    </r>
  </si>
  <si>
    <t>Unsupported base currency</t>
  </si>
  <si>
    <t>1999-10-08</t>
  </si>
  <si>
    <t>The Unsupported base currency: MXN and Year is: 1999</t>
  </si>
  <si>
    <t>The Unsupported base currency: INR and Year is: 1999</t>
  </si>
  <si>
    <t>The Unsupported base currency: THB and Year is: 1999</t>
  </si>
  <si>
    <t>The Unsupported base currency: CNY and Year is: 1999</t>
  </si>
  <si>
    <t>The Unsupported base currency: ILS and Year is: 1999</t>
  </si>
  <si>
    <t>The Unsupported base currency: IDR and Year is: 1999</t>
  </si>
  <si>
    <t>The Unsupported base currency: PHP and Year is: 1999</t>
  </si>
  <si>
    <t>The Unsupported base currency: TRY and Year is: 1999</t>
  </si>
  <si>
    <t>The Unsupported base currency: RUB and Year is: 1999</t>
  </si>
  <si>
    <t>The Unsupported base currency: MYR and Year is: 1999</t>
  </si>
  <si>
    <t>The Unsupported base currency: BGN and Year is: 1999</t>
  </si>
  <si>
    <t>The Unsupported base currency: RON and Year is: 1999</t>
  </si>
  <si>
    <t>The Unsupported base currency: BRL and Year is: 1999</t>
  </si>
  <si>
    <t>The Unsupported base currency: MXN and Year is: 2000</t>
  </si>
  <si>
    <t>The Unsupported base currency: INR and Year is: 2000</t>
  </si>
  <si>
    <t>The Unsupported base currency: THB and Year is: 2000</t>
  </si>
  <si>
    <t>The Unsupported base currency: CNY and Year is: 2000</t>
  </si>
  <si>
    <t>The Unsupported base currency: ILS and Year is: 2000</t>
  </si>
  <si>
    <t>The Unsupported base currency: IDR and Year is: 2000</t>
  </si>
  <si>
    <t>The Unsupported base currency: PHP and Year is: 2000</t>
  </si>
  <si>
    <t>The Unsupported base currency: TRY and Year is: 2000</t>
  </si>
  <si>
    <t>The Unsupported base currency: RUB and Year is: 2000</t>
  </si>
  <si>
    <t>The Unsupported base currency: MYR and Year is: 2000</t>
  </si>
  <si>
    <t>The Unsupported base currency: RON and Year is: 2000</t>
  </si>
  <si>
    <t>The Unsupported base currency: BRL and Year is: 2000</t>
  </si>
  <si>
    <t>The Unsupported base currency: MXN and Year is: 2001</t>
  </si>
  <si>
    <t>The Unsupported base currency: INR and Year is: 2001</t>
  </si>
  <si>
    <t>The Unsupported base currency: THB and Year is: 2001</t>
  </si>
  <si>
    <t>The Unsupported base currency: CNY and Year is: 2001</t>
  </si>
  <si>
    <t>The Unsupported base currency: ILS and Year is: 2001</t>
  </si>
  <si>
    <t>The Unsupported base currency: IDR and Year is: 2001</t>
  </si>
  <si>
    <t>The Unsupported base currency: PHP and Year is: 2001</t>
  </si>
  <si>
    <t>The Unsupported base currency: TRY and Year is: 2001</t>
  </si>
  <si>
    <t>The Unsupported base currency: RUB and Year is: 2001</t>
  </si>
  <si>
    <t>The Unsupported base currency: MYR and Year is: 2001</t>
  </si>
  <si>
    <t>The Unsupported base currency: RON and Year is: 2001</t>
  </si>
  <si>
    <t>The Unsupported base currency: BRL and Year is: 2001</t>
  </si>
  <si>
    <t>The Unsupported base currency: MXN and Year is: 2002</t>
  </si>
  <si>
    <t>The Unsupported base currency: INR and Year is: 2002</t>
  </si>
  <si>
    <t>The Unsupported base currency: THB and Year is: 2002</t>
  </si>
  <si>
    <t>The Unsupported base currency: CNY and Year is: 2002</t>
  </si>
  <si>
    <t>The Unsupported base currency: ILS and Year is: 2002</t>
  </si>
  <si>
    <t>The Unsupported base currency: IDR and Year is: 2002</t>
  </si>
  <si>
    <t>The Unsupported base currency: PHP and Year is: 2002</t>
  </si>
  <si>
    <t>The Unsupported base currency: TRY and Year is: 2002</t>
  </si>
  <si>
    <t>The Unsupported base currency: RUB and Year is: 2002</t>
  </si>
  <si>
    <t>The Unsupported base currency: MYR and Year is: 2002</t>
  </si>
  <si>
    <t>The Unsupported base currency: RON and Year is: 2002</t>
  </si>
  <si>
    <t>The Unsupported base currency: BRL and Year is: 2002</t>
  </si>
  <si>
    <t>The Unsupported base currency: MXN and Year is: 2003</t>
  </si>
  <si>
    <t>The Unsupported base currency: INR and Year is: 2003</t>
  </si>
  <si>
    <t>The Unsupported base currency: THB and Year is: 2003</t>
  </si>
  <si>
    <t>The Unsupported base currency: CNY and Year is: 2003</t>
  </si>
  <si>
    <t>The Unsupported base currency: ILS and Year is: 2003</t>
  </si>
  <si>
    <t>The Unsupported base currency: IDR and Year is: 2003</t>
  </si>
  <si>
    <t>The Unsupported base currency: PHP and Year is: 2003</t>
  </si>
  <si>
    <t>The Unsupported base currency: TRY and Year is: 2003</t>
  </si>
  <si>
    <t>The Unsupported base currency: RUB and Year is: 2003</t>
  </si>
  <si>
    <t>The Unsupported base currency: MYR and Year is: 2003</t>
  </si>
  <si>
    <t>The Unsupported base currency: RON and Year is: 2003</t>
  </si>
  <si>
    <t>The Unsupported base currency: BRL and Year is: 2003</t>
  </si>
  <si>
    <t>The Unsupported base currency: MXN and Year is: 2004</t>
  </si>
  <si>
    <t>The Unsupported base currency: INR and Year is: 2004</t>
  </si>
  <si>
    <t>The Unsupported base currency: THB and Year is: 2004</t>
  </si>
  <si>
    <t>The Unsupported base currency: CNY and Year is: 2004</t>
  </si>
  <si>
    <t>The Unsupported base currency: ILS and Year is: 2004</t>
  </si>
  <si>
    <t>The Unsupported base currency: IDR and Year is: 2004</t>
  </si>
  <si>
    <t>The Unsupported base currency: PHP and Year is: 2004</t>
  </si>
  <si>
    <t>The Unsupported base currency: TRY and Year is: 2004</t>
  </si>
  <si>
    <t>The Unsupported base currency: RUB and Year is: 2004</t>
  </si>
  <si>
    <t>The Unsupported base currency: MYR and Year is: 2004</t>
  </si>
  <si>
    <t>The Unsupported base currency: RON and Year is: 2004</t>
  </si>
  <si>
    <t>The Unsupported base currency: BRL and Year is: 2004</t>
  </si>
  <si>
    <t>The Unsupported base currency: MXN and Year is: 2005</t>
  </si>
  <si>
    <t>The Unsupported base currency: INR and Year is: 2005</t>
  </si>
  <si>
    <t>The Unsupported base currency: ILS and Year is: 2005</t>
  </si>
  <si>
    <t>The Unsupported base currency: BRL and Year is: 2005</t>
  </si>
  <si>
    <t>The Unsupported base currency: MXN and Year is: 2006</t>
  </si>
  <si>
    <t>The Unsupported base currency: INR and Year is: 2006</t>
  </si>
  <si>
    <t>The Unsupported base currency: ILS and Year is: 2006</t>
  </si>
  <si>
    <t>The Unsupported base currency: BRL and Year is: 2006</t>
  </si>
  <si>
    <t>The Unsupported base currency: MXN and Year is: 2007</t>
  </si>
  <si>
    <t>The Unsupported base currency: INR and Year is: 2007</t>
  </si>
  <si>
    <t>The Unsupported base currency: ILS and Year is: 2007</t>
  </si>
  <si>
    <t>The Unsupported base currency: BRL and Year is: 2007</t>
  </si>
  <si>
    <t>The Unsupported base currency: INR and Year is: 2008</t>
  </si>
  <si>
    <t>The Unsupported base currency: ILS and Year is: 2008</t>
  </si>
  <si>
    <t>The Unsupported base currency: ILS and Year is: 2009</t>
  </si>
  <si>
    <t>The Unsupported base currency: ISK and Year is: 2009</t>
  </si>
  <si>
    <t>The Unsupported base currency: ILS and Year is: 2010</t>
  </si>
  <si>
    <t>The Unsupported base currency: ISK and Year is: 2010</t>
  </si>
  <si>
    <t>The Unsupported base currency: ISK and Year is: 2011</t>
  </si>
  <si>
    <t>The Unsupported base currency: ISK and Year is: 2012</t>
  </si>
  <si>
    <t>The Unsupported base currency: ISK and Year is: 2013</t>
  </si>
  <si>
    <t>The Unsupported base currency: ISK and Year is: 2014</t>
  </si>
  <si>
    <t>The Unsupported base currency: ISK and Year is: 2015</t>
  </si>
  <si>
    <t>The Unsupported base currency: ISK and Year is: 2016</t>
  </si>
  <si>
    <t>The Unsupported base currency: ISK and Year is: 2017</t>
  </si>
  <si>
    <t>Curr</t>
  </si>
  <si>
    <t>Year</t>
  </si>
  <si>
    <t>1999-2007</t>
  </si>
  <si>
    <t>1999-2004</t>
  </si>
  <si>
    <t>1999-2010</t>
  </si>
  <si>
    <t>1999-2008</t>
  </si>
  <si>
    <t>2009-2017</t>
  </si>
  <si>
    <t>Currency</t>
  </si>
  <si>
    <t>Unsupported Years</t>
  </si>
  <si>
    <t>User calls /latest API path with below details
Positive Edge Case - Default base currency &amp; 32 symbol currency excluding EUR</t>
  </si>
  <si>
    <t>User calls /latest API path with below details
Positive Edge Case - Non-Default base currency &amp; 33 symbol currency including EUR</t>
  </si>
  <si>
    <t>User calls /date API path with below details
Positive Edge Case - Default base currency &amp; 32 symbol currency excluding EUR with valid date in between today/last working day and 1999</t>
  </si>
  <si>
    <t>When user calls /date API path with below details
Positive Edge Case - Default base currency &amp; 32 symbol currency excluding EUR with valid date in between today/last working day and 1999</t>
  </si>
  <si>
    <t>User calls /date API path with below details
Positive Edge Case - Default base currency &amp; 32 symbol currency excluding EUR and valid future date</t>
  </si>
  <si>
    <t>When user calls /date API path with below details
Positive Edge Case - Default base currency &amp; 32 symbol currency excluding EUR and valid future date</t>
  </si>
  <si>
    <t>User calls /date API path with below details
Negative - Default base currency, 32 symbol currency excluding EUR and valid date with year 1998</t>
  </si>
  <si>
    <t>When user calls /date API path with below details
Negative - Default base currency, 32 symbol currency excluding EUR and valid date with year 1998</t>
  </si>
  <si>
    <t>User calls /date API path with below details
Positive Edge Case - Non-Default base currency, 33 symbol currency including EUR and valid date in between today/last working day and 1999</t>
  </si>
  <si>
    <t>When user calls /date API path with below details
Positive Edge Case - Non-Default base currency, 33 symbol currency including EUR and valid date in between today/last working day and 1999</t>
  </si>
  <si>
    <t>User calls /date API path with below details
Positive Edge Case - Non-Default base currency, 33 symbol currency including EUR and valid future date</t>
  </si>
  <si>
    <t>When user calls /date API path with below details
Positive Edge Case - Non-Default base currency, 33 symbol currency including EUR and valid future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</si>
</sst>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rgb="FFC37522"/>
      <name val="Menlo"/>
    </font>
    <font>
      <sz val="9"/>
      <color rgb="FF000000"/>
      <name val="Menlo"/>
    </font>
    <font>
      <b/>
      <sz val="9"/>
      <color rgb="FF008000"/>
      <name val="Menlo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1" fillId="0" borderId="0" xfId="0" applyFont="1"/>
    <xf numFmtId="0" fontId="1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2"/>
  <sheetViews>
    <sheetView workbookViewId="0">
      <selection activeCell="C27" sqref="C27"/>
    </sheetView>
  </sheetViews>
  <sheetFormatPr baseColWidth="10" defaultRowHeight="16" x14ac:dyDescent="0.2"/>
  <cols>
    <col min="3" max="3" width="37.6640625" customWidth="1"/>
    <col min="5" max="5" width="28.33203125" customWidth="1"/>
  </cols>
  <sheetData>
    <row r="2" spans="3:6" x14ac:dyDescent="0.2">
      <c r="C2" t="s">
        <v>0</v>
      </c>
    </row>
    <row r="3" spans="3:6" x14ac:dyDescent="0.2">
      <c r="C3" t="s">
        <v>1</v>
      </c>
      <c r="D3" t="str">
        <f>TRIM(C3)</f>
        <v>"MXN": 26.3957,</v>
      </c>
      <c r="E3" t="str">
        <f>MID(D3,1,5)</f>
        <v>"MXN"</v>
      </c>
      <c r="F3" t="str">
        <f>CONCATENATE(E3,",")</f>
        <v>"MXN",</v>
      </c>
    </row>
    <row r="4" spans="3:6" x14ac:dyDescent="0.2">
      <c r="C4" t="s">
        <v>2</v>
      </c>
      <c r="D4" t="str">
        <f t="shared" ref="D4:D32" si="0">TRIM(C4)</f>
        <v>"ZAR": 20.5853,</v>
      </c>
      <c r="E4" t="str">
        <f t="shared" ref="E4:E32" si="1">MID(D4,1,5)</f>
        <v>"ZAR"</v>
      </c>
      <c r="F4" t="str">
        <f t="shared" ref="F4:F32" si="2">CONCATENATE(E4,",")</f>
        <v>"ZAR",</v>
      </c>
    </row>
    <row r="5" spans="3:6" x14ac:dyDescent="0.2">
      <c r="C5" t="s">
        <v>3</v>
      </c>
      <c r="D5" t="str">
        <f t="shared" si="0"/>
        <v>"INR": 83.376,</v>
      </c>
      <c r="E5" t="str">
        <f t="shared" si="1"/>
        <v>"INR"</v>
      </c>
      <c r="F5" t="str">
        <f t="shared" si="2"/>
        <v>"INR",</v>
      </c>
    </row>
    <row r="6" spans="3:6" x14ac:dyDescent="0.2">
      <c r="C6" t="s">
        <v>4</v>
      </c>
      <c r="D6" t="str">
        <f t="shared" si="0"/>
        <v>"THB": 35.269,</v>
      </c>
      <c r="E6" t="str">
        <f t="shared" si="1"/>
        <v>"THB"</v>
      </c>
      <c r="F6" t="str">
        <f t="shared" si="2"/>
        <v>"THB",</v>
      </c>
    </row>
    <row r="7" spans="3:6" x14ac:dyDescent="0.2">
      <c r="C7" t="s">
        <v>5</v>
      </c>
      <c r="D7" t="str">
        <f t="shared" si="0"/>
        <v>"CNY": 7.6888,</v>
      </c>
      <c r="E7" t="str">
        <f t="shared" si="1"/>
        <v>"CNY"</v>
      </c>
      <c r="F7" t="str">
        <f t="shared" si="2"/>
        <v>"CNY",</v>
      </c>
    </row>
    <row r="8" spans="3:6" x14ac:dyDescent="0.2">
      <c r="C8" t="s">
        <v>6</v>
      </c>
      <c r="D8" t="str">
        <f t="shared" si="0"/>
        <v>"AUD": 1.7266,</v>
      </c>
      <c r="E8" t="str">
        <f t="shared" si="1"/>
        <v>"AUD"</v>
      </c>
      <c r="F8" t="str">
        <f t="shared" si="2"/>
        <v>"AUD",</v>
      </c>
    </row>
    <row r="9" spans="3:6" x14ac:dyDescent="0.2">
      <c r="C9" t="s">
        <v>7</v>
      </c>
      <c r="D9" t="str">
        <f t="shared" si="0"/>
        <v>"ILS": 3.8522,</v>
      </c>
      <c r="E9" t="str">
        <f t="shared" si="1"/>
        <v>"ILS"</v>
      </c>
      <c r="F9" t="str">
        <f t="shared" si="2"/>
        <v>"ILS",</v>
      </c>
    </row>
    <row r="10" spans="3:6" x14ac:dyDescent="0.2">
      <c r="C10" t="s">
        <v>8</v>
      </c>
      <c r="D10" t="str">
        <f t="shared" si="0"/>
        <v>"KRW": 1335.34,</v>
      </c>
      <c r="E10" t="str">
        <f t="shared" si="1"/>
        <v>"KRW"</v>
      </c>
      <c r="F10" t="str">
        <f t="shared" si="2"/>
        <v>"KRW",</v>
      </c>
    </row>
    <row r="11" spans="3:6" x14ac:dyDescent="0.2">
      <c r="C11" t="s">
        <v>9</v>
      </c>
      <c r="D11" t="str">
        <f t="shared" si="0"/>
        <v>"JPY": 116.39,</v>
      </c>
      <c r="E11" t="str">
        <f t="shared" si="1"/>
        <v>"JPY"</v>
      </c>
      <c r="F11" t="str">
        <f t="shared" si="2"/>
        <v>"JPY",</v>
      </c>
    </row>
    <row r="12" spans="3:6" x14ac:dyDescent="0.2">
      <c r="C12" t="s">
        <v>10</v>
      </c>
      <c r="D12" t="str">
        <f t="shared" si="0"/>
        <v>"PLN": 4.5291,</v>
      </c>
      <c r="E12" t="str">
        <f t="shared" si="1"/>
        <v>"PLN"</v>
      </c>
      <c r="F12" t="str">
        <f t="shared" si="2"/>
        <v>"PLN",</v>
      </c>
    </row>
    <row r="13" spans="3:6" x14ac:dyDescent="0.2">
      <c r="C13" t="s">
        <v>11</v>
      </c>
      <c r="D13" t="str">
        <f t="shared" si="0"/>
        <v>"GBP": 0.8812,</v>
      </c>
      <c r="E13" t="str">
        <f t="shared" si="1"/>
        <v>"GBP"</v>
      </c>
      <c r="F13" t="str">
        <f t="shared" si="2"/>
        <v>"GBP",</v>
      </c>
    </row>
    <row r="14" spans="3:6" x14ac:dyDescent="0.2">
      <c r="C14" t="s">
        <v>12</v>
      </c>
      <c r="D14" t="str">
        <f t="shared" si="0"/>
        <v>"IDR": 17001.63,</v>
      </c>
      <c r="E14" t="str">
        <f t="shared" si="1"/>
        <v>"IDR"</v>
      </c>
      <c r="F14" t="str">
        <f t="shared" si="2"/>
        <v>"IDR",</v>
      </c>
    </row>
    <row r="15" spans="3:6" x14ac:dyDescent="0.2">
      <c r="C15" t="s">
        <v>13</v>
      </c>
      <c r="D15" t="str">
        <f t="shared" si="0"/>
        <v>"HUF": 355.02,</v>
      </c>
      <c r="E15" t="str">
        <f t="shared" si="1"/>
        <v>"HUF"</v>
      </c>
      <c r="F15" t="str">
        <f t="shared" si="2"/>
        <v>"HUF",</v>
      </c>
    </row>
    <row r="16" spans="3:6" x14ac:dyDescent="0.2">
      <c r="C16" t="s">
        <v>14</v>
      </c>
      <c r="D16" t="str">
        <f t="shared" si="0"/>
        <v>"PHP": 55.096,</v>
      </c>
      <c r="E16" t="str">
        <f t="shared" si="1"/>
        <v>"PHP"</v>
      </c>
      <c r="F16" t="str">
        <f t="shared" si="2"/>
        <v>"PHP",</v>
      </c>
    </row>
    <row r="17" spans="3:6" x14ac:dyDescent="0.2">
      <c r="C17" t="s">
        <v>15</v>
      </c>
      <c r="D17" t="str">
        <f t="shared" si="0"/>
        <v>"TRY": 7.5658,</v>
      </c>
      <c r="E17" t="str">
        <f t="shared" si="1"/>
        <v>"TRY"</v>
      </c>
      <c r="F17" t="str">
        <f t="shared" si="2"/>
        <v>"TRY",</v>
      </c>
    </row>
    <row r="18" spans="3:6" x14ac:dyDescent="0.2">
      <c r="C18" t="s">
        <v>16</v>
      </c>
      <c r="D18" t="str">
        <f t="shared" si="0"/>
        <v>"RUB": 83.2936,</v>
      </c>
      <c r="E18" t="str">
        <f t="shared" si="1"/>
        <v>"RUB"</v>
      </c>
      <c r="F18" t="str">
        <f t="shared" si="2"/>
        <v>"RUB",</v>
      </c>
    </row>
    <row r="19" spans="3:6" x14ac:dyDescent="0.2">
      <c r="C19" t="s">
        <v>17</v>
      </c>
      <c r="D19" t="str">
        <f t="shared" si="0"/>
        <v>"HKD": 8.3987,</v>
      </c>
      <c r="E19" t="str">
        <f t="shared" si="1"/>
        <v>"HKD"</v>
      </c>
      <c r="F19" t="str">
        <f t="shared" si="2"/>
        <v>"HKD",</v>
      </c>
    </row>
    <row r="20" spans="3:6" x14ac:dyDescent="0.2">
      <c r="C20" t="s">
        <v>18</v>
      </c>
      <c r="D20" t="str">
        <f t="shared" si="0"/>
        <v>"ISK": 157.8,</v>
      </c>
      <c r="E20" t="str">
        <f t="shared" si="1"/>
        <v>"ISK"</v>
      </c>
      <c r="F20" t="str">
        <f t="shared" si="2"/>
        <v>"ISK",</v>
      </c>
    </row>
    <row r="21" spans="3:6" x14ac:dyDescent="0.2">
      <c r="C21" t="s">
        <v>19</v>
      </c>
      <c r="D21" t="str">
        <f t="shared" si="0"/>
        <v>"DKK": 7.4582,</v>
      </c>
      <c r="E21" t="str">
        <f t="shared" si="1"/>
        <v>"DKK"</v>
      </c>
      <c r="F21" t="str">
        <f t="shared" si="2"/>
        <v>"DKK",</v>
      </c>
    </row>
    <row r="22" spans="3:6" x14ac:dyDescent="0.2">
      <c r="C22" t="s">
        <v>20</v>
      </c>
      <c r="D22" t="str">
        <f t="shared" si="0"/>
        <v>"MYR": 4.7634,</v>
      </c>
      <c r="E22" t="str">
        <f t="shared" si="1"/>
        <v>"MYR"</v>
      </c>
      <c r="F22" t="str">
        <f t="shared" si="2"/>
        <v>"MYR",</v>
      </c>
    </row>
    <row r="23" spans="3:6" x14ac:dyDescent="0.2">
      <c r="C23" t="s">
        <v>21</v>
      </c>
      <c r="D23" t="str">
        <f t="shared" si="0"/>
        <v>"CAD": 1.5393,</v>
      </c>
      <c r="E23" t="str">
        <f t="shared" si="1"/>
        <v>"CAD"</v>
      </c>
      <c r="F23" t="str">
        <f t="shared" si="2"/>
        <v>"CAD",</v>
      </c>
    </row>
    <row r="24" spans="3:6" x14ac:dyDescent="0.2">
      <c r="C24" t="s">
        <v>22</v>
      </c>
      <c r="D24" t="str">
        <f t="shared" si="0"/>
        <v>"USD": 1.0837,</v>
      </c>
      <c r="E24" t="str">
        <f t="shared" si="1"/>
        <v>"USD"</v>
      </c>
      <c r="F24" t="str">
        <f t="shared" si="2"/>
        <v>"USD",</v>
      </c>
    </row>
    <row r="25" spans="3:6" x14ac:dyDescent="0.2">
      <c r="C25" t="s">
        <v>23</v>
      </c>
      <c r="D25" t="str">
        <f t="shared" si="0"/>
        <v>"BGN": 1.9558,</v>
      </c>
      <c r="E25" t="str">
        <f t="shared" si="1"/>
        <v>"BGN"</v>
      </c>
      <c r="F25" t="str">
        <f t="shared" si="2"/>
        <v>"BGN",</v>
      </c>
    </row>
    <row r="26" spans="3:6" x14ac:dyDescent="0.2">
      <c r="C26" t="s">
        <v>24</v>
      </c>
      <c r="D26" t="str">
        <f t="shared" si="0"/>
        <v>"NOK": 11.4843,</v>
      </c>
      <c r="E26" t="str">
        <f t="shared" si="1"/>
        <v>"NOK"</v>
      </c>
      <c r="F26" t="str">
        <f t="shared" si="2"/>
        <v>"NOK",</v>
      </c>
    </row>
    <row r="27" spans="3:6" x14ac:dyDescent="0.2">
      <c r="C27" t="s">
        <v>25</v>
      </c>
      <c r="D27" t="str">
        <f t="shared" si="0"/>
        <v>"RON": 4.8373,</v>
      </c>
      <c r="E27" t="str">
        <f t="shared" si="1"/>
        <v>"RON"</v>
      </c>
      <c r="F27" t="str">
        <f t="shared" si="2"/>
        <v>"RON",</v>
      </c>
    </row>
    <row r="28" spans="3:6" x14ac:dyDescent="0.2">
      <c r="C28" t="s">
        <v>26</v>
      </c>
      <c r="D28" t="str">
        <f t="shared" si="0"/>
        <v>"SGD": 1.551,</v>
      </c>
      <c r="E28" t="str">
        <f t="shared" si="1"/>
        <v>"SGD"</v>
      </c>
      <c r="F28" t="str">
        <f t="shared" si="2"/>
        <v>"SGD",</v>
      </c>
    </row>
    <row r="29" spans="3:6" x14ac:dyDescent="0.2">
      <c r="C29" t="s">
        <v>27</v>
      </c>
      <c r="D29" t="str">
        <f t="shared" si="0"/>
        <v>"CZK": 27.447,</v>
      </c>
      <c r="E29" t="str">
        <f t="shared" si="1"/>
        <v>"CZK"</v>
      </c>
      <c r="F29" t="str">
        <f t="shared" si="2"/>
        <v>"CZK",</v>
      </c>
    </row>
    <row r="30" spans="3:6" x14ac:dyDescent="0.2">
      <c r="C30" t="s">
        <v>28</v>
      </c>
      <c r="D30" t="str">
        <f t="shared" si="0"/>
        <v>"SEK": 10.9543,</v>
      </c>
      <c r="E30" t="str">
        <f t="shared" si="1"/>
        <v>"SEK"</v>
      </c>
      <c r="F30" t="str">
        <f t="shared" si="2"/>
        <v>"SEK",</v>
      </c>
    </row>
    <row r="31" spans="3:6" x14ac:dyDescent="0.2">
      <c r="C31" t="s">
        <v>29</v>
      </c>
      <c r="D31" t="str">
        <f t="shared" si="0"/>
        <v>"NZD": 1.8181,</v>
      </c>
      <c r="E31" t="str">
        <f t="shared" si="1"/>
        <v>"NZD"</v>
      </c>
      <c r="F31" t="str">
        <f t="shared" si="2"/>
        <v>"NZD",</v>
      </c>
    </row>
    <row r="32" spans="3:6" x14ac:dyDescent="0.2">
      <c r="C32" t="s">
        <v>30</v>
      </c>
      <c r="D32" t="str">
        <f t="shared" si="0"/>
        <v>"BRL": 5.7619</v>
      </c>
      <c r="E32" t="str">
        <f t="shared" si="1"/>
        <v>"BRL"</v>
      </c>
      <c r="F32" t="str">
        <f t="shared" si="2"/>
        <v>"BRL",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8"/>
  <sheetViews>
    <sheetView topLeftCell="A9" workbookViewId="0">
      <selection activeCell="B36" sqref="B36"/>
    </sheetView>
  </sheetViews>
  <sheetFormatPr baseColWidth="10" defaultRowHeight="16" x14ac:dyDescent="0.2"/>
  <cols>
    <col min="2" max="2" width="23.6640625" bestFit="1" customWidth="1"/>
    <col min="14" max="14" width="49.83203125" customWidth="1"/>
  </cols>
  <sheetData>
    <row r="1" spans="10:20" x14ac:dyDescent="0.2">
      <c r="Q1" t="s">
        <v>271</v>
      </c>
      <c r="S1">
        <f>LEN(T1)</f>
        <v>191</v>
      </c>
      <c r="T1" s="9" t="s">
        <v>302</v>
      </c>
    </row>
    <row r="2" spans="10:20" x14ac:dyDescent="0.2">
      <c r="Q2" t="s">
        <v>272</v>
      </c>
      <c r="S2">
        <f>S1/6</f>
        <v>31.833333333333332</v>
      </c>
    </row>
    <row r="3" spans="10:20" x14ac:dyDescent="0.2">
      <c r="M3" t="s">
        <v>135</v>
      </c>
      <c r="N3" t="str">
        <f>CONCATENATE(O3,M3,O3,",")</f>
        <v>"MXN",</v>
      </c>
      <c r="O3" t="s">
        <v>251</v>
      </c>
      <c r="Q3" t="s">
        <v>273</v>
      </c>
    </row>
    <row r="4" spans="10:20" x14ac:dyDescent="0.2">
      <c r="M4" t="s">
        <v>96</v>
      </c>
      <c r="N4" t="str">
        <f t="shared" ref="N4:N32" si="0">CONCATENATE(O4,M4,O4,",")</f>
        <v>"ZAR",</v>
      </c>
      <c r="O4" t="s">
        <v>251</v>
      </c>
      <c r="Q4" t="s">
        <v>274</v>
      </c>
    </row>
    <row r="5" spans="10:20" x14ac:dyDescent="0.2">
      <c r="M5" t="s">
        <v>93</v>
      </c>
      <c r="N5" t="str">
        <f t="shared" si="0"/>
        <v>"INR",</v>
      </c>
      <c r="O5" t="s">
        <v>251</v>
      </c>
      <c r="Q5" t="s">
        <v>275</v>
      </c>
    </row>
    <row r="6" spans="10:20" x14ac:dyDescent="0.2">
      <c r="M6" t="s">
        <v>90</v>
      </c>
      <c r="N6" t="str">
        <f t="shared" si="0"/>
        <v>"THB",</v>
      </c>
      <c r="O6" t="s">
        <v>251</v>
      </c>
      <c r="Q6" t="s">
        <v>276</v>
      </c>
    </row>
    <row r="7" spans="10:20" x14ac:dyDescent="0.2">
      <c r="M7" t="s">
        <v>252</v>
      </c>
      <c r="N7" t="str">
        <f t="shared" si="0"/>
        <v>"CNY",</v>
      </c>
      <c r="O7" t="s">
        <v>251</v>
      </c>
      <c r="Q7" t="s">
        <v>277</v>
      </c>
    </row>
    <row r="8" spans="10:20" x14ac:dyDescent="0.2">
      <c r="M8" t="s">
        <v>145</v>
      </c>
      <c r="N8" t="str">
        <f t="shared" si="0"/>
        <v>"AUD",</v>
      </c>
      <c r="O8" t="s">
        <v>251</v>
      </c>
      <c r="Q8" t="s">
        <v>278</v>
      </c>
    </row>
    <row r="9" spans="10:20" x14ac:dyDescent="0.2">
      <c r="J9" t="s">
        <v>57</v>
      </c>
      <c r="M9" t="s">
        <v>253</v>
      </c>
      <c r="N9" t="str">
        <f t="shared" si="0"/>
        <v>"ILS",</v>
      </c>
      <c r="O9" t="s">
        <v>251</v>
      </c>
      <c r="Q9" t="s">
        <v>279</v>
      </c>
    </row>
    <row r="10" spans="10:20" x14ac:dyDescent="0.2">
      <c r="J10" t="s">
        <v>58</v>
      </c>
      <c r="M10" t="s">
        <v>254</v>
      </c>
      <c r="N10" t="str">
        <f t="shared" si="0"/>
        <v>"KRW",</v>
      </c>
      <c r="O10" t="s">
        <v>251</v>
      </c>
      <c r="Q10" t="s">
        <v>280</v>
      </c>
    </row>
    <row r="11" spans="10:20" x14ac:dyDescent="0.2">
      <c r="J11" t="s">
        <v>59</v>
      </c>
      <c r="M11" t="s">
        <v>255</v>
      </c>
      <c r="N11" t="str">
        <f t="shared" si="0"/>
        <v>"JPY",</v>
      </c>
      <c r="O11" t="s">
        <v>251</v>
      </c>
      <c r="Q11" t="s">
        <v>281</v>
      </c>
    </row>
    <row r="12" spans="10:20" x14ac:dyDescent="0.2">
      <c r="J12" t="s">
        <v>60</v>
      </c>
      <c r="M12" t="s">
        <v>86</v>
      </c>
      <c r="N12" t="str">
        <f t="shared" si="0"/>
        <v>"PLN",</v>
      </c>
      <c r="O12" t="s">
        <v>251</v>
      </c>
      <c r="Q12" t="s">
        <v>282</v>
      </c>
    </row>
    <row r="13" spans="10:20" x14ac:dyDescent="0.2">
      <c r="J13" t="s">
        <v>61</v>
      </c>
      <c r="M13" t="s">
        <v>106</v>
      </c>
      <c r="N13" t="str">
        <f t="shared" si="0"/>
        <v>"GBP",</v>
      </c>
      <c r="O13" t="s">
        <v>251</v>
      </c>
      <c r="Q13" t="s">
        <v>283</v>
      </c>
    </row>
    <row r="14" spans="10:20" x14ac:dyDescent="0.2">
      <c r="J14" t="s">
        <v>62</v>
      </c>
      <c r="M14" t="s">
        <v>256</v>
      </c>
      <c r="N14" t="str">
        <f t="shared" si="0"/>
        <v>"IDR",</v>
      </c>
      <c r="O14" t="s">
        <v>251</v>
      </c>
      <c r="Q14" t="s">
        <v>284</v>
      </c>
    </row>
    <row r="15" spans="10:20" x14ac:dyDescent="0.2">
      <c r="J15" t="s">
        <v>63</v>
      </c>
      <c r="M15" t="s">
        <v>88</v>
      </c>
      <c r="N15" t="str">
        <f t="shared" si="0"/>
        <v>"HUF",</v>
      </c>
      <c r="O15" t="s">
        <v>251</v>
      </c>
      <c r="Q15" t="s">
        <v>285</v>
      </c>
    </row>
    <row r="16" spans="10:20" x14ac:dyDescent="0.2">
      <c r="J16" t="s">
        <v>64</v>
      </c>
      <c r="M16" t="s">
        <v>257</v>
      </c>
      <c r="N16" t="str">
        <f t="shared" si="0"/>
        <v>"PHP",</v>
      </c>
      <c r="O16" t="s">
        <v>251</v>
      </c>
      <c r="Q16" t="s">
        <v>286</v>
      </c>
    </row>
    <row r="17" spans="10:17" x14ac:dyDescent="0.2">
      <c r="J17" t="s">
        <v>65</v>
      </c>
      <c r="M17" t="s">
        <v>258</v>
      </c>
      <c r="N17" t="str">
        <f t="shared" si="0"/>
        <v>"TRY",</v>
      </c>
      <c r="O17" t="s">
        <v>251</v>
      </c>
      <c r="Q17" t="s">
        <v>287</v>
      </c>
    </row>
    <row r="18" spans="10:17" x14ac:dyDescent="0.2">
      <c r="J18" t="s">
        <v>66</v>
      </c>
      <c r="M18" t="s">
        <v>56</v>
      </c>
      <c r="N18" t="str">
        <f t="shared" si="0"/>
        <v>"RUB",</v>
      </c>
      <c r="O18" t="s">
        <v>251</v>
      </c>
      <c r="Q18" t="s">
        <v>288</v>
      </c>
    </row>
    <row r="19" spans="10:17" x14ac:dyDescent="0.2">
      <c r="J19" t="s">
        <v>67</v>
      </c>
      <c r="M19" t="s">
        <v>259</v>
      </c>
      <c r="N19" t="str">
        <f t="shared" si="0"/>
        <v>"HKD",</v>
      </c>
      <c r="O19" t="s">
        <v>251</v>
      </c>
      <c r="Q19" t="s">
        <v>289</v>
      </c>
    </row>
    <row r="20" spans="10:17" x14ac:dyDescent="0.2">
      <c r="J20" t="s">
        <v>68</v>
      </c>
      <c r="M20" t="s">
        <v>260</v>
      </c>
      <c r="N20" t="str">
        <f t="shared" si="0"/>
        <v>"ISK",</v>
      </c>
      <c r="O20" t="s">
        <v>251</v>
      </c>
      <c r="Q20" t="s">
        <v>290</v>
      </c>
    </row>
    <row r="21" spans="10:17" x14ac:dyDescent="0.2">
      <c r="J21" t="s">
        <v>69</v>
      </c>
      <c r="M21" t="s">
        <v>261</v>
      </c>
      <c r="N21" t="str">
        <f t="shared" si="0"/>
        <v>"DKK",</v>
      </c>
      <c r="O21" t="s">
        <v>251</v>
      </c>
      <c r="Q21" t="s">
        <v>291</v>
      </c>
    </row>
    <row r="22" spans="10:17" x14ac:dyDescent="0.2">
      <c r="J22" t="s">
        <v>70</v>
      </c>
      <c r="M22" t="s">
        <v>262</v>
      </c>
      <c r="N22" t="str">
        <f t="shared" si="0"/>
        <v>"MYR",</v>
      </c>
      <c r="O22" t="s">
        <v>251</v>
      </c>
      <c r="Q22" t="s">
        <v>292</v>
      </c>
    </row>
    <row r="23" spans="10:17" x14ac:dyDescent="0.2">
      <c r="J23" t="s">
        <v>71</v>
      </c>
      <c r="M23" t="s">
        <v>144</v>
      </c>
      <c r="N23" t="str">
        <f t="shared" si="0"/>
        <v>"CAD",</v>
      </c>
      <c r="O23" t="s">
        <v>251</v>
      </c>
      <c r="Q23" t="s">
        <v>293</v>
      </c>
    </row>
    <row r="24" spans="10:17" x14ac:dyDescent="0.2">
      <c r="J24" t="s">
        <v>72</v>
      </c>
      <c r="M24" t="s">
        <v>52</v>
      </c>
      <c r="N24" t="str">
        <f t="shared" si="0"/>
        <v>"USD",</v>
      </c>
      <c r="O24" t="s">
        <v>251</v>
      </c>
      <c r="Q24" t="s">
        <v>294</v>
      </c>
    </row>
    <row r="25" spans="10:17" x14ac:dyDescent="0.2">
      <c r="J25" t="s">
        <v>73</v>
      </c>
      <c r="M25" t="s">
        <v>263</v>
      </c>
      <c r="N25" t="str">
        <f t="shared" si="0"/>
        <v>"BGN",</v>
      </c>
      <c r="O25" t="s">
        <v>251</v>
      </c>
      <c r="Q25" t="s">
        <v>23</v>
      </c>
    </row>
    <row r="26" spans="10:17" x14ac:dyDescent="0.2">
      <c r="J26" t="s">
        <v>74</v>
      </c>
      <c r="M26" t="s">
        <v>264</v>
      </c>
      <c r="N26" t="str">
        <f t="shared" si="0"/>
        <v>"NOK",</v>
      </c>
      <c r="O26" t="s">
        <v>251</v>
      </c>
      <c r="Q26" t="s">
        <v>295</v>
      </c>
    </row>
    <row r="27" spans="10:17" x14ac:dyDescent="0.2">
      <c r="J27" t="s">
        <v>75</v>
      </c>
      <c r="M27" t="s">
        <v>265</v>
      </c>
      <c r="N27" t="str">
        <f t="shared" si="0"/>
        <v>"RON",</v>
      </c>
      <c r="O27" t="s">
        <v>251</v>
      </c>
      <c r="Q27" t="s">
        <v>296</v>
      </c>
    </row>
    <row r="28" spans="10:17" x14ac:dyDescent="0.2">
      <c r="J28" t="s">
        <v>76</v>
      </c>
      <c r="M28" t="s">
        <v>266</v>
      </c>
      <c r="N28" t="str">
        <f t="shared" si="0"/>
        <v>"SGD",</v>
      </c>
      <c r="O28" t="s">
        <v>251</v>
      </c>
      <c r="Q28" t="s">
        <v>297</v>
      </c>
    </row>
    <row r="29" spans="10:17" x14ac:dyDescent="0.2">
      <c r="J29" t="s">
        <v>77</v>
      </c>
      <c r="M29" t="s">
        <v>267</v>
      </c>
      <c r="N29" t="str">
        <f t="shared" si="0"/>
        <v>"CZK",</v>
      </c>
      <c r="O29" t="s">
        <v>251</v>
      </c>
      <c r="Q29" t="s">
        <v>298</v>
      </c>
    </row>
    <row r="30" spans="10:17" x14ac:dyDescent="0.2">
      <c r="M30" t="s">
        <v>268</v>
      </c>
      <c r="N30" t="str">
        <f t="shared" si="0"/>
        <v>"SEK",</v>
      </c>
      <c r="O30" t="s">
        <v>251</v>
      </c>
      <c r="Q30" t="s">
        <v>299</v>
      </c>
    </row>
    <row r="31" spans="10:17" x14ac:dyDescent="0.2">
      <c r="M31" t="s">
        <v>269</v>
      </c>
      <c r="N31" t="str">
        <f t="shared" si="0"/>
        <v>"NZD",</v>
      </c>
      <c r="O31" t="s">
        <v>251</v>
      </c>
      <c r="Q31" t="s">
        <v>300</v>
      </c>
    </row>
    <row r="32" spans="10:17" x14ac:dyDescent="0.2">
      <c r="M32" t="s">
        <v>270</v>
      </c>
      <c r="N32" t="str">
        <f t="shared" si="0"/>
        <v>"BRL",</v>
      </c>
      <c r="O32" t="s">
        <v>251</v>
      </c>
      <c r="Q32" t="s">
        <v>301</v>
      </c>
    </row>
    <row r="34" spans="2:3" x14ac:dyDescent="0.2">
      <c r="B34" t="s">
        <v>303</v>
      </c>
      <c r="C34" t="s">
        <v>98</v>
      </c>
    </row>
    <row r="35" spans="2:3" x14ac:dyDescent="0.2">
      <c r="B35" t="s">
        <v>135</v>
      </c>
      <c r="C35" s="3" t="s">
        <v>304</v>
      </c>
    </row>
    <row r="36" spans="2:3" x14ac:dyDescent="0.2">
      <c r="B36" t="s">
        <v>93</v>
      </c>
    </row>
    <row r="37" spans="2:3" x14ac:dyDescent="0.2">
      <c r="B37" t="s">
        <v>90</v>
      </c>
    </row>
    <row r="38" spans="2:3" x14ac:dyDescent="0.2">
      <c r="B38" t="s">
        <v>252</v>
      </c>
    </row>
    <row r="39" spans="2:3" x14ac:dyDescent="0.2">
      <c r="B39" t="s">
        <v>253</v>
      </c>
    </row>
    <row r="40" spans="2:3" x14ac:dyDescent="0.2">
      <c r="B40" t="s">
        <v>256</v>
      </c>
    </row>
    <row r="41" spans="2:3" x14ac:dyDescent="0.2">
      <c r="B41" t="s">
        <v>257</v>
      </c>
    </row>
    <row r="42" spans="2:3" x14ac:dyDescent="0.2">
      <c r="B42" t="s">
        <v>258</v>
      </c>
    </row>
    <row r="43" spans="2:3" x14ac:dyDescent="0.2">
      <c r="B43" t="s">
        <v>56</v>
      </c>
    </row>
    <row r="44" spans="2:3" x14ac:dyDescent="0.2">
      <c r="B44" t="s">
        <v>262</v>
      </c>
    </row>
    <row r="45" spans="2:3" x14ac:dyDescent="0.2">
      <c r="B45" t="s">
        <v>263</v>
      </c>
    </row>
    <row r="46" spans="2:3" x14ac:dyDescent="0.2">
      <c r="B46" t="s">
        <v>265</v>
      </c>
    </row>
    <row r="47" spans="2:3" x14ac:dyDescent="0.2">
      <c r="B47" t="s">
        <v>266</v>
      </c>
    </row>
    <row r="48" spans="2:3" x14ac:dyDescent="0.2">
      <c r="B48" t="s">
        <v>270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G1:L127"/>
  <sheetViews>
    <sheetView workbookViewId="0">
      <selection activeCell="H115" sqref="H115"/>
    </sheetView>
  </sheetViews>
  <sheetFormatPr baseColWidth="10" defaultRowHeight="16" x14ac:dyDescent="0.2"/>
  <cols>
    <col min="7" max="7" width="46.5" bestFit="1" customWidth="1"/>
    <col min="12" max="12" width="31.5" customWidth="1"/>
  </cols>
  <sheetData>
    <row r="1" spans="7:10" x14ac:dyDescent="0.2">
      <c r="I1" s="10" t="s">
        <v>403</v>
      </c>
      <c r="J1" s="10" t="s">
        <v>404</v>
      </c>
    </row>
    <row r="2" spans="7:10" hidden="1" x14ac:dyDescent="0.2">
      <c r="G2" t="s">
        <v>305</v>
      </c>
      <c r="I2" t="str">
        <f>MID(G2,32,3)</f>
        <v>MXN</v>
      </c>
      <c r="J2" t="str">
        <f>MID(G2,49,4)</f>
        <v>1999</v>
      </c>
    </row>
    <row r="3" spans="7:10" hidden="1" x14ac:dyDescent="0.2">
      <c r="G3" t="s">
        <v>306</v>
      </c>
      <c r="I3" t="str">
        <f t="shared" ref="I3:I66" si="0">MID(G3,32,3)</f>
        <v>INR</v>
      </c>
      <c r="J3" t="str">
        <f t="shared" ref="J3:J66" si="1">MID(G3,49,4)</f>
        <v>1999</v>
      </c>
    </row>
    <row r="4" spans="7:10" hidden="1" x14ac:dyDescent="0.2">
      <c r="G4" t="s">
        <v>307</v>
      </c>
      <c r="I4" t="str">
        <f t="shared" si="0"/>
        <v>THB</v>
      </c>
      <c r="J4" t="str">
        <f t="shared" si="1"/>
        <v>1999</v>
      </c>
    </row>
    <row r="5" spans="7:10" hidden="1" x14ac:dyDescent="0.2">
      <c r="G5" t="s">
        <v>308</v>
      </c>
      <c r="I5" t="str">
        <f t="shared" si="0"/>
        <v>CNY</v>
      </c>
      <c r="J5" t="str">
        <f t="shared" si="1"/>
        <v>1999</v>
      </c>
    </row>
    <row r="6" spans="7:10" hidden="1" x14ac:dyDescent="0.2">
      <c r="G6" t="s">
        <v>309</v>
      </c>
      <c r="I6" t="str">
        <f t="shared" si="0"/>
        <v>ILS</v>
      </c>
      <c r="J6" t="str">
        <f t="shared" si="1"/>
        <v>1999</v>
      </c>
    </row>
    <row r="7" spans="7:10" x14ac:dyDescent="0.2">
      <c r="G7" t="s">
        <v>310</v>
      </c>
      <c r="I7" t="str">
        <f t="shared" si="0"/>
        <v>IDR</v>
      </c>
      <c r="J7" t="str">
        <f t="shared" si="1"/>
        <v>1999</v>
      </c>
    </row>
    <row r="8" spans="7:10" hidden="1" x14ac:dyDescent="0.2">
      <c r="G8" t="s">
        <v>311</v>
      </c>
      <c r="I8" t="str">
        <f t="shared" si="0"/>
        <v>PHP</v>
      </c>
      <c r="J8" t="str">
        <f t="shared" si="1"/>
        <v>1999</v>
      </c>
    </row>
    <row r="9" spans="7:10" hidden="1" x14ac:dyDescent="0.2">
      <c r="G9" t="s">
        <v>312</v>
      </c>
      <c r="I9" t="str">
        <f t="shared" si="0"/>
        <v>TRY</v>
      </c>
      <c r="J9" t="str">
        <f t="shared" si="1"/>
        <v>1999</v>
      </c>
    </row>
    <row r="10" spans="7:10" hidden="1" x14ac:dyDescent="0.2">
      <c r="G10" t="s">
        <v>313</v>
      </c>
      <c r="I10" t="str">
        <f t="shared" si="0"/>
        <v>RUB</v>
      </c>
      <c r="J10" t="str">
        <f t="shared" si="1"/>
        <v>1999</v>
      </c>
    </row>
    <row r="11" spans="7:10" hidden="1" x14ac:dyDescent="0.2">
      <c r="G11" t="s">
        <v>314</v>
      </c>
      <c r="I11" t="str">
        <f t="shared" si="0"/>
        <v>MYR</v>
      </c>
      <c r="J11" t="str">
        <f t="shared" si="1"/>
        <v>1999</v>
      </c>
    </row>
    <row r="12" spans="7:10" hidden="1" x14ac:dyDescent="0.2">
      <c r="G12" t="s">
        <v>315</v>
      </c>
      <c r="I12" t="str">
        <f t="shared" si="0"/>
        <v>BGN</v>
      </c>
      <c r="J12" t="str">
        <f t="shared" si="1"/>
        <v>1999</v>
      </c>
    </row>
    <row r="13" spans="7:10" hidden="1" x14ac:dyDescent="0.2">
      <c r="G13" t="s">
        <v>316</v>
      </c>
      <c r="I13" t="str">
        <f t="shared" si="0"/>
        <v>RON</v>
      </c>
      <c r="J13" t="str">
        <f t="shared" si="1"/>
        <v>1999</v>
      </c>
    </row>
    <row r="14" spans="7:10" hidden="1" x14ac:dyDescent="0.2">
      <c r="G14" t="s">
        <v>317</v>
      </c>
      <c r="I14" t="str">
        <f t="shared" si="0"/>
        <v>BRL</v>
      </c>
      <c r="J14" t="str">
        <f t="shared" si="1"/>
        <v>1999</v>
      </c>
    </row>
    <row r="15" spans="7:10" hidden="1" x14ac:dyDescent="0.2">
      <c r="G15" t="s">
        <v>318</v>
      </c>
      <c r="I15" t="str">
        <f t="shared" si="0"/>
        <v>MXN</v>
      </c>
      <c r="J15" t="str">
        <f t="shared" si="1"/>
        <v>2000</v>
      </c>
    </row>
    <row r="16" spans="7:10" hidden="1" x14ac:dyDescent="0.2">
      <c r="G16" t="s">
        <v>319</v>
      </c>
      <c r="I16" t="str">
        <f t="shared" si="0"/>
        <v>INR</v>
      </c>
      <c r="J16" t="str">
        <f t="shared" si="1"/>
        <v>2000</v>
      </c>
    </row>
    <row r="17" spans="7:10" hidden="1" x14ac:dyDescent="0.2">
      <c r="G17" t="s">
        <v>320</v>
      </c>
      <c r="I17" t="str">
        <f t="shared" si="0"/>
        <v>THB</v>
      </c>
      <c r="J17" t="str">
        <f t="shared" si="1"/>
        <v>2000</v>
      </c>
    </row>
    <row r="18" spans="7:10" hidden="1" x14ac:dyDescent="0.2">
      <c r="G18" t="s">
        <v>321</v>
      </c>
      <c r="I18" t="str">
        <f t="shared" si="0"/>
        <v>CNY</v>
      </c>
      <c r="J18" t="str">
        <f t="shared" si="1"/>
        <v>2000</v>
      </c>
    </row>
    <row r="19" spans="7:10" hidden="1" x14ac:dyDescent="0.2">
      <c r="G19" t="s">
        <v>322</v>
      </c>
      <c r="I19" t="str">
        <f t="shared" si="0"/>
        <v>ILS</v>
      </c>
      <c r="J19" t="str">
        <f t="shared" si="1"/>
        <v>2000</v>
      </c>
    </row>
    <row r="20" spans="7:10" x14ac:dyDescent="0.2">
      <c r="G20" t="s">
        <v>323</v>
      </c>
      <c r="I20" t="str">
        <f t="shared" si="0"/>
        <v>IDR</v>
      </c>
      <c r="J20" t="str">
        <f t="shared" si="1"/>
        <v>2000</v>
      </c>
    </row>
    <row r="21" spans="7:10" hidden="1" x14ac:dyDescent="0.2">
      <c r="G21" t="s">
        <v>324</v>
      </c>
      <c r="I21" t="str">
        <f t="shared" si="0"/>
        <v>PHP</v>
      </c>
      <c r="J21" t="str">
        <f t="shared" si="1"/>
        <v>2000</v>
      </c>
    </row>
    <row r="22" spans="7:10" hidden="1" x14ac:dyDescent="0.2">
      <c r="G22" t="s">
        <v>325</v>
      </c>
      <c r="I22" t="str">
        <f t="shared" si="0"/>
        <v>TRY</v>
      </c>
      <c r="J22" t="str">
        <f t="shared" si="1"/>
        <v>2000</v>
      </c>
    </row>
    <row r="23" spans="7:10" hidden="1" x14ac:dyDescent="0.2">
      <c r="G23" t="s">
        <v>326</v>
      </c>
      <c r="I23" t="str">
        <f t="shared" si="0"/>
        <v>RUB</v>
      </c>
      <c r="J23" t="str">
        <f t="shared" si="1"/>
        <v>2000</v>
      </c>
    </row>
    <row r="24" spans="7:10" hidden="1" x14ac:dyDescent="0.2">
      <c r="G24" t="s">
        <v>327</v>
      </c>
      <c r="I24" t="str">
        <f t="shared" si="0"/>
        <v>MYR</v>
      </c>
      <c r="J24" t="str">
        <f t="shared" si="1"/>
        <v>2000</v>
      </c>
    </row>
    <row r="25" spans="7:10" hidden="1" x14ac:dyDescent="0.2">
      <c r="G25" t="s">
        <v>328</v>
      </c>
      <c r="I25" t="str">
        <f t="shared" si="0"/>
        <v>RON</v>
      </c>
      <c r="J25" t="str">
        <f t="shared" si="1"/>
        <v>2000</v>
      </c>
    </row>
    <row r="26" spans="7:10" hidden="1" x14ac:dyDescent="0.2">
      <c r="G26" t="s">
        <v>329</v>
      </c>
      <c r="I26" t="str">
        <f t="shared" si="0"/>
        <v>BRL</v>
      </c>
      <c r="J26" t="str">
        <f t="shared" si="1"/>
        <v>2000</v>
      </c>
    </row>
    <row r="27" spans="7:10" hidden="1" x14ac:dyDescent="0.2">
      <c r="G27" t="s">
        <v>330</v>
      </c>
      <c r="I27" t="str">
        <f t="shared" si="0"/>
        <v>MXN</v>
      </c>
      <c r="J27" t="str">
        <f t="shared" si="1"/>
        <v>2001</v>
      </c>
    </row>
    <row r="28" spans="7:10" hidden="1" x14ac:dyDescent="0.2">
      <c r="G28" t="s">
        <v>331</v>
      </c>
      <c r="I28" t="str">
        <f t="shared" si="0"/>
        <v>INR</v>
      </c>
      <c r="J28" t="str">
        <f t="shared" si="1"/>
        <v>2001</v>
      </c>
    </row>
    <row r="29" spans="7:10" hidden="1" x14ac:dyDescent="0.2">
      <c r="G29" t="s">
        <v>332</v>
      </c>
      <c r="I29" t="str">
        <f t="shared" si="0"/>
        <v>THB</v>
      </c>
      <c r="J29" t="str">
        <f t="shared" si="1"/>
        <v>2001</v>
      </c>
    </row>
    <row r="30" spans="7:10" hidden="1" x14ac:dyDescent="0.2">
      <c r="G30" t="s">
        <v>333</v>
      </c>
      <c r="I30" t="str">
        <f t="shared" si="0"/>
        <v>CNY</v>
      </c>
      <c r="J30" t="str">
        <f t="shared" si="1"/>
        <v>2001</v>
      </c>
    </row>
    <row r="31" spans="7:10" hidden="1" x14ac:dyDescent="0.2">
      <c r="G31" t="s">
        <v>334</v>
      </c>
      <c r="I31" t="str">
        <f t="shared" si="0"/>
        <v>ILS</v>
      </c>
      <c r="J31" t="str">
        <f t="shared" si="1"/>
        <v>2001</v>
      </c>
    </row>
    <row r="32" spans="7:10" x14ac:dyDescent="0.2">
      <c r="G32" t="s">
        <v>335</v>
      </c>
      <c r="I32" t="str">
        <f t="shared" si="0"/>
        <v>IDR</v>
      </c>
      <c r="J32" t="str">
        <f t="shared" si="1"/>
        <v>2001</v>
      </c>
    </row>
    <row r="33" spans="7:10" hidden="1" x14ac:dyDescent="0.2">
      <c r="G33" t="s">
        <v>336</v>
      </c>
      <c r="I33" t="str">
        <f t="shared" si="0"/>
        <v>PHP</v>
      </c>
      <c r="J33" t="str">
        <f t="shared" si="1"/>
        <v>2001</v>
      </c>
    </row>
    <row r="34" spans="7:10" hidden="1" x14ac:dyDescent="0.2">
      <c r="G34" t="s">
        <v>337</v>
      </c>
      <c r="I34" t="str">
        <f t="shared" si="0"/>
        <v>TRY</v>
      </c>
      <c r="J34" t="str">
        <f t="shared" si="1"/>
        <v>2001</v>
      </c>
    </row>
    <row r="35" spans="7:10" hidden="1" x14ac:dyDescent="0.2">
      <c r="G35" t="s">
        <v>338</v>
      </c>
      <c r="I35" t="str">
        <f t="shared" si="0"/>
        <v>RUB</v>
      </c>
      <c r="J35" t="str">
        <f t="shared" si="1"/>
        <v>2001</v>
      </c>
    </row>
    <row r="36" spans="7:10" hidden="1" x14ac:dyDescent="0.2">
      <c r="G36" t="s">
        <v>339</v>
      </c>
      <c r="I36" t="str">
        <f t="shared" si="0"/>
        <v>MYR</v>
      </c>
      <c r="J36" t="str">
        <f t="shared" si="1"/>
        <v>2001</v>
      </c>
    </row>
    <row r="37" spans="7:10" hidden="1" x14ac:dyDescent="0.2">
      <c r="G37" t="s">
        <v>340</v>
      </c>
      <c r="I37" t="str">
        <f t="shared" si="0"/>
        <v>RON</v>
      </c>
      <c r="J37" t="str">
        <f t="shared" si="1"/>
        <v>2001</v>
      </c>
    </row>
    <row r="38" spans="7:10" hidden="1" x14ac:dyDescent="0.2">
      <c r="G38" t="s">
        <v>341</v>
      </c>
      <c r="I38" t="str">
        <f t="shared" si="0"/>
        <v>BRL</v>
      </c>
      <c r="J38" t="str">
        <f t="shared" si="1"/>
        <v>2001</v>
      </c>
    </row>
    <row r="39" spans="7:10" hidden="1" x14ac:dyDescent="0.2">
      <c r="G39" t="s">
        <v>342</v>
      </c>
      <c r="I39" t="str">
        <f t="shared" si="0"/>
        <v>MXN</v>
      </c>
      <c r="J39" t="str">
        <f t="shared" si="1"/>
        <v>2002</v>
      </c>
    </row>
    <row r="40" spans="7:10" hidden="1" x14ac:dyDescent="0.2">
      <c r="G40" t="s">
        <v>343</v>
      </c>
      <c r="I40" t="str">
        <f t="shared" si="0"/>
        <v>INR</v>
      </c>
      <c r="J40" t="str">
        <f t="shared" si="1"/>
        <v>2002</v>
      </c>
    </row>
    <row r="41" spans="7:10" hidden="1" x14ac:dyDescent="0.2">
      <c r="G41" t="s">
        <v>344</v>
      </c>
      <c r="I41" t="str">
        <f t="shared" si="0"/>
        <v>THB</v>
      </c>
      <c r="J41" t="str">
        <f t="shared" si="1"/>
        <v>2002</v>
      </c>
    </row>
    <row r="42" spans="7:10" hidden="1" x14ac:dyDescent="0.2">
      <c r="G42" t="s">
        <v>345</v>
      </c>
      <c r="I42" t="str">
        <f t="shared" si="0"/>
        <v>CNY</v>
      </c>
      <c r="J42" t="str">
        <f t="shared" si="1"/>
        <v>2002</v>
      </c>
    </row>
    <row r="43" spans="7:10" hidden="1" x14ac:dyDescent="0.2">
      <c r="G43" t="s">
        <v>346</v>
      </c>
      <c r="I43" t="str">
        <f t="shared" si="0"/>
        <v>ILS</v>
      </c>
      <c r="J43" t="str">
        <f t="shared" si="1"/>
        <v>2002</v>
      </c>
    </row>
    <row r="44" spans="7:10" x14ac:dyDescent="0.2">
      <c r="G44" t="s">
        <v>347</v>
      </c>
      <c r="I44" t="str">
        <f t="shared" si="0"/>
        <v>IDR</v>
      </c>
      <c r="J44" t="str">
        <f t="shared" si="1"/>
        <v>2002</v>
      </c>
    </row>
    <row r="45" spans="7:10" hidden="1" x14ac:dyDescent="0.2">
      <c r="G45" t="s">
        <v>348</v>
      </c>
      <c r="I45" t="str">
        <f t="shared" si="0"/>
        <v>PHP</v>
      </c>
      <c r="J45" t="str">
        <f t="shared" si="1"/>
        <v>2002</v>
      </c>
    </row>
    <row r="46" spans="7:10" hidden="1" x14ac:dyDescent="0.2">
      <c r="G46" t="s">
        <v>349</v>
      </c>
      <c r="I46" t="str">
        <f t="shared" si="0"/>
        <v>TRY</v>
      </c>
      <c r="J46" t="str">
        <f t="shared" si="1"/>
        <v>2002</v>
      </c>
    </row>
    <row r="47" spans="7:10" hidden="1" x14ac:dyDescent="0.2">
      <c r="G47" t="s">
        <v>350</v>
      </c>
      <c r="I47" t="str">
        <f t="shared" si="0"/>
        <v>RUB</v>
      </c>
      <c r="J47" t="str">
        <f t="shared" si="1"/>
        <v>2002</v>
      </c>
    </row>
    <row r="48" spans="7:10" hidden="1" x14ac:dyDescent="0.2">
      <c r="G48" t="s">
        <v>351</v>
      </c>
      <c r="I48" t="str">
        <f t="shared" si="0"/>
        <v>MYR</v>
      </c>
      <c r="J48" t="str">
        <f t="shared" si="1"/>
        <v>2002</v>
      </c>
    </row>
    <row r="49" spans="7:10" hidden="1" x14ac:dyDescent="0.2">
      <c r="G49" t="s">
        <v>352</v>
      </c>
      <c r="I49" t="str">
        <f t="shared" si="0"/>
        <v>RON</v>
      </c>
      <c r="J49" t="str">
        <f t="shared" si="1"/>
        <v>2002</v>
      </c>
    </row>
    <row r="50" spans="7:10" hidden="1" x14ac:dyDescent="0.2">
      <c r="G50" t="s">
        <v>353</v>
      </c>
      <c r="I50" t="str">
        <f t="shared" si="0"/>
        <v>BRL</v>
      </c>
      <c r="J50" t="str">
        <f t="shared" si="1"/>
        <v>2002</v>
      </c>
    </row>
    <row r="51" spans="7:10" hidden="1" x14ac:dyDescent="0.2">
      <c r="G51" t="s">
        <v>354</v>
      </c>
      <c r="I51" t="str">
        <f t="shared" si="0"/>
        <v>MXN</v>
      </c>
      <c r="J51" t="str">
        <f t="shared" si="1"/>
        <v>2003</v>
      </c>
    </row>
    <row r="52" spans="7:10" hidden="1" x14ac:dyDescent="0.2">
      <c r="G52" t="s">
        <v>355</v>
      </c>
      <c r="I52" t="str">
        <f t="shared" si="0"/>
        <v>INR</v>
      </c>
      <c r="J52" t="str">
        <f t="shared" si="1"/>
        <v>2003</v>
      </c>
    </row>
    <row r="53" spans="7:10" hidden="1" x14ac:dyDescent="0.2">
      <c r="G53" t="s">
        <v>356</v>
      </c>
      <c r="I53" t="str">
        <f t="shared" si="0"/>
        <v>THB</v>
      </c>
      <c r="J53" t="str">
        <f t="shared" si="1"/>
        <v>2003</v>
      </c>
    </row>
    <row r="54" spans="7:10" hidden="1" x14ac:dyDescent="0.2">
      <c r="G54" t="s">
        <v>357</v>
      </c>
      <c r="I54" t="str">
        <f t="shared" si="0"/>
        <v>CNY</v>
      </c>
      <c r="J54" t="str">
        <f t="shared" si="1"/>
        <v>2003</v>
      </c>
    </row>
    <row r="55" spans="7:10" hidden="1" x14ac:dyDescent="0.2">
      <c r="G55" t="s">
        <v>358</v>
      </c>
      <c r="I55" t="str">
        <f t="shared" si="0"/>
        <v>ILS</v>
      </c>
      <c r="J55" t="str">
        <f t="shared" si="1"/>
        <v>2003</v>
      </c>
    </row>
    <row r="56" spans="7:10" x14ac:dyDescent="0.2">
      <c r="G56" t="s">
        <v>359</v>
      </c>
      <c r="I56" t="str">
        <f t="shared" si="0"/>
        <v>IDR</v>
      </c>
      <c r="J56" t="str">
        <f t="shared" si="1"/>
        <v>2003</v>
      </c>
    </row>
    <row r="57" spans="7:10" hidden="1" x14ac:dyDescent="0.2">
      <c r="G57" t="s">
        <v>360</v>
      </c>
      <c r="I57" t="str">
        <f t="shared" si="0"/>
        <v>PHP</v>
      </c>
      <c r="J57" t="str">
        <f t="shared" si="1"/>
        <v>2003</v>
      </c>
    </row>
    <row r="58" spans="7:10" hidden="1" x14ac:dyDescent="0.2">
      <c r="G58" t="s">
        <v>361</v>
      </c>
      <c r="I58" t="str">
        <f t="shared" si="0"/>
        <v>TRY</v>
      </c>
      <c r="J58" t="str">
        <f t="shared" si="1"/>
        <v>2003</v>
      </c>
    </row>
    <row r="59" spans="7:10" hidden="1" x14ac:dyDescent="0.2">
      <c r="G59" t="s">
        <v>362</v>
      </c>
      <c r="I59" t="str">
        <f t="shared" si="0"/>
        <v>RUB</v>
      </c>
      <c r="J59" t="str">
        <f t="shared" si="1"/>
        <v>2003</v>
      </c>
    </row>
    <row r="60" spans="7:10" hidden="1" x14ac:dyDescent="0.2">
      <c r="G60" t="s">
        <v>363</v>
      </c>
      <c r="I60" t="str">
        <f t="shared" si="0"/>
        <v>MYR</v>
      </c>
      <c r="J60" t="str">
        <f t="shared" si="1"/>
        <v>2003</v>
      </c>
    </row>
    <row r="61" spans="7:10" hidden="1" x14ac:dyDescent="0.2">
      <c r="G61" t="s">
        <v>364</v>
      </c>
      <c r="I61" t="str">
        <f t="shared" si="0"/>
        <v>RON</v>
      </c>
      <c r="J61" t="str">
        <f t="shared" si="1"/>
        <v>2003</v>
      </c>
    </row>
    <row r="62" spans="7:10" hidden="1" x14ac:dyDescent="0.2">
      <c r="G62" t="s">
        <v>365</v>
      </c>
      <c r="I62" t="str">
        <f t="shared" si="0"/>
        <v>BRL</v>
      </c>
      <c r="J62" t="str">
        <f t="shared" si="1"/>
        <v>2003</v>
      </c>
    </row>
    <row r="63" spans="7:10" hidden="1" x14ac:dyDescent="0.2">
      <c r="G63" t="s">
        <v>366</v>
      </c>
      <c r="I63" t="str">
        <f t="shared" si="0"/>
        <v>MXN</v>
      </c>
      <c r="J63" t="str">
        <f t="shared" si="1"/>
        <v>2004</v>
      </c>
    </row>
    <row r="64" spans="7:10" hidden="1" x14ac:dyDescent="0.2">
      <c r="G64" t="s">
        <v>367</v>
      </c>
      <c r="I64" t="str">
        <f t="shared" si="0"/>
        <v>INR</v>
      </c>
      <c r="J64" t="str">
        <f t="shared" si="1"/>
        <v>2004</v>
      </c>
    </row>
    <row r="65" spans="7:10" hidden="1" x14ac:dyDescent="0.2">
      <c r="G65" t="s">
        <v>368</v>
      </c>
      <c r="I65" t="str">
        <f t="shared" si="0"/>
        <v>THB</v>
      </c>
      <c r="J65" t="str">
        <f t="shared" si="1"/>
        <v>2004</v>
      </c>
    </row>
    <row r="66" spans="7:10" hidden="1" x14ac:dyDescent="0.2">
      <c r="G66" t="s">
        <v>369</v>
      </c>
      <c r="I66" t="str">
        <f t="shared" si="0"/>
        <v>CNY</v>
      </c>
      <c r="J66" t="str">
        <f t="shared" si="1"/>
        <v>2004</v>
      </c>
    </row>
    <row r="67" spans="7:10" hidden="1" x14ac:dyDescent="0.2">
      <c r="G67" t="s">
        <v>370</v>
      </c>
      <c r="I67" t="str">
        <f t="shared" ref="I67:I99" si="2">MID(G67,32,3)</f>
        <v>ILS</v>
      </c>
      <c r="J67" t="str">
        <f t="shared" ref="J67:J99" si="3">MID(G67,49,4)</f>
        <v>2004</v>
      </c>
    </row>
    <row r="68" spans="7:10" x14ac:dyDescent="0.2">
      <c r="G68" t="s">
        <v>371</v>
      </c>
      <c r="I68" t="str">
        <f t="shared" si="2"/>
        <v>IDR</v>
      </c>
      <c r="J68" t="str">
        <f t="shared" si="3"/>
        <v>2004</v>
      </c>
    </row>
    <row r="69" spans="7:10" hidden="1" x14ac:dyDescent="0.2">
      <c r="G69" t="s">
        <v>372</v>
      </c>
      <c r="I69" t="str">
        <f t="shared" si="2"/>
        <v>PHP</v>
      </c>
      <c r="J69" t="str">
        <f t="shared" si="3"/>
        <v>2004</v>
      </c>
    </row>
    <row r="70" spans="7:10" hidden="1" x14ac:dyDescent="0.2">
      <c r="G70" t="s">
        <v>373</v>
      </c>
      <c r="I70" t="str">
        <f t="shared" si="2"/>
        <v>TRY</v>
      </c>
      <c r="J70" t="str">
        <f t="shared" si="3"/>
        <v>2004</v>
      </c>
    </row>
    <row r="71" spans="7:10" hidden="1" x14ac:dyDescent="0.2">
      <c r="G71" t="s">
        <v>374</v>
      </c>
      <c r="I71" t="str">
        <f t="shared" si="2"/>
        <v>RUB</v>
      </c>
      <c r="J71" t="str">
        <f t="shared" si="3"/>
        <v>2004</v>
      </c>
    </row>
    <row r="72" spans="7:10" hidden="1" x14ac:dyDescent="0.2">
      <c r="G72" t="s">
        <v>375</v>
      </c>
      <c r="I72" t="str">
        <f t="shared" si="2"/>
        <v>MYR</v>
      </c>
      <c r="J72" t="str">
        <f t="shared" si="3"/>
        <v>2004</v>
      </c>
    </row>
    <row r="73" spans="7:10" hidden="1" x14ac:dyDescent="0.2">
      <c r="G73" t="s">
        <v>376</v>
      </c>
      <c r="I73" t="str">
        <f t="shared" si="2"/>
        <v>RON</v>
      </c>
      <c r="J73" t="str">
        <f t="shared" si="3"/>
        <v>2004</v>
      </c>
    </row>
    <row r="74" spans="7:10" hidden="1" x14ac:dyDescent="0.2">
      <c r="G74" t="s">
        <v>377</v>
      </c>
      <c r="I74" t="str">
        <f t="shared" si="2"/>
        <v>BRL</v>
      </c>
      <c r="J74" t="str">
        <f t="shared" si="3"/>
        <v>2004</v>
      </c>
    </row>
    <row r="75" spans="7:10" hidden="1" x14ac:dyDescent="0.2">
      <c r="G75" t="s">
        <v>378</v>
      </c>
      <c r="I75" t="str">
        <f t="shared" si="2"/>
        <v>MXN</v>
      </c>
      <c r="J75" t="str">
        <f t="shared" si="3"/>
        <v>2005</v>
      </c>
    </row>
    <row r="76" spans="7:10" hidden="1" x14ac:dyDescent="0.2">
      <c r="G76" t="s">
        <v>379</v>
      </c>
      <c r="I76" t="str">
        <f t="shared" si="2"/>
        <v>INR</v>
      </c>
      <c r="J76" t="str">
        <f t="shared" si="3"/>
        <v>2005</v>
      </c>
    </row>
    <row r="77" spans="7:10" hidden="1" x14ac:dyDescent="0.2">
      <c r="G77" t="s">
        <v>380</v>
      </c>
      <c r="I77" t="str">
        <f t="shared" si="2"/>
        <v>ILS</v>
      </c>
      <c r="J77" t="str">
        <f t="shared" si="3"/>
        <v>2005</v>
      </c>
    </row>
    <row r="78" spans="7:10" hidden="1" x14ac:dyDescent="0.2">
      <c r="G78" t="s">
        <v>381</v>
      </c>
      <c r="I78" t="str">
        <f t="shared" si="2"/>
        <v>BRL</v>
      </c>
      <c r="J78" t="str">
        <f t="shared" si="3"/>
        <v>2005</v>
      </c>
    </row>
    <row r="79" spans="7:10" hidden="1" x14ac:dyDescent="0.2">
      <c r="G79" t="s">
        <v>382</v>
      </c>
      <c r="I79" t="str">
        <f t="shared" si="2"/>
        <v>MXN</v>
      </c>
      <c r="J79" t="str">
        <f t="shared" si="3"/>
        <v>2006</v>
      </c>
    </row>
    <row r="80" spans="7:10" hidden="1" x14ac:dyDescent="0.2">
      <c r="G80" t="s">
        <v>383</v>
      </c>
      <c r="I80" t="str">
        <f t="shared" si="2"/>
        <v>INR</v>
      </c>
      <c r="J80" t="str">
        <f t="shared" si="3"/>
        <v>2006</v>
      </c>
    </row>
    <row r="81" spans="7:10" hidden="1" x14ac:dyDescent="0.2">
      <c r="G81" t="s">
        <v>384</v>
      </c>
      <c r="I81" t="str">
        <f t="shared" si="2"/>
        <v>ILS</v>
      </c>
      <c r="J81" t="str">
        <f t="shared" si="3"/>
        <v>2006</v>
      </c>
    </row>
    <row r="82" spans="7:10" hidden="1" x14ac:dyDescent="0.2">
      <c r="G82" t="s">
        <v>385</v>
      </c>
      <c r="I82" t="str">
        <f t="shared" si="2"/>
        <v>BRL</v>
      </c>
      <c r="J82" t="str">
        <f t="shared" si="3"/>
        <v>2006</v>
      </c>
    </row>
    <row r="83" spans="7:10" hidden="1" x14ac:dyDescent="0.2">
      <c r="G83" t="s">
        <v>386</v>
      </c>
      <c r="I83" t="str">
        <f t="shared" si="2"/>
        <v>MXN</v>
      </c>
      <c r="J83" t="str">
        <f t="shared" si="3"/>
        <v>2007</v>
      </c>
    </row>
    <row r="84" spans="7:10" hidden="1" x14ac:dyDescent="0.2">
      <c r="G84" t="s">
        <v>387</v>
      </c>
      <c r="I84" t="str">
        <f t="shared" si="2"/>
        <v>INR</v>
      </c>
      <c r="J84" t="str">
        <f t="shared" si="3"/>
        <v>2007</v>
      </c>
    </row>
    <row r="85" spans="7:10" hidden="1" x14ac:dyDescent="0.2">
      <c r="G85" t="s">
        <v>388</v>
      </c>
      <c r="I85" t="str">
        <f t="shared" si="2"/>
        <v>ILS</v>
      </c>
      <c r="J85" t="str">
        <f t="shared" si="3"/>
        <v>2007</v>
      </c>
    </row>
    <row r="86" spans="7:10" hidden="1" x14ac:dyDescent="0.2">
      <c r="G86" t="s">
        <v>389</v>
      </c>
      <c r="I86" t="str">
        <f t="shared" si="2"/>
        <v>BRL</v>
      </c>
      <c r="J86" t="str">
        <f t="shared" si="3"/>
        <v>2007</v>
      </c>
    </row>
    <row r="87" spans="7:10" hidden="1" x14ac:dyDescent="0.2">
      <c r="G87" t="s">
        <v>390</v>
      </c>
      <c r="I87" t="str">
        <f t="shared" si="2"/>
        <v>INR</v>
      </c>
      <c r="J87" t="str">
        <f t="shared" si="3"/>
        <v>2008</v>
      </c>
    </row>
    <row r="88" spans="7:10" hidden="1" x14ac:dyDescent="0.2">
      <c r="G88" t="s">
        <v>391</v>
      </c>
      <c r="I88" t="str">
        <f t="shared" si="2"/>
        <v>ILS</v>
      </c>
      <c r="J88" t="str">
        <f t="shared" si="3"/>
        <v>2008</v>
      </c>
    </row>
    <row r="89" spans="7:10" hidden="1" x14ac:dyDescent="0.2">
      <c r="G89" t="s">
        <v>392</v>
      </c>
      <c r="I89" t="str">
        <f t="shared" si="2"/>
        <v>ILS</v>
      </c>
      <c r="J89" t="str">
        <f t="shared" si="3"/>
        <v>2009</v>
      </c>
    </row>
    <row r="90" spans="7:10" hidden="1" x14ac:dyDescent="0.2">
      <c r="G90" t="s">
        <v>393</v>
      </c>
      <c r="I90" t="str">
        <f t="shared" si="2"/>
        <v>ISK</v>
      </c>
      <c r="J90" t="str">
        <f t="shared" si="3"/>
        <v>2009</v>
      </c>
    </row>
    <row r="91" spans="7:10" hidden="1" x14ac:dyDescent="0.2">
      <c r="G91" t="s">
        <v>394</v>
      </c>
      <c r="I91" t="str">
        <f t="shared" si="2"/>
        <v>ILS</v>
      </c>
      <c r="J91" t="str">
        <f t="shared" si="3"/>
        <v>2010</v>
      </c>
    </row>
    <row r="92" spans="7:10" hidden="1" x14ac:dyDescent="0.2">
      <c r="G92" t="s">
        <v>395</v>
      </c>
      <c r="I92" t="str">
        <f t="shared" si="2"/>
        <v>ISK</v>
      </c>
      <c r="J92" t="str">
        <f t="shared" si="3"/>
        <v>2010</v>
      </c>
    </row>
    <row r="93" spans="7:10" hidden="1" x14ac:dyDescent="0.2">
      <c r="G93" t="s">
        <v>396</v>
      </c>
      <c r="I93" t="str">
        <f t="shared" si="2"/>
        <v>ISK</v>
      </c>
      <c r="J93" t="str">
        <f t="shared" si="3"/>
        <v>2011</v>
      </c>
    </row>
    <row r="94" spans="7:10" hidden="1" x14ac:dyDescent="0.2">
      <c r="G94" t="s">
        <v>397</v>
      </c>
      <c r="I94" t="str">
        <f t="shared" si="2"/>
        <v>ISK</v>
      </c>
      <c r="J94" t="str">
        <f t="shared" si="3"/>
        <v>2012</v>
      </c>
    </row>
    <row r="95" spans="7:10" hidden="1" x14ac:dyDescent="0.2">
      <c r="G95" t="s">
        <v>398</v>
      </c>
      <c r="I95" t="str">
        <f t="shared" si="2"/>
        <v>ISK</v>
      </c>
      <c r="J95" t="str">
        <f t="shared" si="3"/>
        <v>2013</v>
      </c>
    </row>
    <row r="96" spans="7:10" hidden="1" x14ac:dyDescent="0.2">
      <c r="G96" t="s">
        <v>399</v>
      </c>
      <c r="I96" t="str">
        <f t="shared" si="2"/>
        <v>ISK</v>
      </c>
      <c r="J96" t="str">
        <f t="shared" si="3"/>
        <v>2014</v>
      </c>
    </row>
    <row r="97" spans="7:10" hidden="1" x14ac:dyDescent="0.2">
      <c r="G97" t="s">
        <v>400</v>
      </c>
      <c r="I97" t="str">
        <f t="shared" si="2"/>
        <v>ISK</v>
      </c>
      <c r="J97" t="str">
        <f t="shared" si="3"/>
        <v>2015</v>
      </c>
    </row>
    <row r="98" spans="7:10" hidden="1" x14ac:dyDescent="0.2">
      <c r="G98" t="s">
        <v>401</v>
      </c>
      <c r="I98" t="str">
        <f t="shared" si="2"/>
        <v>ISK</v>
      </c>
      <c r="J98" t="str">
        <f t="shared" si="3"/>
        <v>2016</v>
      </c>
    </row>
    <row r="99" spans="7:10" hidden="1" x14ac:dyDescent="0.2">
      <c r="G99" t="s">
        <v>402</v>
      </c>
      <c r="I99" t="str">
        <f t="shared" si="2"/>
        <v>ISK</v>
      </c>
      <c r="J99" t="str">
        <f t="shared" si="3"/>
        <v>2017</v>
      </c>
    </row>
    <row r="113" spans="11:12" x14ac:dyDescent="0.2">
      <c r="K113" s="11" t="s">
        <v>410</v>
      </c>
      <c r="L113" s="11" t="s">
        <v>411</v>
      </c>
    </row>
    <row r="114" spans="11:12" x14ac:dyDescent="0.2">
      <c r="K114" s="4" t="s">
        <v>135</v>
      </c>
      <c r="L114" s="12" t="s">
        <v>405</v>
      </c>
    </row>
    <row r="115" spans="11:12" x14ac:dyDescent="0.2">
      <c r="K115" s="4" t="s">
        <v>93</v>
      </c>
      <c r="L115" s="12" t="s">
        <v>408</v>
      </c>
    </row>
    <row r="116" spans="11:12" x14ac:dyDescent="0.2">
      <c r="K116" s="4" t="s">
        <v>90</v>
      </c>
      <c r="L116" s="4" t="s">
        <v>406</v>
      </c>
    </row>
    <row r="117" spans="11:12" x14ac:dyDescent="0.2">
      <c r="K117" s="4" t="s">
        <v>252</v>
      </c>
      <c r="L117" s="4" t="s">
        <v>406</v>
      </c>
    </row>
    <row r="118" spans="11:12" x14ac:dyDescent="0.2">
      <c r="K118" s="4" t="s">
        <v>253</v>
      </c>
      <c r="L118" s="4" t="s">
        <v>407</v>
      </c>
    </row>
    <row r="119" spans="11:12" x14ac:dyDescent="0.2">
      <c r="K119" s="4" t="s">
        <v>256</v>
      </c>
      <c r="L119" s="4" t="s">
        <v>406</v>
      </c>
    </row>
    <row r="120" spans="11:12" x14ac:dyDescent="0.2">
      <c r="K120" s="4" t="s">
        <v>257</v>
      </c>
      <c r="L120" s="4" t="s">
        <v>406</v>
      </c>
    </row>
    <row r="121" spans="11:12" x14ac:dyDescent="0.2">
      <c r="K121" s="4" t="s">
        <v>258</v>
      </c>
      <c r="L121" s="4" t="s">
        <v>406</v>
      </c>
    </row>
    <row r="122" spans="11:12" x14ac:dyDescent="0.2">
      <c r="K122" s="4" t="s">
        <v>56</v>
      </c>
      <c r="L122" s="4" t="s">
        <v>406</v>
      </c>
    </row>
    <row r="123" spans="11:12" x14ac:dyDescent="0.2">
      <c r="K123" s="4" t="s">
        <v>262</v>
      </c>
      <c r="L123" s="4" t="s">
        <v>406</v>
      </c>
    </row>
    <row r="124" spans="11:12" x14ac:dyDescent="0.2">
      <c r="K124" s="4" t="s">
        <v>263</v>
      </c>
      <c r="L124" s="13">
        <v>1999</v>
      </c>
    </row>
    <row r="125" spans="11:12" x14ac:dyDescent="0.2">
      <c r="K125" s="4" t="s">
        <v>265</v>
      </c>
      <c r="L125" s="4" t="s">
        <v>406</v>
      </c>
    </row>
    <row r="126" spans="11:12" x14ac:dyDescent="0.2">
      <c r="K126" s="4" t="s">
        <v>270</v>
      </c>
      <c r="L126" s="4" t="s">
        <v>405</v>
      </c>
    </row>
    <row r="127" spans="11:12" x14ac:dyDescent="0.2">
      <c r="K127" s="4" t="s">
        <v>260</v>
      </c>
      <c r="L127" s="4" t="s">
        <v>409</v>
      </c>
    </row>
  </sheetData>
  <autoFilter ref="I1:J99">
    <filterColumn colId="0">
      <filters>
        <filter val="IDR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C1" workbookViewId="0">
      <selection activeCell="E5" sqref="E5"/>
    </sheetView>
  </sheetViews>
  <sheetFormatPr baseColWidth="10" defaultRowHeight="16" x14ac:dyDescent="0.2"/>
  <cols>
    <col min="1" max="1" width="27.1640625" customWidth="1"/>
    <col min="2" max="2" width="121.5" customWidth="1"/>
    <col min="3" max="3" width="22.33203125" customWidth="1"/>
    <col min="4" max="4" width="121.6640625" bestFit="1" customWidth="1"/>
    <col min="5" max="5" width="136.33203125" bestFit="1" customWidth="1"/>
  </cols>
  <sheetData>
    <row r="1" spans="1:5" x14ac:dyDescent="0.2">
      <c r="B1" t="s">
        <v>31</v>
      </c>
      <c r="C1" t="s">
        <v>32</v>
      </c>
    </row>
    <row r="4" spans="1:5" x14ac:dyDescent="0.2">
      <c r="B4" s="1" t="s">
        <v>33</v>
      </c>
      <c r="C4" s="1" t="s">
        <v>34</v>
      </c>
      <c r="D4" s="1" t="s">
        <v>35</v>
      </c>
    </row>
    <row r="5" spans="1:5" x14ac:dyDescent="0.2">
      <c r="A5" t="s">
        <v>32</v>
      </c>
      <c r="B5" t="s">
        <v>42</v>
      </c>
      <c r="E5" t="str">
        <f>CONCATENATE("| ",B5," | ",C5," | ",D5," | ")</f>
        <v xml:space="preserve">| Positive - Empty(Default) base currency and default symbol currency  |  |  | </v>
      </c>
    </row>
    <row r="6" spans="1:5" x14ac:dyDescent="0.2">
      <c r="A6" t="s">
        <v>50</v>
      </c>
      <c r="B6" t="s">
        <v>43</v>
      </c>
      <c r="C6" t="s">
        <v>52</v>
      </c>
      <c r="E6" t="str">
        <f t="shared" ref="E6:E22" si="0">CONCATENATE("| ",B6," | ",C6," | ",D6," | ")</f>
        <v xml:space="preserve">| Positive - Non-default  base currency and default symbol currency   | USD |  | </v>
      </c>
    </row>
    <row r="7" spans="1:5" x14ac:dyDescent="0.2">
      <c r="A7" t="s">
        <v>45</v>
      </c>
      <c r="B7" t="s">
        <v>44</v>
      </c>
      <c r="D7" t="s">
        <v>52</v>
      </c>
      <c r="E7" t="str">
        <f t="shared" si="0"/>
        <v xml:space="preserve">| Positive - Default base currency &amp; one symbol currency  |  | USD | </v>
      </c>
    </row>
    <row r="8" spans="1:5" x14ac:dyDescent="0.2">
      <c r="A8" t="s">
        <v>45</v>
      </c>
      <c r="B8" t="s">
        <v>36</v>
      </c>
      <c r="D8" t="s">
        <v>53</v>
      </c>
      <c r="E8" t="str">
        <f t="shared" si="0"/>
        <v xml:space="preserve">| Positive - Default base currency &amp; 2 non-EUR symbol currency |  | GBP,CHF | </v>
      </c>
    </row>
    <row r="9" spans="1:5" x14ac:dyDescent="0.2">
      <c r="A9" t="s">
        <v>49</v>
      </c>
      <c r="B9" t="s">
        <v>40</v>
      </c>
      <c r="C9" t="s">
        <v>54</v>
      </c>
      <c r="D9" t="s">
        <v>55</v>
      </c>
      <c r="E9" t="str">
        <f t="shared" si="0"/>
        <v xml:space="preserve">| Positive - Input EUR (Default though) in base currency &amp; 2 non-EUR symbol currency | EUR | ZAR,INR | </v>
      </c>
    </row>
    <row r="10" spans="1:5" x14ac:dyDescent="0.2">
      <c r="A10" t="s">
        <v>49</v>
      </c>
      <c r="B10" t="s">
        <v>41</v>
      </c>
      <c r="C10" t="s">
        <v>56</v>
      </c>
      <c r="D10" t="s">
        <v>78</v>
      </c>
      <c r="E10" t="str">
        <f t="shared" si="0"/>
        <v xml:space="preserve">| Positive - Non-default in base currency &amp; 20 symbol currency | RUB | PLN,GBP,IDR,HUF,PHP,TRY,HKD,ISK,DKK,MYR,CAD,USD,BGN,NOK,RON,SGD,CZK,SEK,NZD,BRL | </v>
      </c>
    </row>
    <row r="11" spans="1:5" x14ac:dyDescent="0.2">
      <c r="A11" t="s">
        <v>49</v>
      </c>
      <c r="B11" t="s">
        <v>79</v>
      </c>
      <c r="D11" t="s">
        <v>82</v>
      </c>
      <c r="E11" t="str">
        <f t="shared" si="0"/>
        <v xml:space="preserve">| Positive - Default in base currency &amp; 20 symbol currency |  | MXN,ZAR,INR,THB,CNY,AUD,ILS,KRW,JPY,RUB,PLN,GBP,IDR,HUF,PHP,TRY,HKD,ISK,DKK,MYR | </v>
      </c>
    </row>
    <row r="12" spans="1:5" x14ac:dyDescent="0.2">
      <c r="A12" t="s">
        <v>45</v>
      </c>
      <c r="B12" t="s">
        <v>38</v>
      </c>
      <c r="D12" t="s">
        <v>80</v>
      </c>
      <c r="E12" t="str">
        <f t="shared" si="0"/>
        <v xml:space="preserve">| Positive Edge Case - Default base currency &amp; 30 symbol currency excluding EUR |  | MXN,ZAR,INR,THB,CNY,AUD,ILS,KRW,JPY,RUB,PLN,GBP,IDR,HUF,PHP,TRY,HKD,ISK,DKK,MYR,CAD,USD,BGN,NOK,RON,SGD,CZK,SEK,NZD,BRL | </v>
      </c>
    </row>
    <row r="13" spans="1:5" x14ac:dyDescent="0.2">
      <c r="A13" t="s">
        <v>49</v>
      </c>
      <c r="B13" t="s">
        <v>39</v>
      </c>
      <c r="C13" t="s">
        <v>135</v>
      </c>
      <c r="D13" t="s">
        <v>81</v>
      </c>
      <c r="E13" t="str">
        <f t="shared" si="0"/>
        <v xml:space="preserve">| Positive Edge Case - Non-Default base currency &amp; 31 symbol currency including EUR | MXN | MXN,ZAR,INR,THB,CNY,AUD,ILS,KRW,JPY,RUB,PLN,GBP,IDR,HUF,PHP,TRY,HKD,ISK,DKK,MYR,CAD,USD,BGN,NOK,RON,SGD,CZK,SEK,NZD,BRL,EUR | </v>
      </c>
    </row>
    <row r="14" spans="1:5" x14ac:dyDescent="0.2">
      <c r="B14" t="s">
        <v>136</v>
      </c>
      <c r="C14" t="s">
        <v>90</v>
      </c>
      <c r="D14" t="s">
        <v>91</v>
      </c>
      <c r="E14" t="str">
        <f>CONCATENATE("| ",B14," | ",C14," | ",D14," | ")</f>
        <v xml:space="preserve">| Positive- Non-EUR Base currency &amp; 2 non-EUR symbol currency where one of the symbol-currency is base-currency | THB | THB,AUD | </v>
      </c>
    </row>
    <row r="15" spans="1:5" x14ac:dyDescent="0.2">
      <c r="B15" t="s">
        <v>134</v>
      </c>
      <c r="C15" t="s">
        <v>52</v>
      </c>
      <c r="D15" t="s">
        <v>83</v>
      </c>
      <c r="E15" t="str">
        <f>CONCATENATE("| ",B15," | ",C15," | ",D15," | ")</f>
        <v xml:space="preserve">| Negative - Non-Default base currency &amp; 2 symbol currency where both are same (duplicate symbol currency) | USD | GBP,GBP | </v>
      </c>
    </row>
    <row r="16" spans="1:5" x14ac:dyDescent="0.2">
      <c r="A16" t="s">
        <v>45</v>
      </c>
      <c r="B16" t="s">
        <v>51</v>
      </c>
      <c r="D16" t="s">
        <v>84</v>
      </c>
      <c r="E16" t="str">
        <f t="shared" si="0"/>
        <v xml:space="preserve">| Negative - default base currency and an Invalid symbol-currency |  | XXX | </v>
      </c>
    </row>
    <row r="17" spans="1:5" x14ac:dyDescent="0.2">
      <c r="A17" t="s">
        <v>50</v>
      </c>
      <c r="B17" t="s">
        <v>37</v>
      </c>
      <c r="C17" t="s">
        <v>85</v>
      </c>
      <c r="E17" t="str">
        <f t="shared" si="0"/>
        <v xml:space="preserve">| Negative - Invalid base currency and empty symbol-currency | ABC |  | </v>
      </c>
    </row>
    <row r="18" spans="1:5" x14ac:dyDescent="0.2">
      <c r="A18" t="s">
        <v>49</v>
      </c>
      <c r="B18" t="s">
        <v>46</v>
      </c>
      <c r="C18" t="s">
        <v>85</v>
      </c>
      <c r="D18" t="s">
        <v>84</v>
      </c>
      <c r="E18" t="str">
        <f t="shared" si="0"/>
        <v xml:space="preserve">| Negative - valid non-EUR base currency and one invalid symbol-currency  | ABC | XXX | </v>
      </c>
    </row>
    <row r="19" spans="1:5" x14ac:dyDescent="0.2">
      <c r="A19" t="s">
        <v>49</v>
      </c>
      <c r="B19" t="s">
        <v>48</v>
      </c>
      <c r="C19" t="s">
        <v>86</v>
      </c>
      <c r="D19" t="s">
        <v>87</v>
      </c>
      <c r="E19" t="str">
        <f t="shared" si="0"/>
        <v xml:space="preserve">| Negative - valid non-EUR base currency and two symbol-currency where the first is invalid | PLN | YYY,IDR | </v>
      </c>
    </row>
    <row r="20" spans="1:5" x14ac:dyDescent="0.2">
      <c r="A20" t="s">
        <v>49</v>
      </c>
      <c r="B20" t="s">
        <v>47</v>
      </c>
      <c r="C20" t="s">
        <v>88</v>
      </c>
      <c r="D20" t="s">
        <v>89</v>
      </c>
      <c r="E20" t="str">
        <f t="shared" si="0"/>
        <v xml:space="preserve">| Negative - valid non-EUR base currency and two symbol-currency where the second is invalid | HUF | TRY,ZZZ | </v>
      </c>
    </row>
    <row r="21" spans="1:5" x14ac:dyDescent="0.2">
      <c r="A21" t="s">
        <v>49</v>
      </c>
      <c r="B21" t="s">
        <v>92</v>
      </c>
      <c r="C21" t="s">
        <v>93</v>
      </c>
      <c r="D21" t="s">
        <v>94</v>
      </c>
      <c r="E21" t="str">
        <f t="shared" si="0"/>
        <v xml:space="preserve">| Negative - Non-Default base currency &amp; 5 symbol currency where one of the currency is valid but doesn't exist in rate API currency list i.e. BDT | INR | KRW,JPY,PLN,ISK,BDT | </v>
      </c>
    </row>
    <row r="22" spans="1:5" x14ac:dyDescent="0.2">
      <c r="A22" t="s">
        <v>49</v>
      </c>
      <c r="B22" t="s">
        <v>95</v>
      </c>
      <c r="C22" t="s">
        <v>96</v>
      </c>
      <c r="D22" t="s">
        <v>97</v>
      </c>
      <c r="E22" t="str">
        <f t="shared" si="0"/>
        <v xml:space="preserve">| Negative Edge Case - Non-Default base currency &amp; 32 symbol currencies where 32nd symbol currency is invalid | ZAR | MXN,ZAR,INR,THB,CNY,AUD,ILS,KRW,JPY,RUB,PLN,GBP,IDR,HUF,PHP,TRY,HKD,ISK,DKK,MYR,CAD,USD,BGN,NOK,RON,SGD,CZK,SEK,NZD,BRL,EUR,XXX | 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workbookViewId="0">
      <selection activeCell="B37" sqref="B37"/>
    </sheetView>
  </sheetViews>
  <sheetFormatPr baseColWidth="10" defaultRowHeight="16" x14ac:dyDescent="0.2"/>
  <cols>
    <col min="2" max="2" width="116.5" bestFit="1" customWidth="1"/>
    <col min="3" max="3" width="12.33203125" bestFit="1" customWidth="1"/>
    <col min="4" max="4" width="121.6640625" bestFit="1" customWidth="1"/>
    <col min="5" max="5" width="10.83203125" style="3"/>
    <col min="6" max="6" width="17.33203125" bestFit="1" customWidth="1"/>
  </cols>
  <sheetData>
    <row r="4" spans="2:6" x14ac:dyDescent="0.2">
      <c r="B4" s="1" t="s">
        <v>33</v>
      </c>
      <c r="C4" s="1" t="s">
        <v>34</v>
      </c>
      <c r="D4" s="1" t="s">
        <v>35</v>
      </c>
      <c r="E4" s="2" t="s">
        <v>98</v>
      </c>
    </row>
    <row r="5" spans="2:6" x14ac:dyDescent="0.2">
      <c r="B5" t="s">
        <v>100</v>
      </c>
      <c r="E5" s="3" t="s">
        <v>123</v>
      </c>
      <c r="F5" t="str">
        <f>CONCATENATE("| ",B5,"| ",C5," | ",D5," | ",E5," | ")</f>
        <v xml:space="preserve">| Positive - Empty(Default) base currency, default symbol currency and valid date in between today/last working day and 1999|  |  | 2019-04-12 | </v>
      </c>
    </row>
    <row r="6" spans="2:6" x14ac:dyDescent="0.2">
      <c r="B6" t="s">
        <v>101</v>
      </c>
      <c r="E6" s="3" t="s">
        <v>124</v>
      </c>
      <c r="F6" t="str">
        <f t="shared" ref="F6:F28" si="0">CONCATENATE("| ",B6,"| ",C6," | ",D6," | ",E6," | ")</f>
        <v xml:space="preserve">| Positive - Empty(Default) base currency, default symbol currency and valid future date|  |  | 2020-05-09 | </v>
      </c>
    </row>
    <row r="7" spans="2:6" x14ac:dyDescent="0.2">
      <c r="B7" t="s">
        <v>103</v>
      </c>
      <c r="C7" t="s">
        <v>52</v>
      </c>
      <c r="E7" s="3" t="s">
        <v>130</v>
      </c>
      <c r="F7" t="str">
        <f t="shared" si="0"/>
        <v xml:space="preserve">| Positive - Non-default  base currency, default symbol currency  and valid date in between today/last working day and 1999| USD |  | 2019-04-11 | </v>
      </c>
    </row>
    <row r="8" spans="2:6" x14ac:dyDescent="0.2">
      <c r="B8" t="s">
        <v>102</v>
      </c>
      <c r="C8" t="s">
        <v>96</v>
      </c>
      <c r="E8" s="3" t="s">
        <v>125</v>
      </c>
      <c r="F8" t="str">
        <f t="shared" si="0"/>
        <v xml:space="preserve">| Positive - Non-default  base currency, default symbol currency  and valid future date| ZAR |  | 2021-01-09 | </v>
      </c>
    </row>
    <row r="9" spans="2:6" x14ac:dyDescent="0.2">
      <c r="B9" t="s">
        <v>119</v>
      </c>
      <c r="D9" t="s">
        <v>106</v>
      </c>
      <c r="E9" s="3" t="s">
        <v>131</v>
      </c>
      <c r="F9" t="str">
        <f t="shared" si="0"/>
        <v xml:space="preserve">| Positive - Default base currency, one symbol currency and valid date in between today/last working day and 1999|  | GBP | 1999-04-12 | </v>
      </c>
    </row>
    <row r="10" spans="2:6" x14ac:dyDescent="0.2">
      <c r="B10" t="s">
        <v>105</v>
      </c>
      <c r="D10" t="s">
        <v>93</v>
      </c>
      <c r="E10" s="3" t="s">
        <v>126</v>
      </c>
      <c r="F10" t="str">
        <f t="shared" si="0"/>
        <v xml:space="preserve">| Positive - Default base currency, one symbol currency and valid future date|  | INR | 2020-07-01 | </v>
      </c>
    </row>
    <row r="11" spans="2:6" x14ac:dyDescent="0.2">
      <c r="B11" t="s">
        <v>107</v>
      </c>
      <c r="D11" t="s">
        <v>53</v>
      </c>
      <c r="E11" s="3" t="s">
        <v>123</v>
      </c>
      <c r="F11" t="str">
        <f t="shared" si="0"/>
        <v xml:space="preserve">| Positive - Default base currency, 2 non-EUR symbol currency and valid date in between today/last working day and 1999|  | GBP,CHF | 2019-04-12 | </v>
      </c>
    </row>
    <row r="12" spans="2:6" x14ac:dyDescent="0.2">
      <c r="B12" t="s">
        <v>108</v>
      </c>
      <c r="D12" t="s">
        <v>142</v>
      </c>
      <c r="E12" s="3" t="s">
        <v>127</v>
      </c>
      <c r="F12" t="str">
        <f t="shared" si="0"/>
        <v xml:space="preserve">| Positive - Default base currency, 2 non-EUR symbol currency and valid future date|  | PLN,CNY | 2020-09-01 | </v>
      </c>
    </row>
    <row r="13" spans="2:6" x14ac:dyDescent="0.2">
      <c r="B13" t="s">
        <v>114</v>
      </c>
      <c r="C13" t="s">
        <v>106</v>
      </c>
      <c r="D13" t="s">
        <v>78</v>
      </c>
      <c r="E13" s="3" t="s">
        <v>133</v>
      </c>
      <c r="F13" t="str">
        <f t="shared" si="0"/>
        <v xml:space="preserve">| Positive - Non-default in base currency &amp; 20 symbol currency and valid date in between today/last working day and 1999| GBP | PLN,GBP,IDR,HUF,PHP,TRY,HKD,ISK,DKK,MYR,CAD,USD,BGN,NOK,RON,SGD,CZK,SEK,NZD,BRL | 2018-04-12 | </v>
      </c>
    </row>
    <row r="14" spans="2:6" x14ac:dyDescent="0.2">
      <c r="B14" t="s">
        <v>115</v>
      </c>
      <c r="D14" t="s">
        <v>82</v>
      </c>
      <c r="E14" s="3" t="s">
        <v>128</v>
      </c>
      <c r="F14" t="str">
        <f t="shared" si="0"/>
        <v xml:space="preserve">| Positive - Default in base currency &amp; 20 symbol currency and valid future date|  | MXN,ZAR,INR,THB,CNY,AUD,ILS,KRW,JPY,RUB,PLN,GBP,IDR,HUF,PHP,TRY,HKD,ISK,DKK,MYR | 2020-05-01 | </v>
      </c>
    </row>
    <row r="15" spans="2:6" x14ac:dyDescent="0.2">
      <c r="B15" t="s">
        <v>110</v>
      </c>
      <c r="D15" t="s">
        <v>80</v>
      </c>
      <c r="E15" s="3" t="s">
        <v>146</v>
      </c>
      <c r="F15" t="str">
        <f t="shared" si="0"/>
        <v xml:space="preserve">| Positive Edge Case - Default base currency &amp; 30 symbol currency excluding EUR with valid date in between today/last working day and 1999|  | MXN,ZAR,INR,THB,CNY,AUD,ILS,KRW,JPY,RUB,PLN,GBP,IDR,HUF,PHP,TRY,HKD,ISK,DKK,MYR,CAD,USD,BGN,NOK,RON,SGD,CZK,SEK,NZD,BRL | 2020-04-12 | </v>
      </c>
    </row>
    <row r="16" spans="2:6" x14ac:dyDescent="0.2">
      <c r="B16" t="s">
        <v>111</v>
      </c>
      <c r="D16" t="s">
        <v>80</v>
      </c>
      <c r="E16" s="3" t="s">
        <v>124</v>
      </c>
      <c r="F16" t="str">
        <f t="shared" si="0"/>
        <v xml:space="preserve">| Positive Edge Case - Default base currency &amp; 30 symbol currency excluding EUR and valid future date|  | MXN,ZAR,INR,THB,CNY,AUD,ILS,KRW,JPY,RUB,PLN,GBP,IDR,HUF,PHP,TRY,HKD,ISK,DKK,MYR,CAD,USD,BGN,NOK,RON,SGD,CZK,SEK,NZD,BRL | 2020-05-09 | </v>
      </c>
    </row>
    <row r="17" spans="2:6" x14ac:dyDescent="0.2">
      <c r="B17" t="s">
        <v>112</v>
      </c>
      <c r="C17" t="s">
        <v>143</v>
      </c>
      <c r="D17" t="s">
        <v>81</v>
      </c>
      <c r="E17" s="3" t="s">
        <v>133</v>
      </c>
      <c r="F17" t="str">
        <f t="shared" si="0"/>
        <v xml:space="preserve">| Positive Edge Case - Non-Default base currency, 31 symbol currency including EUR and valid date in between today/last working day and 1999| CHF | MXN,ZAR,INR,THB,CNY,AUD,ILS,KRW,JPY,RUB,PLN,GBP,IDR,HUF,PHP,TRY,HKD,ISK,DKK,MYR,CAD,USD,BGN,NOK,RON,SGD,CZK,SEK,NZD,BRL,EUR | 2018-04-12 | </v>
      </c>
    </row>
    <row r="18" spans="2:6" x14ac:dyDescent="0.2">
      <c r="B18" t="s">
        <v>113</v>
      </c>
      <c r="C18" t="s">
        <v>144</v>
      </c>
      <c r="D18" t="s">
        <v>81</v>
      </c>
      <c r="E18" s="3" t="s">
        <v>129</v>
      </c>
      <c r="F18" t="str">
        <f t="shared" si="0"/>
        <v xml:space="preserve">| Positive Edge Case - Non-Default base currency, 31 symbol currency including EUR and valid future date| CAD | MXN,ZAR,INR,THB,CNY,AUD,ILS,KRW,JPY,RUB,PLN,GBP,IDR,HUF,PHP,TRY,HKD,ISK,DKK,MYR,CAD,USD,BGN,NOK,RON,SGD,CZK,SEK,NZD,BRL,EUR | 2020-06-09 | </v>
      </c>
    </row>
    <row r="19" spans="2:6" x14ac:dyDescent="0.2">
      <c r="B19" t="s">
        <v>99</v>
      </c>
      <c r="E19" s="3" t="s">
        <v>137</v>
      </c>
      <c r="F19" t="str">
        <f t="shared" si="0"/>
        <v xml:space="preserve">| Negative - Empty(Default) base currency and default symbol currency and valid date with year 1998|  |  | 1998-04-12 | </v>
      </c>
    </row>
    <row r="20" spans="2:6" x14ac:dyDescent="0.2">
      <c r="B20" t="s">
        <v>104</v>
      </c>
      <c r="E20" s="3" t="s">
        <v>138</v>
      </c>
      <c r="F20" t="str">
        <f t="shared" si="0"/>
        <v xml:space="preserve">| Negative - Non-default  base currency, default symbol currency  and valid date with year 1997|  |  | 1997-04-12 | </v>
      </c>
    </row>
    <row r="21" spans="2:6" x14ac:dyDescent="0.2">
      <c r="B21" t="s">
        <v>109</v>
      </c>
      <c r="E21" s="3" t="s">
        <v>139</v>
      </c>
      <c r="F21" t="str">
        <f t="shared" si="0"/>
        <v xml:space="preserve">| Negative - Default base currency, one symbol currency  valid date with year 1998|  |  | 1998-05-13 | </v>
      </c>
    </row>
    <row r="22" spans="2:6" x14ac:dyDescent="0.2">
      <c r="B22" t="s">
        <v>116</v>
      </c>
      <c r="E22" s="3" t="s">
        <v>139</v>
      </c>
      <c r="F22" t="str">
        <f t="shared" si="0"/>
        <v xml:space="preserve">| Negative - Default base currency, 2 non-EUR symbol currency and valid date with year 1998|  |  | 1998-05-13 | </v>
      </c>
    </row>
    <row r="23" spans="2:6" x14ac:dyDescent="0.2">
      <c r="B23" t="s">
        <v>117</v>
      </c>
      <c r="D23" t="s">
        <v>80</v>
      </c>
      <c r="E23" s="3" t="s">
        <v>139</v>
      </c>
      <c r="F23" t="str">
        <f t="shared" si="0"/>
        <v xml:space="preserve">| Negative - Default base currency, 30 symbol currency excluding EUR and valid date with year 1998|  | MXN,ZAR,INR,THB,CNY,AUD,ILS,KRW,JPY,RUB,PLN,GBP,IDR,HUF,PHP,TRY,HKD,ISK,DKK,MYR,CAD,USD,BGN,NOK,RON,SGD,CZK,SEK,NZD,BRL | 1998-05-13 | </v>
      </c>
    </row>
    <row r="24" spans="2:6" x14ac:dyDescent="0.2">
      <c r="B24" t="s">
        <v>118</v>
      </c>
      <c r="C24" t="s">
        <v>145</v>
      </c>
      <c r="D24" t="s">
        <v>78</v>
      </c>
      <c r="E24" s="3" t="s">
        <v>139</v>
      </c>
      <c r="F24" t="str">
        <f t="shared" si="0"/>
        <v xml:space="preserve">| Negative - Non-default in base currency, 20 symbol currency and valid date with year 1998| AUD | PLN,GBP,IDR,HUF,PHP,TRY,HKD,ISK,DKK,MYR,CAD,USD,BGN,NOK,RON,SGD,CZK,SEK,NZD,BRL | 1998-05-13 | </v>
      </c>
    </row>
    <row r="25" spans="2:6" x14ac:dyDescent="0.2">
      <c r="B25" t="s">
        <v>120</v>
      </c>
      <c r="D25" t="s">
        <v>84</v>
      </c>
      <c r="E25" s="3" t="s">
        <v>132</v>
      </c>
      <c r="F25" t="str">
        <f t="shared" si="0"/>
        <v xml:space="preserve">| Negative - default base currency and an Invalid symbol-currency and valid date in between today/last working day and 1999|  | XXX | 2002-04-12 | </v>
      </c>
    </row>
    <row r="26" spans="2:6" x14ac:dyDescent="0.2">
      <c r="B26" t="s">
        <v>121</v>
      </c>
      <c r="C26" t="s">
        <v>85</v>
      </c>
      <c r="E26" s="3" t="s">
        <v>132</v>
      </c>
      <c r="F26" t="str">
        <f t="shared" si="0"/>
        <v xml:space="preserve">| Negative - Invalid base currency and empty symbol-currency and valid date in between today/last working day and 1999| ABC |  | 2002-04-12 | </v>
      </c>
    </row>
    <row r="27" spans="2:6" x14ac:dyDescent="0.2">
      <c r="B27" t="s">
        <v>122</v>
      </c>
      <c r="C27" t="s">
        <v>85</v>
      </c>
      <c r="D27" t="s">
        <v>84</v>
      </c>
      <c r="E27" s="3" t="s">
        <v>132</v>
      </c>
      <c r="F27" t="str">
        <f t="shared" si="0"/>
        <v xml:space="preserve">| Negative - valid non-EUR base currency and one invalid symbol-currency  and valid date in between today/last working day and 1999| ABC | XXX | 2002-04-12 | </v>
      </c>
    </row>
    <row r="28" spans="2:6" x14ac:dyDescent="0.2">
      <c r="B28" t="s">
        <v>140</v>
      </c>
      <c r="E28" s="3" t="s">
        <v>141</v>
      </c>
      <c r="F28" t="str">
        <f t="shared" si="0"/>
        <v xml:space="preserve">| Negative - Default base currency, one symbol currency  Invalid date|  |  | 2002-04-31 | 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6" workbookViewId="0">
      <selection activeCell="B9" sqref="B9"/>
    </sheetView>
  </sheetViews>
  <sheetFormatPr baseColWidth="10" defaultRowHeight="16" x14ac:dyDescent="0.2"/>
  <cols>
    <col min="1" max="1" width="16.1640625" style="6" customWidth="1"/>
    <col min="2" max="2" width="26.6640625" style="6" customWidth="1"/>
    <col min="3" max="3" width="19.6640625" style="6" customWidth="1"/>
    <col min="4" max="4" width="32.6640625" style="6" customWidth="1"/>
    <col min="5" max="5" width="59.6640625" style="6" customWidth="1"/>
    <col min="6" max="6" width="38.83203125" customWidth="1"/>
    <col min="9" max="9" width="79" customWidth="1"/>
  </cols>
  <sheetData>
    <row r="1" spans="1:9" x14ac:dyDescent="0.2">
      <c r="A1" s="8" t="s">
        <v>151</v>
      </c>
      <c r="B1" s="8" t="s">
        <v>150</v>
      </c>
      <c r="C1" s="8" t="s">
        <v>149</v>
      </c>
      <c r="D1" s="8" t="s">
        <v>147</v>
      </c>
      <c r="E1" s="8" t="s">
        <v>148</v>
      </c>
      <c r="F1" s="7" t="s">
        <v>154</v>
      </c>
    </row>
    <row r="2" spans="1:9" ht="112" x14ac:dyDescent="0.2">
      <c r="A2" s="5" t="s">
        <v>152</v>
      </c>
      <c r="B2" s="5" t="s">
        <v>153</v>
      </c>
      <c r="C2" s="5">
        <v>1</v>
      </c>
      <c r="D2" s="5" t="s">
        <v>153</v>
      </c>
      <c r="E2" s="5" t="s">
        <v>234</v>
      </c>
      <c r="F2" s="4"/>
      <c r="I2" s="6" t="s">
        <v>250</v>
      </c>
    </row>
    <row r="3" spans="1:9" ht="96" x14ac:dyDescent="0.2">
      <c r="A3" s="5" t="s">
        <v>155</v>
      </c>
      <c r="B3" s="5" t="s">
        <v>178</v>
      </c>
      <c r="C3" s="5">
        <v>1</v>
      </c>
      <c r="D3" s="5" t="s">
        <v>178</v>
      </c>
      <c r="E3" s="5" t="s">
        <v>235</v>
      </c>
      <c r="F3" s="4"/>
    </row>
    <row r="4" spans="1:9" ht="96" x14ac:dyDescent="0.2">
      <c r="A4" s="5" t="s">
        <v>156</v>
      </c>
      <c r="B4" s="5" t="s">
        <v>179</v>
      </c>
      <c r="C4" s="5">
        <v>1</v>
      </c>
      <c r="D4" s="5" t="s">
        <v>179</v>
      </c>
      <c r="E4" s="5" t="s">
        <v>236</v>
      </c>
      <c r="F4" s="4"/>
    </row>
    <row r="5" spans="1:9" ht="96" x14ac:dyDescent="0.2">
      <c r="A5" s="5" t="s">
        <v>157</v>
      </c>
      <c r="B5" s="5" t="s">
        <v>180</v>
      </c>
      <c r="C5" s="5">
        <v>1</v>
      </c>
      <c r="D5" s="5" t="s">
        <v>180</v>
      </c>
      <c r="E5" s="5" t="s">
        <v>239</v>
      </c>
      <c r="F5" s="4"/>
    </row>
    <row r="6" spans="1:9" ht="96" x14ac:dyDescent="0.2">
      <c r="A6" s="5" t="s">
        <v>158</v>
      </c>
      <c r="B6" s="5" t="s">
        <v>181</v>
      </c>
      <c r="C6" s="5">
        <v>1</v>
      </c>
      <c r="D6" s="5" t="s">
        <v>181</v>
      </c>
      <c r="E6" s="5" t="s">
        <v>239</v>
      </c>
      <c r="F6" s="4"/>
    </row>
    <row r="7" spans="1:9" ht="96" x14ac:dyDescent="0.2">
      <c r="A7" s="5" t="s">
        <v>159</v>
      </c>
      <c r="B7" s="5" t="s">
        <v>182</v>
      </c>
      <c r="C7" s="5">
        <v>1</v>
      </c>
      <c r="D7" s="5" t="s">
        <v>182</v>
      </c>
      <c r="E7" s="5" t="s">
        <v>238</v>
      </c>
      <c r="F7" s="4"/>
    </row>
    <row r="8" spans="1:9" ht="96" x14ac:dyDescent="0.2">
      <c r="A8" s="5" t="s">
        <v>160</v>
      </c>
      <c r="B8" s="5" t="s">
        <v>183</v>
      </c>
      <c r="C8" s="5">
        <v>1</v>
      </c>
      <c r="D8" s="5" t="s">
        <v>183</v>
      </c>
      <c r="E8" s="5" t="s">
        <v>239</v>
      </c>
      <c r="F8" s="4"/>
    </row>
    <row r="9" spans="1:9" ht="96" x14ac:dyDescent="0.2">
      <c r="A9" s="5" t="s">
        <v>161</v>
      </c>
      <c r="B9" s="5" t="s">
        <v>412</v>
      </c>
      <c r="C9" s="5">
        <v>1</v>
      </c>
      <c r="D9" s="5" t="s">
        <v>412</v>
      </c>
      <c r="E9" s="5" t="s">
        <v>239</v>
      </c>
      <c r="F9" s="4"/>
    </row>
    <row r="10" spans="1:9" ht="96" x14ac:dyDescent="0.2">
      <c r="A10" s="5" t="s">
        <v>162</v>
      </c>
      <c r="B10" s="5" t="s">
        <v>413</v>
      </c>
      <c r="C10" s="5">
        <v>1</v>
      </c>
      <c r="D10" s="5" t="s">
        <v>413</v>
      </c>
      <c r="E10" s="5" t="s">
        <v>238</v>
      </c>
      <c r="F10" s="4"/>
    </row>
    <row r="11" spans="1:9" ht="128" x14ac:dyDescent="0.2">
      <c r="A11" s="5" t="s">
        <v>163</v>
      </c>
      <c r="B11" s="5" t="s">
        <v>184</v>
      </c>
      <c r="C11" s="5">
        <v>1</v>
      </c>
      <c r="D11" s="5" t="s">
        <v>184</v>
      </c>
      <c r="E11" s="5" t="s">
        <v>238</v>
      </c>
      <c r="F11" s="4"/>
    </row>
    <row r="12" spans="1:9" ht="112" x14ac:dyDescent="0.2">
      <c r="A12" s="5" t="s">
        <v>164</v>
      </c>
      <c r="B12" s="5" t="s">
        <v>185</v>
      </c>
      <c r="C12" s="5">
        <v>1</v>
      </c>
      <c r="D12" s="5" t="s">
        <v>185</v>
      </c>
      <c r="E12" s="5" t="s">
        <v>238</v>
      </c>
      <c r="F12" s="4"/>
    </row>
    <row r="13" spans="1:9" ht="96" x14ac:dyDescent="0.2">
      <c r="A13" s="5" t="s">
        <v>165</v>
      </c>
      <c r="B13" s="5" t="s">
        <v>186</v>
      </c>
      <c r="C13" s="5">
        <v>1</v>
      </c>
      <c r="D13" s="5" t="s">
        <v>186</v>
      </c>
      <c r="E13" s="5" t="s">
        <v>194</v>
      </c>
      <c r="F13" s="4"/>
    </row>
    <row r="14" spans="1:9" ht="96" x14ac:dyDescent="0.2">
      <c r="A14" s="5" t="s">
        <v>166</v>
      </c>
      <c r="B14" s="5" t="s">
        <v>187</v>
      </c>
      <c r="C14" s="5">
        <v>1</v>
      </c>
      <c r="D14" s="5" t="s">
        <v>187</v>
      </c>
      <c r="E14" s="5" t="s">
        <v>194</v>
      </c>
      <c r="F14" s="4"/>
    </row>
    <row r="15" spans="1:9" ht="96" x14ac:dyDescent="0.2">
      <c r="A15" s="5" t="s">
        <v>167</v>
      </c>
      <c r="B15" s="5" t="s">
        <v>188</v>
      </c>
      <c r="C15" s="5">
        <v>1</v>
      </c>
      <c r="D15" s="5" t="s">
        <v>188</v>
      </c>
      <c r="E15" s="5" t="s">
        <v>194</v>
      </c>
      <c r="F15" s="4"/>
    </row>
    <row r="16" spans="1:9" ht="112" x14ac:dyDescent="0.2">
      <c r="A16" s="5" t="s">
        <v>168</v>
      </c>
      <c r="B16" s="5" t="s">
        <v>189</v>
      </c>
      <c r="C16" s="5">
        <v>1</v>
      </c>
      <c r="D16" s="5" t="s">
        <v>189</v>
      </c>
      <c r="E16" s="5" t="s">
        <v>194</v>
      </c>
      <c r="F16" s="4"/>
    </row>
    <row r="17" spans="1:6" ht="112" x14ac:dyDescent="0.2">
      <c r="A17" s="5" t="s">
        <v>169</v>
      </c>
      <c r="B17" s="5" t="s">
        <v>190</v>
      </c>
      <c r="C17" s="5">
        <v>1</v>
      </c>
      <c r="D17" s="5" t="s">
        <v>190</v>
      </c>
      <c r="E17" s="5" t="s">
        <v>194</v>
      </c>
      <c r="F17" s="4"/>
    </row>
    <row r="18" spans="1:6" ht="128" x14ac:dyDescent="0.2">
      <c r="A18" s="5" t="s">
        <v>170</v>
      </c>
      <c r="B18" s="5" t="s">
        <v>191</v>
      </c>
      <c r="C18" s="5">
        <v>1</v>
      </c>
      <c r="D18" s="5" t="s">
        <v>191</v>
      </c>
      <c r="E18" s="5" t="s">
        <v>194</v>
      </c>
      <c r="F18" s="4"/>
    </row>
    <row r="19" spans="1:6" ht="112" x14ac:dyDescent="0.2">
      <c r="A19" s="5" t="s">
        <v>171</v>
      </c>
      <c r="B19" s="5" t="s">
        <v>192</v>
      </c>
      <c r="C19" s="5">
        <v>1</v>
      </c>
      <c r="D19" s="5" t="s">
        <v>192</v>
      </c>
      <c r="E19" s="5" t="s">
        <v>194</v>
      </c>
      <c r="F19" s="4"/>
    </row>
    <row r="20" spans="1:6" ht="80" x14ac:dyDescent="0.2">
      <c r="A20" s="5" t="s">
        <v>172</v>
      </c>
      <c r="B20" s="5" t="s">
        <v>233</v>
      </c>
      <c r="C20" s="5">
        <v>1</v>
      </c>
      <c r="D20" s="5" t="s">
        <v>233</v>
      </c>
      <c r="E20" s="5" t="s">
        <v>194</v>
      </c>
      <c r="F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8" workbookViewId="0">
      <selection activeCell="D6" sqref="D6"/>
    </sheetView>
  </sheetViews>
  <sheetFormatPr baseColWidth="10" defaultRowHeight="16" x14ac:dyDescent="0.2"/>
  <cols>
    <col min="1" max="1" width="16.1640625" customWidth="1"/>
    <col min="2" max="2" width="39.1640625" customWidth="1"/>
    <col min="3" max="3" width="19.6640625" customWidth="1"/>
    <col min="4" max="4" width="44" customWidth="1"/>
    <col min="5" max="5" width="64.6640625" customWidth="1"/>
    <col min="6" max="6" width="38.83203125" customWidth="1"/>
    <col min="9" max="9" width="65.83203125" customWidth="1"/>
  </cols>
  <sheetData>
    <row r="1" spans="1:9" x14ac:dyDescent="0.2">
      <c r="A1" s="8" t="s">
        <v>151</v>
      </c>
      <c r="B1" s="8" t="s">
        <v>150</v>
      </c>
      <c r="C1" s="8" t="s">
        <v>149</v>
      </c>
      <c r="D1" s="8" t="s">
        <v>147</v>
      </c>
      <c r="E1" s="8" t="s">
        <v>148</v>
      </c>
      <c r="F1" s="7" t="s">
        <v>154</v>
      </c>
    </row>
    <row r="2" spans="1:9" ht="144" x14ac:dyDescent="0.2">
      <c r="A2" s="5" t="s">
        <v>152</v>
      </c>
      <c r="B2" s="5" t="s">
        <v>195</v>
      </c>
      <c r="C2" s="5">
        <v>1</v>
      </c>
      <c r="D2" s="5" t="s">
        <v>196</v>
      </c>
      <c r="E2" s="5" t="s">
        <v>243</v>
      </c>
      <c r="F2" s="4"/>
      <c r="I2" s="6" t="s">
        <v>237</v>
      </c>
    </row>
    <row r="3" spans="1:9" ht="96" x14ac:dyDescent="0.2">
      <c r="A3" s="5" t="s">
        <v>155</v>
      </c>
      <c r="B3" s="5" t="s">
        <v>197</v>
      </c>
      <c r="C3" s="5">
        <v>1</v>
      </c>
      <c r="D3" s="5" t="s">
        <v>232</v>
      </c>
      <c r="E3" s="5" t="s">
        <v>240</v>
      </c>
      <c r="F3" s="4"/>
    </row>
    <row r="4" spans="1:9" ht="96" x14ac:dyDescent="0.2">
      <c r="A4" s="5" t="s">
        <v>156</v>
      </c>
      <c r="B4" s="5" t="s">
        <v>198</v>
      </c>
      <c r="C4" s="5">
        <v>1</v>
      </c>
      <c r="D4" s="5" t="s">
        <v>199</v>
      </c>
      <c r="E4" s="5" t="s">
        <v>242</v>
      </c>
      <c r="F4" s="4"/>
    </row>
    <row r="5" spans="1:9" ht="96" x14ac:dyDescent="0.2">
      <c r="A5" s="5" t="s">
        <v>157</v>
      </c>
      <c r="B5" s="5" t="s">
        <v>200</v>
      </c>
      <c r="C5" s="5">
        <v>1</v>
      </c>
      <c r="D5" s="5" t="s">
        <v>201</v>
      </c>
      <c r="E5" s="5" t="s">
        <v>241</v>
      </c>
      <c r="F5" s="4"/>
    </row>
    <row r="6" spans="1:9" ht="96" x14ac:dyDescent="0.2">
      <c r="A6" s="5" t="s">
        <v>158</v>
      </c>
      <c r="B6" s="5" t="s">
        <v>202</v>
      </c>
      <c r="C6" s="5">
        <v>1</v>
      </c>
      <c r="D6" s="5" t="s">
        <v>203</v>
      </c>
      <c r="E6" s="5" t="s">
        <v>245</v>
      </c>
      <c r="F6" s="4"/>
    </row>
    <row r="7" spans="1:9" ht="96" x14ac:dyDescent="0.2">
      <c r="A7" s="5" t="s">
        <v>159</v>
      </c>
      <c r="B7" s="5" t="s">
        <v>204</v>
      </c>
      <c r="C7" s="5">
        <v>1</v>
      </c>
      <c r="D7" s="5" t="s">
        <v>205</v>
      </c>
      <c r="E7" s="5" t="s">
        <v>244</v>
      </c>
      <c r="F7" s="4"/>
    </row>
    <row r="8" spans="1:9" ht="96" x14ac:dyDescent="0.2">
      <c r="A8" s="5" t="s">
        <v>160</v>
      </c>
      <c r="B8" s="5" t="s">
        <v>206</v>
      </c>
      <c r="C8" s="5">
        <v>1</v>
      </c>
      <c r="D8" s="5" t="s">
        <v>207</v>
      </c>
      <c r="E8" s="5" t="s">
        <v>245</v>
      </c>
      <c r="F8" s="4"/>
    </row>
    <row r="9" spans="1:9" ht="96" x14ac:dyDescent="0.2">
      <c r="A9" s="5" t="s">
        <v>161</v>
      </c>
      <c r="B9" s="5" t="s">
        <v>208</v>
      </c>
      <c r="C9" s="5">
        <v>1</v>
      </c>
      <c r="D9" s="5" t="s">
        <v>209</v>
      </c>
      <c r="E9" s="5" t="s">
        <v>244</v>
      </c>
      <c r="F9" s="4"/>
    </row>
    <row r="10" spans="1:9" ht="96" x14ac:dyDescent="0.2">
      <c r="A10" s="5" t="s">
        <v>162</v>
      </c>
      <c r="B10" s="5" t="s">
        <v>210</v>
      </c>
      <c r="C10" s="5">
        <v>1</v>
      </c>
      <c r="D10" s="5" t="s">
        <v>211</v>
      </c>
      <c r="E10" s="5" t="s">
        <v>247</v>
      </c>
      <c r="F10" s="4"/>
    </row>
    <row r="11" spans="1:9" ht="96" x14ac:dyDescent="0.2">
      <c r="A11" s="5" t="s">
        <v>163</v>
      </c>
      <c r="B11" s="5" t="s">
        <v>212</v>
      </c>
      <c r="C11" s="5">
        <v>1</v>
      </c>
      <c r="D11" s="5" t="s">
        <v>213</v>
      </c>
      <c r="E11" s="5" t="s">
        <v>246</v>
      </c>
      <c r="F11" s="4"/>
    </row>
    <row r="12" spans="1:9" ht="96" x14ac:dyDescent="0.2">
      <c r="A12" s="5" t="s">
        <v>164</v>
      </c>
      <c r="B12" s="5" t="s">
        <v>414</v>
      </c>
      <c r="C12" s="5">
        <v>1</v>
      </c>
      <c r="D12" s="5" t="s">
        <v>415</v>
      </c>
      <c r="E12" s="5" t="s">
        <v>248</v>
      </c>
      <c r="F12" s="4"/>
    </row>
    <row r="13" spans="1:9" ht="96" x14ac:dyDescent="0.2">
      <c r="A13" s="5" t="s">
        <v>165</v>
      </c>
      <c r="B13" s="5" t="s">
        <v>416</v>
      </c>
      <c r="C13" s="5">
        <v>1</v>
      </c>
      <c r="D13" s="5" t="s">
        <v>417</v>
      </c>
      <c r="E13" s="5" t="s">
        <v>246</v>
      </c>
      <c r="F13" s="4"/>
    </row>
    <row r="14" spans="1:9" ht="96" x14ac:dyDescent="0.2">
      <c r="A14" s="5" t="s">
        <v>166</v>
      </c>
      <c r="B14" s="5" t="s">
        <v>420</v>
      </c>
      <c r="C14" s="5">
        <v>1</v>
      </c>
      <c r="D14" s="5" t="s">
        <v>421</v>
      </c>
      <c r="E14" s="5" t="s">
        <v>247</v>
      </c>
      <c r="F14" s="4"/>
    </row>
    <row r="15" spans="1:9" ht="96" x14ac:dyDescent="0.2">
      <c r="A15" s="5" t="s">
        <v>167</v>
      </c>
      <c r="B15" s="5" t="s">
        <v>422</v>
      </c>
      <c r="C15" s="5">
        <v>1</v>
      </c>
      <c r="D15" s="5" t="s">
        <v>423</v>
      </c>
      <c r="E15" s="5" t="s">
        <v>249</v>
      </c>
      <c r="F15" s="4"/>
    </row>
    <row r="16" spans="1:9" ht="80" x14ac:dyDescent="0.2">
      <c r="A16" s="5" t="s">
        <v>168</v>
      </c>
      <c r="B16" s="5" t="s">
        <v>214</v>
      </c>
      <c r="C16" s="5">
        <v>1</v>
      </c>
      <c r="D16" s="5" t="s">
        <v>215</v>
      </c>
      <c r="E16" s="5" t="s">
        <v>193</v>
      </c>
      <c r="F16" s="4"/>
    </row>
    <row r="17" spans="1:6" ht="80" x14ac:dyDescent="0.2">
      <c r="A17" s="5" t="s">
        <v>169</v>
      </c>
      <c r="B17" s="5" t="s">
        <v>216</v>
      </c>
      <c r="C17" s="5">
        <v>1</v>
      </c>
      <c r="D17" s="5" t="s">
        <v>217</v>
      </c>
      <c r="E17" s="5" t="s">
        <v>193</v>
      </c>
      <c r="F17" s="4"/>
    </row>
    <row r="18" spans="1:6" ht="64" x14ac:dyDescent="0.2">
      <c r="A18" s="5" t="s">
        <v>170</v>
      </c>
      <c r="B18" s="5" t="s">
        <v>218</v>
      </c>
      <c r="C18" s="5">
        <v>1</v>
      </c>
      <c r="D18" s="5" t="s">
        <v>219</v>
      </c>
      <c r="E18" s="5" t="s">
        <v>193</v>
      </c>
      <c r="F18" s="4"/>
    </row>
    <row r="19" spans="1:6" ht="64" x14ac:dyDescent="0.2">
      <c r="A19" s="5" t="s">
        <v>171</v>
      </c>
      <c r="B19" s="5" t="s">
        <v>220</v>
      </c>
      <c r="C19" s="5">
        <v>1</v>
      </c>
      <c r="D19" s="5" t="s">
        <v>221</v>
      </c>
      <c r="E19" s="5" t="s">
        <v>193</v>
      </c>
      <c r="F19" s="4"/>
    </row>
    <row r="20" spans="1:6" ht="80" x14ac:dyDescent="0.2">
      <c r="A20" s="5" t="s">
        <v>172</v>
      </c>
      <c r="B20" s="5" t="s">
        <v>418</v>
      </c>
      <c r="C20" s="5">
        <v>1</v>
      </c>
      <c r="D20" s="5" t="s">
        <v>419</v>
      </c>
      <c r="E20" s="5" t="s">
        <v>193</v>
      </c>
      <c r="F20" s="4"/>
    </row>
    <row r="21" spans="1:6" ht="64" x14ac:dyDescent="0.2">
      <c r="A21" s="5" t="s">
        <v>173</v>
      </c>
      <c r="B21" s="5" t="s">
        <v>222</v>
      </c>
      <c r="C21" s="5">
        <v>1</v>
      </c>
      <c r="D21" s="5" t="s">
        <v>223</v>
      </c>
      <c r="E21" s="5" t="s">
        <v>193</v>
      </c>
      <c r="F21" s="4"/>
    </row>
    <row r="22" spans="1:6" ht="80" x14ac:dyDescent="0.2">
      <c r="A22" s="5" t="s">
        <v>174</v>
      </c>
      <c r="B22" s="5" t="s">
        <v>224</v>
      </c>
      <c r="C22" s="5">
        <v>1</v>
      </c>
      <c r="D22" s="5" t="s">
        <v>225</v>
      </c>
      <c r="E22" s="5" t="s">
        <v>193</v>
      </c>
      <c r="F22" s="4"/>
    </row>
    <row r="23" spans="1:6" ht="80" x14ac:dyDescent="0.2">
      <c r="A23" s="5" t="s">
        <v>175</v>
      </c>
      <c r="B23" s="5" t="s">
        <v>226</v>
      </c>
      <c r="C23" s="5">
        <v>1</v>
      </c>
      <c r="D23" s="5" t="s">
        <v>227</v>
      </c>
      <c r="E23" s="5" t="s">
        <v>193</v>
      </c>
      <c r="F23" s="4"/>
    </row>
    <row r="24" spans="1:6" ht="80" x14ac:dyDescent="0.2">
      <c r="A24" s="5" t="s">
        <v>176</v>
      </c>
      <c r="B24" s="5" t="s">
        <v>228</v>
      </c>
      <c r="C24" s="5">
        <v>1</v>
      </c>
      <c r="D24" s="5" t="s">
        <v>229</v>
      </c>
      <c r="E24" s="5" t="s">
        <v>193</v>
      </c>
      <c r="F24" s="4"/>
    </row>
    <row r="25" spans="1:6" ht="64" x14ac:dyDescent="0.2">
      <c r="A25" s="5" t="s">
        <v>177</v>
      </c>
      <c r="B25" s="5" t="s">
        <v>230</v>
      </c>
      <c r="C25" s="5">
        <v>1</v>
      </c>
      <c r="D25" s="5" t="s">
        <v>231</v>
      </c>
      <c r="E25" s="5" t="s">
        <v>193</v>
      </c>
      <c r="F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Latest</vt:lpstr>
      <vt:lpstr>Previous Date</vt:lpstr>
      <vt:lpstr>Latest rate-API test cases</vt:lpstr>
      <vt:lpstr>Past rate-API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2020-04-21T21:06:09Z</dcterms:created>
  <dcterms:modified xsi:type="dcterms:W3CDTF">2020-04-26T18:40:50Z</dcterms:modified>
</cp:coreProperties>
</file>