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garro-my.sharepoint.com/personal/nidhi_chauhan_nagarro_com/Documents/Training and practice/Lokesh Kumar/"/>
    </mc:Choice>
  </mc:AlternateContent>
  <xr:revisionPtr revIDLastSave="58" documentId="8_{4C0A0025-862F-384A-AA27-CA09EDC7B2C8}" xr6:coauthVersionLast="47" xr6:coauthVersionMax="47" xr10:uidLastSave="{D4C00CBA-6840-4A81-940C-397447ABE625}"/>
  <bookViews>
    <workbookView xWindow="-110" yWindow="-110" windowWidth="19420" windowHeight="10300" activeTab="1" xr2:uid="{00000000-000D-0000-FFFF-FFFF00000000}"/>
  </bookViews>
  <sheets>
    <sheet name="Input sheet" sheetId="5" r:id="rId1"/>
    <sheet name="Summary" sheetId="4" r:id="rId2"/>
    <sheet name="Travel Calendar" sheetId="9" r:id="rId3"/>
    <sheet name="Currency Conversion" sheetId="10" r:id="rId4"/>
    <sheet name="Lookups" sheetId="6" r:id="rId5"/>
    <sheet name="Guidelines" sheetId="7" r:id="rId6"/>
    <sheet name="3.2" sheetId="8" state="hidden" r:id="rId7"/>
  </sheets>
  <definedNames>
    <definedName name="_xlnm._FilterDatabase" localSheetId="0" hidden="1">'Input sheet'!$A$8:$H$205</definedName>
    <definedName name="Currency">Lookups!$A$2:$A$167</definedName>
    <definedName name="Expense">Lookups!$P$2:$P$18</definedName>
    <definedName name="Time">Lookups!$L$2:$L$4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I4" i="6"/>
  <c r="G31" i="5" l="1"/>
  <c r="G205" i="5" l="1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0" i="5"/>
  <c r="J18" i="6" l="1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B12" i="4" l="1"/>
  <c r="D8" i="4" l="1"/>
  <c r="D7" i="4"/>
  <c r="D6" i="4"/>
  <c r="D5" i="4"/>
  <c r="H8" i="4" l="1"/>
  <c r="H7" i="4"/>
  <c r="H6" i="4"/>
  <c r="H5" i="4"/>
  <c r="C17" i="4"/>
  <c r="C15" i="4"/>
  <c r="C16" i="4"/>
  <c r="C14" i="4"/>
  <c r="C13" i="4"/>
  <c r="B13" i="4" s="1"/>
  <c r="C11" i="4"/>
  <c r="I8" i="4"/>
  <c r="I7" i="4"/>
  <c r="I6" i="4"/>
  <c r="G8" i="4"/>
  <c r="G7" i="4"/>
  <c r="G6" i="4"/>
  <c r="F8" i="4"/>
  <c r="F7" i="4"/>
  <c r="F6" i="4"/>
  <c r="F5" i="4"/>
  <c r="E8" i="4"/>
  <c r="E7" i="4"/>
  <c r="E6" i="4"/>
  <c r="C8" i="4"/>
  <c r="C7" i="4"/>
  <c r="C6" i="4"/>
  <c r="C4" i="4"/>
  <c r="C3" i="4"/>
  <c r="F4" i="4" l="1"/>
  <c r="G4" i="4" s="1"/>
  <c r="H4" i="4"/>
  <c r="I4" i="4" s="1"/>
  <c r="D4" i="4"/>
  <c r="E4" i="4" s="1"/>
  <c r="H3" i="4"/>
  <c r="I3" i="4" s="1"/>
  <c r="F3" i="4"/>
  <c r="G3" i="4" s="1"/>
  <c r="D3" i="4"/>
  <c r="E3" i="4" s="1"/>
  <c r="I5" i="4"/>
  <c r="C5" i="4"/>
  <c r="B11" i="4" s="1"/>
  <c r="E5" i="4"/>
  <c r="G5" i="4"/>
  <c r="B14" i="4" l="1"/>
  <c r="B16" i="4" s="1"/>
  <c r="D16" i="4" s="1"/>
  <c r="B15" i="4"/>
  <c r="B17" i="4" s="1"/>
  <c r="D1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Ashok Thomas</author>
  </authors>
  <commentList>
    <comment ref="C8" authorId="0" shapeId="0" xr:uid="{00000000-0006-0000-0000-000001000000}">
      <text>
        <r>
          <rPr>
            <sz val="9"/>
            <color indexed="81"/>
            <rFont val="Calibri"/>
            <family val="2"/>
            <scheme val="minor"/>
          </rPr>
          <t>From the menu, pick the currency in which the expense was incurred.</t>
        </r>
      </text>
    </comment>
    <comment ref="E8" authorId="0" shapeId="0" xr:uid="{00000000-0006-0000-0000-000002000000}">
      <text>
        <r>
          <rPr>
            <sz val="9"/>
            <color rgb="FF000000"/>
            <rFont val="Calibri"/>
            <family val="2"/>
          </rPr>
          <t>Type "Yes" if the expense is being claimed for reimbursement. Leave blank otherwise.</t>
        </r>
      </text>
    </comment>
    <comment ref="F8" authorId="0" shapeId="0" xr:uid="{00000000-0006-0000-0000-000003000000}">
      <text>
        <r>
          <rPr>
            <sz val="9"/>
            <color rgb="FF000000"/>
            <rFont val="Calibri"/>
            <family val="2"/>
          </rPr>
          <t>Type "No" if you are unable to furnish a supporting bill. Leave blank otherwise.</t>
        </r>
      </text>
    </comment>
    <comment ref="G8" authorId="0" shapeId="0" xr:uid="{00000000-0006-0000-0000-000004000000}">
      <text>
        <r>
          <rPr>
            <sz val="9"/>
            <color indexed="81"/>
            <rFont val="Calibri"/>
            <family val="2"/>
            <scheme val="minor"/>
          </rPr>
          <t>To be managed by Expense Settlement team.</t>
        </r>
      </text>
    </comment>
  </commentList>
</comments>
</file>

<file path=xl/sharedStrings.xml><?xml version="1.0" encoding="utf-8"?>
<sst xmlns="http://schemas.openxmlformats.org/spreadsheetml/2006/main" count="1031" uniqueCount="558">
  <si>
    <t>Name</t>
  </si>
  <si>
    <t>Start date</t>
  </si>
  <si>
    <t>End date</t>
  </si>
  <si>
    <t>USD</t>
  </si>
  <si>
    <t>GBP</t>
  </si>
  <si>
    <t>AED</t>
  </si>
  <si>
    <t>SAR</t>
  </si>
  <si>
    <t>AUD</t>
  </si>
  <si>
    <t>HKD</t>
  </si>
  <si>
    <t>DKK</t>
  </si>
  <si>
    <t>SEK</t>
  </si>
  <si>
    <t>MYR</t>
  </si>
  <si>
    <t>JPY</t>
  </si>
  <si>
    <t>EUR</t>
  </si>
  <si>
    <t>INR</t>
  </si>
  <si>
    <t>NOK</t>
  </si>
  <si>
    <t>Date</t>
  </si>
  <si>
    <t>Currency</t>
  </si>
  <si>
    <t>Amount</t>
  </si>
  <si>
    <t>US Dollar</t>
  </si>
  <si>
    <t>Euro</t>
  </si>
  <si>
    <t>British Pound</t>
  </si>
  <si>
    <t>Indian Rupee</t>
  </si>
  <si>
    <t>Australian Dollar</t>
  </si>
  <si>
    <t>CAD</t>
  </si>
  <si>
    <t>Canadian Dollar</t>
  </si>
  <si>
    <t>SGD</t>
  </si>
  <si>
    <t>Singapore Dollar</t>
  </si>
  <si>
    <t>CHF</t>
  </si>
  <si>
    <t>Swiss Franc</t>
  </si>
  <si>
    <t>Malaysian Ringgit</t>
  </si>
  <si>
    <t>Japanese Yen</t>
  </si>
  <si>
    <t>CNY</t>
  </si>
  <si>
    <t>Chinese Yuan Renminbi</t>
  </si>
  <si>
    <t>NZD</t>
  </si>
  <si>
    <t>New Zealand Dollar</t>
  </si>
  <si>
    <t>THB</t>
  </si>
  <si>
    <t>Thai Baht</t>
  </si>
  <si>
    <t>HUF</t>
  </si>
  <si>
    <t>Hungarian Forint</t>
  </si>
  <si>
    <t>Emirati Dirham</t>
  </si>
  <si>
    <t>Hong Kong Dollar</t>
  </si>
  <si>
    <t>MXN</t>
  </si>
  <si>
    <t>Mexican Peso</t>
  </si>
  <si>
    <t>ZAR</t>
  </si>
  <si>
    <t>South African Rand</t>
  </si>
  <si>
    <t>PHP</t>
  </si>
  <si>
    <t>Philippine Peso</t>
  </si>
  <si>
    <t>Swedish Krona</t>
  </si>
  <si>
    <t>IDR</t>
  </si>
  <si>
    <t>Indonesian Rupiah</t>
  </si>
  <si>
    <t>Saudi Arabian Riyal</t>
  </si>
  <si>
    <t>BRL</t>
  </si>
  <si>
    <t>Brazilian Real</t>
  </si>
  <si>
    <t>TRY</t>
  </si>
  <si>
    <t>Turkish Lira</t>
  </si>
  <si>
    <t>KES</t>
  </si>
  <si>
    <t>Kenyan Shilling</t>
  </si>
  <si>
    <t>KRW</t>
  </si>
  <si>
    <t>South Korean Won</t>
  </si>
  <si>
    <t>EGP</t>
  </si>
  <si>
    <t>Egyptian Pound</t>
  </si>
  <si>
    <t>IQD</t>
  </si>
  <si>
    <t>Iraqi Dinar</t>
  </si>
  <si>
    <t>Norwegian Krone</t>
  </si>
  <si>
    <t>KWD</t>
  </si>
  <si>
    <t>Kuwaiti Dinar</t>
  </si>
  <si>
    <t>RUB</t>
  </si>
  <si>
    <t>Russian Ruble</t>
  </si>
  <si>
    <t>Danish Krone</t>
  </si>
  <si>
    <t>PKR</t>
  </si>
  <si>
    <t>Pakistani Rupee</t>
  </si>
  <si>
    <t>ILS</t>
  </si>
  <si>
    <t>Israeli Shekel</t>
  </si>
  <si>
    <t>PLN</t>
  </si>
  <si>
    <t>Polish Zloty</t>
  </si>
  <si>
    <t>QAR</t>
  </si>
  <si>
    <t>Qatari Riyal</t>
  </si>
  <si>
    <t>XAU</t>
  </si>
  <si>
    <t>Gold Ounce</t>
  </si>
  <si>
    <t>OMR</t>
  </si>
  <si>
    <t>Omani Rial</t>
  </si>
  <si>
    <t>COP</t>
  </si>
  <si>
    <t>Colombian Peso</t>
  </si>
  <si>
    <t>CLP</t>
  </si>
  <si>
    <t>Chilean Peso</t>
  </si>
  <si>
    <t>TWD</t>
  </si>
  <si>
    <t>Taiwan New Dollar</t>
  </si>
  <si>
    <t>ARS</t>
  </si>
  <si>
    <t>Argentine Peso</t>
  </si>
  <si>
    <t>CZK</t>
  </si>
  <si>
    <t>Czech Koruna</t>
  </si>
  <si>
    <t>VND</t>
  </si>
  <si>
    <t>Vietnamese Dong</t>
  </si>
  <si>
    <t>MAD</t>
  </si>
  <si>
    <t>Moroccan Dirham</t>
  </si>
  <si>
    <t>JOD</t>
  </si>
  <si>
    <t>Jordanian Dinar</t>
  </si>
  <si>
    <t>BHD</t>
  </si>
  <si>
    <t>Bahraini Dinar</t>
  </si>
  <si>
    <t>XOF</t>
  </si>
  <si>
    <t>CFA Franc</t>
  </si>
  <si>
    <t>LKR</t>
  </si>
  <si>
    <t>Sri Lankan Rupee</t>
  </si>
  <si>
    <t>UAH</t>
  </si>
  <si>
    <t>Ukrainian Hryvnia</t>
  </si>
  <si>
    <t>NGN</t>
  </si>
  <si>
    <t>Nigerian Naira</t>
  </si>
  <si>
    <t>TND</t>
  </si>
  <si>
    <t>Tunisian Dinar</t>
  </si>
  <si>
    <t>UGX</t>
  </si>
  <si>
    <t>Ugandan Shilling</t>
  </si>
  <si>
    <t>RON</t>
  </si>
  <si>
    <t>Romanian New Leu</t>
  </si>
  <si>
    <t>BDT</t>
  </si>
  <si>
    <t>Bangladeshi Taka</t>
  </si>
  <si>
    <t>PEN</t>
  </si>
  <si>
    <t>Peruvian Sol</t>
  </si>
  <si>
    <t>GEL</t>
  </si>
  <si>
    <t>Georgian Lari</t>
  </si>
  <si>
    <t>XAF</t>
  </si>
  <si>
    <t>Central African CFA Franc BEAC</t>
  </si>
  <si>
    <t>FJD</t>
  </si>
  <si>
    <t>Fijian Dollar</t>
  </si>
  <si>
    <t>VEF</t>
  </si>
  <si>
    <t>Venezuelan Bolivar</t>
  </si>
  <si>
    <t>BYN</t>
  </si>
  <si>
    <t>Belarusian Ruble</t>
  </si>
  <si>
    <t>HRK</t>
  </si>
  <si>
    <t>Croatian Kuna</t>
  </si>
  <si>
    <t>UZS</t>
  </si>
  <si>
    <t>Uzbekistani Som</t>
  </si>
  <si>
    <t>BGN</t>
  </si>
  <si>
    <t>Bulgarian Lev</t>
  </si>
  <si>
    <t>DZD</t>
  </si>
  <si>
    <t>Algerian Dinar</t>
  </si>
  <si>
    <t>IRR</t>
  </si>
  <si>
    <t>Iranian Rial</t>
  </si>
  <si>
    <t>DOP</t>
  </si>
  <si>
    <t>Dominican Peso</t>
  </si>
  <si>
    <t>ISK</t>
  </si>
  <si>
    <t>Icelandic Krona</t>
  </si>
  <si>
    <t>XAG</t>
  </si>
  <si>
    <t>Silver Ounce</t>
  </si>
  <si>
    <t>CRC</t>
  </si>
  <si>
    <t>Costa Rican Colon</t>
  </si>
  <si>
    <t>SYP</t>
  </si>
  <si>
    <t>Syrian Pound</t>
  </si>
  <si>
    <t>LYD</t>
  </si>
  <si>
    <t>Libyan Dinar</t>
  </si>
  <si>
    <t>JMD</t>
  </si>
  <si>
    <t>Jamaican Dollar</t>
  </si>
  <si>
    <t>MUR</t>
  </si>
  <si>
    <t>Mauritian Rupee</t>
  </si>
  <si>
    <t>GHS</t>
  </si>
  <si>
    <t>Ghanaian Cedi</t>
  </si>
  <si>
    <t>AOA</t>
  </si>
  <si>
    <t>Angolan Kwanza</t>
  </si>
  <si>
    <t>UYU</t>
  </si>
  <si>
    <t>Uruguayan Peso</t>
  </si>
  <si>
    <t>AFN</t>
  </si>
  <si>
    <t>Afghan Afghani</t>
  </si>
  <si>
    <t>LBP</t>
  </si>
  <si>
    <t>Lebanese Pound</t>
  </si>
  <si>
    <t>XPF</t>
  </si>
  <si>
    <t>CFP Franc</t>
  </si>
  <si>
    <t>TTD</t>
  </si>
  <si>
    <t>Trinidadian Dollar</t>
  </si>
  <si>
    <t>TZS</t>
  </si>
  <si>
    <t>Tanzanian Shilling</t>
  </si>
  <si>
    <t>ALL</t>
  </si>
  <si>
    <t>Albanian Lek</t>
  </si>
  <si>
    <t>XCD</t>
  </si>
  <si>
    <t>East Caribbean Dollar</t>
  </si>
  <si>
    <t>GTQ</t>
  </si>
  <si>
    <t>Guatemalan Quetzal</t>
  </si>
  <si>
    <t>NPR</t>
  </si>
  <si>
    <t>Nepalese Rupee</t>
  </si>
  <si>
    <t>BOB</t>
  </si>
  <si>
    <t>Bolivian Bolíviano</t>
  </si>
  <si>
    <t>ZWD</t>
  </si>
  <si>
    <t>Zimbabwean Dollar</t>
  </si>
  <si>
    <t>BBD</t>
  </si>
  <si>
    <t>Barbadian or Bajan Dollar</t>
  </si>
  <si>
    <t>CUC</t>
  </si>
  <si>
    <t>Cuban Convertible Peso</t>
  </si>
  <si>
    <t>LAK</t>
  </si>
  <si>
    <t>Lao or Laotian Kip</t>
  </si>
  <si>
    <t>BND</t>
  </si>
  <si>
    <t>Bruneian Dollar</t>
  </si>
  <si>
    <t>BWP</t>
  </si>
  <si>
    <t>Botswana Pula</t>
  </si>
  <si>
    <t>HNL</t>
  </si>
  <si>
    <t>Honduran Lempira</t>
  </si>
  <si>
    <t>PYG</t>
  </si>
  <si>
    <t>Paraguayan Guarani</t>
  </si>
  <si>
    <t>ETB</t>
  </si>
  <si>
    <t>Ethiopian Birr</t>
  </si>
  <si>
    <t>NAD</t>
  </si>
  <si>
    <t>Namibian Dollar</t>
  </si>
  <si>
    <t>PGK</t>
  </si>
  <si>
    <t>Papua New Guinean Kina</t>
  </si>
  <si>
    <t>SDG</t>
  </si>
  <si>
    <t>Sudanese Pound</t>
  </si>
  <si>
    <t>MOP</t>
  </si>
  <si>
    <t>Macau Pataca</t>
  </si>
  <si>
    <t>NIO</t>
  </si>
  <si>
    <t>Nicaraguan Cordoba</t>
  </si>
  <si>
    <t>BMD</t>
  </si>
  <si>
    <t>Bermudian Dollar</t>
  </si>
  <si>
    <t>KZT</t>
  </si>
  <si>
    <t>Kazakhstani Tenge</t>
  </si>
  <si>
    <t>PAB</t>
  </si>
  <si>
    <t>Panamanian Balboa</t>
  </si>
  <si>
    <t>BAM</t>
  </si>
  <si>
    <t>Bosnian Convertible Marka</t>
  </si>
  <si>
    <t>GYD</t>
  </si>
  <si>
    <t>Guyanese Dollar</t>
  </si>
  <si>
    <t>YER</t>
  </si>
  <si>
    <t>Yemeni Rial</t>
  </si>
  <si>
    <t>MGA</t>
  </si>
  <si>
    <t>Malagasy Ariary</t>
  </si>
  <si>
    <t>KYD</t>
  </si>
  <si>
    <t>Caymanian Dollar</t>
  </si>
  <si>
    <t>MZN</t>
  </si>
  <si>
    <t>Mozambican Metical</t>
  </si>
  <si>
    <t>RSD</t>
  </si>
  <si>
    <t>Serbian Dinar</t>
  </si>
  <si>
    <t>SCR</t>
  </si>
  <si>
    <t>Seychellois Rupee</t>
  </si>
  <si>
    <t>AMD</t>
  </si>
  <si>
    <t>Armenian Dram</t>
  </si>
  <si>
    <t>SBD</t>
  </si>
  <si>
    <t>Solomon Islander Dollar</t>
  </si>
  <si>
    <t>AZN</t>
  </si>
  <si>
    <t>Azerbaijani New Manat</t>
  </si>
  <si>
    <t>SLL</t>
  </si>
  <si>
    <t>Sierra Leonean Leone</t>
  </si>
  <si>
    <t>TOP</t>
  </si>
  <si>
    <t>Tongan Pa'anga</t>
  </si>
  <si>
    <t>BZD</t>
  </si>
  <si>
    <t>Belizean Dollar</t>
  </si>
  <si>
    <t>MWK</t>
  </si>
  <si>
    <t>Malawian Kwacha</t>
  </si>
  <si>
    <t>GMD</t>
  </si>
  <si>
    <t>Gambian Dalasi</t>
  </si>
  <si>
    <t>BIF</t>
  </si>
  <si>
    <t>Burundian Franc</t>
  </si>
  <si>
    <t>SOS</t>
  </si>
  <si>
    <t>Somali Shilling</t>
  </si>
  <si>
    <t>HTG</t>
  </si>
  <si>
    <t>Haitian Gourde</t>
  </si>
  <si>
    <t>GNF</t>
  </si>
  <si>
    <t>Guinean Franc</t>
  </si>
  <si>
    <t>MVR</t>
  </si>
  <si>
    <t>Maldivian Rufiyaa</t>
  </si>
  <si>
    <t>MNT</t>
  </si>
  <si>
    <t>Mongolian Tughrik</t>
  </si>
  <si>
    <t>CDF</t>
  </si>
  <si>
    <t>Congolese Franc</t>
  </si>
  <si>
    <t>STD</t>
  </si>
  <si>
    <t>Sao Tomean Dobra</t>
  </si>
  <si>
    <t>TJS</t>
  </si>
  <si>
    <t>Tajikistani Somoni</t>
  </si>
  <si>
    <t>KPW</t>
  </si>
  <si>
    <t>North Korean Won</t>
  </si>
  <si>
    <t>MMK</t>
  </si>
  <si>
    <t>Burmese Kyat</t>
  </si>
  <si>
    <t>LSL</t>
  </si>
  <si>
    <t>Basotho Loti</t>
  </si>
  <si>
    <t>LRD</t>
  </si>
  <si>
    <t>Liberian Dollar</t>
  </si>
  <si>
    <t>KGS</t>
  </si>
  <si>
    <t>Kyrgyzstani Som</t>
  </si>
  <si>
    <t>GIP</t>
  </si>
  <si>
    <t>Gibraltar Pound</t>
  </si>
  <si>
    <t>XPT</t>
  </si>
  <si>
    <t>Platinum Ounce</t>
  </si>
  <si>
    <t>MDL</t>
  </si>
  <si>
    <t>Moldovan Leu</t>
  </si>
  <si>
    <t>CUP</t>
  </si>
  <si>
    <t>Cuban Peso</t>
  </si>
  <si>
    <t>KHR</t>
  </si>
  <si>
    <t>Cambodian Riel</t>
  </si>
  <si>
    <t>MKD</t>
  </si>
  <si>
    <t>Macedonian Denar</t>
  </si>
  <si>
    <t>VUV</t>
  </si>
  <si>
    <t>Ni-Vanuatu Vatu</t>
  </si>
  <si>
    <t>MRO</t>
  </si>
  <si>
    <t>Mauritanian Ouguiya</t>
  </si>
  <si>
    <t>ANG</t>
  </si>
  <si>
    <t>Dutch Guilder</t>
  </si>
  <si>
    <t>SZL</t>
  </si>
  <si>
    <t>Swazi Lilangeni</t>
  </si>
  <si>
    <t>CVE</t>
  </si>
  <si>
    <t>Cape Verdean Escudo</t>
  </si>
  <si>
    <t>SRD</t>
  </si>
  <si>
    <t>Surinamese Dollar</t>
  </si>
  <si>
    <t>XPD</t>
  </si>
  <si>
    <t>Palladium Ounce</t>
  </si>
  <si>
    <t>SVC</t>
  </si>
  <si>
    <t>Salvadoran Colon</t>
  </si>
  <si>
    <t>BSD</t>
  </si>
  <si>
    <t>Bahamian Dollar</t>
  </si>
  <si>
    <t>XDR</t>
  </si>
  <si>
    <t>IMF Special Drawing Rights</t>
  </si>
  <si>
    <t>RWF</t>
  </si>
  <si>
    <t>Rwandan Franc</t>
  </si>
  <si>
    <t>AWG</t>
  </si>
  <si>
    <t>Aruban or Dutch Guilder</t>
  </si>
  <si>
    <t>DJF</t>
  </si>
  <si>
    <t>Djiboutian Franc</t>
  </si>
  <si>
    <t>BTN</t>
  </si>
  <si>
    <t>Bhutanese Ngultrum</t>
  </si>
  <si>
    <t>KMF</t>
  </si>
  <si>
    <t>Comoran Franc</t>
  </si>
  <si>
    <t>WST</t>
  </si>
  <si>
    <t>Samoan Tala</t>
  </si>
  <si>
    <t>SPL</t>
  </si>
  <si>
    <t>Seborgan Luigino</t>
  </si>
  <si>
    <t>ERN</t>
  </si>
  <si>
    <t>Eritrean Nakfa</t>
  </si>
  <si>
    <t>FKP</t>
  </si>
  <si>
    <t>Falkland Island Pound</t>
  </si>
  <si>
    <t>SHP</t>
  </si>
  <si>
    <t>Saint Helenian Pound</t>
  </si>
  <si>
    <t>JEP</t>
  </si>
  <si>
    <t>Jersey Pound</t>
  </si>
  <si>
    <t>TMT</t>
  </si>
  <si>
    <t>Turkmenistani Manat</t>
  </si>
  <si>
    <t>TVD</t>
  </si>
  <si>
    <t>Tuvaluan Dollar</t>
  </si>
  <si>
    <t>IMP</t>
  </si>
  <si>
    <t>Isle of Man Pound</t>
  </si>
  <si>
    <t>GGP</t>
  </si>
  <si>
    <t>Guernsey Pound</t>
  </si>
  <si>
    <t>ZMW</t>
  </si>
  <si>
    <t>Zambian Kwacha</t>
  </si>
  <si>
    <t>Country</t>
  </si>
  <si>
    <t>USA</t>
  </si>
  <si>
    <t>UK</t>
  </si>
  <si>
    <t>UAE</t>
  </si>
  <si>
    <t>Saudi Arabia</t>
  </si>
  <si>
    <t>Australia</t>
  </si>
  <si>
    <t>Hong Kong</t>
  </si>
  <si>
    <t>Denmark</t>
  </si>
  <si>
    <t>Sweden</t>
  </si>
  <si>
    <t>Malaysia</t>
  </si>
  <si>
    <t>Indonesia</t>
  </si>
  <si>
    <t>Philippines</t>
  </si>
  <si>
    <t>Japan</t>
  </si>
  <si>
    <t>Europe</t>
  </si>
  <si>
    <t>Norway</t>
  </si>
  <si>
    <t>Description of expense</t>
  </si>
  <si>
    <t>Bills submitted?</t>
  </si>
  <si>
    <t>Advance issued</t>
  </si>
  <si>
    <t>Reimbursement</t>
  </si>
  <si>
    <t>Per diem with bills</t>
  </si>
  <si>
    <t>Per diem without bills</t>
  </si>
  <si>
    <t>Advance Issued</t>
  </si>
  <si>
    <t>Per diem entitlement</t>
  </si>
  <si>
    <t>Settlement amount</t>
  </si>
  <si>
    <t>Amount approved</t>
  </si>
  <si>
    <t>ID/Person No.</t>
  </si>
  <si>
    <t>Client(s)</t>
  </si>
  <si>
    <t>Project(s)</t>
  </si>
  <si>
    <t>City/State</t>
  </si>
  <si>
    <t>Reimbursable?</t>
  </si>
  <si>
    <t>US</t>
  </si>
  <si>
    <t>India - Jaipur/Gurgaon</t>
  </si>
  <si>
    <t>India - Others</t>
  </si>
  <si>
    <t>Currency conversion</t>
  </si>
  <si>
    <t>Base currency</t>
  </si>
  <si>
    <t>Currency code</t>
  </si>
  <si>
    <t>Currency name</t>
  </si>
  <si>
    <t>Summary</t>
  </si>
  <si>
    <t>Local currency</t>
  </si>
  <si>
    <t>Reimbursement claimed</t>
  </si>
  <si>
    <t>Departure time</t>
  </si>
  <si>
    <t>Arrival time</t>
  </si>
  <si>
    <t>Arrival and departure time</t>
  </si>
  <si>
    <t>Before 8 am</t>
  </si>
  <si>
    <t>Between 8 am and 4 pm</t>
  </si>
  <si>
    <t>After 4 pm</t>
  </si>
  <si>
    <t>Duration of travel</t>
  </si>
  <si>
    <t>Departure</t>
  </si>
  <si>
    <t>Arrival</t>
  </si>
  <si>
    <t>Days</t>
  </si>
  <si>
    <t>Type of expense</t>
  </si>
  <si>
    <t>Travel - airport transfer</t>
  </si>
  <si>
    <t>Travel - public transportation</t>
  </si>
  <si>
    <t>Travel - car rental</t>
  </si>
  <si>
    <t>Travel - fuel expense</t>
  </si>
  <si>
    <t>Miscellaneous - groceries</t>
  </si>
  <si>
    <t>Miscellaneous - laundry</t>
  </si>
  <si>
    <t>Miscellaneous - SIM/calling card</t>
  </si>
  <si>
    <t>Entertainment - client</t>
  </si>
  <si>
    <t>Entertainment - team</t>
  </si>
  <si>
    <t>Travel - parking</t>
  </si>
  <si>
    <t>Meal - breakfast</t>
  </si>
  <si>
    <t>Meal - lunch</t>
  </si>
  <si>
    <t>Meal - dinner</t>
  </si>
  <si>
    <t>Meal - snacks</t>
  </si>
  <si>
    <t>Travel - taxi for local commute</t>
  </si>
  <si>
    <t>Payable to employee</t>
  </si>
  <si>
    <t>Recovery from employee</t>
  </si>
  <si>
    <t>Legend</t>
  </si>
  <si>
    <t>Miscellaneous - others</t>
  </si>
  <si>
    <t>Accommodation - hotel</t>
  </si>
  <si>
    <t>Instructions</t>
  </si>
  <si>
    <t>1. Enter data ONLY in the sheet titled "Input sheet"</t>
  </si>
  <si>
    <t>2. Enter all your expenses in the table shown in this sheet, for both expenditure against Per diem and reimbursable expenses.</t>
  </si>
  <si>
    <t>4. In column F, titled "Bill submitted?", select "No" if you do not have a bill to support the expense. Leave blank otherwise.</t>
  </si>
  <si>
    <t>3. In column E, titled "Reimbursable", select "Yes" if you are claiming the expense for reimbursement (other than Per diem). Leave the cell blank otherwise.</t>
  </si>
  <si>
    <t>Taiwan</t>
  </si>
  <si>
    <t>South Africa</t>
  </si>
  <si>
    <t>Egypt</t>
  </si>
  <si>
    <t>Switzerland</t>
  </si>
  <si>
    <t>Korea</t>
  </si>
  <si>
    <t>France</t>
  </si>
  <si>
    <t>Paris</t>
  </si>
  <si>
    <t>Canada</t>
  </si>
  <si>
    <t>Singapore</t>
  </si>
  <si>
    <t>Morocco</t>
  </si>
  <si>
    <t>Israel</t>
  </si>
  <si>
    <t>Taxable income</t>
  </si>
  <si>
    <t>Work Package ID</t>
  </si>
  <si>
    <t>Comments</t>
  </si>
  <si>
    <t>Lokesh Kumar</t>
  </si>
  <si>
    <t>Mckinsey</t>
  </si>
  <si>
    <t>Riyadh</t>
  </si>
  <si>
    <t>McKinsey-KSA(C100161200004152.1.1)</t>
  </si>
  <si>
    <t>Mckinsey-KSA</t>
  </si>
  <si>
    <t>Yes</t>
  </si>
  <si>
    <t>16-July to 28 July</t>
  </si>
  <si>
    <t>Nagarro Payment</t>
  </si>
  <si>
    <t>Watch</t>
  </si>
  <si>
    <t>Payment made by Nagarro</t>
  </si>
  <si>
    <t>Historical rate tables</t>
  </si>
  <si>
    <t>CURRENCY</t>
  </si>
  <si>
    <t>NAME</t>
  </si>
  <si>
    <t>UNITS PER SAR</t>
  </si>
  <si>
    <t>SAR PER UNIT</t>
  </si>
  <si>
    <t>Romanian Leu</t>
  </si>
  <si>
    <t>Venezuelan Bolívar</t>
  </si>
  <si>
    <t>VES</t>
  </si>
  <si>
    <t>Lao Kip</t>
  </si>
  <si>
    <t>Bosnian Convertible Mark</t>
  </si>
  <si>
    <t>Azerbaijan Manat</t>
  </si>
  <si>
    <t>STN</t>
  </si>
  <si>
    <t>MRU</t>
  </si>
  <si>
    <t>Comorian Franc</t>
  </si>
  <si>
    <t>ADA</t>
  </si>
  <si>
    <t>Cardano</t>
  </si>
  <si>
    <t>BCH</t>
  </si>
  <si>
    <t>Bitcoin Cash</t>
  </si>
  <si>
    <t>CLF</t>
  </si>
  <si>
    <t>CNH</t>
  </si>
  <si>
    <t>Chinese Yuan Renminbi Offshore</t>
  </si>
  <si>
    <t>DOGE</t>
  </si>
  <si>
    <t>Dogecoin</t>
  </si>
  <si>
    <t>DOT</t>
  </si>
  <si>
    <t>Polkadot</t>
  </si>
  <si>
    <t>ETH</t>
  </si>
  <si>
    <t>Ethereum</t>
  </si>
  <si>
    <t>LINK</t>
  </si>
  <si>
    <t>Chainlink</t>
  </si>
  <si>
    <t>LTC</t>
  </si>
  <si>
    <t>Litecoin</t>
  </si>
  <si>
    <t>LUNA</t>
  </si>
  <si>
    <t>Terra</t>
  </si>
  <si>
    <t>MXV</t>
  </si>
  <si>
    <t>SLE</t>
  </si>
  <si>
    <t>UNI</t>
  </si>
  <si>
    <t>Uniswap</t>
  </si>
  <si>
    <t>VED</t>
  </si>
  <si>
    <t>BTC</t>
  </si>
  <si>
    <t>Bitcoin</t>
  </si>
  <si>
    <t>XBT</t>
  </si>
  <si>
    <t>XLM</t>
  </si>
  <si>
    <t>Stellar Lumen</t>
  </si>
  <si>
    <t>XRP</t>
  </si>
  <si>
    <t>Ripple</t>
  </si>
  <si>
    <t>ZWL</t>
  </si>
  <si>
    <t>Live Currency Rates</t>
  </si>
  <si>
    <t>Rate</t>
  </si>
  <si>
    <t>Change</t>
  </si>
  <si>
    <t>EUR / USD</t>
  </si>
  <si>
    <t>▼</t>
  </si>
  <si>
    <t>GBP / EUR</t>
  </si>
  <si>
    <t>▲</t>
  </si>
  <si>
    <t>USD / JPY</t>
  </si>
  <si>
    <t>GBP / USD</t>
  </si>
  <si>
    <t>USD / CHF</t>
  </si>
  <si>
    <t>USD / CAD</t>
  </si>
  <si>
    <t>EUR / JPY</t>
  </si>
  <si>
    <t>AUD / USD</t>
  </si>
  <si>
    <t>Central Bank Rates</t>
  </si>
  <si>
    <t>Interest Rate</t>
  </si>
  <si>
    <t>Language</t>
  </si>
  <si>
    <t>English</t>
  </si>
  <si>
    <t>Transfer Money</t>
  </si>
  <si>
    <t>Register / Login</t>
  </si>
  <si>
    <t>US Money Transfer</t>
  </si>
  <si>
    <t>UK Money Transfer</t>
  </si>
  <si>
    <t>Europe Money Transfer</t>
  </si>
  <si>
    <t>Canada Money Transfer</t>
  </si>
  <si>
    <t>Australia Money Transfer</t>
  </si>
  <si>
    <t>New Zealand Money Transfer</t>
  </si>
  <si>
    <t>How does it work?</t>
  </si>
  <si>
    <t>Money Transfer Advice</t>
  </si>
  <si>
    <t>Fraud Prevention</t>
  </si>
  <si>
    <t>Trustpilot Reviews</t>
  </si>
  <si>
    <t>Apps</t>
  </si>
  <si>
    <t>Money Transfer &amp; Currency Apps</t>
  </si>
  <si>
    <t>Android Money Transfer App</t>
  </si>
  <si>
    <t>iOS Money Transfer App</t>
  </si>
  <si>
    <t>Salesforce App</t>
  </si>
  <si>
    <t>Alexa App</t>
  </si>
  <si>
    <t>Slack App</t>
  </si>
  <si>
    <t>Google Assistant App</t>
  </si>
  <si>
    <t>Facebook App</t>
  </si>
  <si>
    <t>Tools &amp; Resources</t>
  </si>
  <si>
    <t>Blog</t>
  </si>
  <si>
    <t>Currency Converter</t>
  </si>
  <si>
    <t>Currency Charts</t>
  </si>
  <si>
    <t>Currency Encyclopedia</t>
  </si>
  <si>
    <t>Historical Currency Rates</t>
  </si>
  <si>
    <t>Travel Expenses Calculator</t>
  </si>
  <si>
    <t>IBAN Calculator</t>
  </si>
  <si>
    <t>Currency Newsletters</t>
  </si>
  <si>
    <t>Glossary</t>
  </si>
  <si>
    <t>XE Business</t>
  </si>
  <si>
    <t>US Business Money Transfer</t>
  </si>
  <si>
    <t>UK Business Money Transfer</t>
  </si>
  <si>
    <t>Europe Business Money Transfer</t>
  </si>
  <si>
    <t>Canada Business Money Transfer</t>
  </si>
  <si>
    <t>Australia Business Money Transfer</t>
  </si>
  <si>
    <t>New Zealand Business Money Transfer</t>
  </si>
  <si>
    <t>Malaysia Business Money Transfer</t>
  </si>
  <si>
    <t>Mass Payments</t>
  </si>
  <si>
    <t>Products &amp; Services</t>
  </si>
  <si>
    <t>Partnerships</t>
  </si>
  <si>
    <t>Why XE?</t>
  </si>
  <si>
    <t>Company Info</t>
  </si>
  <si>
    <t>Site Map</t>
  </si>
  <si>
    <t>About Us</t>
  </si>
  <si>
    <t>Careers</t>
  </si>
  <si>
    <t>Help Center</t>
  </si>
  <si>
    <t>Legal</t>
  </si>
  <si>
    <t>Privacy</t>
  </si>
  <si>
    <t>Cookie Policy</t>
  </si>
  <si>
    <t>Consent Manager</t>
  </si>
  <si>
    <t>Money Transfer Important Information</t>
  </si>
  <si>
    <t>File a Complaint</t>
  </si>
  <si>
    <t>Error Resolution</t>
  </si>
  <si>
    <t>© 1995-2022 XE.com Inc.</t>
  </si>
  <si>
    <t>Navigated to Historical Rates Tables - SAR |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</si>
</sst>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Calibri"/>
      <family val="2"/>
      <scheme val="minor"/>
    </font>
    <font>
      <sz val="9"/>
      <color theme="1"/>
      <name val="Segoe UI"/>
      <family val="2"/>
    </font>
    <font>
      <sz val="9"/>
      <color rgb="FF000000"/>
      <name val="Calibri"/>
      <family val="2"/>
    </font>
    <font>
      <sz val="8"/>
      <color rgb="FF434341"/>
      <name val="Arial"/>
      <family val="2"/>
    </font>
    <font>
      <sz val="8"/>
      <color rgb="FFFFFFFF"/>
      <name val="Inherit"/>
    </font>
    <font>
      <sz val="18"/>
      <color rgb="FF0A146E"/>
      <name val="Inherit"/>
    </font>
    <font>
      <sz val="11"/>
      <color theme="1"/>
      <name val="Inherit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B30021"/>
      <name val="Arial"/>
      <family val="2"/>
    </font>
    <font>
      <sz val="11"/>
      <color rgb="FF338800"/>
      <name val="Arial"/>
      <family val="2"/>
    </font>
    <font>
      <sz val="8"/>
      <color rgb="FFFFFFFF"/>
      <name val="Inherit"/>
    </font>
    <font>
      <sz val="7.5"/>
      <color rgb="FF434341"/>
      <name val="Inherit"/>
    </font>
    <font>
      <sz val="11"/>
      <color theme="1"/>
      <name val="Inherit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AFCA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3F4F6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4" borderId="1" xfId="0" applyFont="1" applyFill="1" applyBorder="1" applyAlignment="1" applyProtection="1">
      <alignment vertical="center"/>
      <protection locked="0"/>
    </xf>
    <xf numFmtId="2" fontId="0" fillId="4" borderId="1" xfId="0" applyNumberFormat="1" applyFont="1" applyFill="1" applyBorder="1" applyAlignment="1" applyProtection="1">
      <alignment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165" fontId="0" fillId="4" borderId="1" xfId="0" applyNumberForma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/>
    <xf numFmtId="0" fontId="0" fillId="0" borderId="7" xfId="0" applyBorder="1"/>
    <xf numFmtId="0" fontId="1" fillId="3" borderId="0" xfId="0" applyFont="1" applyFill="1" applyBorder="1" applyAlignment="1">
      <alignment vertical="center"/>
    </xf>
    <xf numFmtId="164" fontId="0" fillId="0" borderId="0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right" vertical="center"/>
    </xf>
    <xf numFmtId="46" fontId="0" fillId="0" borderId="5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vertical="center" wrapText="1"/>
    </xf>
    <xf numFmtId="16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right" vertical="center"/>
    </xf>
    <xf numFmtId="0" fontId="0" fillId="7" borderId="0" xfId="0" applyFont="1" applyFill="1" applyAlignment="1">
      <alignment vertical="center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horizontal="left" vertical="center"/>
    </xf>
    <xf numFmtId="164" fontId="0" fillId="0" borderId="2" xfId="0" applyNumberFormat="1" applyFont="1" applyBorder="1" applyAlignment="1">
      <alignment horizontal="left" vertical="center"/>
    </xf>
    <xf numFmtId="164" fontId="0" fillId="0" borderId="3" xfId="0" applyNumberFormat="1" applyFont="1" applyBorder="1" applyAlignment="1">
      <alignment horizontal="left" vertical="center"/>
    </xf>
    <xf numFmtId="164" fontId="0" fillId="0" borderId="4" xfId="0" applyNumberFormat="1" applyFont="1" applyBorder="1" applyAlignment="1">
      <alignment horizontal="left" vertical="center"/>
    </xf>
    <xf numFmtId="2" fontId="0" fillId="5" borderId="2" xfId="0" applyNumberFormat="1" applyFont="1" applyFill="1" applyBorder="1" applyAlignment="1">
      <alignment horizontal="left" vertical="center" indent="1"/>
    </xf>
    <xf numFmtId="2" fontId="0" fillId="5" borderId="4" xfId="0" applyNumberFormat="1" applyFont="1" applyFill="1" applyBorder="1" applyAlignment="1">
      <alignment horizontal="left" vertical="center" indent="1"/>
    </xf>
    <xf numFmtId="2" fontId="1" fillId="4" borderId="2" xfId="0" applyNumberFormat="1" applyFont="1" applyFill="1" applyBorder="1" applyAlignment="1">
      <alignment horizontal="left" vertical="center" indent="1"/>
    </xf>
    <xf numFmtId="2" fontId="1" fillId="4" borderId="4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2" fontId="0" fillId="6" borderId="2" xfId="0" applyNumberFormat="1" applyFont="1" applyFill="1" applyBorder="1" applyAlignment="1">
      <alignment horizontal="left" vertical="center" indent="1"/>
    </xf>
    <xf numFmtId="2" fontId="0" fillId="6" borderId="4" xfId="0" applyNumberFormat="1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7" fillId="0" borderId="0" xfId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vertical="center"/>
    </xf>
    <xf numFmtId="0" fontId="17" fillId="0" borderId="8" xfId="1" applyBorder="1" applyAlignment="1">
      <alignment horizontal="left" vertical="center" indent="1"/>
    </xf>
    <xf numFmtId="0" fontId="11" fillId="0" borderId="8" xfId="0" applyFont="1" applyBorder="1" applyAlignment="1">
      <alignment horizontal="left" vertical="center" indent="1"/>
    </xf>
    <xf numFmtId="0" fontId="11" fillId="0" borderId="8" xfId="0" applyFont="1" applyBorder="1" applyAlignment="1">
      <alignment horizontal="right" vertical="center" indent="1"/>
    </xf>
    <xf numFmtId="4" fontId="11" fillId="0" borderId="8" xfId="0" applyNumberFormat="1" applyFont="1" applyBorder="1" applyAlignment="1">
      <alignment horizontal="left" vertical="center" indent="1"/>
    </xf>
    <xf numFmtId="4" fontId="11" fillId="0" borderId="8" xfId="0" applyNumberFormat="1" applyFont="1" applyBorder="1" applyAlignment="1">
      <alignment horizontal="right" vertical="center" indent="1"/>
    </xf>
    <xf numFmtId="0" fontId="10" fillId="0" borderId="8" xfId="0" applyFont="1" applyBorder="1" applyAlignment="1">
      <alignment horizontal="left" vertical="center" indent="1"/>
    </xf>
    <xf numFmtId="0" fontId="9" fillId="0" borderId="9" xfId="0" applyFont="1" applyBorder="1" applyAlignment="1">
      <alignment horizontal="center" vertical="center" wrapText="1"/>
    </xf>
    <xf numFmtId="0" fontId="17" fillId="0" borderId="9" xfId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10" fontId="11" fillId="0" borderId="9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1" fillId="9" borderId="8" xfId="0" applyFont="1" applyFill="1" applyBorder="1" applyAlignment="1">
      <alignment horizontal="right" vertical="center" indent="1"/>
    </xf>
    <xf numFmtId="2" fontId="0" fillId="0" borderId="1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FCAE3"/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171772</xdr:colOff>
      <xdr:row>26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8B576B-B4FF-6AED-046C-F8C503DA1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267772" cy="492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120650</xdr:rowOff>
    </xdr:to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F69884F5-582F-7F1F-05A8-9745B3064FDF}"/>
            </a:ext>
          </a:extLst>
        </xdr:cNvPr>
        <xdr:cNvSpPr>
          <a:spLocks noChangeAspect="1" noChangeArrowheads="1"/>
        </xdr:cNvSpPr>
      </xdr:nvSpPr>
      <xdr:spPr bwMode="auto">
        <a:xfrm>
          <a:off x="0" y="864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44450</xdr:rowOff>
        </xdr:to>
        <xdr:sp macro="" textlink="">
          <xdr:nvSpPr>
            <xdr:cNvPr id="7170" name="Control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7C80707A-B394-9B57-14B0-E23068F351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44450</xdr:rowOff>
        </xdr:to>
        <xdr:sp macro="" textlink="">
          <xdr:nvSpPr>
            <xdr:cNvPr id="7171" name="Control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A10053B2-48A8-52F1-3542-2B0A0ADBF9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xe.com/currency/sll-sierra-leonean-leone/" TargetMode="External"/><Relationship Id="rId21" Type="http://schemas.openxmlformats.org/officeDocument/2006/relationships/hyperlink" Target="https://www.xe.com/currency/idr-indonesian-rupiah/" TargetMode="External"/><Relationship Id="rId42" Type="http://schemas.openxmlformats.org/officeDocument/2006/relationships/hyperlink" Target="https://www.xe.com/currency/ars-argentine-peso/" TargetMode="External"/><Relationship Id="rId63" Type="http://schemas.openxmlformats.org/officeDocument/2006/relationships/hyperlink" Target="https://www.xe.com/currency/hrk-croatian-kuna/" TargetMode="External"/><Relationship Id="rId84" Type="http://schemas.openxmlformats.org/officeDocument/2006/relationships/hyperlink" Target="https://www.xe.com/currency/all-albanian-lek/" TargetMode="External"/><Relationship Id="rId138" Type="http://schemas.openxmlformats.org/officeDocument/2006/relationships/hyperlink" Target="https://www.xe.com/currency/mdl-moldovan-leu/" TargetMode="External"/><Relationship Id="rId159" Type="http://schemas.openxmlformats.org/officeDocument/2006/relationships/hyperlink" Target="https://www.xe.com/currency/shp-saint-helenian-pound/" TargetMode="External"/><Relationship Id="rId170" Type="http://schemas.openxmlformats.org/officeDocument/2006/relationships/hyperlink" Target="https://www.xe.com/currency/doge-dogecoin/" TargetMode="External"/><Relationship Id="rId191" Type="http://schemas.openxmlformats.org/officeDocument/2006/relationships/hyperlink" Target="https://www.xe.com/currency/usd-us-dollar/" TargetMode="External"/><Relationship Id="rId205" Type="http://schemas.openxmlformats.org/officeDocument/2006/relationships/hyperlink" Target="https://www.xe.com/moneytransfertips/fraud-prevention.php" TargetMode="External"/><Relationship Id="rId226" Type="http://schemas.openxmlformats.org/officeDocument/2006/relationships/hyperlink" Target="https://www.xe.com/mt/uk-business/" TargetMode="External"/><Relationship Id="rId247" Type="http://schemas.openxmlformats.org/officeDocument/2006/relationships/printerSettings" Target="../printerSettings/printerSettings3.bin"/><Relationship Id="rId107" Type="http://schemas.openxmlformats.org/officeDocument/2006/relationships/hyperlink" Target="https://www.xe.com/currency/gyd-guyanese-dollar/" TargetMode="External"/><Relationship Id="rId11" Type="http://schemas.openxmlformats.org/officeDocument/2006/relationships/hyperlink" Target="https://www.xe.com/currency/cny-chinese-yuan-renminbi/" TargetMode="External"/><Relationship Id="rId32" Type="http://schemas.openxmlformats.org/officeDocument/2006/relationships/hyperlink" Target="https://www.xe.com/currency/dkk-danish-krone/" TargetMode="External"/><Relationship Id="rId53" Type="http://schemas.openxmlformats.org/officeDocument/2006/relationships/hyperlink" Target="https://www.xe.com/currency/ugx-ugandan-shilling/" TargetMode="External"/><Relationship Id="rId74" Type="http://schemas.openxmlformats.org/officeDocument/2006/relationships/hyperlink" Target="https://www.xe.com/currency/lyd-libyan-dinar/" TargetMode="External"/><Relationship Id="rId128" Type="http://schemas.openxmlformats.org/officeDocument/2006/relationships/hyperlink" Target="https://www.xe.com/currency/cdf-congolese-franc/" TargetMode="External"/><Relationship Id="rId149" Type="http://schemas.openxmlformats.org/officeDocument/2006/relationships/hyperlink" Target="https://www.xe.com/currency/xpd-palladium-ounce/" TargetMode="External"/><Relationship Id="rId5" Type="http://schemas.openxmlformats.org/officeDocument/2006/relationships/hyperlink" Target="https://www.xe.com/currency/aud-australian-dollar/" TargetMode="External"/><Relationship Id="rId95" Type="http://schemas.openxmlformats.org/officeDocument/2006/relationships/hyperlink" Target="https://www.xe.com/currency/hnl-honduran-lempira/" TargetMode="External"/><Relationship Id="rId160" Type="http://schemas.openxmlformats.org/officeDocument/2006/relationships/hyperlink" Target="https://www.xe.com/currency/spl-seborgan-luigino/" TargetMode="External"/><Relationship Id="rId181" Type="http://schemas.openxmlformats.org/officeDocument/2006/relationships/hyperlink" Target="https://www.xe.com/currencycharts/?from=GBP&amp;to=EUR" TargetMode="External"/><Relationship Id="rId216" Type="http://schemas.openxmlformats.org/officeDocument/2006/relationships/hyperlink" Target="https://www.xe.com/currencyconverter/" TargetMode="External"/><Relationship Id="rId237" Type="http://schemas.openxmlformats.org/officeDocument/2006/relationships/hyperlink" Target="https://www.xe.com/company/" TargetMode="External"/><Relationship Id="rId22" Type="http://schemas.openxmlformats.org/officeDocument/2006/relationships/hyperlink" Target="https://www.xe.com/currency/brl-brazilian-real/" TargetMode="External"/><Relationship Id="rId43" Type="http://schemas.openxmlformats.org/officeDocument/2006/relationships/hyperlink" Target="https://www.xe.com/currency/czk-czech-koruna/" TargetMode="External"/><Relationship Id="rId64" Type="http://schemas.openxmlformats.org/officeDocument/2006/relationships/hyperlink" Target="https://www.xe.com/currency/uzs-uzbekistani-som/" TargetMode="External"/><Relationship Id="rId118" Type="http://schemas.openxmlformats.org/officeDocument/2006/relationships/hyperlink" Target="https://www.xe.com/currency/top-tongan-pa'anga/" TargetMode="External"/><Relationship Id="rId139" Type="http://schemas.openxmlformats.org/officeDocument/2006/relationships/hyperlink" Target="https://www.xe.com/currency/cup-cuban-peso/" TargetMode="External"/><Relationship Id="rId85" Type="http://schemas.openxmlformats.org/officeDocument/2006/relationships/hyperlink" Target="https://www.xe.com/currency/xcd-east-caribbean-dollar/" TargetMode="External"/><Relationship Id="rId150" Type="http://schemas.openxmlformats.org/officeDocument/2006/relationships/hyperlink" Target="https://www.xe.com/currency/bsd-bahamian-dollar/" TargetMode="External"/><Relationship Id="rId171" Type="http://schemas.openxmlformats.org/officeDocument/2006/relationships/hyperlink" Target="https://www.xe.com/currency/dot-polkadot/" TargetMode="External"/><Relationship Id="rId192" Type="http://schemas.openxmlformats.org/officeDocument/2006/relationships/hyperlink" Target="https://www.xe.com/currency/cad-canadian-dollar/" TargetMode="External"/><Relationship Id="rId206" Type="http://schemas.openxmlformats.org/officeDocument/2006/relationships/hyperlink" Target="https://www.trustpilot.com/review/www.xe.com" TargetMode="External"/><Relationship Id="rId227" Type="http://schemas.openxmlformats.org/officeDocument/2006/relationships/hyperlink" Target="https://www.xe.com/mt/eu-business/" TargetMode="External"/><Relationship Id="rId248" Type="http://schemas.openxmlformats.org/officeDocument/2006/relationships/drawing" Target="../drawings/drawing2.xml"/><Relationship Id="rId12" Type="http://schemas.openxmlformats.org/officeDocument/2006/relationships/hyperlink" Target="https://www.xe.com/currency/nzd-new-zealand-dollar/" TargetMode="External"/><Relationship Id="rId33" Type="http://schemas.openxmlformats.org/officeDocument/2006/relationships/hyperlink" Target="https://www.xe.com/currency/pkr-pakistani-rupee/" TargetMode="External"/><Relationship Id="rId108" Type="http://schemas.openxmlformats.org/officeDocument/2006/relationships/hyperlink" Target="https://www.xe.com/currency/yer-yemeni-rial/" TargetMode="External"/><Relationship Id="rId129" Type="http://schemas.openxmlformats.org/officeDocument/2006/relationships/hyperlink" Target="https://www.xe.com/currency/stn-sao-tomean-dobra/" TargetMode="External"/><Relationship Id="rId54" Type="http://schemas.openxmlformats.org/officeDocument/2006/relationships/hyperlink" Target="https://www.xe.com/currency/ron-romanian-leu/" TargetMode="External"/><Relationship Id="rId70" Type="http://schemas.openxmlformats.org/officeDocument/2006/relationships/hyperlink" Target="https://www.xe.com/currency/crc-costa-rican-colon/" TargetMode="External"/><Relationship Id="rId75" Type="http://schemas.openxmlformats.org/officeDocument/2006/relationships/hyperlink" Target="https://www.xe.com/currency/ghs-ghanaian-cedi/" TargetMode="External"/><Relationship Id="rId91" Type="http://schemas.openxmlformats.org/officeDocument/2006/relationships/hyperlink" Target="https://www.xe.com/currency/cuc-cuban-convertible-peso/" TargetMode="External"/><Relationship Id="rId96" Type="http://schemas.openxmlformats.org/officeDocument/2006/relationships/hyperlink" Target="https://www.xe.com/currency/pyg-paraguayan-guarani/" TargetMode="External"/><Relationship Id="rId140" Type="http://schemas.openxmlformats.org/officeDocument/2006/relationships/hyperlink" Target="https://www.xe.com/currency/khr-cambodian-riel/" TargetMode="External"/><Relationship Id="rId145" Type="http://schemas.openxmlformats.org/officeDocument/2006/relationships/hyperlink" Target="https://www.xe.com/currency/szl-swazi-lilangeni/" TargetMode="External"/><Relationship Id="rId161" Type="http://schemas.openxmlformats.org/officeDocument/2006/relationships/hyperlink" Target="https://www.xe.com/currency/wst-samoan-tala/" TargetMode="External"/><Relationship Id="rId166" Type="http://schemas.openxmlformats.org/officeDocument/2006/relationships/hyperlink" Target="https://www.xe.com/currency/tvd-tuvaluan-dollar/" TargetMode="External"/><Relationship Id="rId182" Type="http://schemas.openxmlformats.org/officeDocument/2006/relationships/hyperlink" Target="https://www.xe.com/currencycharts/?from=USD&amp;to=JPY" TargetMode="External"/><Relationship Id="rId187" Type="http://schemas.openxmlformats.org/officeDocument/2006/relationships/hyperlink" Target="https://www.xe.com/currencycharts/?from=AUD&amp;to=USD" TargetMode="External"/><Relationship Id="rId217" Type="http://schemas.openxmlformats.org/officeDocument/2006/relationships/hyperlink" Target="https://www.xe.com/currencycharts/" TargetMode="External"/><Relationship Id="rId1" Type="http://schemas.openxmlformats.org/officeDocument/2006/relationships/hyperlink" Target="https://www.xe.com/currency/usd-us-dollar/" TargetMode="External"/><Relationship Id="rId6" Type="http://schemas.openxmlformats.org/officeDocument/2006/relationships/hyperlink" Target="https://www.xe.com/currency/cad-canadian-dollar/" TargetMode="External"/><Relationship Id="rId212" Type="http://schemas.openxmlformats.org/officeDocument/2006/relationships/hyperlink" Target="https://www.xe.com/apps/slack/" TargetMode="External"/><Relationship Id="rId233" Type="http://schemas.openxmlformats.org/officeDocument/2006/relationships/hyperlink" Target="https://www.xe.com/xemoneytransfer/business/" TargetMode="External"/><Relationship Id="rId238" Type="http://schemas.openxmlformats.org/officeDocument/2006/relationships/hyperlink" Target="https://www.xe.com/partnerships/" TargetMode="External"/><Relationship Id="rId23" Type="http://schemas.openxmlformats.org/officeDocument/2006/relationships/hyperlink" Target="https://www.xe.com/currency/sar-saudi-arabian-riyal/" TargetMode="External"/><Relationship Id="rId28" Type="http://schemas.openxmlformats.org/officeDocument/2006/relationships/hyperlink" Target="https://www.xe.com/currency/iqd-iraqi-dinar/" TargetMode="External"/><Relationship Id="rId49" Type="http://schemas.openxmlformats.org/officeDocument/2006/relationships/hyperlink" Target="https://www.xe.com/currency/lkr-sri-lankan-rupee/" TargetMode="External"/><Relationship Id="rId114" Type="http://schemas.openxmlformats.org/officeDocument/2006/relationships/hyperlink" Target="https://www.xe.com/currency/amd-armenian-dram/" TargetMode="External"/><Relationship Id="rId119" Type="http://schemas.openxmlformats.org/officeDocument/2006/relationships/hyperlink" Target="https://www.xe.com/currency/bzd-belizean-dollar/" TargetMode="External"/><Relationship Id="rId44" Type="http://schemas.openxmlformats.org/officeDocument/2006/relationships/hyperlink" Target="https://www.xe.com/currency/vnd-vietnamese-dong/" TargetMode="External"/><Relationship Id="rId60" Type="http://schemas.openxmlformats.org/officeDocument/2006/relationships/hyperlink" Target="https://www.xe.com/currency/vef-venezuelan-bol%C3%ADvar/" TargetMode="External"/><Relationship Id="rId65" Type="http://schemas.openxmlformats.org/officeDocument/2006/relationships/hyperlink" Target="https://www.xe.com/currency/bgn-bulgarian-lev/" TargetMode="External"/><Relationship Id="rId81" Type="http://schemas.openxmlformats.org/officeDocument/2006/relationships/hyperlink" Target="https://www.xe.com/currency/xpf-cfp-franc/" TargetMode="External"/><Relationship Id="rId86" Type="http://schemas.openxmlformats.org/officeDocument/2006/relationships/hyperlink" Target="https://www.xe.com/currency/gtq-guatemalan-quetzal/" TargetMode="External"/><Relationship Id="rId130" Type="http://schemas.openxmlformats.org/officeDocument/2006/relationships/hyperlink" Target="https://www.xe.com/currency/tjs-tajikistani-somoni/" TargetMode="External"/><Relationship Id="rId135" Type="http://schemas.openxmlformats.org/officeDocument/2006/relationships/hyperlink" Target="https://www.xe.com/currency/mmk-burmese-kyat/" TargetMode="External"/><Relationship Id="rId151" Type="http://schemas.openxmlformats.org/officeDocument/2006/relationships/hyperlink" Target="https://www.xe.com/currency/xdr-imf-special-drawing-rights/" TargetMode="External"/><Relationship Id="rId156" Type="http://schemas.openxmlformats.org/officeDocument/2006/relationships/hyperlink" Target="https://www.xe.com/currency/kmf-comorian-franc/" TargetMode="External"/><Relationship Id="rId177" Type="http://schemas.openxmlformats.org/officeDocument/2006/relationships/hyperlink" Target="https://www.xe.com/currency/btc-bitcoin/" TargetMode="External"/><Relationship Id="rId198" Type="http://schemas.openxmlformats.org/officeDocument/2006/relationships/hyperlink" Target="https://www.xe.com/mt/uk-money-transfer/" TargetMode="External"/><Relationship Id="rId172" Type="http://schemas.openxmlformats.org/officeDocument/2006/relationships/hyperlink" Target="https://www.xe.com/currency/eth-ethereum/" TargetMode="External"/><Relationship Id="rId193" Type="http://schemas.openxmlformats.org/officeDocument/2006/relationships/hyperlink" Target="https://www.xe.com/currency/aud-australian-dollar/" TargetMode="External"/><Relationship Id="rId202" Type="http://schemas.openxmlformats.org/officeDocument/2006/relationships/hyperlink" Target="https://www.xe.com/mt/nz-money-transfer/" TargetMode="External"/><Relationship Id="rId207" Type="http://schemas.openxmlformats.org/officeDocument/2006/relationships/hyperlink" Target="https://www.xe.com/apps/" TargetMode="External"/><Relationship Id="rId223" Type="http://schemas.openxmlformats.org/officeDocument/2006/relationships/hyperlink" Target="https://www.xe.com/moneytransfertips/terms.php" TargetMode="External"/><Relationship Id="rId228" Type="http://schemas.openxmlformats.org/officeDocument/2006/relationships/hyperlink" Target="https://www.xe.com/mt/ca-business/" TargetMode="External"/><Relationship Id="rId244" Type="http://schemas.openxmlformats.org/officeDocument/2006/relationships/hyperlink" Target="https://www.xe.com/xemoneytransfer/information.php" TargetMode="External"/><Relationship Id="rId249" Type="http://schemas.openxmlformats.org/officeDocument/2006/relationships/vmlDrawing" Target="../drawings/vmlDrawing2.vml"/><Relationship Id="rId13" Type="http://schemas.openxmlformats.org/officeDocument/2006/relationships/hyperlink" Target="https://www.xe.com/currency/thb-thai-baht/" TargetMode="External"/><Relationship Id="rId18" Type="http://schemas.openxmlformats.org/officeDocument/2006/relationships/hyperlink" Target="https://www.xe.com/currency/zar-south-african-rand/" TargetMode="External"/><Relationship Id="rId39" Type="http://schemas.openxmlformats.org/officeDocument/2006/relationships/hyperlink" Target="https://www.xe.com/currency/cop-colombian-peso/" TargetMode="External"/><Relationship Id="rId109" Type="http://schemas.openxmlformats.org/officeDocument/2006/relationships/hyperlink" Target="https://www.xe.com/currency/mga-malagasy-ariary/" TargetMode="External"/><Relationship Id="rId34" Type="http://schemas.openxmlformats.org/officeDocument/2006/relationships/hyperlink" Target="https://www.xe.com/currency/ils-israeli-shekel/" TargetMode="External"/><Relationship Id="rId50" Type="http://schemas.openxmlformats.org/officeDocument/2006/relationships/hyperlink" Target="https://www.xe.com/currency/uah-ukrainian-hryvnia/" TargetMode="External"/><Relationship Id="rId55" Type="http://schemas.openxmlformats.org/officeDocument/2006/relationships/hyperlink" Target="https://www.xe.com/currency/bdt-bangladeshi-taka/" TargetMode="External"/><Relationship Id="rId76" Type="http://schemas.openxmlformats.org/officeDocument/2006/relationships/hyperlink" Target="https://www.xe.com/currency/mur-mauritian-rupee/" TargetMode="External"/><Relationship Id="rId97" Type="http://schemas.openxmlformats.org/officeDocument/2006/relationships/hyperlink" Target="https://www.xe.com/currency/etb-ethiopian-birr/" TargetMode="External"/><Relationship Id="rId104" Type="http://schemas.openxmlformats.org/officeDocument/2006/relationships/hyperlink" Target="https://www.xe.com/currency/bam-bosnian-convertible-mark/" TargetMode="External"/><Relationship Id="rId120" Type="http://schemas.openxmlformats.org/officeDocument/2006/relationships/hyperlink" Target="https://www.xe.com/currency/gmd-gambian-dalasi/" TargetMode="External"/><Relationship Id="rId125" Type="http://schemas.openxmlformats.org/officeDocument/2006/relationships/hyperlink" Target="https://www.xe.com/currency/gnf-guinean-franc/" TargetMode="External"/><Relationship Id="rId141" Type="http://schemas.openxmlformats.org/officeDocument/2006/relationships/hyperlink" Target="https://www.xe.com/currency/mkd-macedonian-denar/" TargetMode="External"/><Relationship Id="rId146" Type="http://schemas.openxmlformats.org/officeDocument/2006/relationships/hyperlink" Target="https://www.xe.com/currency/cve-cape-verdean-escudo/" TargetMode="External"/><Relationship Id="rId167" Type="http://schemas.openxmlformats.org/officeDocument/2006/relationships/hyperlink" Target="https://www.xe.com/currency/zmw-zambian-kwacha/" TargetMode="External"/><Relationship Id="rId188" Type="http://schemas.openxmlformats.org/officeDocument/2006/relationships/hyperlink" Target="https://www.xe.com/currency/jpy-japanese-yen/" TargetMode="External"/><Relationship Id="rId7" Type="http://schemas.openxmlformats.org/officeDocument/2006/relationships/hyperlink" Target="https://www.xe.com/currency/sgd-singapore-dollar/" TargetMode="External"/><Relationship Id="rId71" Type="http://schemas.openxmlformats.org/officeDocument/2006/relationships/hyperlink" Target="https://www.xe.com/currency/xag-silver-ounce/" TargetMode="External"/><Relationship Id="rId92" Type="http://schemas.openxmlformats.org/officeDocument/2006/relationships/hyperlink" Target="https://www.xe.com/currency/lak-lao-kip/" TargetMode="External"/><Relationship Id="rId162" Type="http://schemas.openxmlformats.org/officeDocument/2006/relationships/hyperlink" Target="https://www.xe.com/currency/jep-jersey-pound/" TargetMode="External"/><Relationship Id="rId183" Type="http://schemas.openxmlformats.org/officeDocument/2006/relationships/hyperlink" Target="https://www.xe.com/currencycharts/?from=GBP&amp;to=USD" TargetMode="External"/><Relationship Id="rId213" Type="http://schemas.openxmlformats.org/officeDocument/2006/relationships/hyperlink" Target="https://www.xe.com/apps/google-assistant/" TargetMode="External"/><Relationship Id="rId218" Type="http://schemas.openxmlformats.org/officeDocument/2006/relationships/hyperlink" Target="https://www.xe.com/currency/" TargetMode="External"/><Relationship Id="rId234" Type="http://schemas.openxmlformats.org/officeDocument/2006/relationships/hyperlink" Target="https://www.xe.com/xemoneytransfer/business/?page=referral-partner" TargetMode="External"/><Relationship Id="rId239" Type="http://schemas.openxmlformats.org/officeDocument/2006/relationships/hyperlink" Target="https://apply.workable.com/xe/" TargetMode="External"/><Relationship Id="rId2" Type="http://schemas.openxmlformats.org/officeDocument/2006/relationships/hyperlink" Target="https://www.xe.com/currency/eur-euro/" TargetMode="External"/><Relationship Id="rId29" Type="http://schemas.openxmlformats.org/officeDocument/2006/relationships/hyperlink" Target="https://www.xe.com/currency/nok-norwegian-krone/" TargetMode="External"/><Relationship Id="rId250" Type="http://schemas.openxmlformats.org/officeDocument/2006/relationships/control" Target="../activeX/activeX1.xml"/><Relationship Id="rId24" Type="http://schemas.openxmlformats.org/officeDocument/2006/relationships/hyperlink" Target="https://www.xe.com/currency/try-turkish-lira/" TargetMode="External"/><Relationship Id="rId40" Type="http://schemas.openxmlformats.org/officeDocument/2006/relationships/hyperlink" Target="https://www.xe.com/currency/clp-chilean-peso/" TargetMode="External"/><Relationship Id="rId45" Type="http://schemas.openxmlformats.org/officeDocument/2006/relationships/hyperlink" Target="https://www.xe.com/currency/mad-moroccan-dirham/" TargetMode="External"/><Relationship Id="rId66" Type="http://schemas.openxmlformats.org/officeDocument/2006/relationships/hyperlink" Target="https://www.xe.com/currency/dzd-algerian-dinar/" TargetMode="External"/><Relationship Id="rId87" Type="http://schemas.openxmlformats.org/officeDocument/2006/relationships/hyperlink" Target="https://www.xe.com/currency/npr-nepalese-rupee/" TargetMode="External"/><Relationship Id="rId110" Type="http://schemas.openxmlformats.org/officeDocument/2006/relationships/hyperlink" Target="https://www.xe.com/currency/kyd-caymanian-dollar/" TargetMode="External"/><Relationship Id="rId115" Type="http://schemas.openxmlformats.org/officeDocument/2006/relationships/hyperlink" Target="https://www.xe.com/currency/azn-azerbaijan-manat/" TargetMode="External"/><Relationship Id="rId131" Type="http://schemas.openxmlformats.org/officeDocument/2006/relationships/hyperlink" Target="https://www.xe.com/currency/kpw-north-korean-won/" TargetMode="External"/><Relationship Id="rId136" Type="http://schemas.openxmlformats.org/officeDocument/2006/relationships/hyperlink" Target="https://www.xe.com/currency/gip-gibraltar-pound/" TargetMode="External"/><Relationship Id="rId157" Type="http://schemas.openxmlformats.org/officeDocument/2006/relationships/hyperlink" Target="https://www.xe.com/currency/ern-eritrean-nakfa/" TargetMode="External"/><Relationship Id="rId178" Type="http://schemas.openxmlformats.org/officeDocument/2006/relationships/hyperlink" Target="https://www.xe.com/currency/xlm-stellar-lumen/" TargetMode="External"/><Relationship Id="rId61" Type="http://schemas.openxmlformats.org/officeDocument/2006/relationships/hyperlink" Target="https://www.xe.com/currency/ves-venezuelan-bol%C3%ADvar/" TargetMode="External"/><Relationship Id="rId82" Type="http://schemas.openxmlformats.org/officeDocument/2006/relationships/hyperlink" Target="https://www.xe.com/currency/ttd-trinidadian-dollar/" TargetMode="External"/><Relationship Id="rId152" Type="http://schemas.openxmlformats.org/officeDocument/2006/relationships/hyperlink" Target="https://www.xe.com/currency/rwf-rwandan-franc/" TargetMode="External"/><Relationship Id="rId173" Type="http://schemas.openxmlformats.org/officeDocument/2006/relationships/hyperlink" Target="https://www.xe.com/currency/link-chainlink/" TargetMode="External"/><Relationship Id="rId194" Type="http://schemas.openxmlformats.org/officeDocument/2006/relationships/hyperlink" Target="https://www.xe.com/currency/nzd-new-zealand-dollar/" TargetMode="External"/><Relationship Id="rId199" Type="http://schemas.openxmlformats.org/officeDocument/2006/relationships/hyperlink" Target="https://www.xe.com/mt/eu-money-transfer/" TargetMode="External"/><Relationship Id="rId203" Type="http://schemas.openxmlformats.org/officeDocument/2006/relationships/hyperlink" Target="https://www.xe.com/xemoneytransfer/" TargetMode="External"/><Relationship Id="rId208" Type="http://schemas.openxmlformats.org/officeDocument/2006/relationships/hyperlink" Target="https://www.xe.com/apps/android/" TargetMode="External"/><Relationship Id="rId229" Type="http://schemas.openxmlformats.org/officeDocument/2006/relationships/hyperlink" Target="https://www.xe.com/mt/au-business/" TargetMode="External"/><Relationship Id="rId19" Type="http://schemas.openxmlformats.org/officeDocument/2006/relationships/hyperlink" Target="https://www.xe.com/currency/php-philippine-peso/" TargetMode="External"/><Relationship Id="rId224" Type="http://schemas.openxmlformats.org/officeDocument/2006/relationships/hyperlink" Target="https://1.transfer.xe.com/signup/business/step1.aspx?ctaPosition=footer" TargetMode="External"/><Relationship Id="rId240" Type="http://schemas.openxmlformats.org/officeDocument/2006/relationships/hyperlink" Target="https://help.xe.com/" TargetMode="External"/><Relationship Id="rId245" Type="http://schemas.openxmlformats.org/officeDocument/2006/relationships/hyperlink" Target="https://help.xe.com/hc/en-gb/articles/360020233417-US-Complaints-Charter" TargetMode="External"/><Relationship Id="rId14" Type="http://schemas.openxmlformats.org/officeDocument/2006/relationships/hyperlink" Target="https://www.xe.com/currency/huf-hungarian-forint/" TargetMode="External"/><Relationship Id="rId30" Type="http://schemas.openxmlformats.org/officeDocument/2006/relationships/hyperlink" Target="https://www.xe.com/currency/kwd-kuwaiti-dinar/" TargetMode="External"/><Relationship Id="rId35" Type="http://schemas.openxmlformats.org/officeDocument/2006/relationships/hyperlink" Target="https://www.xe.com/currency/pln-polish-zloty/" TargetMode="External"/><Relationship Id="rId56" Type="http://schemas.openxmlformats.org/officeDocument/2006/relationships/hyperlink" Target="https://www.xe.com/currency/pen-peruvian-sol/" TargetMode="External"/><Relationship Id="rId77" Type="http://schemas.openxmlformats.org/officeDocument/2006/relationships/hyperlink" Target="https://www.xe.com/currency/aoa-angolan-kwanza/" TargetMode="External"/><Relationship Id="rId100" Type="http://schemas.openxmlformats.org/officeDocument/2006/relationships/hyperlink" Target="https://www.xe.com/currency/sdg-sudanese-pound/" TargetMode="External"/><Relationship Id="rId105" Type="http://schemas.openxmlformats.org/officeDocument/2006/relationships/hyperlink" Target="https://www.xe.com/currency/kzt-kazakhstani-tenge/" TargetMode="External"/><Relationship Id="rId126" Type="http://schemas.openxmlformats.org/officeDocument/2006/relationships/hyperlink" Target="https://www.xe.com/currency/mnt-mongolian-tughrik/" TargetMode="External"/><Relationship Id="rId147" Type="http://schemas.openxmlformats.org/officeDocument/2006/relationships/hyperlink" Target="https://www.xe.com/currency/srd-surinamese-dollar/" TargetMode="External"/><Relationship Id="rId168" Type="http://schemas.openxmlformats.org/officeDocument/2006/relationships/hyperlink" Target="https://www.xe.com/currency/ada-cardano/" TargetMode="External"/><Relationship Id="rId8" Type="http://schemas.openxmlformats.org/officeDocument/2006/relationships/hyperlink" Target="https://www.xe.com/currency/chf-swiss-franc/" TargetMode="External"/><Relationship Id="rId51" Type="http://schemas.openxmlformats.org/officeDocument/2006/relationships/hyperlink" Target="https://www.xe.com/currency/ngn-nigerian-naira/" TargetMode="External"/><Relationship Id="rId72" Type="http://schemas.openxmlformats.org/officeDocument/2006/relationships/hyperlink" Target="https://www.xe.com/currency/syp-syrian-pound/" TargetMode="External"/><Relationship Id="rId93" Type="http://schemas.openxmlformats.org/officeDocument/2006/relationships/hyperlink" Target="https://www.xe.com/currency/bnd-bruneian-dollar/" TargetMode="External"/><Relationship Id="rId98" Type="http://schemas.openxmlformats.org/officeDocument/2006/relationships/hyperlink" Target="https://www.xe.com/currency/nad-namibian-dollar/" TargetMode="External"/><Relationship Id="rId121" Type="http://schemas.openxmlformats.org/officeDocument/2006/relationships/hyperlink" Target="https://www.xe.com/currency/mwk-malawian-kwacha/" TargetMode="External"/><Relationship Id="rId142" Type="http://schemas.openxmlformats.org/officeDocument/2006/relationships/hyperlink" Target="https://www.xe.com/currency/vuv-ni-vanuatu-vatu/" TargetMode="External"/><Relationship Id="rId163" Type="http://schemas.openxmlformats.org/officeDocument/2006/relationships/hyperlink" Target="https://www.xe.com/currency/tmt-turkmenistani-manat/" TargetMode="External"/><Relationship Id="rId184" Type="http://schemas.openxmlformats.org/officeDocument/2006/relationships/hyperlink" Target="https://www.xe.com/currencycharts/?from=USD&amp;to=CHF" TargetMode="External"/><Relationship Id="rId189" Type="http://schemas.openxmlformats.org/officeDocument/2006/relationships/hyperlink" Target="https://www.xe.com/currency/chf-swiss-franc/" TargetMode="External"/><Relationship Id="rId219" Type="http://schemas.openxmlformats.org/officeDocument/2006/relationships/hyperlink" Target="https://www.xe.com/currencytables/" TargetMode="External"/><Relationship Id="rId3" Type="http://schemas.openxmlformats.org/officeDocument/2006/relationships/hyperlink" Target="https://www.xe.com/currency/gbp-british-pound/" TargetMode="External"/><Relationship Id="rId214" Type="http://schemas.openxmlformats.org/officeDocument/2006/relationships/hyperlink" Target="https://www.xe.com/apps/facebook/" TargetMode="External"/><Relationship Id="rId230" Type="http://schemas.openxmlformats.org/officeDocument/2006/relationships/hyperlink" Target="https://www.xe.com/mt/nz-business/" TargetMode="External"/><Relationship Id="rId235" Type="http://schemas.openxmlformats.org/officeDocument/2006/relationships/hyperlink" Target="https://www.xe.com/xemoneytransfer/business/" TargetMode="External"/><Relationship Id="rId251" Type="http://schemas.openxmlformats.org/officeDocument/2006/relationships/image" Target="../media/image2.emf"/><Relationship Id="rId25" Type="http://schemas.openxmlformats.org/officeDocument/2006/relationships/hyperlink" Target="https://www.xe.com/currency/kes-kenyan-shilling/" TargetMode="External"/><Relationship Id="rId46" Type="http://schemas.openxmlformats.org/officeDocument/2006/relationships/hyperlink" Target="https://www.xe.com/currency/jod-jordanian-dinar/" TargetMode="External"/><Relationship Id="rId67" Type="http://schemas.openxmlformats.org/officeDocument/2006/relationships/hyperlink" Target="https://www.xe.com/currency/irr-iranian-rial/" TargetMode="External"/><Relationship Id="rId116" Type="http://schemas.openxmlformats.org/officeDocument/2006/relationships/hyperlink" Target="https://www.xe.com/currency/sbd-solomon-islander-dollar/" TargetMode="External"/><Relationship Id="rId137" Type="http://schemas.openxmlformats.org/officeDocument/2006/relationships/hyperlink" Target="https://www.xe.com/currency/xpt-platinum-ounce/" TargetMode="External"/><Relationship Id="rId158" Type="http://schemas.openxmlformats.org/officeDocument/2006/relationships/hyperlink" Target="https://www.xe.com/currency/fkp-falkland-island-pound/" TargetMode="External"/><Relationship Id="rId20" Type="http://schemas.openxmlformats.org/officeDocument/2006/relationships/hyperlink" Target="https://www.xe.com/currency/sek-swedish-krona/" TargetMode="External"/><Relationship Id="rId41" Type="http://schemas.openxmlformats.org/officeDocument/2006/relationships/hyperlink" Target="https://www.xe.com/currency/twd-taiwan-new-dollar/" TargetMode="External"/><Relationship Id="rId62" Type="http://schemas.openxmlformats.org/officeDocument/2006/relationships/hyperlink" Target="https://www.xe.com/currency/byn-belarusian-ruble/" TargetMode="External"/><Relationship Id="rId83" Type="http://schemas.openxmlformats.org/officeDocument/2006/relationships/hyperlink" Target="https://www.xe.com/currency/tzs-tanzanian-shilling/" TargetMode="External"/><Relationship Id="rId88" Type="http://schemas.openxmlformats.org/officeDocument/2006/relationships/hyperlink" Target="https://www.xe.com/currency/bob-bolivian-bol%C3%ADviano/" TargetMode="External"/><Relationship Id="rId111" Type="http://schemas.openxmlformats.org/officeDocument/2006/relationships/hyperlink" Target="https://www.xe.com/currency/mzn-mozambican-metical/" TargetMode="External"/><Relationship Id="rId132" Type="http://schemas.openxmlformats.org/officeDocument/2006/relationships/hyperlink" Target="https://www.xe.com/currency/kgs-kyrgyzstani-som/" TargetMode="External"/><Relationship Id="rId153" Type="http://schemas.openxmlformats.org/officeDocument/2006/relationships/hyperlink" Target="https://www.xe.com/currency/awg-aruban-or-dutch-guilder/" TargetMode="External"/><Relationship Id="rId174" Type="http://schemas.openxmlformats.org/officeDocument/2006/relationships/hyperlink" Target="https://www.xe.com/currency/ltc-litecoin/" TargetMode="External"/><Relationship Id="rId179" Type="http://schemas.openxmlformats.org/officeDocument/2006/relationships/hyperlink" Target="https://www.xe.com/currency/xrp-ripple/" TargetMode="External"/><Relationship Id="rId195" Type="http://schemas.openxmlformats.org/officeDocument/2006/relationships/hyperlink" Target="https://www.xe.com/currency/gbp-british-pound/" TargetMode="External"/><Relationship Id="rId209" Type="http://schemas.openxmlformats.org/officeDocument/2006/relationships/hyperlink" Target="https://www.xe.com/apps/ios/" TargetMode="External"/><Relationship Id="rId190" Type="http://schemas.openxmlformats.org/officeDocument/2006/relationships/hyperlink" Target="https://www.xe.com/currency/eur-euro/" TargetMode="External"/><Relationship Id="rId204" Type="http://schemas.openxmlformats.org/officeDocument/2006/relationships/hyperlink" Target="https://www.xe.com/moneytransfertips/" TargetMode="External"/><Relationship Id="rId220" Type="http://schemas.openxmlformats.org/officeDocument/2006/relationships/hyperlink" Target="https://www.xe.com/travel-expenses-calculator/" TargetMode="External"/><Relationship Id="rId225" Type="http://schemas.openxmlformats.org/officeDocument/2006/relationships/hyperlink" Target="https://www.xe.com/mt/us-business/" TargetMode="External"/><Relationship Id="rId241" Type="http://schemas.openxmlformats.org/officeDocument/2006/relationships/hyperlink" Target="https://www.xe.com/legal/" TargetMode="External"/><Relationship Id="rId246" Type="http://schemas.openxmlformats.org/officeDocument/2006/relationships/hyperlink" Target="https://help.xe.com/hc/en-gb/articles/4403064056209-US-Error-Resolution-and-Cancellation-Disclosure" TargetMode="External"/><Relationship Id="rId15" Type="http://schemas.openxmlformats.org/officeDocument/2006/relationships/hyperlink" Target="https://www.xe.com/currency/aed-emirati-dirham/" TargetMode="External"/><Relationship Id="rId36" Type="http://schemas.openxmlformats.org/officeDocument/2006/relationships/hyperlink" Target="https://www.xe.com/currency/qar-qatari-riyal/" TargetMode="External"/><Relationship Id="rId57" Type="http://schemas.openxmlformats.org/officeDocument/2006/relationships/hyperlink" Target="https://www.xe.com/currency/gel-georgian-lari/" TargetMode="External"/><Relationship Id="rId106" Type="http://schemas.openxmlformats.org/officeDocument/2006/relationships/hyperlink" Target="https://www.xe.com/currency/pab-panamanian-balboa/" TargetMode="External"/><Relationship Id="rId127" Type="http://schemas.openxmlformats.org/officeDocument/2006/relationships/hyperlink" Target="https://www.xe.com/currency/mvr-maldivian-rufiyaa/" TargetMode="External"/><Relationship Id="rId10" Type="http://schemas.openxmlformats.org/officeDocument/2006/relationships/hyperlink" Target="https://www.xe.com/currency/jpy-japanese-yen/" TargetMode="External"/><Relationship Id="rId31" Type="http://schemas.openxmlformats.org/officeDocument/2006/relationships/hyperlink" Target="https://www.xe.com/currency/rub-russian-ruble/" TargetMode="External"/><Relationship Id="rId52" Type="http://schemas.openxmlformats.org/officeDocument/2006/relationships/hyperlink" Target="https://www.xe.com/currency/tnd-tunisian-dinar/" TargetMode="External"/><Relationship Id="rId73" Type="http://schemas.openxmlformats.org/officeDocument/2006/relationships/hyperlink" Target="https://www.xe.com/currency/jmd-jamaican-dollar/" TargetMode="External"/><Relationship Id="rId78" Type="http://schemas.openxmlformats.org/officeDocument/2006/relationships/hyperlink" Target="https://www.xe.com/currency/uyu-uruguayan-peso/" TargetMode="External"/><Relationship Id="rId94" Type="http://schemas.openxmlformats.org/officeDocument/2006/relationships/hyperlink" Target="https://www.xe.com/currency/bwp-botswana-pula/" TargetMode="External"/><Relationship Id="rId99" Type="http://schemas.openxmlformats.org/officeDocument/2006/relationships/hyperlink" Target="https://www.xe.com/currency/pgk-papua-new-guinean-kina/" TargetMode="External"/><Relationship Id="rId101" Type="http://schemas.openxmlformats.org/officeDocument/2006/relationships/hyperlink" Target="https://www.xe.com/currency/mop-macau-pataca/" TargetMode="External"/><Relationship Id="rId122" Type="http://schemas.openxmlformats.org/officeDocument/2006/relationships/hyperlink" Target="https://www.xe.com/currency/bif-burundian-franc/" TargetMode="External"/><Relationship Id="rId143" Type="http://schemas.openxmlformats.org/officeDocument/2006/relationships/hyperlink" Target="https://www.xe.com/currency/ang-dutch-guilder/" TargetMode="External"/><Relationship Id="rId148" Type="http://schemas.openxmlformats.org/officeDocument/2006/relationships/hyperlink" Target="https://www.xe.com/currency/svc-salvadoran-colon/" TargetMode="External"/><Relationship Id="rId164" Type="http://schemas.openxmlformats.org/officeDocument/2006/relationships/hyperlink" Target="https://www.xe.com/currency/ggp-guernsey-pound/" TargetMode="External"/><Relationship Id="rId169" Type="http://schemas.openxmlformats.org/officeDocument/2006/relationships/hyperlink" Target="https://www.xe.com/currency/bch-bitcoin-cash/" TargetMode="External"/><Relationship Id="rId185" Type="http://schemas.openxmlformats.org/officeDocument/2006/relationships/hyperlink" Target="https://www.xe.com/currencycharts/?from=USD&amp;to=CAD" TargetMode="External"/><Relationship Id="rId4" Type="http://schemas.openxmlformats.org/officeDocument/2006/relationships/hyperlink" Target="https://www.xe.com/currency/inr-indian-rupee/" TargetMode="External"/><Relationship Id="rId9" Type="http://schemas.openxmlformats.org/officeDocument/2006/relationships/hyperlink" Target="https://www.xe.com/currency/myr-malaysian-ringgit/" TargetMode="External"/><Relationship Id="rId180" Type="http://schemas.openxmlformats.org/officeDocument/2006/relationships/hyperlink" Target="https://www.xe.com/currencycharts/?from=EUR&amp;to=USD" TargetMode="External"/><Relationship Id="rId210" Type="http://schemas.openxmlformats.org/officeDocument/2006/relationships/hyperlink" Target="https://appexchange.salesforce.com/appxListingDetail?listingId=a0N3A00000FeF4lUAF" TargetMode="External"/><Relationship Id="rId215" Type="http://schemas.openxmlformats.org/officeDocument/2006/relationships/hyperlink" Target="https://www.xe.com/blog/" TargetMode="External"/><Relationship Id="rId236" Type="http://schemas.openxmlformats.org/officeDocument/2006/relationships/hyperlink" Target="https://www.xe.com/sitemap.php" TargetMode="External"/><Relationship Id="rId26" Type="http://schemas.openxmlformats.org/officeDocument/2006/relationships/hyperlink" Target="https://www.xe.com/currency/krw-south-korean-won/" TargetMode="External"/><Relationship Id="rId231" Type="http://schemas.openxmlformats.org/officeDocument/2006/relationships/hyperlink" Target="https://www.xe.com/mt/my-business/" TargetMode="External"/><Relationship Id="rId252" Type="http://schemas.openxmlformats.org/officeDocument/2006/relationships/control" Target="../activeX/activeX2.xml"/><Relationship Id="rId47" Type="http://schemas.openxmlformats.org/officeDocument/2006/relationships/hyperlink" Target="https://www.xe.com/currency/bhd-bahraini-dinar/" TargetMode="External"/><Relationship Id="rId68" Type="http://schemas.openxmlformats.org/officeDocument/2006/relationships/hyperlink" Target="https://www.xe.com/currency/dop-dominican-peso/" TargetMode="External"/><Relationship Id="rId89" Type="http://schemas.openxmlformats.org/officeDocument/2006/relationships/hyperlink" Target="https://www.xe.com/currency/zwd-zimbabwean-dollar/" TargetMode="External"/><Relationship Id="rId112" Type="http://schemas.openxmlformats.org/officeDocument/2006/relationships/hyperlink" Target="https://www.xe.com/currency/rsd-serbian-dinar/" TargetMode="External"/><Relationship Id="rId133" Type="http://schemas.openxmlformats.org/officeDocument/2006/relationships/hyperlink" Target="https://www.xe.com/currency/lrd-liberian-dollar/" TargetMode="External"/><Relationship Id="rId154" Type="http://schemas.openxmlformats.org/officeDocument/2006/relationships/hyperlink" Target="https://www.xe.com/currency/btn-bhutanese-ngultrum/" TargetMode="External"/><Relationship Id="rId175" Type="http://schemas.openxmlformats.org/officeDocument/2006/relationships/hyperlink" Target="https://www.xe.com/currency/luna-terra/" TargetMode="External"/><Relationship Id="rId196" Type="http://schemas.openxmlformats.org/officeDocument/2006/relationships/hyperlink" Target="https://transfer.xe.com/signup/personal/step1?ctaPosition=footer" TargetMode="External"/><Relationship Id="rId200" Type="http://schemas.openxmlformats.org/officeDocument/2006/relationships/hyperlink" Target="https://www.xe.com/mt/ca-money-transfer/" TargetMode="External"/><Relationship Id="rId16" Type="http://schemas.openxmlformats.org/officeDocument/2006/relationships/hyperlink" Target="https://www.xe.com/currency/hkd-hong-kong-dollar/" TargetMode="External"/><Relationship Id="rId221" Type="http://schemas.openxmlformats.org/officeDocument/2006/relationships/hyperlink" Target="https://www.xe.com/ibancalculator/" TargetMode="External"/><Relationship Id="rId242" Type="http://schemas.openxmlformats.org/officeDocument/2006/relationships/hyperlink" Target="https://help.xe.com/hc/en-gb/sections/360005694438-Terms-and-policies" TargetMode="External"/><Relationship Id="rId37" Type="http://schemas.openxmlformats.org/officeDocument/2006/relationships/hyperlink" Target="https://www.xe.com/currency/xau-gold-ounce/" TargetMode="External"/><Relationship Id="rId58" Type="http://schemas.openxmlformats.org/officeDocument/2006/relationships/hyperlink" Target="https://www.xe.com/currency/xaf-central-african-cfa-franc-beac/" TargetMode="External"/><Relationship Id="rId79" Type="http://schemas.openxmlformats.org/officeDocument/2006/relationships/hyperlink" Target="https://www.xe.com/currency/afn-afghan-afghani/" TargetMode="External"/><Relationship Id="rId102" Type="http://schemas.openxmlformats.org/officeDocument/2006/relationships/hyperlink" Target="https://www.xe.com/currency/bmd-bermudian-dollar/" TargetMode="External"/><Relationship Id="rId123" Type="http://schemas.openxmlformats.org/officeDocument/2006/relationships/hyperlink" Target="https://www.xe.com/currency/htg-haitian-gourde/" TargetMode="External"/><Relationship Id="rId144" Type="http://schemas.openxmlformats.org/officeDocument/2006/relationships/hyperlink" Target="https://www.xe.com/currency/mru-mauritanian-ouguiya/" TargetMode="External"/><Relationship Id="rId90" Type="http://schemas.openxmlformats.org/officeDocument/2006/relationships/hyperlink" Target="https://www.xe.com/currency/bbd-barbadian-or-bajan-dollar/" TargetMode="External"/><Relationship Id="rId165" Type="http://schemas.openxmlformats.org/officeDocument/2006/relationships/hyperlink" Target="https://www.xe.com/currency/imp-isle-of-man-pound/" TargetMode="External"/><Relationship Id="rId186" Type="http://schemas.openxmlformats.org/officeDocument/2006/relationships/hyperlink" Target="https://www.xe.com/currencycharts/?from=EUR&amp;to=JPY" TargetMode="External"/><Relationship Id="rId211" Type="http://schemas.openxmlformats.org/officeDocument/2006/relationships/hyperlink" Target="https://www.xe.com/apps/alexa/" TargetMode="External"/><Relationship Id="rId232" Type="http://schemas.openxmlformats.org/officeDocument/2006/relationships/hyperlink" Target="https://www.xe.com/xemoneytransfer/business/?page=mass-payments" TargetMode="External"/><Relationship Id="rId253" Type="http://schemas.openxmlformats.org/officeDocument/2006/relationships/image" Target="../media/image3.emf"/><Relationship Id="rId27" Type="http://schemas.openxmlformats.org/officeDocument/2006/relationships/hyperlink" Target="https://www.xe.com/currency/egp-egyptian-pound/" TargetMode="External"/><Relationship Id="rId48" Type="http://schemas.openxmlformats.org/officeDocument/2006/relationships/hyperlink" Target="https://www.xe.com/currency/xof-cfa-franc/" TargetMode="External"/><Relationship Id="rId69" Type="http://schemas.openxmlformats.org/officeDocument/2006/relationships/hyperlink" Target="https://www.xe.com/currency/isk-icelandic-krona/" TargetMode="External"/><Relationship Id="rId113" Type="http://schemas.openxmlformats.org/officeDocument/2006/relationships/hyperlink" Target="https://www.xe.com/currency/scr-seychellois-rupee/" TargetMode="External"/><Relationship Id="rId134" Type="http://schemas.openxmlformats.org/officeDocument/2006/relationships/hyperlink" Target="https://www.xe.com/currency/lsl-basotho-loti/" TargetMode="External"/><Relationship Id="rId80" Type="http://schemas.openxmlformats.org/officeDocument/2006/relationships/hyperlink" Target="https://www.xe.com/currency/lbp-lebanese-pound/" TargetMode="External"/><Relationship Id="rId155" Type="http://schemas.openxmlformats.org/officeDocument/2006/relationships/hyperlink" Target="https://www.xe.com/currency/djf-djiboutian-franc/" TargetMode="External"/><Relationship Id="rId176" Type="http://schemas.openxmlformats.org/officeDocument/2006/relationships/hyperlink" Target="https://www.xe.com/currency/uni-uniswap/" TargetMode="External"/><Relationship Id="rId197" Type="http://schemas.openxmlformats.org/officeDocument/2006/relationships/hyperlink" Target="https://www.xe.com/mt/us-money-transfer/" TargetMode="External"/><Relationship Id="rId201" Type="http://schemas.openxmlformats.org/officeDocument/2006/relationships/hyperlink" Target="https://www.xe.com/mt/au-money-transfer/" TargetMode="External"/><Relationship Id="rId222" Type="http://schemas.openxmlformats.org/officeDocument/2006/relationships/hyperlink" Target="https://www.xe.com/currencyemail/" TargetMode="External"/><Relationship Id="rId243" Type="http://schemas.openxmlformats.org/officeDocument/2006/relationships/hyperlink" Target="https://help.xe.com/hc/en-gb/articles/4408642862865--Xe-com-Cookie-Policy" TargetMode="External"/><Relationship Id="rId17" Type="http://schemas.openxmlformats.org/officeDocument/2006/relationships/hyperlink" Target="https://www.xe.com/currency/mxn-mexican-peso/" TargetMode="External"/><Relationship Id="rId38" Type="http://schemas.openxmlformats.org/officeDocument/2006/relationships/hyperlink" Target="https://www.xe.com/currency/omr-omani-rial/" TargetMode="External"/><Relationship Id="rId59" Type="http://schemas.openxmlformats.org/officeDocument/2006/relationships/hyperlink" Target="https://www.xe.com/currency/fjd-fijian-dollar/" TargetMode="External"/><Relationship Id="rId103" Type="http://schemas.openxmlformats.org/officeDocument/2006/relationships/hyperlink" Target="https://www.xe.com/currency/nio-nicaraguan-cordoba/" TargetMode="External"/><Relationship Id="rId124" Type="http://schemas.openxmlformats.org/officeDocument/2006/relationships/hyperlink" Target="https://www.xe.com/currency/sos-somali-shillin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5"/>
  <sheetViews>
    <sheetView showGridLines="0" topLeftCell="B1" workbookViewId="0">
      <pane ySplit="8" topLeftCell="A24" activePane="bottomLeft" state="frozen"/>
      <selection pane="bottomLeft" activeCell="D31" sqref="D30:D31"/>
    </sheetView>
  </sheetViews>
  <sheetFormatPr defaultColWidth="9.1796875" defaultRowHeight="14.5"/>
  <cols>
    <col min="1" max="1" width="15.6328125" style="9" customWidth="1"/>
    <col min="2" max="2" width="54.6328125" style="9" customWidth="1"/>
    <col min="3" max="3" width="15.6328125" style="9" customWidth="1"/>
    <col min="4" max="6" width="18.6328125" style="9" customWidth="1"/>
    <col min="7" max="7" width="20.6328125" style="9" customWidth="1"/>
    <col min="8" max="8" width="9.81640625" style="9" bestFit="1" customWidth="1"/>
    <col min="9" max="16384" width="9.1796875" style="9"/>
  </cols>
  <sheetData>
    <row r="1" spans="1:16" ht="18" customHeight="1">
      <c r="A1" s="2" t="s">
        <v>0</v>
      </c>
      <c r="B1" s="12" t="s">
        <v>428</v>
      </c>
      <c r="C1" s="2" t="s">
        <v>363</v>
      </c>
      <c r="D1" s="37">
        <v>3181411</v>
      </c>
      <c r="E1" s="37"/>
      <c r="F1" s="37"/>
    </row>
    <row r="2" spans="1:16" ht="18" customHeight="1">
      <c r="A2" s="2" t="s">
        <v>364</v>
      </c>
      <c r="B2" s="12" t="s">
        <v>429</v>
      </c>
      <c r="C2" s="2" t="s">
        <v>365</v>
      </c>
      <c r="D2" s="37" t="s">
        <v>432</v>
      </c>
      <c r="E2" s="37"/>
      <c r="F2" s="37"/>
      <c r="I2" s="30"/>
      <c r="K2" s="30"/>
      <c r="O2" s="30"/>
      <c r="P2" s="30"/>
    </row>
    <row r="3" spans="1:16" ht="18" customHeight="1">
      <c r="A3" s="2" t="s">
        <v>366</v>
      </c>
      <c r="B3" s="12" t="s">
        <v>430</v>
      </c>
      <c r="C3" s="2" t="s">
        <v>338</v>
      </c>
      <c r="D3" s="37" t="s">
        <v>342</v>
      </c>
      <c r="E3" s="37"/>
      <c r="F3" s="37"/>
    </row>
    <row r="4" spans="1:16" ht="18" customHeight="1">
      <c r="A4" s="2" t="s">
        <v>1</v>
      </c>
      <c r="B4" s="13">
        <v>44758</v>
      </c>
      <c r="C4" s="2" t="s">
        <v>2</v>
      </c>
      <c r="D4" s="38">
        <v>44771</v>
      </c>
      <c r="E4" s="38"/>
      <c r="F4" s="38"/>
    </row>
    <row r="5" spans="1:16" ht="18" customHeight="1">
      <c r="A5" s="2" t="s">
        <v>378</v>
      </c>
      <c r="B5" s="28" t="s">
        <v>381</v>
      </c>
      <c r="C5" s="2" t="s">
        <v>379</v>
      </c>
      <c r="D5" s="39" t="s">
        <v>381</v>
      </c>
      <c r="E5" s="40"/>
      <c r="F5" s="41"/>
    </row>
    <row r="6" spans="1:16" ht="18" customHeight="1">
      <c r="A6" s="25" t="s">
        <v>426</v>
      </c>
      <c r="B6" s="29" t="s">
        <v>431</v>
      </c>
      <c r="C6" s="25"/>
      <c r="D6" s="26"/>
      <c r="E6" s="26"/>
      <c r="F6" s="26"/>
    </row>
    <row r="7" spans="1:16" ht="15" customHeight="1"/>
    <row r="8" spans="1:16" ht="18" customHeight="1">
      <c r="A8" s="2" t="s">
        <v>16</v>
      </c>
      <c r="B8" s="2" t="s">
        <v>353</v>
      </c>
      <c r="C8" s="2" t="s">
        <v>17</v>
      </c>
      <c r="D8" s="2" t="s">
        <v>18</v>
      </c>
      <c r="E8" s="2" t="s">
        <v>367</v>
      </c>
      <c r="F8" s="2" t="s">
        <v>354</v>
      </c>
      <c r="G8" s="2" t="s">
        <v>362</v>
      </c>
      <c r="H8" s="2" t="s">
        <v>427</v>
      </c>
    </row>
    <row r="9" spans="1:16" ht="15" customHeight="1">
      <c r="A9" s="14">
        <v>44758</v>
      </c>
      <c r="B9" s="12" t="s">
        <v>389</v>
      </c>
      <c r="C9" s="11" t="s">
        <v>14</v>
      </c>
      <c r="D9" s="79">
        <v>521.70000000000005</v>
      </c>
      <c r="E9" s="11"/>
      <c r="F9" s="11"/>
      <c r="G9" s="35">
        <v>0</v>
      </c>
      <c r="H9" s="36" t="s">
        <v>435</v>
      </c>
    </row>
    <row r="10" spans="1:16" ht="15" customHeight="1">
      <c r="A10" s="14">
        <v>44758</v>
      </c>
      <c r="B10" s="12" t="s">
        <v>389</v>
      </c>
      <c r="C10" s="11" t="s">
        <v>6</v>
      </c>
      <c r="D10" s="79">
        <v>84.85</v>
      </c>
      <c r="E10" s="11"/>
      <c r="F10" s="11"/>
      <c r="G10" s="35">
        <v>0</v>
      </c>
      <c r="H10" s="36" t="s">
        <v>435</v>
      </c>
    </row>
    <row r="11" spans="1:16" s="36" customFormat="1" ht="15" customHeight="1">
      <c r="A11" s="32">
        <v>44770</v>
      </c>
      <c r="B11" s="33" t="s">
        <v>389</v>
      </c>
      <c r="C11" s="34" t="s">
        <v>6</v>
      </c>
      <c r="D11" s="79">
        <v>119.5</v>
      </c>
      <c r="E11" s="34"/>
      <c r="F11" s="34"/>
      <c r="G11" s="35">
        <v>0</v>
      </c>
      <c r="H11" s="36" t="s">
        <v>435</v>
      </c>
    </row>
    <row r="12" spans="1:16" s="36" customFormat="1" ht="15" customHeight="1">
      <c r="A12" s="32">
        <v>44771</v>
      </c>
      <c r="B12" s="33" t="s">
        <v>389</v>
      </c>
      <c r="C12" s="34" t="s">
        <v>14</v>
      </c>
      <c r="D12" s="79">
        <v>646.30999999999995</v>
      </c>
      <c r="E12" s="34"/>
      <c r="F12" s="34"/>
      <c r="G12" s="35">
        <v>0</v>
      </c>
      <c r="H12" s="36" t="s">
        <v>435</v>
      </c>
    </row>
    <row r="13" spans="1:16" ht="15" customHeight="1">
      <c r="A13" s="14">
        <v>44759</v>
      </c>
      <c r="B13" s="12" t="s">
        <v>403</v>
      </c>
      <c r="C13" s="11" t="s">
        <v>6</v>
      </c>
      <c r="D13" s="79">
        <v>23.81</v>
      </c>
      <c r="E13" s="11"/>
      <c r="F13" s="11"/>
      <c r="G13" s="35">
        <v>0</v>
      </c>
      <c r="H13" s="36" t="s">
        <v>435</v>
      </c>
    </row>
    <row r="14" spans="1:16" ht="15" customHeight="1">
      <c r="A14" s="14">
        <v>44759</v>
      </c>
      <c r="B14" s="12" t="s">
        <v>403</v>
      </c>
      <c r="C14" s="11" t="s">
        <v>6</v>
      </c>
      <c r="D14" s="79">
        <v>22.58</v>
      </c>
      <c r="E14" s="11"/>
      <c r="F14" s="11"/>
      <c r="G14" s="35">
        <v>0</v>
      </c>
      <c r="H14" s="36" t="s">
        <v>435</v>
      </c>
    </row>
    <row r="15" spans="1:16" ht="15" customHeight="1">
      <c r="A15" s="14">
        <v>44760</v>
      </c>
      <c r="B15" s="12" t="s">
        <v>403</v>
      </c>
      <c r="C15" s="11" t="s">
        <v>6</v>
      </c>
      <c r="D15" s="79">
        <v>12.03</v>
      </c>
      <c r="E15" s="11"/>
      <c r="F15" s="11"/>
      <c r="G15" s="35">
        <v>0</v>
      </c>
      <c r="H15" s="36" t="s">
        <v>435</v>
      </c>
      <c r="I15" s="31"/>
    </row>
    <row r="16" spans="1:16" ht="15" customHeight="1">
      <c r="A16" s="14">
        <v>44760</v>
      </c>
      <c r="B16" s="12" t="s">
        <v>403</v>
      </c>
      <c r="C16" s="11" t="s">
        <v>6</v>
      </c>
      <c r="D16" s="79">
        <v>21.68</v>
      </c>
      <c r="E16" s="11"/>
      <c r="F16" s="11"/>
      <c r="G16" s="35">
        <v>0</v>
      </c>
      <c r="H16" s="36" t="s">
        <v>435</v>
      </c>
      <c r="I16" s="31"/>
    </row>
    <row r="17" spans="1:8" s="36" customFormat="1" ht="15" customHeight="1">
      <c r="A17" s="32">
        <v>44761</v>
      </c>
      <c r="B17" s="33" t="s">
        <v>403</v>
      </c>
      <c r="C17" s="34" t="s">
        <v>6</v>
      </c>
      <c r="D17" s="79">
        <v>16.32</v>
      </c>
      <c r="E17" s="34"/>
      <c r="F17" s="34"/>
      <c r="G17" s="35">
        <v>0</v>
      </c>
      <c r="H17" s="36" t="s">
        <v>435</v>
      </c>
    </row>
    <row r="18" spans="1:8" s="36" customFormat="1" ht="15" customHeight="1">
      <c r="A18" s="32">
        <v>44761</v>
      </c>
      <c r="B18" s="33" t="s">
        <v>403</v>
      </c>
      <c r="C18" s="34" t="s">
        <v>6</v>
      </c>
      <c r="D18" s="79">
        <v>22.22</v>
      </c>
      <c r="E18" s="34"/>
      <c r="F18" s="34"/>
      <c r="G18" s="35">
        <v>0</v>
      </c>
      <c r="H18" s="36" t="s">
        <v>435</v>
      </c>
    </row>
    <row r="19" spans="1:8" s="36" customFormat="1" ht="15" customHeight="1">
      <c r="A19" s="32">
        <v>44761</v>
      </c>
      <c r="B19" s="33" t="s">
        <v>403</v>
      </c>
      <c r="C19" s="34" t="s">
        <v>6</v>
      </c>
      <c r="D19" s="79">
        <v>23.77</v>
      </c>
      <c r="E19" s="34"/>
      <c r="F19" s="34"/>
      <c r="G19" s="35">
        <v>0</v>
      </c>
      <c r="H19" s="36" t="s">
        <v>435</v>
      </c>
    </row>
    <row r="20" spans="1:8" s="36" customFormat="1" ht="15" customHeight="1">
      <c r="A20" s="32">
        <v>44762</v>
      </c>
      <c r="B20" s="33" t="s">
        <v>403</v>
      </c>
      <c r="C20" s="34" t="s">
        <v>6</v>
      </c>
      <c r="D20" s="79">
        <v>25.05</v>
      </c>
      <c r="E20" s="34"/>
      <c r="F20" s="34"/>
      <c r="G20" s="35">
        <v>0</v>
      </c>
      <c r="H20" s="36" t="s">
        <v>435</v>
      </c>
    </row>
    <row r="21" spans="1:8" s="36" customFormat="1" ht="15" customHeight="1">
      <c r="A21" s="32">
        <v>44764</v>
      </c>
      <c r="B21" s="33" t="s">
        <v>403</v>
      </c>
      <c r="C21" s="34" t="s">
        <v>6</v>
      </c>
      <c r="D21" s="79">
        <v>21.49</v>
      </c>
      <c r="E21" s="34"/>
      <c r="F21" s="34"/>
      <c r="G21" s="35">
        <v>0</v>
      </c>
      <c r="H21" s="36" t="s">
        <v>435</v>
      </c>
    </row>
    <row r="22" spans="1:8" s="36" customFormat="1" ht="15" customHeight="1">
      <c r="A22" s="32">
        <v>44764</v>
      </c>
      <c r="B22" s="33" t="s">
        <v>403</v>
      </c>
      <c r="C22" s="34" t="s">
        <v>6</v>
      </c>
      <c r="D22" s="79">
        <v>43.97</v>
      </c>
      <c r="E22" s="34"/>
      <c r="F22" s="34"/>
      <c r="G22" s="35">
        <v>0</v>
      </c>
      <c r="H22" s="36" t="s">
        <v>435</v>
      </c>
    </row>
    <row r="23" spans="1:8" s="36" customFormat="1" ht="15" customHeight="1">
      <c r="A23" s="32">
        <v>44765</v>
      </c>
      <c r="B23" s="33" t="s">
        <v>403</v>
      </c>
      <c r="C23" s="34" t="s">
        <v>6</v>
      </c>
      <c r="D23" s="79">
        <v>12.16</v>
      </c>
      <c r="E23" s="34"/>
      <c r="F23" s="34"/>
      <c r="G23" s="35">
        <v>0</v>
      </c>
      <c r="H23" s="36" t="s">
        <v>435</v>
      </c>
    </row>
    <row r="24" spans="1:8" s="36" customFormat="1" ht="15" customHeight="1">
      <c r="A24" s="32">
        <v>44766</v>
      </c>
      <c r="B24" s="33" t="s">
        <v>403</v>
      </c>
      <c r="C24" s="34" t="s">
        <v>6</v>
      </c>
      <c r="D24" s="79">
        <v>11.96</v>
      </c>
      <c r="E24" s="34"/>
      <c r="F24" s="34"/>
      <c r="G24" s="35">
        <v>0</v>
      </c>
      <c r="H24" s="36" t="s">
        <v>435</v>
      </c>
    </row>
    <row r="25" spans="1:8" s="36" customFormat="1" ht="15" customHeight="1">
      <c r="A25" s="32">
        <v>44767</v>
      </c>
      <c r="B25" s="33" t="s">
        <v>403</v>
      </c>
      <c r="C25" s="34" t="s">
        <v>6</v>
      </c>
      <c r="D25" s="79">
        <v>24.67</v>
      </c>
      <c r="E25" s="34"/>
      <c r="F25" s="34"/>
      <c r="G25" s="35">
        <v>0</v>
      </c>
      <c r="H25" s="36" t="s">
        <v>435</v>
      </c>
    </row>
    <row r="26" spans="1:8" s="36" customFormat="1" ht="15" customHeight="1">
      <c r="A26" s="32">
        <v>44769</v>
      </c>
      <c r="B26" s="33" t="s">
        <v>403</v>
      </c>
      <c r="C26" s="34" t="s">
        <v>6</v>
      </c>
      <c r="D26" s="79">
        <v>29.62</v>
      </c>
      <c r="E26" s="34"/>
      <c r="F26" s="34"/>
      <c r="G26" s="35">
        <v>0</v>
      </c>
      <c r="H26" s="36" t="s">
        <v>435</v>
      </c>
    </row>
    <row r="27" spans="1:8" s="36" customFormat="1" ht="15" customHeight="1">
      <c r="A27" s="32">
        <v>44769</v>
      </c>
      <c r="B27" s="33" t="s">
        <v>403</v>
      </c>
      <c r="C27" s="34" t="s">
        <v>6</v>
      </c>
      <c r="D27" s="79">
        <v>14.07</v>
      </c>
      <c r="E27" s="34"/>
      <c r="F27" s="34"/>
      <c r="G27" s="35">
        <v>0</v>
      </c>
      <c r="H27" s="36" t="s">
        <v>435</v>
      </c>
    </row>
    <row r="28" spans="1:8" s="36" customFormat="1" ht="15" customHeight="1">
      <c r="A28" s="32">
        <v>44770</v>
      </c>
      <c r="B28" s="33" t="s">
        <v>403</v>
      </c>
      <c r="C28" s="34" t="s">
        <v>6</v>
      </c>
      <c r="D28" s="79">
        <v>43.28</v>
      </c>
      <c r="E28" s="34"/>
      <c r="F28" s="34"/>
      <c r="G28" s="35">
        <v>0</v>
      </c>
      <c r="H28" s="36" t="s">
        <v>435</v>
      </c>
    </row>
    <row r="29" spans="1:8" s="36" customFormat="1" ht="15" customHeight="1">
      <c r="A29" s="32">
        <v>44770</v>
      </c>
      <c r="B29" s="33" t="s">
        <v>403</v>
      </c>
      <c r="C29" s="34" t="s">
        <v>6</v>
      </c>
      <c r="D29" s="79">
        <v>32.950000000000003</v>
      </c>
      <c r="E29" s="34"/>
      <c r="F29" s="34"/>
      <c r="G29" s="35">
        <v>0</v>
      </c>
      <c r="H29" s="36" t="s">
        <v>435</v>
      </c>
    </row>
    <row r="30" spans="1:8" ht="15" customHeight="1">
      <c r="A30" s="14">
        <v>44758</v>
      </c>
      <c r="B30" s="12" t="s">
        <v>395</v>
      </c>
      <c r="C30" s="11" t="s">
        <v>14</v>
      </c>
      <c r="D30" s="79">
        <v>3999</v>
      </c>
      <c r="E30" s="11" t="s">
        <v>433</v>
      </c>
      <c r="F30" s="11"/>
      <c r="G30" s="27">
        <f t="shared" ref="G30:G76" si="0">IF(D30="","",D30)</f>
        <v>3999</v>
      </c>
    </row>
    <row r="31" spans="1:8" ht="15" customHeight="1">
      <c r="A31" s="14" t="s">
        <v>434</v>
      </c>
      <c r="B31" s="12" t="s">
        <v>401</v>
      </c>
      <c r="C31" s="11" t="s">
        <v>6</v>
      </c>
      <c r="D31" s="79">
        <v>1646.2</v>
      </c>
      <c r="E31" s="11"/>
      <c r="F31" s="11"/>
      <c r="G31" s="27">
        <f t="shared" ref="G31" si="1">IF(D31="","",D31)</f>
        <v>1646.2</v>
      </c>
    </row>
    <row r="32" spans="1:8" ht="15" customHeight="1">
      <c r="A32" s="14" t="s">
        <v>434</v>
      </c>
      <c r="B32" s="12" t="s">
        <v>407</v>
      </c>
      <c r="C32" s="11" t="s">
        <v>6</v>
      </c>
      <c r="D32" s="79">
        <v>185</v>
      </c>
      <c r="E32" s="11"/>
      <c r="F32" s="11"/>
      <c r="G32" s="27">
        <v>0</v>
      </c>
      <c r="H32" s="9" t="s">
        <v>436</v>
      </c>
    </row>
    <row r="33" spans="1:8" ht="15" customHeight="1">
      <c r="A33" s="14" t="s">
        <v>434</v>
      </c>
      <c r="B33" s="12" t="s">
        <v>408</v>
      </c>
      <c r="C33" s="11" t="s">
        <v>6</v>
      </c>
      <c r="D33" s="79">
        <v>11592.12</v>
      </c>
      <c r="E33" s="11"/>
      <c r="F33" s="11"/>
      <c r="G33" s="27">
        <v>0</v>
      </c>
      <c r="H33" s="9" t="s">
        <v>437</v>
      </c>
    </row>
    <row r="34" spans="1:8" ht="15" customHeight="1">
      <c r="A34" s="14"/>
      <c r="B34" s="12"/>
      <c r="C34" s="11"/>
      <c r="D34" s="15"/>
      <c r="E34" s="11"/>
      <c r="F34" s="11"/>
      <c r="G34" s="27" t="str">
        <f t="shared" si="0"/>
        <v/>
      </c>
    </row>
    <row r="35" spans="1:8" ht="15" customHeight="1">
      <c r="A35" s="14"/>
      <c r="B35" s="12"/>
      <c r="C35" s="11"/>
      <c r="D35" s="15"/>
      <c r="E35" s="11"/>
      <c r="F35" s="11"/>
      <c r="G35" s="27" t="str">
        <f t="shared" si="0"/>
        <v/>
      </c>
    </row>
    <row r="36" spans="1:8" ht="15" customHeight="1">
      <c r="A36" s="14"/>
      <c r="B36" s="12"/>
      <c r="C36" s="11"/>
      <c r="D36" s="15"/>
      <c r="E36" s="11"/>
      <c r="F36" s="11"/>
      <c r="G36" s="27" t="str">
        <f t="shared" si="0"/>
        <v/>
      </c>
    </row>
    <row r="37" spans="1:8" ht="15" customHeight="1">
      <c r="A37" s="14"/>
      <c r="B37" s="12"/>
      <c r="C37" s="11"/>
      <c r="D37" s="15"/>
      <c r="E37" s="11"/>
      <c r="F37" s="11"/>
      <c r="G37" s="27" t="str">
        <f t="shared" si="0"/>
        <v/>
      </c>
    </row>
    <row r="38" spans="1:8" ht="15" customHeight="1">
      <c r="A38" s="14"/>
      <c r="B38" s="12"/>
      <c r="C38" s="11"/>
      <c r="D38" s="15"/>
      <c r="E38" s="11"/>
      <c r="F38" s="11"/>
      <c r="G38" s="27" t="str">
        <f t="shared" si="0"/>
        <v/>
      </c>
    </row>
    <row r="39" spans="1:8" ht="15" customHeight="1">
      <c r="A39" s="14"/>
      <c r="B39" s="12"/>
      <c r="C39" s="11"/>
      <c r="D39" s="15"/>
      <c r="E39" s="11"/>
      <c r="F39" s="11"/>
      <c r="G39" s="27" t="str">
        <f t="shared" si="0"/>
        <v/>
      </c>
    </row>
    <row r="40" spans="1:8" ht="15" customHeight="1">
      <c r="A40" s="14"/>
      <c r="B40" s="12"/>
      <c r="C40" s="11"/>
      <c r="D40" s="15"/>
      <c r="E40" s="11"/>
      <c r="F40" s="11"/>
      <c r="G40" s="27" t="str">
        <f t="shared" si="0"/>
        <v/>
      </c>
    </row>
    <row r="41" spans="1:8" ht="15" customHeight="1">
      <c r="A41" s="14"/>
      <c r="B41" s="12"/>
      <c r="C41" s="11"/>
      <c r="D41" s="15"/>
      <c r="E41" s="11"/>
      <c r="F41" s="11"/>
      <c r="G41" s="27" t="str">
        <f t="shared" si="0"/>
        <v/>
      </c>
    </row>
    <row r="42" spans="1:8" ht="15" customHeight="1">
      <c r="A42" s="14"/>
      <c r="B42" s="12"/>
      <c r="C42" s="11"/>
      <c r="D42" s="15"/>
      <c r="E42" s="11"/>
      <c r="F42" s="11"/>
      <c r="G42" s="27" t="str">
        <f t="shared" si="0"/>
        <v/>
      </c>
    </row>
    <row r="43" spans="1:8" ht="15" customHeight="1">
      <c r="A43" s="14"/>
      <c r="B43" s="12"/>
      <c r="C43" s="11"/>
      <c r="D43" s="15"/>
      <c r="E43" s="11"/>
      <c r="F43" s="11"/>
      <c r="G43" s="27" t="str">
        <f t="shared" si="0"/>
        <v/>
      </c>
    </row>
    <row r="44" spans="1:8" ht="15" customHeight="1">
      <c r="A44" s="14"/>
      <c r="B44" s="12"/>
      <c r="C44" s="11"/>
      <c r="D44" s="15"/>
      <c r="E44" s="11"/>
      <c r="F44" s="11"/>
      <c r="G44" s="27" t="str">
        <f t="shared" si="0"/>
        <v/>
      </c>
    </row>
    <row r="45" spans="1:8" ht="15" customHeight="1">
      <c r="A45" s="14"/>
      <c r="B45" s="12"/>
      <c r="C45" s="11"/>
      <c r="D45" s="15"/>
      <c r="E45" s="11"/>
      <c r="F45" s="11"/>
      <c r="G45" s="27" t="str">
        <f t="shared" si="0"/>
        <v/>
      </c>
    </row>
    <row r="46" spans="1:8" ht="15" customHeight="1">
      <c r="A46" s="14"/>
      <c r="B46" s="12"/>
      <c r="C46" s="11"/>
      <c r="D46" s="15"/>
      <c r="E46" s="11"/>
      <c r="F46" s="11"/>
      <c r="G46" s="27" t="str">
        <f t="shared" si="0"/>
        <v/>
      </c>
    </row>
    <row r="47" spans="1:8" ht="15" customHeight="1">
      <c r="A47" s="14"/>
      <c r="B47" s="12"/>
      <c r="C47" s="11"/>
      <c r="D47" s="15"/>
      <c r="E47" s="11"/>
      <c r="F47" s="11"/>
      <c r="G47" s="27" t="str">
        <f t="shared" si="0"/>
        <v/>
      </c>
    </row>
    <row r="48" spans="1:8" ht="15" customHeight="1">
      <c r="A48" s="14"/>
      <c r="B48" s="12"/>
      <c r="C48" s="11"/>
      <c r="D48" s="15"/>
      <c r="E48" s="11"/>
      <c r="F48" s="11"/>
      <c r="G48" s="27" t="str">
        <f t="shared" si="0"/>
        <v/>
      </c>
    </row>
    <row r="49" spans="1:7" ht="15" customHeight="1">
      <c r="A49" s="14"/>
      <c r="B49" s="12"/>
      <c r="C49" s="11"/>
      <c r="D49" s="15"/>
      <c r="E49" s="11"/>
      <c r="F49" s="11"/>
      <c r="G49" s="27" t="str">
        <f t="shared" si="0"/>
        <v/>
      </c>
    </row>
    <row r="50" spans="1:7" ht="15" customHeight="1">
      <c r="A50" s="14"/>
      <c r="B50" s="12"/>
      <c r="C50" s="11"/>
      <c r="D50" s="15"/>
      <c r="E50" s="11"/>
      <c r="F50" s="11"/>
      <c r="G50" s="27" t="str">
        <f t="shared" si="0"/>
        <v/>
      </c>
    </row>
    <row r="51" spans="1:7" ht="15" customHeight="1">
      <c r="A51" s="14"/>
      <c r="B51" s="12"/>
      <c r="C51" s="11"/>
      <c r="D51" s="15"/>
      <c r="E51" s="11"/>
      <c r="F51" s="11"/>
      <c r="G51" s="27" t="str">
        <f t="shared" si="0"/>
        <v/>
      </c>
    </row>
    <row r="52" spans="1:7" ht="15" customHeight="1">
      <c r="A52" s="14"/>
      <c r="B52" s="12"/>
      <c r="C52" s="11"/>
      <c r="D52" s="15"/>
      <c r="E52" s="11"/>
      <c r="F52" s="11"/>
      <c r="G52" s="27" t="str">
        <f t="shared" si="0"/>
        <v/>
      </c>
    </row>
    <row r="53" spans="1:7" ht="15" customHeight="1">
      <c r="A53" s="14"/>
      <c r="B53" s="12"/>
      <c r="C53" s="11"/>
      <c r="D53" s="15"/>
      <c r="E53" s="11"/>
      <c r="F53" s="11"/>
      <c r="G53" s="27" t="str">
        <f t="shared" si="0"/>
        <v/>
      </c>
    </row>
    <row r="54" spans="1:7" ht="15" customHeight="1">
      <c r="A54" s="14"/>
      <c r="B54" s="12"/>
      <c r="C54" s="11"/>
      <c r="D54" s="15"/>
      <c r="E54" s="11"/>
      <c r="F54" s="11"/>
      <c r="G54" s="27" t="str">
        <f t="shared" si="0"/>
        <v/>
      </c>
    </row>
    <row r="55" spans="1:7" ht="15" customHeight="1">
      <c r="A55" s="14"/>
      <c r="B55" s="12"/>
      <c r="C55" s="11"/>
      <c r="D55" s="15"/>
      <c r="E55" s="11"/>
      <c r="F55" s="11"/>
      <c r="G55" s="27" t="str">
        <f t="shared" si="0"/>
        <v/>
      </c>
    </row>
    <row r="56" spans="1:7" ht="15" customHeight="1">
      <c r="A56" s="14"/>
      <c r="B56" s="12"/>
      <c r="C56" s="11"/>
      <c r="D56" s="15"/>
      <c r="E56" s="11"/>
      <c r="F56" s="11"/>
      <c r="G56" s="27" t="str">
        <f t="shared" si="0"/>
        <v/>
      </c>
    </row>
    <row r="57" spans="1:7" ht="15" customHeight="1">
      <c r="A57" s="14"/>
      <c r="B57" s="12"/>
      <c r="C57" s="11"/>
      <c r="D57" s="15"/>
      <c r="E57" s="11"/>
      <c r="F57" s="11"/>
      <c r="G57" s="27" t="str">
        <f t="shared" si="0"/>
        <v/>
      </c>
    </row>
    <row r="58" spans="1:7" ht="15" customHeight="1">
      <c r="A58" s="14"/>
      <c r="B58" s="12"/>
      <c r="C58" s="11"/>
      <c r="D58" s="15"/>
      <c r="E58" s="11"/>
      <c r="F58" s="11"/>
      <c r="G58" s="27" t="str">
        <f t="shared" si="0"/>
        <v/>
      </c>
    </row>
    <row r="59" spans="1:7" ht="15" customHeight="1">
      <c r="A59" s="14"/>
      <c r="B59" s="12"/>
      <c r="C59" s="11"/>
      <c r="D59" s="15"/>
      <c r="E59" s="11"/>
      <c r="F59" s="11"/>
      <c r="G59" s="27" t="str">
        <f t="shared" si="0"/>
        <v/>
      </c>
    </row>
    <row r="60" spans="1:7" ht="15" customHeight="1">
      <c r="A60" s="14"/>
      <c r="B60" s="12"/>
      <c r="C60" s="11"/>
      <c r="D60" s="15"/>
      <c r="E60" s="11"/>
      <c r="F60" s="11"/>
      <c r="G60" s="27" t="str">
        <f t="shared" si="0"/>
        <v/>
      </c>
    </row>
    <row r="61" spans="1:7" ht="15" customHeight="1">
      <c r="A61" s="14"/>
      <c r="B61" s="12"/>
      <c r="C61" s="11"/>
      <c r="D61" s="15"/>
      <c r="E61" s="11"/>
      <c r="F61" s="11"/>
      <c r="G61" s="27" t="str">
        <f t="shared" si="0"/>
        <v/>
      </c>
    </row>
    <row r="62" spans="1:7" ht="15" customHeight="1">
      <c r="A62" s="14"/>
      <c r="B62" s="12"/>
      <c r="C62" s="11"/>
      <c r="D62" s="15"/>
      <c r="E62" s="11"/>
      <c r="F62" s="11"/>
      <c r="G62" s="27" t="str">
        <f t="shared" si="0"/>
        <v/>
      </c>
    </row>
    <row r="63" spans="1:7" ht="15" customHeight="1">
      <c r="A63" s="14"/>
      <c r="B63" s="12"/>
      <c r="C63" s="11"/>
      <c r="D63" s="15"/>
      <c r="E63" s="11"/>
      <c r="F63" s="11"/>
      <c r="G63" s="27" t="str">
        <f t="shared" si="0"/>
        <v/>
      </c>
    </row>
    <row r="64" spans="1:7" ht="15" customHeight="1">
      <c r="A64" s="14"/>
      <c r="B64" s="12"/>
      <c r="C64" s="11"/>
      <c r="D64" s="15"/>
      <c r="E64" s="11"/>
      <c r="F64" s="11"/>
      <c r="G64" s="27" t="str">
        <f t="shared" si="0"/>
        <v/>
      </c>
    </row>
    <row r="65" spans="1:7" ht="15" customHeight="1">
      <c r="A65" s="14"/>
      <c r="B65" s="12"/>
      <c r="C65" s="11"/>
      <c r="D65" s="15"/>
      <c r="E65" s="11"/>
      <c r="F65" s="11"/>
      <c r="G65" s="27" t="str">
        <f t="shared" si="0"/>
        <v/>
      </c>
    </row>
    <row r="66" spans="1:7" ht="15" customHeight="1">
      <c r="A66" s="14"/>
      <c r="B66" s="12"/>
      <c r="C66" s="11"/>
      <c r="D66" s="15"/>
      <c r="E66" s="11"/>
      <c r="F66" s="11"/>
      <c r="G66" s="27" t="str">
        <f t="shared" si="0"/>
        <v/>
      </c>
    </row>
    <row r="67" spans="1:7" ht="15" customHeight="1">
      <c r="A67" s="14"/>
      <c r="B67" s="12"/>
      <c r="C67" s="11"/>
      <c r="D67" s="15"/>
      <c r="E67" s="11"/>
      <c r="F67" s="11"/>
      <c r="G67" s="27" t="str">
        <f t="shared" si="0"/>
        <v/>
      </c>
    </row>
    <row r="68" spans="1:7" ht="15" customHeight="1">
      <c r="A68" s="14"/>
      <c r="B68" s="12"/>
      <c r="C68" s="11"/>
      <c r="D68" s="15"/>
      <c r="E68" s="11"/>
      <c r="F68" s="11"/>
      <c r="G68" s="27" t="str">
        <f t="shared" si="0"/>
        <v/>
      </c>
    </row>
    <row r="69" spans="1:7" ht="15" customHeight="1">
      <c r="A69" s="14"/>
      <c r="B69" s="12"/>
      <c r="C69" s="11"/>
      <c r="D69" s="15"/>
      <c r="E69" s="11"/>
      <c r="F69" s="11"/>
      <c r="G69" s="27" t="str">
        <f t="shared" si="0"/>
        <v/>
      </c>
    </row>
    <row r="70" spans="1:7" ht="15" customHeight="1">
      <c r="A70" s="14"/>
      <c r="B70" s="12"/>
      <c r="C70" s="11"/>
      <c r="D70" s="15"/>
      <c r="E70" s="11"/>
      <c r="F70" s="11"/>
      <c r="G70" s="27" t="str">
        <f t="shared" si="0"/>
        <v/>
      </c>
    </row>
    <row r="71" spans="1:7" ht="15" customHeight="1">
      <c r="A71" s="14"/>
      <c r="B71" s="12"/>
      <c r="C71" s="11"/>
      <c r="D71" s="15"/>
      <c r="E71" s="11"/>
      <c r="F71" s="11"/>
      <c r="G71" s="27" t="str">
        <f t="shared" si="0"/>
        <v/>
      </c>
    </row>
    <row r="72" spans="1:7" ht="15" customHeight="1">
      <c r="A72" s="14"/>
      <c r="B72" s="12"/>
      <c r="C72" s="11"/>
      <c r="D72" s="15"/>
      <c r="E72" s="11"/>
      <c r="F72" s="11"/>
      <c r="G72" s="27" t="str">
        <f t="shared" si="0"/>
        <v/>
      </c>
    </row>
    <row r="73" spans="1:7" ht="15" customHeight="1">
      <c r="A73" s="14"/>
      <c r="B73" s="12"/>
      <c r="C73" s="11"/>
      <c r="D73" s="15"/>
      <c r="E73" s="11"/>
      <c r="F73" s="11"/>
      <c r="G73" s="27" t="str">
        <f t="shared" si="0"/>
        <v/>
      </c>
    </row>
    <row r="74" spans="1:7" ht="15" customHeight="1">
      <c r="A74" s="14"/>
      <c r="B74" s="12"/>
      <c r="C74" s="11"/>
      <c r="D74" s="15"/>
      <c r="E74" s="11"/>
      <c r="F74" s="11"/>
      <c r="G74" s="27" t="str">
        <f t="shared" si="0"/>
        <v/>
      </c>
    </row>
    <row r="75" spans="1:7" ht="15" customHeight="1">
      <c r="A75" s="14"/>
      <c r="B75" s="12"/>
      <c r="C75" s="11"/>
      <c r="D75" s="15"/>
      <c r="E75" s="11"/>
      <c r="F75" s="11"/>
      <c r="G75" s="27" t="str">
        <f t="shared" si="0"/>
        <v/>
      </c>
    </row>
    <row r="76" spans="1:7" ht="15" customHeight="1">
      <c r="A76" s="14"/>
      <c r="B76" s="12"/>
      <c r="C76" s="11"/>
      <c r="D76" s="15"/>
      <c r="E76" s="11"/>
      <c r="F76" s="11"/>
      <c r="G76" s="27" t="str">
        <f t="shared" si="0"/>
        <v/>
      </c>
    </row>
    <row r="77" spans="1:7" ht="15" customHeight="1">
      <c r="A77" s="14"/>
      <c r="B77" s="12"/>
      <c r="C77" s="11"/>
      <c r="D77" s="15"/>
      <c r="E77" s="11"/>
      <c r="F77" s="11"/>
      <c r="G77" s="27" t="str">
        <f t="shared" ref="G77:G140" si="2">IF(D77="","",D77)</f>
        <v/>
      </c>
    </row>
    <row r="78" spans="1:7" ht="15" customHeight="1">
      <c r="A78" s="14"/>
      <c r="B78" s="12"/>
      <c r="C78" s="11"/>
      <c r="D78" s="15"/>
      <c r="E78" s="11"/>
      <c r="F78" s="11"/>
      <c r="G78" s="27" t="str">
        <f t="shared" si="2"/>
        <v/>
      </c>
    </row>
    <row r="79" spans="1:7" ht="15" customHeight="1">
      <c r="A79" s="14"/>
      <c r="B79" s="12"/>
      <c r="C79" s="11"/>
      <c r="D79" s="15"/>
      <c r="E79" s="11"/>
      <c r="F79" s="11"/>
      <c r="G79" s="27" t="str">
        <f t="shared" si="2"/>
        <v/>
      </c>
    </row>
    <row r="80" spans="1:7" ht="15" customHeight="1">
      <c r="A80" s="14"/>
      <c r="B80" s="12"/>
      <c r="C80" s="11"/>
      <c r="D80" s="15"/>
      <c r="E80" s="11"/>
      <c r="F80" s="11"/>
      <c r="G80" s="27" t="str">
        <f t="shared" si="2"/>
        <v/>
      </c>
    </row>
    <row r="81" spans="1:7" ht="15" customHeight="1">
      <c r="A81" s="14"/>
      <c r="B81" s="12"/>
      <c r="C81" s="11"/>
      <c r="D81" s="15"/>
      <c r="E81" s="11"/>
      <c r="F81" s="11"/>
      <c r="G81" s="27" t="str">
        <f t="shared" si="2"/>
        <v/>
      </c>
    </row>
    <row r="82" spans="1:7" ht="15" customHeight="1">
      <c r="A82" s="14"/>
      <c r="B82" s="12"/>
      <c r="C82" s="11"/>
      <c r="D82" s="15"/>
      <c r="E82" s="11"/>
      <c r="F82" s="11"/>
      <c r="G82" s="27" t="str">
        <f t="shared" si="2"/>
        <v/>
      </c>
    </row>
    <row r="83" spans="1:7" ht="15" customHeight="1">
      <c r="A83" s="14"/>
      <c r="B83" s="12"/>
      <c r="C83" s="11"/>
      <c r="D83" s="15"/>
      <c r="E83" s="11"/>
      <c r="F83" s="11"/>
      <c r="G83" s="27" t="str">
        <f t="shared" si="2"/>
        <v/>
      </c>
    </row>
    <row r="84" spans="1:7" ht="15" customHeight="1">
      <c r="A84" s="14"/>
      <c r="B84" s="12"/>
      <c r="C84" s="11"/>
      <c r="D84" s="15"/>
      <c r="E84" s="11"/>
      <c r="F84" s="11"/>
      <c r="G84" s="27" t="str">
        <f t="shared" si="2"/>
        <v/>
      </c>
    </row>
    <row r="85" spans="1:7" ht="15" customHeight="1">
      <c r="A85" s="14"/>
      <c r="B85" s="12"/>
      <c r="C85" s="11"/>
      <c r="D85" s="15"/>
      <c r="E85" s="11"/>
      <c r="F85" s="11"/>
      <c r="G85" s="27" t="str">
        <f t="shared" si="2"/>
        <v/>
      </c>
    </row>
    <row r="86" spans="1:7" ht="15" customHeight="1">
      <c r="A86" s="14"/>
      <c r="B86" s="12"/>
      <c r="C86" s="11"/>
      <c r="D86" s="15"/>
      <c r="E86" s="11"/>
      <c r="F86" s="11"/>
      <c r="G86" s="27" t="str">
        <f t="shared" si="2"/>
        <v/>
      </c>
    </row>
    <row r="87" spans="1:7" ht="15" customHeight="1">
      <c r="A87" s="14"/>
      <c r="B87" s="12"/>
      <c r="C87" s="11"/>
      <c r="D87" s="15"/>
      <c r="E87" s="11"/>
      <c r="F87" s="11"/>
      <c r="G87" s="27" t="str">
        <f t="shared" si="2"/>
        <v/>
      </c>
    </row>
    <row r="88" spans="1:7" ht="15" customHeight="1">
      <c r="A88" s="14"/>
      <c r="B88" s="12"/>
      <c r="C88" s="11"/>
      <c r="D88" s="15"/>
      <c r="E88" s="11"/>
      <c r="F88" s="11"/>
      <c r="G88" s="27" t="str">
        <f t="shared" si="2"/>
        <v/>
      </c>
    </row>
    <row r="89" spans="1:7" ht="15" customHeight="1">
      <c r="A89" s="14"/>
      <c r="B89" s="12"/>
      <c r="C89" s="11"/>
      <c r="D89" s="15"/>
      <c r="E89" s="11"/>
      <c r="F89" s="11"/>
      <c r="G89" s="27" t="str">
        <f t="shared" si="2"/>
        <v/>
      </c>
    </row>
    <row r="90" spans="1:7" ht="15" customHeight="1">
      <c r="A90" s="14"/>
      <c r="B90" s="12"/>
      <c r="C90" s="11"/>
      <c r="D90" s="15"/>
      <c r="E90" s="11"/>
      <c r="F90" s="11"/>
      <c r="G90" s="27" t="str">
        <f t="shared" si="2"/>
        <v/>
      </c>
    </row>
    <row r="91" spans="1:7" ht="15" customHeight="1">
      <c r="A91" s="14"/>
      <c r="B91" s="12"/>
      <c r="C91" s="11"/>
      <c r="D91" s="15"/>
      <c r="E91" s="11"/>
      <c r="F91" s="11"/>
      <c r="G91" s="27" t="str">
        <f t="shared" si="2"/>
        <v/>
      </c>
    </row>
    <row r="92" spans="1:7" ht="15" customHeight="1">
      <c r="A92" s="14"/>
      <c r="B92" s="12"/>
      <c r="C92" s="11"/>
      <c r="D92" s="15"/>
      <c r="E92" s="11"/>
      <c r="F92" s="11"/>
      <c r="G92" s="27" t="str">
        <f t="shared" si="2"/>
        <v/>
      </c>
    </row>
    <row r="93" spans="1:7" ht="15" customHeight="1">
      <c r="A93" s="14"/>
      <c r="B93" s="12"/>
      <c r="C93" s="11"/>
      <c r="D93" s="15"/>
      <c r="E93" s="11"/>
      <c r="F93" s="11"/>
      <c r="G93" s="27" t="str">
        <f t="shared" si="2"/>
        <v/>
      </c>
    </row>
    <row r="94" spans="1:7" ht="15" customHeight="1">
      <c r="A94" s="14"/>
      <c r="B94" s="12"/>
      <c r="C94" s="11"/>
      <c r="D94" s="15"/>
      <c r="E94" s="11"/>
      <c r="F94" s="11"/>
      <c r="G94" s="27" t="str">
        <f t="shared" si="2"/>
        <v/>
      </c>
    </row>
    <row r="95" spans="1:7" ht="15" customHeight="1">
      <c r="A95" s="14"/>
      <c r="B95" s="12"/>
      <c r="C95" s="11"/>
      <c r="D95" s="15"/>
      <c r="E95" s="11"/>
      <c r="F95" s="11"/>
      <c r="G95" s="27" t="str">
        <f t="shared" si="2"/>
        <v/>
      </c>
    </row>
    <row r="96" spans="1:7" ht="15" customHeight="1">
      <c r="A96" s="14"/>
      <c r="B96" s="12"/>
      <c r="C96" s="11"/>
      <c r="D96" s="15"/>
      <c r="E96" s="11"/>
      <c r="F96" s="11"/>
      <c r="G96" s="27" t="str">
        <f t="shared" si="2"/>
        <v/>
      </c>
    </row>
    <row r="97" spans="1:7" ht="15" customHeight="1">
      <c r="A97" s="14"/>
      <c r="B97" s="12"/>
      <c r="C97" s="11"/>
      <c r="D97" s="15"/>
      <c r="E97" s="11"/>
      <c r="F97" s="11"/>
      <c r="G97" s="27" t="str">
        <f t="shared" si="2"/>
        <v/>
      </c>
    </row>
    <row r="98" spans="1:7" ht="15" customHeight="1">
      <c r="A98" s="14"/>
      <c r="B98" s="12"/>
      <c r="C98" s="11"/>
      <c r="D98" s="15"/>
      <c r="E98" s="11"/>
      <c r="F98" s="11"/>
      <c r="G98" s="27" t="str">
        <f t="shared" si="2"/>
        <v/>
      </c>
    </row>
    <row r="99" spans="1:7" ht="15" customHeight="1">
      <c r="A99" s="14"/>
      <c r="B99" s="12"/>
      <c r="C99" s="11"/>
      <c r="D99" s="15"/>
      <c r="E99" s="11"/>
      <c r="F99" s="11"/>
      <c r="G99" s="27" t="str">
        <f t="shared" si="2"/>
        <v/>
      </c>
    </row>
    <row r="100" spans="1:7" ht="15" customHeight="1">
      <c r="A100" s="14"/>
      <c r="B100" s="12"/>
      <c r="C100" s="11"/>
      <c r="D100" s="15"/>
      <c r="E100" s="11"/>
      <c r="F100" s="11"/>
      <c r="G100" s="27" t="str">
        <f t="shared" si="2"/>
        <v/>
      </c>
    </row>
    <row r="101" spans="1:7" ht="15" customHeight="1">
      <c r="A101" s="14"/>
      <c r="B101" s="12"/>
      <c r="C101" s="11"/>
      <c r="D101" s="15"/>
      <c r="E101" s="11"/>
      <c r="F101" s="11"/>
      <c r="G101" s="27" t="str">
        <f t="shared" si="2"/>
        <v/>
      </c>
    </row>
    <row r="102" spans="1:7" ht="15" customHeight="1">
      <c r="A102" s="14"/>
      <c r="B102" s="12"/>
      <c r="C102" s="11"/>
      <c r="D102" s="15"/>
      <c r="E102" s="11"/>
      <c r="F102" s="11"/>
      <c r="G102" s="27" t="str">
        <f t="shared" si="2"/>
        <v/>
      </c>
    </row>
    <row r="103" spans="1:7" ht="15" customHeight="1">
      <c r="A103" s="14"/>
      <c r="B103" s="12"/>
      <c r="C103" s="11"/>
      <c r="D103" s="15"/>
      <c r="E103" s="11"/>
      <c r="F103" s="11"/>
      <c r="G103" s="27" t="str">
        <f t="shared" si="2"/>
        <v/>
      </c>
    </row>
    <row r="104" spans="1:7" ht="15" customHeight="1">
      <c r="A104" s="14"/>
      <c r="B104" s="12"/>
      <c r="C104" s="11"/>
      <c r="D104" s="15"/>
      <c r="E104" s="11"/>
      <c r="F104" s="11"/>
      <c r="G104" s="27" t="str">
        <f t="shared" si="2"/>
        <v/>
      </c>
    </row>
    <row r="105" spans="1:7" ht="15" customHeight="1">
      <c r="A105" s="14"/>
      <c r="B105" s="12"/>
      <c r="C105" s="11"/>
      <c r="D105" s="15"/>
      <c r="E105" s="11"/>
      <c r="F105" s="11"/>
      <c r="G105" s="27" t="str">
        <f t="shared" si="2"/>
        <v/>
      </c>
    </row>
    <row r="106" spans="1:7" ht="15" customHeight="1">
      <c r="A106" s="14"/>
      <c r="B106" s="12"/>
      <c r="C106" s="11"/>
      <c r="D106" s="15"/>
      <c r="E106" s="11"/>
      <c r="F106" s="11"/>
      <c r="G106" s="27" t="str">
        <f t="shared" si="2"/>
        <v/>
      </c>
    </row>
    <row r="107" spans="1:7" ht="15" customHeight="1">
      <c r="A107" s="14"/>
      <c r="B107" s="12"/>
      <c r="C107" s="11"/>
      <c r="D107" s="15"/>
      <c r="E107" s="11"/>
      <c r="F107" s="11"/>
      <c r="G107" s="27" t="str">
        <f t="shared" si="2"/>
        <v/>
      </c>
    </row>
    <row r="108" spans="1:7" ht="15" customHeight="1">
      <c r="A108" s="14"/>
      <c r="B108" s="12"/>
      <c r="C108" s="11"/>
      <c r="D108" s="15"/>
      <c r="E108" s="11"/>
      <c r="F108" s="11"/>
      <c r="G108" s="27" t="str">
        <f t="shared" si="2"/>
        <v/>
      </c>
    </row>
    <row r="109" spans="1:7" ht="15" customHeight="1">
      <c r="A109" s="14"/>
      <c r="B109" s="12"/>
      <c r="C109" s="11"/>
      <c r="D109" s="15"/>
      <c r="E109" s="11"/>
      <c r="F109" s="11"/>
      <c r="G109" s="27" t="str">
        <f t="shared" si="2"/>
        <v/>
      </c>
    </row>
    <row r="110" spans="1:7" ht="15" customHeight="1">
      <c r="A110" s="14"/>
      <c r="B110" s="12"/>
      <c r="C110" s="11"/>
      <c r="D110" s="15"/>
      <c r="E110" s="11"/>
      <c r="F110" s="11"/>
      <c r="G110" s="27" t="str">
        <f t="shared" si="2"/>
        <v/>
      </c>
    </row>
    <row r="111" spans="1:7" ht="15" customHeight="1">
      <c r="A111" s="14"/>
      <c r="B111" s="12"/>
      <c r="C111" s="11"/>
      <c r="D111" s="15"/>
      <c r="E111" s="11"/>
      <c r="F111" s="11"/>
      <c r="G111" s="27" t="str">
        <f t="shared" si="2"/>
        <v/>
      </c>
    </row>
    <row r="112" spans="1:7" ht="15" customHeight="1">
      <c r="A112" s="14"/>
      <c r="B112" s="12"/>
      <c r="C112" s="11"/>
      <c r="D112" s="15"/>
      <c r="E112" s="11"/>
      <c r="F112" s="11"/>
      <c r="G112" s="27" t="str">
        <f t="shared" si="2"/>
        <v/>
      </c>
    </row>
    <row r="113" spans="1:7" ht="15" customHeight="1">
      <c r="A113" s="14"/>
      <c r="B113" s="12"/>
      <c r="C113" s="11"/>
      <c r="D113" s="15"/>
      <c r="E113" s="11"/>
      <c r="F113" s="11"/>
      <c r="G113" s="27" t="str">
        <f t="shared" si="2"/>
        <v/>
      </c>
    </row>
    <row r="114" spans="1:7" ht="15" customHeight="1">
      <c r="A114" s="14"/>
      <c r="B114" s="12"/>
      <c r="C114" s="11"/>
      <c r="D114" s="15"/>
      <c r="E114" s="11"/>
      <c r="F114" s="11"/>
      <c r="G114" s="27" t="str">
        <f t="shared" si="2"/>
        <v/>
      </c>
    </row>
    <row r="115" spans="1:7" ht="15" customHeight="1">
      <c r="A115" s="14"/>
      <c r="B115" s="12"/>
      <c r="C115" s="11"/>
      <c r="D115" s="15"/>
      <c r="E115" s="11"/>
      <c r="F115" s="11"/>
      <c r="G115" s="27" t="str">
        <f t="shared" si="2"/>
        <v/>
      </c>
    </row>
    <row r="116" spans="1:7" ht="15" customHeight="1">
      <c r="A116" s="14"/>
      <c r="B116" s="12"/>
      <c r="C116" s="11"/>
      <c r="D116" s="15"/>
      <c r="E116" s="11"/>
      <c r="F116" s="11"/>
      <c r="G116" s="27" t="str">
        <f t="shared" si="2"/>
        <v/>
      </c>
    </row>
    <row r="117" spans="1:7" ht="15" customHeight="1">
      <c r="A117" s="14"/>
      <c r="B117" s="12"/>
      <c r="C117" s="11"/>
      <c r="D117" s="15"/>
      <c r="E117" s="11"/>
      <c r="F117" s="11"/>
      <c r="G117" s="27" t="str">
        <f t="shared" si="2"/>
        <v/>
      </c>
    </row>
    <row r="118" spans="1:7" ht="15" customHeight="1">
      <c r="A118" s="14"/>
      <c r="B118" s="12"/>
      <c r="C118" s="11"/>
      <c r="D118" s="15"/>
      <c r="E118" s="11"/>
      <c r="F118" s="11"/>
      <c r="G118" s="27" t="str">
        <f t="shared" si="2"/>
        <v/>
      </c>
    </row>
    <row r="119" spans="1:7" ht="15" customHeight="1">
      <c r="A119" s="14"/>
      <c r="B119" s="12"/>
      <c r="C119" s="11"/>
      <c r="D119" s="15"/>
      <c r="E119" s="11"/>
      <c r="F119" s="11"/>
      <c r="G119" s="27" t="str">
        <f t="shared" si="2"/>
        <v/>
      </c>
    </row>
    <row r="120" spans="1:7" ht="15" customHeight="1">
      <c r="A120" s="14"/>
      <c r="B120" s="12"/>
      <c r="C120" s="11"/>
      <c r="D120" s="15"/>
      <c r="E120" s="11"/>
      <c r="F120" s="11"/>
      <c r="G120" s="27" t="str">
        <f t="shared" si="2"/>
        <v/>
      </c>
    </row>
    <row r="121" spans="1:7" ht="15" customHeight="1">
      <c r="A121" s="14"/>
      <c r="B121" s="12"/>
      <c r="C121" s="11"/>
      <c r="D121" s="15"/>
      <c r="E121" s="11"/>
      <c r="F121" s="11"/>
      <c r="G121" s="27" t="str">
        <f t="shared" si="2"/>
        <v/>
      </c>
    </row>
    <row r="122" spans="1:7" ht="15" customHeight="1">
      <c r="A122" s="14"/>
      <c r="B122" s="12"/>
      <c r="C122" s="11"/>
      <c r="D122" s="15"/>
      <c r="E122" s="11"/>
      <c r="F122" s="11"/>
      <c r="G122" s="27" t="str">
        <f t="shared" si="2"/>
        <v/>
      </c>
    </row>
    <row r="123" spans="1:7" ht="15" customHeight="1">
      <c r="A123" s="14"/>
      <c r="B123" s="12"/>
      <c r="C123" s="11"/>
      <c r="D123" s="15"/>
      <c r="E123" s="11"/>
      <c r="F123" s="11"/>
      <c r="G123" s="27" t="str">
        <f t="shared" si="2"/>
        <v/>
      </c>
    </row>
    <row r="124" spans="1:7" ht="15" customHeight="1">
      <c r="A124" s="14"/>
      <c r="B124" s="12"/>
      <c r="C124" s="11"/>
      <c r="D124" s="15"/>
      <c r="E124" s="11"/>
      <c r="F124" s="11"/>
      <c r="G124" s="27" t="str">
        <f t="shared" si="2"/>
        <v/>
      </c>
    </row>
    <row r="125" spans="1:7" ht="15" customHeight="1">
      <c r="A125" s="14"/>
      <c r="B125" s="12"/>
      <c r="C125" s="11"/>
      <c r="D125" s="15"/>
      <c r="E125" s="11"/>
      <c r="F125" s="11"/>
      <c r="G125" s="27" t="str">
        <f t="shared" si="2"/>
        <v/>
      </c>
    </row>
    <row r="126" spans="1:7" ht="15" customHeight="1">
      <c r="A126" s="14"/>
      <c r="B126" s="12"/>
      <c r="C126" s="11"/>
      <c r="D126" s="15"/>
      <c r="E126" s="11"/>
      <c r="F126" s="11"/>
      <c r="G126" s="27" t="str">
        <f t="shared" si="2"/>
        <v/>
      </c>
    </row>
    <row r="127" spans="1:7" ht="15" customHeight="1">
      <c r="A127" s="14"/>
      <c r="B127" s="12"/>
      <c r="C127" s="11"/>
      <c r="D127" s="15"/>
      <c r="E127" s="11"/>
      <c r="F127" s="11"/>
      <c r="G127" s="27" t="str">
        <f t="shared" si="2"/>
        <v/>
      </c>
    </row>
    <row r="128" spans="1:7" ht="15" customHeight="1">
      <c r="A128" s="14"/>
      <c r="B128" s="12"/>
      <c r="C128" s="11"/>
      <c r="D128" s="15"/>
      <c r="E128" s="11"/>
      <c r="F128" s="11"/>
      <c r="G128" s="27" t="str">
        <f t="shared" si="2"/>
        <v/>
      </c>
    </row>
    <row r="129" spans="1:7" ht="15" customHeight="1">
      <c r="A129" s="14"/>
      <c r="B129" s="12"/>
      <c r="C129" s="11"/>
      <c r="D129" s="15"/>
      <c r="E129" s="11"/>
      <c r="F129" s="11"/>
      <c r="G129" s="27" t="str">
        <f t="shared" si="2"/>
        <v/>
      </c>
    </row>
    <row r="130" spans="1:7" ht="15" customHeight="1">
      <c r="A130" s="14"/>
      <c r="B130" s="12"/>
      <c r="C130" s="11"/>
      <c r="D130" s="15"/>
      <c r="E130" s="11"/>
      <c r="F130" s="11"/>
      <c r="G130" s="27" t="str">
        <f t="shared" si="2"/>
        <v/>
      </c>
    </row>
    <row r="131" spans="1:7" ht="15" customHeight="1">
      <c r="A131" s="14"/>
      <c r="B131" s="12"/>
      <c r="C131" s="11"/>
      <c r="D131" s="15"/>
      <c r="E131" s="11"/>
      <c r="F131" s="11"/>
      <c r="G131" s="27" t="str">
        <f t="shared" si="2"/>
        <v/>
      </c>
    </row>
    <row r="132" spans="1:7" ht="15" customHeight="1">
      <c r="A132" s="14"/>
      <c r="B132" s="12"/>
      <c r="C132" s="11"/>
      <c r="D132" s="15"/>
      <c r="E132" s="11"/>
      <c r="F132" s="11"/>
      <c r="G132" s="27" t="str">
        <f t="shared" si="2"/>
        <v/>
      </c>
    </row>
    <row r="133" spans="1:7" ht="15" customHeight="1">
      <c r="A133" s="14"/>
      <c r="B133" s="12"/>
      <c r="C133" s="11"/>
      <c r="D133" s="15"/>
      <c r="E133" s="11"/>
      <c r="F133" s="11"/>
      <c r="G133" s="27" t="str">
        <f t="shared" si="2"/>
        <v/>
      </c>
    </row>
    <row r="134" spans="1:7" ht="15" customHeight="1">
      <c r="A134" s="14"/>
      <c r="B134" s="12"/>
      <c r="C134" s="11"/>
      <c r="D134" s="15"/>
      <c r="E134" s="11"/>
      <c r="F134" s="11"/>
      <c r="G134" s="27" t="str">
        <f t="shared" si="2"/>
        <v/>
      </c>
    </row>
    <row r="135" spans="1:7" ht="15" customHeight="1">
      <c r="A135" s="14"/>
      <c r="B135" s="12"/>
      <c r="C135" s="11"/>
      <c r="D135" s="15"/>
      <c r="E135" s="11"/>
      <c r="F135" s="11"/>
      <c r="G135" s="27" t="str">
        <f t="shared" si="2"/>
        <v/>
      </c>
    </row>
    <row r="136" spans="1:7" ht="15" customHeight="1">
      <c r="A136" s="14"/>
      <c r="B136" s="12"/>
      <c r="C136" s="11"/>
      <c r="D136" s="15"/>
      <c r="E136" s="11"/>
      <c r="F136" s="11"/>
      <c r="G136" s="27" t="str">
        <f t="shared" si="2"/>
        <v/>
      </c>
    </row>
    <row r="137" spans="1:7" ht="15" customHeight="1">
      <c r="A137" s="14"/>
      <c r="B137" s="12"/>
      <c r="C137" s="11"/>
      <c r="D137" s="15"/>
      <c r="E137" s="11"/>
      <c r="F137" s="11"/>
      <c r="G137" s="27" t="str">
        <f t="shared" si="2"/>
        <v/>
      </c>
    </row>
    <row r="138" spans="1:7" ht="15" customHeight="1">
      <c r="A138" s="14"/>
      <c r="B138" s="12"/>
      <c r="C138" s="11"/>
      <c r="D138" s="15"/>
      <c r="E138" s="11"/>
      <c r="F138" s="11"/>
      <c r="G138" s="27" t="str">
        <f t="shared" si="2"/>
        <v/>
      </c>
    </row>
    <row r="139" spans="1:7" ht="15" customHeight="1">
      <c r="A139" s="14"/>
      <c r="B139" s="12"/>
      <c r="C139" s="11"/>
      <c r="D139" s="15"/>
      <c r="E139" s="11"/>
      <c r="F139" s="11"/>
      <c r="G139" s="27" t="str">
        <f t="shared" si="2"/>
        <v/>
      </c>
    </row>
    <row r="140" spans="1:7" ht="15" customHeight="1">
      <c r="A140" s="14"/>
      <c r="B140" s="12"/>
      <c r="C140" s="11"/>
      <c r="D140" s="15"/>
      <c r="E140" s="11"/>
      <c r="F140" s="11"/>
      <c r="G140" s="27" t="str">
        <f t="shared" si="2"/>
        <v/>
      </c>
    </row>
    <row r="141" spans="1:7" ht="15" customHeight="1">
      <c r="A141" s="14"/>
      <c r="B141" s="12"/>
      <c r="C141" s="11"/>
      <c r="D141" s="15"/>
      <c r="E141" s="11"/>
      <c r="F141" s="11"/>
      <c r="G141" s="27" t="str">
        <f t="shared" ref="G141:G204" si="3">IF(D141="","",D141)</f>
        <v/>
      </c>
    </row>
    <row r="142" spans="1:7" ht="15" customHeight="1">
      <c r="A142" s="14"/>
      <c r="B142" s="12"/>
      <c r="C142" s="11"/>
      <c r="D142" s="15"/>
      <c r="E142" s="11"/>
      <c r="F142" s="11"/>
      <c r="G142" s="27" t="str">
        <f t="shared" si="3"/>
        <v/>
      </c>
    </row>
    <row r="143" spans="1:7" ht="15" customHeight="1">
      <c r="A143" s="14"/>
      <c r="B143" s="12"/>
      <c r="C143" s="11"/>
      <c r="D143" s="15"/>
      <c r="E143" s="11"/>
      <c r="F143" s="11"/>
      <c r="G143" s="27" t="str">
        <f t="shared" si="3"/>
        <v/>
      </c>
    </row>
    <row r="144" spans="1:7" ht="15" customHeight="1">
      <c r="A144" s="14"/>
      <c r="B144" s="12"/>
      <c r="C144" s="11"/>
      <c r="D144" s="15"/>
      <c r="E144" s="11"/>
      <c r="F144" s="11"/>
      <c r="G144" s="27" t="str">
        <f t="shared" si="3"/>
        <v/>
      </c>
    </row>
    <row r="145" spans="1:7" ht="15" customHeight="1">
      <c r="A145" s="14"/>
      <c r="B145" s="12"/>
      <c r="C145" s="11"/>
      <c r="D145" s="15"/>
      <c r="E145" s="11"/>
      <c r="F145" s="11"/>
      <c r="G145" s="27" t="str">
        <f t="shared" si="3"/>
        <v/>
      </c>
    </row>
    <row r="146" spans="1:7" ht="15" customHeight="1">
      <c r="A146" s="14"/>
      <c r="B146" s="12"/>
      <c r="C146" s="11"/>
      <c r="D146" s="15"/>
      <c r="E146" s="11"/>
      <c r="F146" s="11"/>
      <c r="G146" s="27" t="str">
        <f t="shared" si="3"/>
        <v/>
      </c>
    </row>
    <row r="147" spans="1:7" ht="15" customHeight="1">
      <c r="A147" s="14"/>
      <c r="B147" s="12"/>
      <c r="C147" s="11"/>
      <c r="D147" s="15"/>
      <c r="E147" s="11"/>
      <c r="F147" s="11"/>
      <c r="G147" s="27" t="str">
        <f t="shared" si="3"/>
        <v/>
      </c>
    </row>
    <row r="148" spans="1:7" ht="15" customHeight="1">
      <c r="A148" s="14"/>
      <c r="B148" s="12"/>
      <c r="C148" s="11"/>
      <c r="D148" s="15"/>
      <c r="E148" s="11"/>
      <c r="F148" s="11"/>
      <c r="G148" s="27" t="str">
        <f t="shared" si="3"/>
        <v/>
      </c>
    </row>
    <row r="149" spans="1:7" ht="15" customHeight="1">
      <c r="A149" s="14"/>
      <c r="B149" s="12"/>
      <c r="C149" s="11"/>
      <c r="D149" s="15"/>
      <c r="E149" s="11"/>
      <c r="F149" s="11"/>
      <c r="G149" s="27" t="str">
        <f t="shared" si="3"/>
        <v/>
      </c>
    </row>
    <row r="150" spans="1:7" ht="15" customHeight="1">
      <c r="A150" s="14"/>
      <c r="B150" s="12"/>
      <c r="C150" s="11"/>
      <c r="D150" s="15"/>
      <c r="E150" s="11"/>
      <c r="F150" s="11"/>
      <c r="G150" s="27" t="str">
        <f t="shared" si="3"/>
        <v/>
      </c>
    </row>
    <row r="151" spans="1:7" ht="15" customHeight="1">
      <c r="A151" s="14"/>
      <c r="B151" s="12"/>
      <c r="C151" s="11"/>
      <c r="D151" s="15"/>
      <c r="E151" s="11"/>
      <c r="F151" s="11"/>
      <c r="G151" s="27" t="str">
        <f t="shared" si="3"/>
        <v/>
      </c>
    </row>
    <row r="152" spans="1:7" ht="15" customHeight="1">
      <c r="A152" s="14"/>
      <c r="B152" s="12"/>
      <c r="C152" s="11"/>
      <c r="D152" s="15"/>
      <c r="E152" s="11"/>
      <c r="F152" s="11"/>
      <c r="G152" s="27" t="str">
        <f t="shared" si="3"/>
        <v/>
      </c>
    </row>
    <row r="153" spans="1:7" ht="15" customHeight="1">
      <c r="A153" s="14"/>
      <c r="B153" s="12"/>
      <c r="C153" s="11"/>
      <c r="D153" s="15"/>
      <c r="E153" s="11"/>
      <c r="F153" s="11"/>
      <c r="G153" s="27" t="str">
        <f t="shared" si="3"/>
        <v/>
      </c>
    </row>
    <row r="154" spans="1:7" ht="15" customHeight="1">
      <c r="A154" s="14"/>
      <c r="B154" s="12"/>
      <c r="C154" s="11"/>
      <c r="D154" s="15"/>
      <c r="E154" s="11"/>
      <c r="F154" s="11"/>
      <c r="G154" s="27" t="str">
        <f t="shared" si="3"/>
        <v/>
      </c>
    </row>
    <row r="155" spans="1:7" ht="15" customHeight="1">
      <c r="A155" s="14"/>
      <c r="B155" s="12"/>
      <c r="C155" s="11"/>
      <c r="D155" s="15"/>
      <c r="E155" s="11"/>
      <c r="F155" s="11"/>
      <c r="G155" s="27" t="str">
        <f t="shared" si="3"/>
        <v/>
      </c>
    </row>
    <row r="156" spans="1:7" ht="15" customHeight="1">
      <c r="A156" s="14"/>
      <c r="B156" s="12"/>
      <c r="C156" s="11"/>
      <c r="D156" s="15"/>
      <c r="E156" s="11"/>
      <c r="F156" s="11"/>
      <c r="G156" s="27" t="str">
        <f t="shared" si="3"/>
        <v/>
      </c>
    </row>
    <row r="157" spans="1:7" ht="15" customHeight="1">
      <c r="A157" s="14"/>
      <c r="B157" s="12"/>
      <c r="C157" s="11"/>
      <c r="D157" s="15"/>
      <c r="E157" s="11"/>
      <c r="F157" s="11"/>
      <c r="G157" s="27" t="str">
        <f t="shared" si="3"/>
        <v/>
      </c>
    </row>
    <row r="158" spans="1:7" ht="15" customHeight="1">
      <c r="A158" s="14"/>
      <c r="B158" s="12"/>
      <c r="C158" s="11"/>
      <c r="D158" s="15"/>
      <c r="E158" s="11"/>
      <c r="F158" s="11"/>
      <c r="G158" s="27" t="str">
        <f t="shared" si="3"/>
        <v/>
      </c>
    </row>
    <row r="159" spans="1:7" ht="15" customHeight="1">
      <c r="A159" s="14"/>
      <c r="B159" s="12"/>
      <c r="C159" s="11"/>
      <c r="D159" s="15"/>
      <c r="E159" s="11"/>
      <c r="F159" s="11"/>
      <c r="G159" s="27" t="str">
        <f t="shared" si="3"/>
        <v/>
      </c>
    </row>
    <row r="160" spans="1:7" ht="15" customHeight="1">
      <c r="A160" s="14"/>
      <c r="B160" s="12"/>
      <c r="C160" s="11"/>
      <c r="D160" s="15"/>
      <c r="E160" s="11"/>
      <c r="F160" s="11"/>
      <c r="G160" s="27" t="str">
        <f t="shared" si="3"/>
        <v/>
      </c>
    </row>
    <row r="161" spans="1:7" ht="15" customHeight="1">
      <c r="A161" s="14"/>
      <c r="B161" s="12"/>
      <c r="C161" s="11"/>
      <c r="D161" s="15"/>
      <c r="E161" s="11"/>
      <c r="F161" s="11"/>
      <c r="G161" s="27" t="str">
        <f t="shared" si="3"/>
        <v/>
      </c>
    </row>
    <row r="162" spans="1:7" ht="15" customHeight="1">
      <c r="A162" s="14"/>
      <c r="B162" s="12"/>
      <c r="C162" s="11"/>
      <c r="D162" s="15"/>
      <c r="E162" s="11"/>
      <c r="F162" s="11"/>
      <c r="G162" s="27" t="str">
        <f t="shared" si="3"/>
        <v/>
      </c>
    </row>
    <row r="163" spans="1:7" ht="15" customHeight="1">
      <c r="A163" s="14"/>
      <c r="B163" s="12"/>
      <c r="C163" s="11"/>
      <c r="D163" s="15"/>
      <c r="E163" s="11"/>
      <c r="F163" s="11"/>
      <c r="G163" s="27" t="str">
        <f t="shared" si="3"/>
        <v/>
      </c>
    </row>
    <row r="164" spans="1:7" ht="15" customHeight="1">
      <c r="A164" s="14"/>
      <c r="B164" s="12"/>
      <c r="C164" s="11"/>
      <c r="D164" s="15"/>
      <c r="E164" s="11"/>
      <c r="F164" s="11"/>
      <c r="G164" s="27" t="str">
        <f t="shared" si="3"/>
        <v/>
      </c>
    </row>
    <row r="165" spans="1:7" ht="15" customHeight="1">
      <c r="A165" s="14"/>
      <c r="B165" s="12"/>
      <c r="C165" s="11"/>
      <c r="D165" s="15"/>
      <c r="E165" s="11"/>
      <c r="F165" s="11"/>
      <c r="G165" s="27" t="str">
        <f t="shared" si="3"/>
        <v/>
      </c>
    </row>
    <row r="166" spans="1:7" ht="15" customHeight="1">
      <c r="A166" s="14"/>
      <c r="B166" s="12"/>
      <c r="C166" s="11"/>
      <c r="D166" s="15"/>
      <c r="E166" s="11"/>
      <c r="F166" s="11"/>
      <c r="G166" s="27" t="str">
        <f t="shared" si="3"/>
        <v/>
      </c>
    </row>
    <row r="167" spans="1:7" ht="15" customHeight="1">
      <c r="A167" s="14"/>
      <c r="B167" s="12"/>
      <c r="C167" s="11"/>
      <c r="D167" s="15"/>
      <c r="E167" s="11"/>
      <c r="F167" s="11"/>
      <c r="G167" s="27" t="str">
        <f t="shared" si="3"/>
        <v/>
      </c>
    </row>
    <row r="168" spans="1:7" ht="15" customHeight="1">
      <c r="A168" s="14"/>
      <c r="B168" s="12"/>
      <c r="C168" s="11"/>
      <c r="D168" s="15"/>
      <c r="E168" s="11"/>
      <c r="F168" s="11"/>
      <c r="G168" s="27" t="str">
        <f t="shared" si="3"/>
        <v/>
      </c>
    </row>
    <row r="169" spans="1:7" ht="15" customHeight="1">
      <c r="A169" s="14"/>
      <c r="B169" s="12"/>
      <c r="C169" s="11"/>
      <c r="D169" s="15"/>
      <c r="E169" s="11"/>
      <c r="F169" s="11"/>
      <c r="G169" s="27" t="str">
        <f t="shared" si="3"/>
        <v/>
      </c>
    </row>
    <row r="170" spans="1:7" ht="15" customHeight="1">
      <c r="A170" s="14"/>
      <c r="B170" s="12"/>
      <c r="C170" s="11"/>
      <c r="D170" s="15"/>
      <c r="E170" s="11"/>
      <c r="F170" s="11"/>
      <c r="G170" s="27" t="str">
        <f t="shared" si="3"/>
        <v/>
      </c>
    </row>
    <row r="171" spans="1:7" ht="15" customHeight="1">
      <c r="A171" s="14"/>
      <c r="B171" s="12"/>
      <c r="C171" s="11"/>
      <c r="D171" s="15"/>
      <c r="E171" s="11"/>
      <c r="F171" s="11"/>
      <c r="G171" s="27" t="str">
        <f t="shared" si="3"/>
        <v/>
      </c>
    </row>
    <row r="172" spans="1:7" ht="15" customHeight="1">
      <c r="A172" s="14"/>
      <c r="B172" s="12"/>
      <c r="C172" s="11"/>
      <c r="D172" s="15"/>
      <c r="E172" s="11"/>
      <c r="F172" s="11"/>
      <c r="G172" s="27" t="str">
        <f t="shared" si="3"/>
        <v/>
      </c>
    </row>
    <row r="173" spans="1:7" ht="15" customHeight="1">
      <c r="A173" s="14"/>
      <c r="B173" s="12"/>
      <c r="C173" s="11"/>
      <c r="D173" s="15"/>
      <c r="E173" s="11"/>
      <c r="F173" s="11"/>
      <c r="G173" s="27" t="str">
        <f t="shared" si="3"/>
        <v/>
      </c>
    </row>
    <row r="174" spans="1:7" ht="15" customHeight="1">
      <c r="A174" s="14"/>
      <c r="B174" s="12"/>
      <c r="C174" s="11"/>
      <c r="D174" s="15"/>
      <c r="E174" s="11"/>
      <c r="F174" s="11"/>
      <c r="G174" s="27" t="str">
        <f t="shared" si="3"/>
        <v/>
      </c>
    </row>
    <row r="175" spans="1:7" ht="15" customHeight="1">
      <c r="A175" s="14"/>
      <c r="B175" s="12"/>
      <c r="C175" s="11"/>
      <c r="D175" s="15"/>
      <c r="E175" s="11"/>
      <c r="F175" s="11"/>
      <c r="G175" s="27" t="str">
        <f t="shared" si="3"/>
        <v/>
      </c>
    </row>
    <row r="176" spans="1:7" ht="15" customHeight="1">
      <c r="A176" s="14"/>
      <c r="B176" s="12"/>
      <c r="C176" s="11"/>
      <c r="D176" s="15"/>
      <c r="E176" s="11"/>
      <c r="F176" s="11"/>
      <c r="G176" s="27" t="str">
        <f t="shared" si="3"/>
        <v/>
      </c>
    </row>
    <row r="177" spans="1:7" ht="15" customHeight="1">
      <c r="A177" s="14"/>
      <c r="B177" s="12"/>
      <c r="C177" s="11"/>
      <c r="D177" s="15"/>
      <c r="E177" s="11"/>
      <c r="F177" s="11"/>
      <c r="G177" s="27" t="str">
        <f t="shared" si="3"/>
        <v/>
      </c>
    </row>
    <row r="178" spans="1:7" ht="15" customHeight="1">
      <c r="A178" s="14"/>
      <c r="B178" s="12"/>
      <c r="C178" s="11"/>
      <c r="D178" s="15"/>
      <c r="E178" s="11"/>
      <c r="F178" s="11"/>
      <c r="G178" s="27" t="str">
        <f t="shared" si="3"/>
        <v/>
      </c>
    </row>
    <row r="179" spans="1:7" ht="15" customHeight="1">
      <c r="A179" s="14"/>
      <c r="B179" s="12"/>
      <c r="C179" s="11"/>
      <c r="D179" s="15"/>
      <c r="E179" s="11"/>
      <c r="F179" s="11"/>
      <c r="G179" s="27" t="str">
        <f t="shared" si="3"/>
        <v/>
      </c>
    </row>
    <row r="180" spans="1:7" ht="15" customHeight="1">
      <c r="A180" s="14"/>
      <c r="B180" s="12"/>
      <c r="C180" s="11"/>
      <c r="D180" s="15"/>
      <c r="E180" s="11"/>
      <c r="F180" s="11"/>
      <c r="G180" s="27" t="str">
        <f t="shared" si="3"/>
        <v/>
      </c>
    </row>
    <row r="181" spans="1:7" ht="15" customHeight="1">
      <c r="A181" s="14"/>
      <c r="B181" s="12"/>
      <c r="C181" s="11"/>
      <c r="D181" s="15"/>
      <c r="E181" s="11"/>
      <c r="F181" s="11"/>
      <c r="G181" s="27" t="str">
        <f t="shared" si="3"/>
        <v/>
      </c>
    </row>
    <row r="182" spans="1:7" ht="15" customHeight="1">
      <c r="A182" s="14"/>
      <c r="B182" s="12"/>
      <c r="C182" s="11"/>
      <c r="D182" s="15"/>
      <c r="E182" s="11"/>
      <c r="F182" s="11"/>
      <c r="G182" s="27" t="str">
        <f t="shared" si="3"/>
        <v/>
      </c>
    </row>
    <row r="183" spans="1:7" ht="15" customHeight="1">
      <c r="A183" s="14"/>
      <c r="B183" s="12"/>
      <c r="C183" s="11"/>
      <c r="D183" s="15"/>
      <c r="E183" s="11"/>
      <c r="F183" s="11"/>
      <c r="G183" s="27" t="str">
        <f t="shared" si="3"/>
        <v/>
      </c>
    </row>
    <row r="184" spans="1:7" ht="15" customHeight="1">
      <c r="A184" s="14"/>
      <c r="B184" s="12"/>
      <c r="C184" s="11"/>
      <c r="D184" s="15"/>
      <c r="E184" s="11"/>
      <c r="F184" s="11"/>
      <c r="G184" s="27" t="str">
        <f t="shared" si="3"/>
        <v/>
      </c>
    </row>
    <row r="185" spans="1:7" ht="15" customHeight="1">
      <c r="A185" s="14"/>
      <c r="B185" s="12"/>
      <c r="C185" s="11"/>
      <c r="D185" s="15"/>
      <c r="E185" s="11"/>
      <c r="F185" s="11"/>
      <c r="G185" s="27" t="str">
        <f t="shared" si="3"/>
        <v/>
      </c>
    </row>
    <row r="186" spans="1:7" ht="15" customHeight="1">
      <c r="A186" s="14"/>
      <c r="B186" s="12"/>
      <c r="C186" s="11"/>
      <c r="D186" s="15"/>
      <c r="E186" s="11"/>
      <c r="F186" s="11"/>
      <c r="G186" s="27" t="str">
        <f t="shared" si="3"/>
        <v/>
      </c>
    </row>
    <row r="187" spans="1:7" ht="15" customHeight="1">
      <c r="A187" s="14"/>
      <c r="B187" s="12"/>
      <c r="C187" s="11"/>
      <c r="D187" s="15"/>
      <c r="E187" s="11"/>
      <c r="F187" s="11"/>
      <c r="G187" s="27" t="str">
        <f t="shared" si="3"/>
        <v/>
      </c>
    </row>
    <row r="188" spans="1:7" ht="15" customHeight="1">
      <c r="A188" s="14"/>
      <c r="B188" s="12"/>
      <c r="C188" s="11"/>
      <c r="D188" s="15"/>
      <c r="E188" s="11"/>
      <c r="F188" s="11"/>
      <c r="G188" s="27" t="str">
        <f t="shared" si="3"/>
        <v/>
      </c>
    </row>
    <row r="189" spans="1:7" ht="15" customHeight="1">
      <c r="A189" s="14"/>
      <c r="B189" s="12"/>
      <c r="C189" s="11"/>
      <c r="D189" s="15"/>
      <c r="E189" s="11"/>
      <c r="F189" s="11"/>
      <c r="G189" s="27" t="str">
        <f t="shared" si="3"/>
        <v/>
      </c>
    </row>
    <row r="190" spans="1:7" ht="15" customHeight="1">
      <c r="A190" s="14"/>
      <c r="B190" s="12"/>
      <c r="C190" s="11"/>
      <c r="D190" s="15"/>
      <c r="E190" s="11"/>
      <c r="F190" s="11"/>
      <c r="G190" s="27" t="str">
        <f t="shared" si="3"/>
        <v/>
      </c>
    </row>
    <row r="191" spans="1:7" ht="15" customHeight="1">
      <c r="A191" s="14"/>
      <c r="B191" s="12"/>
      <c r="C191" s="11"/>
      <c r="D191" s="15"/>
      <c r="E191" s="11"/>
      <c r="F191" s="11"/>
      <c r="G191" s="27" t="str">
        <f t="shared" si="3"/>
        <v/>
      </c>
    </row>
    <row r="192" spans="1:7" ht="15" customHeight="1">
      <c r="A192" s="14"/>
      <c r="B192" s="12"/>
      <c r="C192" s="11"/>
      <c r="D192" s="15"/>
      <c r="E192" s="11"/>
      <c r="F192" s="11"/>
      <c r="G192" s="27" t="str">
        <f t="shared" si="3"/>
        <v/>
      </c>
    </row>
    <row r="193" spans="1:7" ht="15" customHeight="1">
      <c r="A193" s="14"/>
      <c r="B193" s="12"/>
      <c r="C193" s="11"/>
      <c r="D193" s="15"/>
      <c r="E193" s="11"/>
      <c r="F193" s="11"/>
      <c r="G193" s="27" t="str">
        <f t="shared" si="3"/>
        <v/>
      </c>
    </row>
    <row r="194" spans="1:7" ht="15" customHeight="1">
      <c r="A194" s="14"/>
      <c r="B194" s="12"/>
      <c r="C194" s="11"/>
      <c r="D194" s="15"/>
      <c r="E194" s="11"/>
      <c r="F194" s="11"/>
      <c r="G194" s="27" t="str">
        <f t="shared" si="3"/>
        <v/>
      </c>
    </row>
    <row r="195" spans="1:7" ht="15" customHeight="1">
      <c r="A195" s="14"/>
      <c r="B195" s="12"/>
      <c r="C195" s="11"/>
      <c r="D195" s="15"/>
      <c r="E195" s="11"/>
      <c r="F195" s="11"/>
      <c r="G195" s="27" t="str">
        <f t="shared" si="3"/>
        <v/>
      </c>
    </row>
    <row r="196" spans="1:7" ht="15" customHeight="1">
      <c r="A196" s="14"/>
      <c r="B196" s="12"/>
      <c r="C196" s="11"/>
      <c r="D196" s="15"/>
      <c r="E196" s="11"/>
      <c r="F196" s="11"/>
      <c r="G196" s="27" t="str">
        <f t="shared" si="3"/>
        <v/>
      </c>
    </row>
    <row r="197" spans="1:7" ht="15" customHeight="1">
      <c r="A197" s="14"/>
      <c r="B197" s="12"/>
      <c r="C197" s="11"/>
      <c r="D197" s="15"/>
      <c r="E197" s="11"/>
      <c r="F197" s="11"/>
      <c r="G197" s="27" t="str">
        <f t="shared" si="3"/>
        <v/>
      </c>
    </row>
    <row r="198" spans="1:7" ht="15" customHeight="1">
      <c r="A198" s="14"/>
      <c r="B198" s="12"/>
      <c r="C198" s="11"/>
      <c r="D198" s="15"/>
      <c r="E198" s="11"/>
      <c r="F198" s="11"/>
      <c r="G198" s="27" t="str">
        <f t="shared" si="3"/>
        <v/>
      </c>
    </row>
    <row r="199" spans="1:7" ht="15" customHeight="1">
      <c r="A199" s="14"/>
      <c r="B199" s="12"/>
      <c r="C199" s="11"/>
      <c r="D199" s="15"/>
      <c r="E199" s="11"/>
      <c r="F199" s="11"/>
      <c r="G199" s="27" t="str">
        <f t="shared" si="3"/>
        <v/>
      </c>
    </row>
    <row r="200" spans="1:7" ht="15" customHeight="1">
      <c r="A200" s="14"/>
      <c r="B200" s="12"/>
      <c r="C200" s="11"/>
      <c r="D200" s="15"/>
      <c r="E200" s="11"/>
      <c r="F200" s="11"/>
      <c r="G200" s="27" t="str">
        <f t="shared" si="3"/>
        <v/>
      </c>
    </row>
    <row r="201" spans="1:7" ht="15" customHeight="1">
      <c r="A201" s="14"/>
      <c r="B201" s="12"/>
      <c r="C201" s="11"/>
      <c r="D201" s="15"/>
      <c r="E201" s="11"/>
      <c r="F201" s="11"/>
      <c r="G201" s="27" t="str">
        <f t="shared" si="3"/>
        <v/>
      </c>
    </row>
    <row r="202" spans="1:7" ht="15" customHeight="1">
      <c r="A202" s="14"/>
      <c r="B202" s="12"/>
      <c r="C202" s="11"/>
      <c r="D202" s="15"/>
      <c r="E202" s="11"/>
      <c r="F202" s="11"/>
      <c r="G202" s="27" t="str">
        <f t="shared" si="3"/>
        <v/>
      </c>
    </row>
    <row r="203" spans="1:7" ht="15" customHeight="1">
      <c r="A203" s="14"/>
      <c r="B203" s="12"/>
      <c r="C203" s="11"/>
      <c r="D203" s="15"/>
      <c r="E203" s="11"/>
      <c r="F203" s="11"/>
      <c r="G203" s="27" t="str">
        <f t="shared" si="3"/>
        <v/>
      </c>
    </row>
    <row r="204" spans="1:7" ht="15" customHeight="1">
      <c r="A204" s="14"/>
      <c r="B204" s="12"/>
      <c r="C204" s="11"/>
      <c r="D204" s="15"/>
      <c r="E204" s="11"/>
      <c r="F204" s="11"/>
      <c r="G204" s="27" t="str">
        <f t="shared" si="3"/>
        <v/>
      </c>
    </row>
    <row r="205" spans="1:7" ht="15" customHeight="1">
      <c r="A205" s="14"/>
      <c r="B205" s="12"/>
      <c r="C205" s="11"/>
      <c r="D205" s="15"/>
      <c r="E205" s="11"/>
      <c r="F205" s="11"/>
      <c r="G205" s="27" t="str">
        <f t="shared" ref="G205" si="4">IF(D205="","",D205)</f>
        <v/>
      </c>
    </row>
  </sheetData>
  <mergeCells count="5">
    <mergeCell ref="D1:F1"/>
    <mergeCell ref="D2:F2"/>
    <mergeCell ref="D3:F3"/>
    <mergeCell ref="D4:F4"/>
    <mergeCell ref="D5:F5"/>
  </mergeCells>
  <dataValidations count="5">
    <dataValidation type="list" allowBlank="1" showInputMessage="1" showErrorMessage="1" sqref="D5:F6 B5" xr:uid="{00000000-0002-0000-0000-000002000000}">
      <formula1>Time</formula1>
    </dataValidation>
    <dataValidation type="list" allowBlank="1" showInputMessage="1" showErrorMessage="1" sqref="C9:C205" xr:uid="{00000000-0002-0000-0000-000000000000}">
      <formula1>Currency</formula1>
    </dataValidation>
    <dataValidation type="list" allowBlank="1" showInputMessage="1" showErrorMessage="1" sqref="E9:E205" xr:uid="{00000000-0002-0000-0000-000001000000}">
      <formula1>"Yes"</formula1>
    </dataValidation>
    <dataValidation type="list" allowBlank="1" showInputMessage="1" showErrorMessage="1" sqref="F9:F205" xr:uid="{00000000-0002-0000-0000-000003000000}">
      <formula1>"No"</formula1>
    </dataValidation>
    <dataValidation type="list" allowBlank="1" showInputMessage="1" showErrorMessage="1" sqref="B9:B205" xr:uid="{00000000-0002-0000-0000-000004000000}">
      <formula1>Expense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tabSelected="1" zoomScaleNormal="100" workbookViewId="0">
      <selection activeCell="B3" sqref="B3"/>
    </sheetView>
  </sheetViews>
  <sheetFormatPr defaultColWidth="9.1796875" defaultRowHeight="14.5"/>
  <cols>
    <col min="1" max="1" width="23.453125" style="9" customWidth="1"/>
    <col min="2" max="9" width="16.36328125" style="9" customWidth="1"/>
    <col min="10" max="16384" width="9.1796875" style="9"/>
  </cols>
  <sheetData>
    <row r="1" spans="1:9" ht="18" customHeight="1">
      <c r="A1" s="48" t="s">
        <v>17</v>
      </c>
      <c r="B1" s="46" t="s">
        <v>355</v>
      </c>
      <c r="C1" s="46"/>
      <c r="D1" s="46" t="s">
        <v>357</v>
      </c>
      <c r="E1" s="46"/>
      <c r="F1" s="46" t="s">
        <v>358</v>
      </c>
      <c r="G1" s="46"/>
      <c r="H1" s="46" t="s">
        <v>356</v>
      </c>
      <c r="I1" s="46"/>
    </row>
    <row r="2" spans="1:9" ht="18" customHeight="1">
      <c r="A2" s="49"/>
      <c r="B2" s="10" t="s">
        <v>376</v>
      </c>
      <c r="C2" s="10" t="s">
        <v>372</v>
      </c>
      <c r="D2" s="10" t="s">
        <v>376</v>
      </c>
      <c r="E2" s="10" t="s">
        <v>372</v>
      </c>
      <c r="F2" s="10" t="s">
        <v>376</v>
      </c>
      <c r="G2" s="10" t="s">
        <v>372</v>
      </c>
      <c r="H2" s="10" t="s">
        <v>376</v>
      </c>
      <c r="I2" s="10" t="s">
        <v>372</v>
      </c>
    </row>
    <row r="3" spans="1:9">
      <c r="A3" s="18" t="s">
        <v>6</v>
      </c>
      <c r="B3" s="19">
        <f>3990-5466.73</f>
        <v>-1476.7299999999996</v>
      </c>
      <c r="C3" s="17">
        <f>IF(A3="","",VLOOKUP(A3,Lookups!H:J,2,0)*B3)</f>
        <v>-1476.7299999999996</v>
      </c>
      <c r="D3" s="17">
        <f>IF(A3="","",SUMIFS('Input sheet'!G:G,'Input sheet'!C:C,Summary!A3,'Input sheet'!E:E,"",'Input sheet'!F:F,""))</f>
        <v>1646.2</v>
      </c>
      <c r="E3" s="17">
        <f>IF(A3="","",VLOOKUP(A3,Lookups!H:J,2,0)*D3)</f>
        <v>1646.2</v>
      </c>
      <c r="F3" s="17">
        <f>IF(A3="","",SUMIFS('Input sheet'!G:G,'Input sheet'!C:C,Summary!A3,'Input sheet'!E:E,"",'Input sheet'!F:F,"No"))</f>
        <v>0</v>
      </c>
      <c r="G3" s="17">
        <f>IF(A3="","",VLOOKUP(A3,Lookups!H:J,2,0)*F3)</f>
        <v>0</v>
      </c>
      <c r="H3" s="17">
        <f>IF(A3="","",SUMIFS('Input sheet'!G:G,'Input sheet'!C:C,Summary!A3,'Input sheet'!E:E,"Yes"))</f>
        <v>0</v>
      </c>
      <c r="I3" s="17">
        <f>IF(A3="","",VLOOKUP(A3,Lookups!H:J,2,0)*H3)</f>
        <v>0</v>
      </c>
    </row>
    <row r="4" spans="1:9">
      <c r="A4" s="18" t="s">
        <v>14</v>
      </c>
      <c r="B4" s="19"/>
      <c r="C4" s="17">
        <f>IF(A4="","",VLOOKUP(A4,Lookups!H:J,2,0)*B4)</f>
        <v>0</v>
      </c>
      <c r="D4" s="17">
        <f>IF(A4="","",SUMIFS('Input sheet'!G:G,'Input sheet'!C:C,Summary!A4,'Input sheet'!E:E,"",'Input sheet'!F:F,""))</f>
        <v>0</v>
      </c>
      <c r="E4" s="17">
        <f>IF(A4="","",VLOOKUP(A4,Lookups!H:J,2,0)*D4)</f>
        <v>0</v>
      </c>
      <c r="F4" s="17">
        <f>IF(A4="","",SUMIFS('Input sheet'!G:G,'Input sheet'!C:C,Summary!A4,'Input sheet'!E:E,"",'Input sheet'!F:F,"No"))</f>
        <v>0</v>
      </c>
      <c r="G4" s="17">
        <f>IF(A4="","",VLOOKUP(A4,Lookups!H:J,2,0)*F4)</f>
        <v>0</v>
      </c>
      <c r="H4" s="17">
        <f>IF(A4="","",SUMIFS('Input sheet'!G:G,'Input sheet'!C:C,Summary!A4,'Input sheet'!E:E,"Yes"))</f>
        <v>3999</v>
      </c>
      <c r="I4" s="17">
        <f>IF(A4="","",VLOOKUP(A4,Lookups!H:J,2,0)*H4)</f>
        <v>187.71974032949998</v>
      </c>
    </row>
    <row r="5" spans="1:9">
      <c r="A5" s="18"/>
      <c r="B5" s="19"/>
      <c r="C5" s="17" t="str">
        <f>IF(A5="","",VLOOKUP(A5,Lookups!H:J,2,0)*B5)</f>
        <v/>
      </c>
      <c r="D5" s="17" t="str">
        <f>IF(A5="","",SUMIFS('Input sheet'!G:G,'Input sheet'!C:C,Summary!A5,'Input sheet'!E:E,"",'Input sheet'!F:F,""))</f>
        <v/>
      </c>
      <c r="E5" s="17" t="str">
        <f>IF(A5="","",VLOOKUP(A5,Lookups!H:J,2,0)*D5)</f>
        <v/>
      </c>
      <c r="F5" s="17" t="str">
        <f>IF(A5="","",SUMIFS('Input sheet'!G:G,'Input sheet'!C:C,Summary!A5,'Input sheet'!E:E,"",'Input sheet'!F:F,"No"))</f>
        <v/>
      </c>
      <c r="G5" s="17" t="str">
        <f>IF(A5="","",VLOOKUP(A5,Lookups!H:J,2,0)*F5)</f>
        <v/>
      </c>
      <c r="H5" s="17" t="str">
        <f>IF(A5="","",SUMIFS('Input sheet'!G:G,'Input sheet'!C:C,Summary!A5,'Input sheet'!E:E,"Yes"))</f>
        <v/>
      </c>
      <c r="I5" s="17" t="str">
        <f>IF(A5="","",VLOOKUP(A5,Lookups!H:J,2,0)*H5)</f>
        <v/>
      </c>
    </row>
    <row r="6" spans="1:9">
      <c r="A6" s="18"/>
      <c r="B6" s="19"/>
      <c r="C6" s="17" t="str">
        <f>IF(A6="","",VLOOKUP(A6,Lookups!H:J,2,0)*B6)</f>
        <v/>
      </c>
      <c r="D6" s="17" t="str">
        <f>IF(A6="","",SUMIFS('Input sheet'!G:G,'Input sheet'!C:C,Summary!A6,'Input sheet'!E:E,"",'Input sheet'!F:F,""))</f>
        <v/>
      </c>
      <c r="E6" s="17" t="str">
        <f>IF(A6="","",VLOOKUP(A6,Lookups!H:J,2,0)*D6)</f>
        <v/>
      </c>
      <c r="F6" s="17" t="str">
        <f>IF(A6="","",SUMIFS('Input sheet'!G:G,'Input sheet'!C:C,Summary!A6,'Input sheet'!E:E,"",'Input sheet'!F:F,"No"))</f>
        <v/>
      </c>
      <c r="G6" s="17" t="str">
        <f>IF(A6="","",VLOOKUP(A6,Lookups!H:J,2,0)*F6)</f>
        <v/>
      </c>
      <c r="H6" s="17" t="str">
        <f>IF(A6="","",SUMIFS('Input sheet'!G:G,'Input sheet'!C:C,Summary!A6,'Input sheet'!E:E,"Yes"))</f>
        <v/>
      </c>
      <c r="I6" s="17" t="str">
        <f>IF(A6="","",VLOOKUP(A6,Lookups!H:J,2,0)*H6)</f>
        <v/>
      </c>
    </row>
    <row r="7" spans="1:9">
      <c r="A7" s="18"/>
      <c r="B7" s="19"/>
      <c r="C7" s="17" t="str">
        <f>IF(A7="","",VLOOKUP(A7,Lookups!H:J,2,0)*B7)</f>
        <v/>
      </c>
      <c r="D7" s="17" t="str">
        <f>IF(A7="","",SUMIFS('Input sheet'!G:G,'Input sheet'!C:C,Summary!A7,'Input sheet'!E:E,"",'Input sheet'!F:F,""))</f>
        <v/>
      </c>
      <c r="E7" s="17" t="str">
        <f>IF(A7="","",VLOOKUP(A7,Lookups!H:J,2,0)*D7)</f>
        <v/>
      </c>
      <c r="F7" s="17" t="str">
        <f>IF(A7="","",SUMIFS('Input sheet'!G:G,'Input sheet'!C:C,Summary!A7,'Input sheet'!E:E,"",'Input sheet'!F:F,"No"))</f>
        <v/>
      </c>
      <c r="G7" s="17" t="str">
        <f>IF(A7="","",VLOOKUP(A7,Lookups!H:J,2,0)*F7)</f>
        <v/>
      </c>
      <c r="H7" s="17" t="str">
        <f>IF(A7="","",SUMIFS('Input sheet'!G:G,'Input sheet'!C:C,Summary!A7,'Input sheet'!E:E,"Yes"))</f>
        <v/>
      </c>
      <c r="I7" s="17" t="str">
        <f>IF(A7="","",VLOOKUP(A7,Lookups!H:J,2,0)*H7)</f>
        <v/>
      </c>
    </row>
    <row r="8" spans="1:9">
      <c r="A8" s="18"/>
      <c r="B8" s="19"/>
      <c r="C8" s="17" t="str">
        <f>IF(A8="","",VLOOKUP(A8,Lookups!H:J,2,0)*B8)</f>
        <v/>
      </c>
      <c r="D8" s="17" t="str">
        <f>IF(A8="","",SUMIFS('Input sheet'!G:G,'Input sheet'!C:C,Summary!A8,'Input sheet'!E:E,"",'Input sheet'!F:F,""))</f>
        <v/>
      </c>
      <c r="E8" s="17" t="str">
        <f>IF(A8="","",VLOOKUP(A8,Lookups!H:J,2,0)*D8)</f>
        <v/>
      </c>
      <c r="F8" s="17" t="str">
        <f>IF(A8="","",SUMIFS('Input sheet'!G:G,'Input sheet'!C:C,Summary!A8,'Input sheet'!E:E,"",'Input sheet'!F:F,"No"))</f>
        <v/>
      </c>
      <c r="G8" s="17" t="str">
        <f>IF(A8="","",VLOOKUP(A8,Lookups!H:J,2,0)*F8)</f>
        <v/>
      </c>
      <c r="H8" s="17" t="str">
        <f>IF(A8="","",SUMIFS('Input sheet'!G:G,'Input sheet'!C:C,Summary!A8,'Input sheet'!E:E,"Yes"))</f>
        <v/>
      </c>
      <c r="I8" s="17" t="str">
        <f>IF(A8="","",VLOOKUP(A8,Lookups!H:J,2,0)*H8)</f>
        <v/>
      </c>
    </row>
    <row r="10" spans="1:9" ht="18" customHeight="1">
      <c r="A10" s="47" t="s">
        <v>375</v>
      </c>
      <c r="B10" s="47"/>
      <c r="C10" s="47"/>
      <c r="D10" s="47"/>
      <c r="E10" s="47"/>
    </row>
    <row r="11" spans="1:9" ht="18" customHeight="1">
      <c r="A11" s="2" t="s">
        <v>359</v>
      </c>
      <c r="B11" s="17">
        <f>SUM(C3:C8)</f>
        <v>-1476.7299999999996</v>
      </c>
      <c r="C11" s="11" t="str">
        <f>Lookups!J$2</f>
        <v>SAR</v>
      </c>
      <c r="D11" s="19"/>
      <c r="E11" s="11" t="s">
        <v>14</v>
      </c>
    </row>
    <row r="12" spans="1:9" ht="18" customHeight="1">
      <c r="A12" s="2" t="s">
        <v>384</v>
      </c>
      <c r="B12" s="17">
        <f>IFERROR('Input sheet'!D4-'Input sheet'!B4-1+VLOOKUP('Input sheet'!B5,Lookups!L1:N4,2,0)+VLOOKUP('Input sheet'!D5,Lookups!L1:N4,3,0),0)</f>
        <v>13</v>
      </c>
      <c r="C12" s="11" t="s">
        <v>387</v>
      </c>
      <c r="D12" s="17"/>
      <c r="E12" s="11"/>
    </row>
    <row r="13" spans="1:9" ht="18" customHeight="1">
      <c r="A13" s="2" t="s">
        <v>360</v>
      </c>
      <c r="B13" s="17">
        <f>IF(OR('Input sheet'!B3="Gurgaon",'Input sheet'!B3="Jaipur"),Lookups!F17*B12,IFERROR(B12*VLOOKUP(C13,Lookups!E:F,2,0),0))</f>
        <v>2990</v>
      </c>
      <c r="C13" s="11" t="str">
        <f>Lookups!J$2</f>
        <v>SAR</v>
      </c>
      <c r="D13" s="44" t="s">
        <v>406</v>
      </c>
      <c r="E13" s="45"/>
    </row>
    <row r="14" spans="1:9" ht="18" customHeight="1">
      <c r="A14" s="2" t="s">
        <v>377</v>
      </c>
      <c r="B14" s="17">
        <f>SUM(I3:I8)</f>
        <v>187.71974032949998</v>
      </c>
      <c r="C14" s="11" t="str">
        <f>Lookups!J$2</f>
        <v>SAR</v>
      </c>
      <c r="D14" s="50" t="s">
        <v>405</v>
      </c>
      <c r="E14" s="51"/>
    </row>
    <row r="15" spans="1:9" ht="18" customHeight="1">
      <c r="A15" s="2" t="s">
        <v>357</v>
      </c>
      <c r="B15" s="17">
        <f>SUM(E3:E8)</f>
        <v>1646.2</v>
      </c>
      <c r="C15" s="11" t="str">
        <f>Lookups!J$2</f>
        <v>SAR</v>
      </c>
      <c r="D15" s="42" t="s">
        <v>404</v>
      </c>
      <c r="E15" s="43"/>
    </row>
    <row r="16" spans="1:9" ht="18" customHeight="1">
      <c r="A16" s="2" t="s">
        <v>361</v>
      </c>
      <c r="B16" s="17">
        <f>B11-(B13+B14)</f>
        <v>-4654.449740329499</v>
      </c>
      <c r="C16" s="11" t="str">
        <f>Lookups!J$2</f>
        <v>SAR</v>
      </c>
      <c r="D16" s="17">
        <f>IFERROR(B16/VLOOKUP(E16,Lookups!H:I,2,0),0)</f>
        <v>-99153.900803966899</v>
      </c>
      <c r="E16" s="11" t="s">
        <v>14</v>
      </c>
    </row>
    <row r="17" spans="1:5" ht="18" customHeight="1">
      <c r="A17" s="2" t="s">
        <v>425</v>
      </c>
      <c r="B17" s="17">
        <f>MAX(0,B13-B15*4/3)</f>
        <v>795.06666666666661</v>
      </c>
      <c r="C17" s="11" t="str">
        <f>Lookups!J$2</f>
        <v>SAR</v>
      </c>
      <c r="D17" s="17">
        <f>IFERROR(B17/VLOOKUP(E17,Lookups!H:I,2,0),0)</f>
        <v>16937.332186903459</v>
      </c>
      <c r="E17" s="11" t="s">
        <v>14</v>
      </c>
    </row>
  </sheetData>
  <sheetProtection algorithmName="SHA-512" hashValue="vnvU02DuV9PttmATNiXD2S+0jy2okHS2dVo8PNq6BJNEGyWkKH/YA76NwEMwB5zXkOHDND33LbppKpukWPCKmw==" saltValue="xwrg/RzH1C583Ny1SO3ysQ==" spinCount="100000" sheet="1" objects="1" scenarios="1"/>
  <mergeCells count="9">
    <mergeCell ref="D15:E15"/>
    <mergeCell ref="D13:E13"/>
    <mergeCell ref="B1:C1"/>
    <mergeCell ref="D1:E1"/>
    <mergeCell ref="H1:I1"/>
    <mergeCell ref="F1:G1"/>
    <mergeCell ref="A10:E10"/>
    <mergeCell ref="A1:A2"/>
    <mergeCell ref="D14:E14"/>
  </mergeCells>
  <conditionalFormatting sqref="D1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52EB-3C20-4C5A-A5B5-B3B45F613402}">
  <dimension ref="A1"/>
  <sheetViews>
    <sheetView topLeftCell="A10" workbookViewId="0"/>
  </sheetViews>
  <sheetFormatPr defaultRowHeight="14.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1E7E-0F9B-4AFB-BC12-56353E3F3987}">
  <sheetPr codeName="Sheet1"/>
  <dimension ref="A1:D271"/>
  <sheetViews>
    <sheetView workbookViewId="0">
      <selection activeCell="D5" sqref="D5"/>
    </sheetView>
  </sheetViews>
  <sheetFormatPr defaultRowHeight="14.5"/>
  <cols>
    <col min="1" max="1" width="18.81640625" bestFit="1" customWidth="1"/>
    <col min="2" max="2" width="31.6328125" bestFit="1" customWidth="1"/>
    <col min="3" max="3" width="61.08984375" bestFit="1" customWidth="1"/>
    <col min="4" max="4" width="16.36328125" bestFit="1" customWidth="1"/>
  </cols>
  <sheetData>
    <row r="1" spans="1:4">
      <c r="A1" s="60" t="s">
        <v>439</v>
      </c>
      <c r="B1" s="61" t="s">
        <v>440</v>
      </c>
      <c r="C1" s="61" t="s">
        <v>441</v>
      </c>
      <c r="D1" s="62" t="s">
        <v>442</v>
      </c>
    </row>
    <row r="2" spans="1:4" ht="15" thickBot="1">
      <c r="A2" s="63" t="s">
        <v>3</v>
      </c>
      <c r="B2" s="64" t="s">
        <v>19</v>
      </c>
      <c r="C2" s="64">
        <v>0.2666666667</v>
      </c>
      <c r="D2" s="65">
        <v>3.75</v>
      </c>
    </row>
    <row r="3" spans="1:4" ht="15" thickBot="1">
      <c r="A3" s="63" t="s">
        <v>13</v>
      </c>
      <c r="B3" s="64" t="s">
        <v>20</v>
      </c>
      <c r="C3" s="64">
        <v>0.26832001529999999</v>
      </c>
      <c r="D3" s="65">
        <v>3.7268930492000001</v>
      </c>
    </row>
    <row r="4" spans="1:4" ht="15" thickBot="1">
      <c r="A4" s="63" t="s">
        <v>4</v>
      </c>
      <c r="B4" s="64" t="s">
        <v>21</v>
      </c>
      <c r="C4" s="64">
        <v>0.22683604069999999</v>
      </c>
      <c r="D4" s="65">
        <v>4.4084705266000004</v>
      </c>
    </row>
    <row r="5" spans="1:4" ht="15" thickBot="1">
      <c r="A5" s="63" t="s">
        <v>14</v>
      </c>
      <c r="B5" s="64" t="s">
        <v>22</v>
      </c>
      <c r="C5" s="64">
        <v>21.303033922800001</v>
      </c>
      <c r="D5" s="78">
        <v>4.6941670499999998E-2</v>
      </c>
    </row>
    <row r="6" spans="1:4" ht="15" thickBot="1">
      <c r="A6" s="63" t="s">
        <v>7</v>
      </c>
      <c r="B6" s="64" t="s">
        <v>23</v>
      </c>
      <c r="C6" s="64">
        <v>0.38807928739999997</v>
      </c>
      <c r="D6" s="65">
        <v>2.5767930225</v>
      </c>
    </row>
    <row r="7" spans="1:4" ht="15" thickBot="1">
      <c r="A7" s="63" t="s">
        <v>24</v>
      </c>
      <c r="B7" s="64" t="s">
        <v>25</v>
      </c>
      <c r="C7" s="64">
        <v>0.34773692649999999</v>
      </c>
      <c r="D7" s="65">
        <v>2.8757371556</v>
      </c>
    </row>
    <row r="8" spans="1:4" ht="15" thickBot="1">
      <c r="A8" s="63" t="s">
        <v>26</v>
      </c>
      <c r="B8" s="64" t="s">
        <v>27</v>
      </c>
      <c r="C8" s="64">
        <v>0.37287874999999998</v>
      </c>
      <c r="D8" s="65">
        <v>2.6818369240000002</v>
      </c>
    </row>
    <row r="9" spans="1:4" ht="15" thickBot="1">
      <c r="A9" s="63" t="s">
        <v>28</v>
      </c>
      <c r="B9" s="64" t="s">
        <v>29</v>
      </c>
      <c r="C9" s="64">
        <v>0.25729483910000001</v>
      </c>
      <c r="D9" s="65">
        <v>3.8865917540999999</v>
      </c>
    </row>
    <row r="10" spans="1:4" ht="15" thickBot="1">
      <c r="A10" s="63" t="s">
        <v>11</v>
      </c>
      <c r="B10" s="64" t="s">
        <v>30</v>
      </c>
      <c r="C10" s="64">
        <v>1.1959875529999999</v>
      </c>
      <c r="D10" s="65">
        <v>0.83612910309999999</v>
      </c>
    </row>
    <row r="11" spans="1:4" ht="15" thickBot="1">
      <c r="A11" s="63" t="s">
        <v>12</v>
      </c>
      <c r="B11" s="64" t="s">
        <v>31</v>
      </c>
      <c r="C11" s="64">
        <v>36.681596701799997</v>
      </c>
      <c r="D11" s="65">
        <v>2.7261626800000001E-2</v>
      </c>
    </row>
    <row r="12" spans="1:4" ht="15" thickBot="1">
      <c r="A12" s="63" t="s">
        <v>32</v>
      </c>
      <c r="B12" s="64" t="s">
        <v>33</v>
      </c>
      <c r="C12" s="64">
        <v>1.8267388032</v>
      </c>
      <c r="D12" s="65">
        <v>0.54742363729999999</v>
      </c>
    </row>
    <row r="13" spans="1:4" ht="15" thickBot="1">
      <c r="A13" s="63" t="s">
        <v>34</v>
      </c>
      <c r="B13" s="64" t="s">
        <v>35</v>
      </c>
      <c r="C13" s="64">
        <v>0.43250056510000001</v>
      </c>
      <c r="D13" s="65">
        <v>2.3121357073</v>
      </c>
    </row>
    <row r="14" spans="1:4" ht="15" thickBot="1">
      <c r="A14" s="63" t="s">
        <v>36</v>
      </c>
      <c r="B14" s="64" t="s">
        <v>37</v>
      </c>
      <c r="C14" s="64">
        <v>9.6457982307000005</v>
      </c>
      <c r="D14" s="65">
        <v>0.1036720835</v>
      </c>
    </row>
    <row r="15" spans="1:4" ht="15" thickBot="1">
      <c r="A15" s="63" t="s">
        <v>38</v>
      </c>
      <c r="B15" s="64" t="s">
        <v>39</v>
      </c>
      <c r="C15" s="64">
        <v>109.5172656746</v>
      </c>
      <c r="D15" s="65">
        <v>9.1309802999999991E-3</v>
      </c>
    </row>
    <row r="16" spans="1:4" ht="15" thickBot="1">
      <c r="A16" s="63" t="s">
        <v>5</v>
      </c>
      <c r="B16" s="64" t="s">
        <v>40</v>
      </c>
      <c r="C16" s="64">
        <v>0.97933333330000005</v>
      </c>
      <c r="D16" s="65">
        <v>1.0211027909999999</v>
      </c>
    </row>
    <row r="17" spans="1:4" ht="15" thickBot="1">
      <c r="A17" s="63" t="s">
        <v>8</v>
      </c>
      <c r="B17" s="64" t="s">
        <v>41</v>
      </c>
      <c r="C17" s="64">
        <v>2.0924465067</v>
      </c>
      <c r="D17" s="65">
        <v>0.47790946950000002</v>
      </c>
    </row>
    <row r="18" spans="1:4" ht="15" thickBot="1">
      <c r="A18" s="63" t="s">
        <v>42</v>
      </c>
      <c r="B18" s="64" t="s">
        <v>43</v>
      </c>
      <c r="C18" s="64">
        <v>5.3762381177999998</v>
      </c>
      <c r="D18" s="65">
        <v>0.18600366609999999</v>
      </c>
    </row>
    <row r="19" spans="1:4" ht="15" thickBot="1">
      <c r="A19" s="63" t="s">
        <v>44</v>
      </c>
      <c r="B19" s="64" t="s">
        <v>45</v>
      </c>
      <c r="C19" s="64">
        <v>4.5372489138000001</v>
      </c>
      <c r="D19" s="65">
        <v>0.22039787080000001</v>
      </c>
    </row>
    <row r="20" spans="1:4" ht="15" thickBot="1">
      <c r="A20" s="63" t="s">
        <v>46</v>
      </c>
      <c r="B20" s="64" t="s">
        <v>47</v>
      </c>
      <c r="C20" s="64">
        <v>14.9905026533</v>
      </c>
      <c r="D20" s="65">
        <v>6.6708903799999997E-2</v>
      </c>
    </row>
    <row r="21" spans="1:4" ht="15" thickBot="1">
      <c r="A21" s="63" t="s">
        <v>10</v>
      </c>
      <c r="B21" s="64" t="s">
        <v>48</v>
      </c>
      <c r="C21" s="64">
        <v>2.8579323372999998</v>
      </c>
      <c r="D21" s="65">
        <v>0.34990331540000003</v>
      </c>
    </row>
    <row r="22" spans="1:4" ht="15" thickBot="1">
      <c r="A22" s="63" t="s">
        <v>49</v>
      </c>
      <c r="B22" s="64" t="s">
        <v>50</v>
      </c>
      <c r="C22" s="66">
        <v>3977.3423515977001</v>
      </c>
      <c r="D22" s="65">
        <v>2.514242E-4</v>
      </c>
    </row>
    <row r="23" spans="1:4" ht="15" thickBot="1">
      <c r="A23" s="63" t="s">
        <v>52</v>
      </c>
      <c r="B23" s="64" t="s">
        <v>53</v>
      </c>
      <c r="C23" s="64">
        <v>1.3783770518</v>
      </c>
      <c r="D23" s="65">
        <v>0.72549089430000002</v>
      </c>
    </row>
    <row r="24" spans="1:4" ht="15" thickBot="1">
      <c r="A24" s="63" t="s">
        <v>6</v>
      </c>
      <c r="B24" s="64" t="s">
        <v>51</v>
      </c>
      <c r="C24" s="64">
        <v>1</v>
      </c>
      <c r="D24" s="65">
        <v>1</v>
      </c>
    </row>
    <row r="25" spans="1:4" ht="15" thickBot="1">
      <c r="A25" s="63" t="s">
        <v>54</v>
      </c>
      <c r="B25" s="64" t="s">
        <v>55</v>
      </c>
      <c r="C25" s="64">
        <v>4.8244726877000002</v>
      </c>
      <c r="D25" s="65">
        <v>0.20727653879999999</v>
      </c>
    </row>
    <row r="26" spans="1:4" ht="15" thickBot="1">
      <c r="A26" s="63" t="s">
        <v>56</v>
      </c>
      <c r="B26" s="64" t="s">
        <v>57</v>
      </c>
      <c r="C26" s="64">
        <v>31.953325472700001</v>
      </c>
      <c r="D26" s="65">
        <v>3.1295647199999999E-2</v>
      </c>
    </row>
    <row r="27" spans="1:4" ht="15" thickBot="1">
      <c r="A27" s="63" t="s">
        <v>58</v>
      </c>
      <c r="B27" s="64" t="s">
        <v>59</v>
      </c>
      <c r="C27" s="64">
        <v>359.04065510869998</v>
      </c>
      <c r="D27" s="65">
        <v>2.7851998999999998E-3</v>
      </c>
    </row>
    <row r="28" spans="1:4" ht="15" thickBot="1">
      <c r="A28" s="63" t="s">
        <v>60</v>
      </c>
      <c r="B28" s="64" t="s">
        <v>61</v>
      </c>
      <c r="C28" s="64">
        <v>5.1117823757999998</v>
      </c>
      <c r="D28" s="65">
        <v>0.1956264814</v>
      </c>
    </row>
    <row r="29" spans="1:4" ht="15" thickBot="1">
      <c r="A29" s="63" t="s">
        <v>62</v>
      </c>
      <c r="B29" s="64" t="s">
        <v>63</v>
      </c>
      <c r="C29" s="64">
        <v>389.01553584689998</v>
      </c>
      <c r="D29" s="65">
        <v>2.5705913999999998E-3</v>
      </c>
    </row>
    <row r="30" spans="1:4" ht="15" thickBot="1">
      <c r="A30" s="63" t="s">
        <v>15</v>
      </c>
      <c r="B30" s="64" t="s">
        <v>64</v>
      </c>
      <c r="C30" s="64">
        <v>2.6241665954000002</v>
      </c>
      <c r="D30" s="65">
        <v>0.381073367</v>
      </c>
    </row>
    <row r="31" spans="1:4" ht="15" thickBot="1">
      <c r="A31" s="63" t="s">
        <v>65</v>
      </c>
      <c r="B31" s="64" t="s">
        <v>66</v>
      </c>
      <c r="C31" s="64">
        <v>8.2030775900000005E-2</v>
      </c>
      <c r="D31" s="65">
        <v>12.190546638900001</v>
      </c>
    </row>
    <row r="32" spans="1:4" ht="15" thickBot="1">
      <c r="A32" s="63" t="s">
        <v>67</v>
      </c>
      <c r="B32" s="64" t="s">
        <v>68</v>
      </c>
      <c r="C32" s="64">
        <v>16.0123021303</v>
      </c>
      <c r="D32" s="65">
        <v>6.2451981699999999E-2</v>
      </c>
    </row>
    <row r="33" spans="1:4" ht="15" thickBot="1">
      <c r="A33" s="63" t="s">
        <v>9</v>
      </c>
      <c r="B33" s="64" t="s">
        <v>69</v>
      </c>
      <c r="C33" s="64">
        <v>1.9956178042999999</v>
      </c>
      <c r="D33" s="65">
        <v>0.50109795459999995</v>
      </c>
    </row>
    <row r="34" spans="1:4" ht="15" thickBot="1">
      <c r="A34" s="63" t="s">
        <v>70</v>
      </c>
      <c r="B34" s="64" t="s">
        <v>71</v>
      </c>
      <c r="C34" s="64">
        <v>57.768543296899999</v>
      </c>
      <c r="D34" s="65">
        <v>1.7310459E-2</v>
      </c>
    </row>
    <row r="35" spans="1:4" ht="15" thickBot="1">
      <c r="A35" s="63" t="s">
        <v>72</v>
      </c>
      <c r="B35" s="64" t="s">
        <v>73</v>
      </c>
      <c r="C35" s="64">
        <v>0.87846562299999997</v>
      </c>
      <c r="D35" s="65">
        <v>1.1383484723999999</v>
      </c>
    </row>
    <row r="36" spans="1:4" ht="15" thickBot="1">
      <c r="A36" s="63" t="s">
        <v>74</v>
      </c>
      <c r="B36" s="64" t="s">
        <v>75</v>
      </c>
      <c r="C36" s="64">
        <v>1.2784775246</v>
      </c>
      <c r="D36" s="65">
        <v>0.78218035180000001</v>
      </c>
    </row>
    <row r="37" spans="1:4" ht="15" thickBot="1">
      <c r="A37" s="63" t="s">
        <v>76</v>
      </c>
      <c r="B37" s="64" t="s">
        <v>77</v>
      </c>
      <c r="C37" s="64">
        <v>0.97066666670000001</v>
      </c>
      <c r="D37" s="65">
        <v>1.0302197801999999</v>
      </c>
    </row>
    <row r="38" spans="1:4" ht="15" thickBot="1">
      <c r="A38" s="63" t="s">
        <v>78</v>
      </c>
      <c r="B38" s="64" t="s">
        <v>79</v>
      </c>
      <c r="C38" s="64">
        <v>1.53561E-4</v>
      </c>
      <c r="D38" s="67">
        <v>6512.0706873986001</v>
      </c>
    </row>
    <row r="39" spans="1:4" ht="15" thickBot="1">
      <c r="A39" s="63" t="s">
        <v>80</v>
      </c>
      <c r="B39" s="64" t="s">
        <v>81</v>
      </c>
      <c r="C39" s="64">
        <v>0.10266501090000001</v>
      </c>
      <c r="D39" s="65">
        <v>9.7404168316999993</v>
      </c>
    </row>
    <row r="40" spans="1:4" ht="15" thickBot="1">
      <c r="A40" s="63" t="s">
        <v>82</v>
      </c>
      <c r="B40" s="64" t="s">
        <v>83</v>
      </c>
      <c r="C40" s="66">
        <v>1173.5306810643001</v>
      </c>
      <c r="D40" s="65">
        <v>8.521294E-4</v>
      </c>
    </row>
    <row r="41" spans="1:4" ht="15" thickBot="1">
      <c r="A41" s="63" t="s">
        <v>84</v>
      </c>
      <c r="B41" s="64" t="s">
        <v>85</v>
      </c>
      <c r="C41" s="64">
        <v>250.79209246889999</v>
      </c>
      <c r="D41" s="65">
        <v>3.9873664999999997E-3</v>
      </c>
    </row>
    <row r="42" spans="1:4" ht="15" thickBot="1">
      <c r="A42" s="63" t="s">
        <v>86</v>
      </c>
      <c r="B42" s="64" t="s">
        <v>87</v>
      </c>
      <c r="C42" s="64">
        <v>8.0457283007000004</v>
      </c>
      <c r="D42" s="65">
        <v>0.1242895562</v>
      </c>
    </row>
    <row r="43" spans="1:4" ht="15" thickBot="1">
      <c r="A43" s="63" t="s">
        <v>88</v>
      </c>
      <c r="B43" s="64" t="s">
        <v>89</v>
      </c>
      <c r="C43" s="64">
        <v>36.4395457042</v>
      </c>
      <c r="D43" s="65">
        <v>2.7442713099999998E-2</v>
      </c>
    </row>
    <row r="44" spans="1:4" ht="15" thickBot="1">
      <c r="A44" s="63" t="s">
        <v>90</v>
      </c>
      <c r="B44" s="64" t="s">
        <v>91</v>
      </c>
      <c r="C44" s="64">
        <v>6.6183755410999998</v>
      </c>
      <c r="D44" s="65">
        <v>0.15109447840000001</v>
      </c>
    </row>
    <row r="45" spans="1:4" ht="15" thickBot="1">
      <c r="A45" s="63" t="s">
        <v>92</v>
      </c>
      <c r="B45" s="64" t="s">
        <v>93</v>
      </c>
      <c r="C45" s="66">
        <v>6242.0477743677002</v>
      </c>
      <c r="D45" s="65">
        <v>1.6020380000000001E-4</v>
      </c>
    </row>
    <row r="46" spans="1:4" ht="15" thickBot="1">
      <c r="A46" s="63" t="s">
        <v>94</v>
      </c>
      <c r="B46" s="64" t="s">
        <v>95</v>
      </c>
      <c r="C46" s="64">
        <v>2.8045630212999999</v>
      </c>
      <c r="D46" s="65">
        <v>0.3565617861</v>
      </c>
    </row>
    <row r="47" spans="1:4" ht="15" thickBot="1">
      <c r="A47" s="63" t="s">
        <v>96</v>
      </c>
      <c r="B47" s="64" t="s">
        <v>97</v>
      </c>
      <c r="C47" s="64">
        <v>0.1890666667</v>
      </c>
      <c r="D47" s="65">
        <v>5.2891396332999996</v>
      </c>
    </row>
    <row r="48" spans="1:4" ht="15" thickBot="1">
      <c r="A48" s="63" t="s">
        <v>98</v>
      </c>
      <c r="B48" s="64" t="s">
        <v>99</v>
      </c>
      <c r="C48" s="64">
        <v>0.10026666670000001</v>
      </c>
      <c r="D48" s="65">
        <v>9.9734042553000002</v>
      </c>
    </row>
    <row r="49" spans="1:4" ht="15" thickBot="1">
      <c r="A49" s="63" t="s">
        <v>100</v>
      </c>
      <c r="B49" s="64" t="s">
        <v>101</v>
      </c>
      <c r="C49" s="64">
        <v>176.00639228270001</v>
      </c>
      <c r="D49" s="65">
        <v>5.6816117999999999E-3</v>
      </c>
    </row>
    <row r="50" spans="1:4" ht="15" thickBot="1">
      <c r="A50" s="63" t="s">
        <v>102</v>
      </c>
      <c r="B50" s="64" t="s">
        <v>103</v>
      </c>
      <c r="C50" s="64">
        <v>95.728408398900001</v>
      </c>
      <c r="D50" s="65">
        <v>1.04462198E-2</v>
      </c>
    </row>
    <row r="51" spans="1:4" ht="15" thickBot="1">
      <c r="A51" s="63" t="s">
        <v>104</v>
      </c>
      <c r="B51" s="64" t="s">
        <v>105</v>
      </c>
      <c r="C51" s="64">
        <v>9.8444039239999999</v>
      </c>
      <c r="D51" s="65">
        <v>0.1015805536</v>
      </c>
    </row>
    <row r="52" spans="1:4" ht="15" thickBot="1">
      <c r="A52" s="63" t="s">
        <v>106</v>
      </c>
      <c r="B52" s="64" t="s">
        <v>107</v>
      </c>
      <c r="C52" s="64">
        <v>112.2401904299</v>
      </c>
      <c r="D52" s="65">
        <v>8.9094646E-3</v>
      </c>
    </row>
    <row r="53" spans="1:4" ht="15" thickBot="1">
      <c r="A53" s="63" t="s">
        <v>108</v>
      </c>
      <c r="B53" s="64" t="s">
        <v>109</v>
      </c>
      <c r="C53" s="64">
        <v>0.85273570789999997</v>
      </c>
      <c r="D53" s="65">
        <v>1.1726962889000001</v>
      </c>
    </row>
    <row r="54" spans="1:4" ht="15" thickBot="1">
      <c r="A54" s="63" t="s">
        <v>110</v>
      </c>
      <c r="B54" s="64" t="s">
        <v>111</v>
      </c>
      <c r="C54" s="66">
        <v>1028.7921947612999</v>
      </c>
      <c r="D54" s="65">
        <v>9.7201359999999997E-4</v>
      </c>
    </row>
    <row r="55" spans="1:4" ht="15" thickBot="1">
      <c r="A55" s="63" t="s">
        <v>112</v>
      </c>
      <c r="B55" s="64" t="s">
        <v>443</v>
      </c>
      <c r="C55" s="64">
        <v>1.3108456946</v>
      </c>
      <c r="D55" s="65">
        <v>0.76286629630000002</v>
      </c>
    </row>
    <row r="56" spans="1:4" ht="15" thickBot="1">
      <c r="A56" s="63" t="s">
        <v>114</v>
      </c>
      <c r="B56" s="64" t="s">
        <v>115</v>
      </c>
      <c r="C56" s="64">
        <v>25.341781728499999</v>
      </c>
      <c r="D56" s="65">
        <v>3.9460524499999997E-2</v>
      </c>
    </row>
    <row r="57" spans="1:4" ht="15" thickBot="1">
      <c r="A57" s="63" t="s">
        <v>116</v>
      </c>
      <c r="B57" s="64" t="s">
        <v>117</v>
      </c>
      <c r="C57" s="64">
        <v>1.0329041486999999</v>
      </c>
      <c r="D57" s="65">
        <v>0.96814404440000001</v>
      </c>
    </row>
    <row r="58" spans="1:4" ht="15" thickBot="1">
      <c r="A58" s="63" t="s">
        <v>118</v>
      </c>
      <c r="B58" s="64" t="s">
        <v>119</v>
      </c>
      <c r="C58" s="64">
        <v>0.74391264609999996</v>
      </c>
      <c r="D58" s="65">
        <v>1.3442438507000001</v>
      </c>
    </row>
    <row r="59" spans="1:4" ht="15" thickBot="1">
      <c r="A59" s="63" t="s">
        <v>120</v>
      </c>
      <c r="B59" s="64" t="s">
        <v>121</v>
      </c>
      <c r="C59" s="64">
        <v>176.00639228270001</v>
      </c>
      <c r="D59" s="65">
        <v>5.6816117999999999E-3</v>
      </c>
    </row>
    <row r="60" spans="1:4" ht="15" thickBot="1">
      <c r="A60" s="63" t="s">
        <v>122</v>
      </c>
      <c r="B60" s="64" t="s">
        <v>123</v>
      </c>
      <c r="C60" s="64">
        <v>0.5895706946</v>
      </c>
      <c r="D60" s="65">
        <v>1.6961494340000001</v>
      </c>
    </row>
    <row r="61" spans="1:4" ht="15" thickBot="1">
      <c r="A61" s="63" t="s">
        <v>124</v>
      </c>
      <c r="B61" s="64" t="s">
        <v>444</v>
      </c>
      <c r="C61" s="66">
        <v>164594.880304205</v>
      </c>
      <c r="D61" s="65">
        <v>6.0754999999999997E-6</v>
      </c>
    </row>
    <row r="62" spans="1:4" ht="15" thickBot="1">
      <c r="A62" s="63" t="s">
        <v>445</v>
      </c>
      <c r="B62" s="64" t="s">
        <v>444</v>
      </c>
      <c r="C62" s="64">
        <v>1.645948803</v>
      </c>
      <c r="D62" s="65">
        <v>0.60755231160000001</v>
      </c>
    </row>
    <row r="63" spans="1:4" ht="15" thickBot="1">
      <c r="A63" s="63" t="s">
        <v>126</v>
      </c>
      <c r="B63" s="64" t="s">
        <v>127</v>
      </c>
      <c r="C63" s="64">
        <v>0.67197523869999998</v>
      </c>
      <c r="D63" s="65">
        <v>1.4881500723000001</v>
      </c>
    </row>
    <row r="64" spans="1:4" ht="15" thickBot="1">
      <c r="A64" s="63" t="s">
        <v>128</v>
      </c>
      <c r="B64" s="64" t="s">
        <v>129</v>
      </c>
      <c r="C64" s="64">
        <v>2.0151337957000002</v>
      </c>
      <c r="D64" s="65">
        <v>0.49624496499999998</v>
      </c>
    </row>
    <row r="65" spans="1:4" ht="15" thickBot="1">
      <c r="A65" s="63" t="s">
        <v>130</v>
      </c>
      <c r="B65" s="64" t="s">
        <v>131</v>
      </c>
      <c r="C65" s="66">
        <v>2904.9511350970001</v>
      </c>
      <c r="D65" s="65">
        <v>3.4423990000000002E-4</v>
      </c>
    </row>
    <row r="66" spans="1:4" ht="15" thickBot="1">
      <c r="A66" s="63" t="s">
        <v>132</v>
      </c>
      <c r="B66" s="64" t="s">
        <v>133</v>
      </c>
      <c r="C66" s="64">
        <v>0.52478833550000004</v>
      </c>
      <c r="D66" s="65">
        <v>1.9055301580999999</v>
      </c>
    </row>
    <row r="67" spans="1:4" ht="15" thickBot="1">
      <c r="A67" s="63" t="s">
        <v>134</v>
      </c>
      <c r="B67" s="64" t="s">
        <v>135</v>
      </c>
      <c r="C67" s="64">
        <v>37.809491312200002</v>
      </c>
      <c r="D67" s="65">
        <v>2.6448385500000001E-2</v>
      </c>
    </row>
    <row r="68" spans="1:4" ht="15" thickBot="1">
      <c r="A68" s="63" t="s">
        <v>136</v>
      </c>
      <c r="B68" s="64" t="s">
        <v>137</v>
      </c>
      <c r="C68" s="66">
        <v>11241.1440242217</v>
      </c>
      <c r="D68" s="65">
        <v>8.8958900000000006E-5</v>
      </c>
    </row>
    <row r="69" spans="1:4" ht="15" thickBot="1">
      <c r="A69" s="63" t="s">
        <v>138</v>
      </c>
      <c r="B69" s="64" t="s">
        <v>139</v>
      </c>
      <c r="C69" s="64">
        <v>14.2606637018</v>
      </c>
      <c r="D69" s="65">
        <v>7.0122963499999996E-2</v>
      </c>
    </row>
    <row r="70" spans="1:4" ht="15" thickBot="1">
      <c r="A70" s="63" t="s">
        <v>140</v>
      </c>
      <c r="B70" s="64" t="s">
        <v>141</v>
      </c>
      <c r="C70" s="64">
        <v>37.593418125399999</v>
      </c>
      <c r="D70" s="65">
        <v>2.6600401100000001E-2</v>
      </c>
    </row>
    <row r="71" spans="1:4" ht="15" thickBot="1">
      <c r="A71" s="63" t="s">
        <v>144</v>
      </c>
      <c r="B71" s="64" t="s">
        <v>145</v>
      </c>
      <c r="C71" s="64">
        <v>175.7125831351</v>
      </c>
      <c r="D71" s="65">
        <v>5.6911121000000004E-3</v>
      </c>
    </row>
    <row r="72" spans="1:4" ht="15" thickBot="1">
      <c r="A72" s="63" t="s">
        <v>142</v>
      </c>
      <c r="B72" s="64" t="s">
        <v>143</v>
      </c>
      <c r="C72" s="64">
        <v>1.39972255E-2</v>
      </c>
      <c r="D72" s="65">
        <v>71.442730016799999</v>
      </c>
    </row>
    <row r="73" spans="1:4" ht="15" thickBot="1">
      <c r="A73" s="63" t="s">
        <v>146</v>
      </c>
      <c r="B73" s="64" t="s">
        <v>147</v>
      </c>
      <c r="C73" s="64">
        <v>670.04261935559998</v>
      </c>
      <c r="D73" s="65">
        <v>1.4924424E-3</v>
      </c>
    </row>
    <row r="74" spans="1:4" ht="15" thickBot="1">
      <c r="A74" s="63" t="s">
        <v>150</v>
      </c>
      <c r="B74" s="64" t="s">
        <v>151</v>
      </c>
      <c r="C74" s="64">
        <v>40.297633799300002</v>
      </c>
      <c r="D74" s="65">
        <v>2.4815352799999999E-2</v>
      </c>
    </row>
    <row r="75" spans="1:4" ht="15" thickBot="1">
      <c r="A75" s="63" t="s">
        <v>148</v>
      </c>
      <c r="B75" s="64" t="s">
        <v>149</v>
      </c>
      <c r="C75" s="64">
        <v>1.3019144712999999</v>
      </c>
      <c r="D75" s="65">
        <v>0.76809961179999997</v>
      </c>
    </row>
    <row r="76" spans="1:4" ht="15" thickBot="1">
      <c r="A76" s="63" t="s">
        <v>154</v>
      </c>
      <c r="B76" s="64" t="s">
        <v>155</v>
      </c>
      <c r="C76" s="64">
        <v>2.6200372197999999</v>
      </c>
      <c r="D76" s="65">
        <v>0.38167396720000002</v>
      </c>
    </row>
    <row r="77" spans="1:4" ht="15" thickBot="1">
      <c r="A77" s="63" t="s">
        <v>152</v>
      </c>
      <c r="B77" s="64" t="s">
        <v>153</v>
      </c>
      <c r="C77" s="64">
        <v>12.3691198007</v>
      </c>
      <c r="D77" s="65">
        <v>8.0846496399999995E-2</v>
      </c>
    </row>
    <row r="78" spans="1:4" ht="15" thickBot="1">
      <c r="A78" s="63" t="s">
        <v>156</v>
      </c>
      <c r="B78" s="64" t="s">
        <v>157</v>
      </c>
      <c r="C78" s="64">
        <v>114.24084578910001</v>
      </c>
      <c r="D78" s="65">
        <v>8.7534365999999992E-3</v>
      </c>
    </row>
    <row r="79" spans="1:4" ht="15" thickBot="1">
      <c r="A79" s="63" t="s">
        <v>158</v>
      </c>
      <c r="B79" s="64" t="s">
        <v>159</v>
      </c>
      <c r="C79" s="64">
        <v>10.8019301264</v>
      </c>
      <c r="D79" s="65">
        <v>9.2576047800000005E-2</v>
      </c>
    </row>
    <row r="80" spans="1:4" ht="15" thickBot="1">
      <c r="A80" s="63" t="s">
        <v>160</v>
      </c>
      <c r="B80" s="64" t="s">
        <v>161</v>
      </c>
      <c r="C80" s="64">
        <v>23.5250346439</v>
      </c>
      <c r="D80" s="65">
        <v>4.2507907599999999E-2</v>
      </c>
    </row>
    <row r="81" spans="1:4" ht="15" thickBot="1">
      <c r="A81" s="63" t="s">
        <v>162</v>
      </c>
      <c r="B81" s="64" t="s">
        <v>163</v>
      </c>
      <c r="C81" s="64">
        <v>402</v>
      </c>
      <c r="D81" s="65">
        <v>2.4875622000000001E-3</v>
      </c>
    </row>
    <row r="82" spans="1:4" ht="15" thickBot="1">
      <c r="A82" s="63" t="s">
        <v>164</v>
      </c>
      <c r="B82" s="64" t="s">
        <v>165</v>
      </c>
      <c r="C82" s="64">
        <v>32.019094905599999</v>
      </c>
      <c r="D82" s="65">
        <v>3.1231363799999998E-2</v>
      </c>
    </row>
    <row r="83" spans="1:4" ht="15" thickBot="1">
      <c r="A83" s="63" t="s">
        <v>166</v>
      </c>
      <c r="B83" s="64" t="s">
        <v>167</v>
      </c>
      <c r="C83" s="64">
        <v>1.8077230878999999</v>
      </c>
      <c r="D83" s="65">
        <v>0.55318207009999998</v>
      </c>
    </row>
    <row r="84" spans="1:4" ht="15" thickBot="1">
      <c r="A84" s="63" t="s">
        <v>168</v>
      </c>
      <c r="B84" s="64" t="s">
        <v>169</v>
      </c>
      <c r="C84" s="64">
        <v>621.73278220940006</v>
      </c>
      <c r="D84" s="65">
        <v>1.608408E-3</v>
      </c>
    </row>
    <row r="85" spans="1:4" ht="15" thickBot="1">
      <c r="A85" s="63" t="s">
        <v>170</v>
      </c>
      <c r="B85" s="64" t="s">
        <v>171</v>
      </c>
      <c r="C85" s="64">
        <v>31.3569430664</v>
      </c>
      <c r="D85" s="65">
        <v>3.1890863800000002E-2</v>
      </c>
    </row>
    <row r="86" spans="1:4" ht="15" thickBot="1">
      <c r="A86" s="63" t="s">
        <v>172</v>
      </c>
      <c r="B86" s="64" t="s">
        <v>173</v>
      </c>
      <c r="C86" s="64">
        <v>0.71997206319999996</v>
      </c>
      <c r="D86" s="65">
        <v>1.3889427814999999</v>
      </c>
    </row>
    <row r="87" spans="1:4" ht="15" thickBot="1">
      <c r="A87" s="63" t="s">
        <v>174</v>
      </c>
      <c r="B87" s="64" t="s">
        <v>175</v>
      </c>
      <c r="C87" s="64">
        <v>2.0629690624000001</v>
      </c>
      <c r="D87" s="65">
        <v>0.48473824360000001</v>
      </c>
    </row>
    <row r="88" spans="1:4" ht="15" thickBot="1">
      <c r="A88" s="63" t="s">
        <v>176</v>
      </c>
      <c r="B88" s="64" t="s">
        <v>177</v>
      </c>
      <c r="C88" s="64">
        <v>34.100831551900001</v>
      </c>
      <c r="D88" s="65">
        <v>2.93247981E-2</v>
      </c>
    </row>
    <row r="89" spans="1:4" ht="15" thickBot="1">
      <c r="A89" s="63" t="s">
        <v>178</v>
      </c>
      <c r="B89" s="64" t="s">
        <v>179</v>
      </c>
      <c r="C89" s="64">
        <v>1.8428711063000001</v>
      </c>
      <c r="D89" s="65">
        <v>0.54263154739999997</v>
      </c>
    </row>
    <row r="90" spans="1:4" ht="15" thickBot="1">
      <c r="A90" s="63" t="s">
        <v>180</v>
      </c>
      <c r="B90" s="64" t="s">
        <v>181</v>
      </c>
      <c r="C90" s="64">
        <v>96.506666666699999</v>
      </c>
      <c r="D90" s="65">
        <v>1.0361978399999999E-2</v>
      </c>
    </row>
    <row r="91" spans="1:4" ht="15" thickBot="1">
      <c r="A91" s="63" t="s">
        <v>182</v>
      </c>
      <c r="B91" s="64" t="s">
        <v>183</v>
      </c>
      <c r="C91" s="64">
        <v>0.53333333329999999</v>
      </c>
      <c r="D91" s="65">
        <v>1.875</v>
      </c>
    </row>
    <row r="92" spans="1:4" ht="15" thickBot="1">
      <c r="A92" s="63" t="s">
        <v>184</v>
      </c>
      <c r="B92" s="64" t="s">
        <v>185</v>
      </c>
      <c r="C92" s="64">
        <v>0.2666666667</v>
      </c>
      <c r="D92" s="65">
        <v>3.75</v>
      </c>
    </row>
    <row r="93" spans="1:4" ht="15" thickBot="1">
      <c r="A93" s="63" t="s">
        <v>186</v>
      </c>
      <c r="B93" s="64" t="s">
        <v>446</v>
      </c>
      <c r="C93" s="66">
        <v>4081.3071032726002</v>
      </c>
      <c r="D93" s="65">
        <v>2.4501949999999997E-4</v>
      </c>
    </row>
    <row r="94" spans="1:4" ht="15" thickBot="1">
      <c r="A94" s="63" t="s">
        <v>188</v>
      </c>
      <c r="B94" s="64" t="s">
        <v>189</v>
      </c>
      <c r="C94" s="64">
        <v>0.37287874999999998</v>
      </c>
      <c r="D94" s="65">
        <v>2.6818369240000002</v>
      </c>
    </row>
    <row r="95" spans="1:4" ht="15" thickBot="1">
      <c r="A95" s="63" t="s">
        <v>190</v>
      </c>
      <c r="B95" s="64" t="s">
        <v>191</v>
      </c>
      <c r="C95" s="64">
        <v>3.3479000556999998</v>
      </c>
      <c r="D95" s="65">
        <v>0.29869469920000002</v>
      </c>
    </row>
    <row r="96" spans="1:4" ht="15" thickBot="1">
      <c r="A96" s="63" t="s">
        <v>192</v>
      </c>
      <c r="B96" s="64" t="s">
        <v>193</v>
      </c>
      <c r="C96" s="64">
        <v>6.5594673256</v>
      </c>
      <c r="D96" s="65">
        <v>0.1524514035</v>
      </c>
    </row>
    <row r="97" spans="1:4" ht="15" thickBot="1">
      <c r="A97" s="63" t="s">
        <v>194</v>
      </c>
      <c r="B97" s="64" t="s">
        <v>195</v>
      </c>
      <c r="C97" s="66">
        <v>1834.2475254757001</v>
      </c>
      <c r="D97" s="65">
        <v>5.4518269999999998E-4</v>
      </c>
    </row>
    <row r="98" spans="1:4" ht="15" thickBot="1">
      <c r="A98" s="63" t="s">
        <v>196</v>
      </c>
      <c r="B98" s="64" t="s">
        <v>197</v>
      </c>
      <c r="C98" s="64">
        <v>13.982915773</v>
      </c>
      <c r="D98" s="65">
        <v>7.1515842299999993E-2</v>
      </c>
    </row>
    <row r="99" spans="1:4" ht="15" thickBot="1">
      <c r="A99" s="63" t="s">
        <v>198</v>
      </c>
      <c r="B99" s="64" t="s">
        <v>199</v>
      </c>
      <c r="C99" s="64">
        <v>4.5372489138000001</v>
      </c>
      <c r="D99" s="65">
        <v>0.22039787080000001</v>
      </c>
    </row>
    <row r="100" spans="1:4" ht="15" thickBot="1">
      <c r="A100" s="63" t="s">
        <v>200</v>
      </c>
      <c r="B100" s="64" t="s">
        <v>201</v>
      </c>
      <c r="C100" s="64">
        <v>0.93878950699999997</v>
      </c>
      <c r="D100" s="65">
        <v>1.0652015096</v>
      </c>
    </row>
    <row r="101" spans="1:4" ht="15" thickBot="1">
      <c r="A101" s="63" t="s">
        <v>202</v>
      </c>
      <c r="B101" s="64" t="s">
        <v>203</v>
      </c>
      <c r="C101" s="64">
        <v>151.81407794430001</v>
      </c>
      <c r="D101" s="65">
        <v>6.5870043999999997E-3</v>
      </c>
    </row>
    <row r="102" spans="1:4" ht="15" thickBot="1">
      <c r="A102" s="63" t="s">
        <v>204</v>
      </c>
      <c r="B102" s="64" t="s">
        <v>205</v>
      </c>
      <c r="C102" s="64">
        <v>2.1552199018999998</v>
      </c>
      <c r="D102" s="65">
        <v>0.46398977619999998</v>
      </c>
    </row>
    <row r="103" spans="1:4" ht="15" thickBot="1">
      <c r="A103" s="63" t="s">
        <v>208</v>
      </c>
      <c r="B103" s="64" t="s">
        <v>209</v>
      </c>
      <c r="C103" s="64">
        <v>0.2666666667</v>
      </c>
      <c r="D103" s="65">
        <v>3.75</v>
      </c>
    </row>
    <row r="104" spans="1:4" ht="15" thickBot="1">
      <c r="A104" s="63" t="s">
        <v>206</v>
      </c>
      <c r="B104" s="64" t="s">
        <v>207</v>
      </c>
      <c r="C104" s="64">
        <v>9.5831298803999996</v>
      </c>
      <c r="D104" s="65">
        <v>0.1043500414</v>
      </c>
    </row>
    <row r="105" spans="1:4" ht="15" thickBot="1">
      <c r="A105" s="63" t="s">
        <v>214</v>
      </c>
      <c r="B105" s="64" t="s">
        <v>447</v>
      </c>
      <c r="C105" s="64">
        <v>0.52478833550000004</v>
      </c>
      <c r="D105" s="65">
        <v>1.9055301580999999</v>
      </c>
    </row>
    <row r="106" spans="1:4" ht="15" thickBot="1">
      <c r="A106" s="63" t="s">
        <v>210</v>
      </c>
      <c r="B106" s="64" t="s">
        <v>211</v>
      </c>
      <c r="C106" s="64">
        <v>126.2285528621</v>
      </c>
      <c r="D106" s="65">
        <v>7.9221379000000008E-3</v>
      </c>
    </row>
    <row r="107" spans="1:4" ht="15" thickBot="1">
      <c r="A107" s="63" t="s">
        <v>212</v>
      </c>
      <c r="B107" s="64" t="s">
        <v>213</v>
      </c>
      <c r="C107" s="64">
        <v>0.2666666667</v>
      </c>
      <c r="D107" s="65">
        <v>3.75</v>
      </c>
    </row>
    <row r="108" spans="1:4" ht="15" thickBot="1">
      <c r="A108" s="63" t="s">
        <v>216</v>
      </c>
      <c r="B108" s="64" t="s">
        <v>217</v>
      </c>
      <c r="C108" s="64">
        <v>55.719757988600001</v>
      </c>
      <c r="D108" s="65">
        <v>1.79469552E-2</v>
      </c>
    </row>
    <row r="109" spans="1:4" ht="15" thickBot="1">
      <c r="A109" s="63" t="s">
        <v>218</v>
      </c>
      <c r="B109" s="64" t="s">
        <v>219</v>
      </c>
      <c r="C109" s="64">
        <v>66.744883719399994</v>
      </c>
      <c r="D109" s="65">
        <v>1.49824218E-2</v>
      </c>
    </row>
    <row r="110" spans="1:4" ht="15" thickBot="1">
      <c r="A110" s="63" t="s">
        <v>220</v>
      </c>
      <c r="B110" s="64" t="s">
        <v>221</v>
      </c>
      <c r="C110" s="66">
        <v>1122.7546923968</v>
      </c>
      <c r="D110" s="65">
        <v>8.9066649999999998E-4</v>
      </c>
    </row>
    <row r="111" spans="1:4" ht="15" thickBot="1">
      <c r="A111" s="63" t="s">
        <v>222</v>
      </c>
      <c r="B111" s="64" t="s">
        <v>223</v>
      </c>
      <c r="C111" s="64">
        <v>0.21866831149999999</v>
      </c>
      <c r="D111" s="65">
        <v>4.5731363321999998</v>
      </c>
    </row>
    <row r="112" spans="1:4" ht="15" thickBot="1">
      <c r="A112" s="63" t="s">
        <v>224</v>
      </c>
      <c r="B112" s="64" t="s">
        <v>225</v>
      </c>
      <c r="C112" s="64">
        <v>17.0345249342</v>
      </c>
      <c r="D112" s="65">
        <v>5.8704308099999998E-2</v>
      </c>
    </row>
    <row r="113" spans="1:4" ht="15" thickBot="1">
      <c r="A113" s="63" t="s">
        <v>226</v>
      </c>
      <c r="B113" s="64" t="s">
        <v>227</v>
      </c>
      <c r="C113" s="64">
        <v>31.494372064099998</v>
      </c>
      <c r="D113" s="65">
        <v>3.1751704700000001E-2</v>
      </c>
    </row>
    <row r="114" spans="1:4" ht="15" thickBot="1">
      <c r="A114" s="63" t="s">
        <v>228</v>
      </c>
      <c r="B114" s="64" t="s">
        <v>229</v>
      </c>
      <c r="C114" s="64">
        <v>3.5184292668000001</v>
      </c>
      <c r="D114" s="65">
        <v>0.28421773589999999</v>
      </c>
    </row>
    <row r="115" spans="1:4" ht="15" thickBot="1">
      <c r="A115" s="63" t="s">
        <v>230</v>
      </c>
      <c r="B115" s="64" t="s">
        <v>231</v>
      </c>
      <c r="C115" s="64">
        <v>107.5577726535</v>
      </c>
      <c r="D115" s="65">
        <v>9.297329E-3</v>
      </c>
    </row>
    <row r="116" spans="1:4" ht="15" thickBot="1">
      <c r="A116" s="63" t="s">
        <v>234</v>
      </c>
      <c r="B116" s="64" t="s">
        <v>448</v>
      </c>
      <c r="C116" s="64">
        <v>0.45398361700000001</v>
      </c>
      <c r="D116" s="65">
        <v>2.2027226591</v>
      </c>
    </row>
    <row r="117" spans="1:4" ht="15" thickBot="1">
      <c r="A117" s="63" t="s">
        <v>232</v>
      </c>
      <c r="B117" s="64" t="s">
        <v>233</v>
      </c>
      <c r="C117" s="64">
        <v>2.1699570086</v>
      </c>
      <c r="D117" s="65">
        <v>0.46083862310000001</v>
      </c>
    </row>
    <row r="118" spans="1:4" ht="15" thickBot="1">
      <c r="A118" s="63" t="s">
        <v>236</v>
      </c>
      <c r="B118" s="64" t="s">
        <v>237</v>
      </c>
      <c r="C118" s="66">
        <v>3702.9180658088999</v>
      </c>
      <c r="D118" s="65">
        <v>2.7005729999999997E-4</v>
      </c>
    </row>
    <row r="119" spans="1:4" ht="15" thickBot="1">
      <c r="A119" s="63" t="s">
        <v>238</v>
      </c>
      <c r="B119" s="64" t="s">
        <v>239</v>
      </c>
      <c r="C119" s="64">
        <v>0.6271289149</v>
      </c>
      <c r="D119" s="65">
        <v>1.5945684790000001</v>
      </c>
    </row>
    <row r="120" spans="1:4" ht="15" thickBot="1">
      <c r="A120" s="63" t="s">
        <v>240</v>
      </c>
      <c r="B120" s="64" t="s">
        <v>241</v>
      </c>
      <c r="C120" s="64">
        <v>0.53744126550000004</v>
      </c>
      <c r="D120" s="65">
        <v>1.8606684381</v>
      </c>
    </row>
    <row r="121" spans="1:4" ht="15" thickBot="1">
      <c r="A121" s="63" t="s">
        <v>244</v>
      </c>
      <c r="B121" s="64" t="s">
        <v>245</v>
      </c>
      <c r="C121" s="64">
        <v>14.5042984648</v>
      </c>
      <c r="D121" s="65">
        <v>6.8945078800000004E-2</v>
      </c>
    </row>
    <row r="122" spans="1:4" ht="15" thickBot="1">
      <c r="A122" s="63" t="s">
        <v>242</v>
      </c>
      <c r="B122" s="64" t="s">
        <v>243</v>
      </c>
      <c r="C122" s="64">
        <v>272.26789594590002</v>
      </c>
      <c r="D122" s="65">
        <v>3.6728531999999999E-3</v>
      </c>
    </row>
    <row r="123" spans="1:4" ht="15" thickBot="1">
      <c r="A123" s="63" t="s">
        <v>246</v>
      </c>
      <c r="B123" s="64" t="s">
        <v>247</v>
      </c>
      <c r="C123" s="64">
        <v>549.61621751580003</v>
      </c>
      <c r="D123" s="65">
        <v>1.8194514000000001E-3</v>
      </c>
    </row>
    <row r="124" spans="1:4" ht="15" thickBot="1">
      <c r="A124" s="63" t="s">
        <v>250</v>
      </c>
      <c r="B124" s="64" t="s">
        <v>251</v>
      </c>
      <c r="C124" s="64">
        <v>34.9892068284</v>
      </c>
      <c r="D124" s="65">
        <v>2.8580241999999999E-2</v>
      </c>
    </row>
    <row r="125" spans="1:4" ht="15" thickBot="1">
      <c r="A125" s="63" t="s">
        <v>248</v>
      </c>
      <c r="B125" s="64" t="s">
        <v>249</v>
      </c>
      <c r="C125" s="64">
        <v>151.66724752389999</v>
      </c>
      <c r="D125" s="65">
        <v>6.5933813000000003E-3</v>
      </c>
    </row>
    <row r="126" spans="1:4" ht="15" thickBot="1">
      <c r="A126" s="63" t="s">
        <v>252</v>
      </c>
      <c r="B126" s="64" t="s">
        <v>253</v>
      </c>
      <c r="C126" s="66">
        <v>2325.4866929731002</v>
      </c>
      <c r="D126" s="65">
        <v>4.3001749999999999E-4</v>
      </c>
    </row>
    <row r="127" spans="1:4" ht="15" thickBot="1">
      <c r="A127" s="63" t="s">
        <v>256</v>
      </c>
      <c r="B127" s="64" t="s">
        <v>257</v>
      </c>
      <c r="C127" s="64">
        <v>849.56430430370006</v>
      </c>
      <c r="D127" s="65">
        <v>1.1770738999999999E-3</v>
      </c>
    </row>
    <row r="128" spans="1:4" ht="15" thickBot="1">
      <c r="A128" s="63" t="s">
        <v>254</v>
      </c>
      <c r="B128" s="64" t="s">
        <v>255</v>
      </c>
      <c r="C128" s="64">
        <v>4.1040007663000004</v>
      </c>
      <c r="D128" s="65">
        <v>0.24366467180000001</v>
      </c>
    </row>
    <row r="129" spans="1:4" ht="15" thickBot="1">
      <c r="A129" s="63" t="s">
        <v>258</v>
      </c>
      <c r="B129" s="64" t="s">
        <v>259</v>
      </c>
      <c r="C129" s="64">
        <v>539.09378006459997</v>
      </c>
      <c r="D129" s="65">
        <v>1.8549648E-3</v>
      </c>
    </row>
    <row r="130" spans="1:4" ht="15" thickBot="1">
      <c r="A130" s="63" t="s">
        <v>449</v>
      </c>
      <c r="B130" s="64" t="s">
        <v>261</v>
      </c>
      <c r="C130" s="64">
        <v>6.5712487405999997</v>
      </c>
      <c r="D130" s="65">
        <v>0.15217807750000001</v>
      </c>
    </row>
    <row r="131" spans="1:4" ht="15" thickBot="1">
      <c r="A131" s="63" t="s">
        <v>262</v>
      </c>
      <c r="B131" s="64" t="s">
        <v>263</v>
      </c>
      <c r="C131" s="64">
        <v>2.7254307421999999</v>
      </c>
      <c r="D131" s="65">
        <v>0.36691447869999999</v>
      </c>
    </row>
    <row r="132" spans="1:4" ht="15" thickBot="1">
      <c r="A132" s="63" t="s">
        <v>264</v>
      </c>
      <c r="B132" s="64" t="s">
        <v>265</v>
      </c>
      <c r="C132" s="64">
        <v>240.0090756484</v>
      </c>
      <c r="D132" s="65">
        <v>4.1665091000000001E-3</v>
      </c>
    </row>
    <row r="133" spans="1:4" ht="15" thickBot="1">
      <c r="A133" s="63" t="s">
        <v>272</v>
      </c>
      <c r="B133" s="64" t="s">
        <v>273</v>
      </c>
      <c r="C133" s="64">
        <v>21.532231684900001</v>
      </c>
      <c r="D133" s="65">
        <v>4.6442004500000002E-2</v>
      </c>
    </row>
    <row r="134" spans="1:4" ht="15" thickBot="1">
      <c r="A134" s="63" t="s">
        <v>270</v>
      </c>
      <c r="B134" s="64" t="s">
        <v>271</v>
      </c>
      <c r="C134" s="64">
        <v>40.963770329500001</v>
      </c>
      <c r="D134" s="65">
        <v>2.4411815399999998E-2</v>
      </c>
    </row>
    <row r="135" spans="1:4" ht="15" thickBot="1">
      <c r="A135" s="63" t="s">
        <v>268</v>
      </c>
      <c r="B135" s="64" t="s">
        <v>269</v>
      </c>
      <c r="C135" s="64">
        <v>4.5372489138000001</v>
      </c>
      <c r="D135" s="65">
        <v>0.22039787080000001</v>
      </c>
    </row>
    <row r="136" spans="1:4" ht="15" thickBot="1">
      <c r="A136" s="63" t="s">
        <v>266</v>
      </c>
      <c r="B136" s="64" t="s">
        <v>267</v>
      </c>
      <c r="C136" s="64">
        <v>560.14920512360004</v>
      </c>
      <c r="D136" s="65">
        <v>1.7852386E-3</v>
      </c>
    </row>
    <row r="137" spans="1:4" ht="15" thickBot="1">
      <c r="A137" s="63" t="s">
        <v>274</v>
      </c>
      <c r="B137" s="64" t="s">
        <v>275</v>
      </c>
      <c r="C137" s="64">
        <v>0.22683604069999999</v>
      </c>
      <c r="D137" s="65">
        <v>4.4084705266000004</v>
      </c>
    </row>
    <row r="138" spans="1:4" ht="15" thickBot="1">
      <c r="A138" s="63" t="s">
        <v>276</v>
      </c>
      <c r="B138" s="64" t="s">
        <v>277</v>
      </c>
      <c r="C138" s="64">
        <v>3.0365230000000001E-4</v>
      </c>
      <c r="D138" s="67">
        <v>3293.2404001384002</v>
      </c>
    </row>
    <row r="139" spans="1:4" ht="15" thickBot="1">
      <c r="A139" s="63" t="s">
        <v>278</v>
      </c>
      <c r="B139" s="64" t="s">
        <v>279</v>
      </c>
      <c r="C139" s="64">
        <v>5.1361350129999996</v>
      </c>
      <c r="D139" s="65">
        <v>0.19469893169999999</v>
      </c>
    </row>
    <row r="140" spans="1:4" ht="15" thickBot="1">
      <c r="A140" s="63" t="s">
        <v>280</v>
      </c>
      <c r="B140" s="64" t="s">
        <v>281</v>
      </c>
      <c r="C140" s="64">
        <v>6.4013510678000003</v>
      </c>
      <c r="D140" s="65">
        <v>0.1562170219</v>
      </c>
    </row>
    <row r="141" spans="1:4" ht="15" thickBot="1">
      <c r="A141" s="63" t="s">
        <v>282</v>
      </c>
      <c r="B141" s="64" t="s">
        <v>283</v>
      </c>
      <c r="C141" s="66">
        <v>1095.9703101570001</v>
      </c>
      <c r="D141" s="65">
        <v>9.1243349999999999E-4</v>
      </c>
    </row>
    <row r="142" spans="1:4" ht="15" thickBot="1">
      <c r="A142" s="63" t="s">
        <v>284</v>
      </c>
      <c r="B142" s="64" t="s">
        <v>285</v>
      </c>
      <c r="C142" s="64">
        <v>16.3877843404</v>
      </c>
      <c r="D142" s="65">
        <v>6.1021061699999997E-2</v>
      </c>
    </row>
    <row r="143" spans="1:4" ht="15" thickBot="1">
      <c r="A143" s="63" t="s">
        <v>286</v>
      </c>
      <c r="B143" s="64" t="s">
        <v>287</v>
      </c>
      <c r="C143" s="64">
        <v>31.5922329574</v>
      </c>
      <c r="D143" s="65">
        <v>3.1653349800000001E-2</v>
      </c>
    </row>
    <row r="144" spans="1:4" ht="15" thickBot="1">
      <c r="A144" s="63" t="s">
        <v>290</v>
      </c>
      <c r="B144" s="64" t="s">
        <v>291</v>
      </c>
      <c r="C144" s="64">
        <v>0.47729478180000001</v>
      </c>
      <c r="D144" s="65">
        <v>2.0951412799</v>
      </c>
    </row>
    <row r="145" spans="1:4" ht="15" thickBot="1">
      <c r="A145" s="63" t="s">
        <v>450</v>
      </c>
      <c r="B145" s="64" t="s">
        <v>289</v>
      </c>
      <c r="C145" s="64">
        <v>10.037637034599999</v>
      </c>
      <c r="D145" s="65">
        <v>9.9625040900000003E-2</v>
      </c>
    </row>
    <row r="146" spans="1:4" ht="15" thickBot="1">
      <c r="A146" s="63" t="s">
        <v>292</v>
      </c>
      <c r="B146" s="64" t="s">
        <v>293</v>
      </c>
      <c r="C146" s="64">
        <v>4.5372489138000001</v>
      </c>
      <c r="D146" s="65">
        <v>0.22039787080000001</v>
      </c>
    </row>
    <row r="147" spans="1:4" ht="15" thickBot="1">
      <c r="A147" s="63" t="s">
        <v>294</v>
      </c>
      <c r="B147" s="64" t="s">
        <v>295</v>
      </c>
      <c r="C147" s="64">
        <v>29.587648088200002</v>
      </c>
      <c r="D147" s="65">
        <v>3.3797887499999998E-2</v>
      </c>
    </row>
    <row r="148" spans="1:4" ht="15" thickBot="1">
      <c r="A148" s="63" t="s">
        <v>296</v>
      </c>
      <c r="B148" s="64" t="s">
        <v>297</v>
      </c>
      <c r="C148" s="64">
        <v>6.5143197580000001</v>
      </c>
      <c r="D148" s="65">
        <v>0.1535079697</v>
      </c>
    </row>
    <row r="149" spans="1:4" ht="15" thickBot="1">
      <c r="A149" s="63" t="s">
        <v>300</v>
      </c>
      <c r="B149" s="64" t="s">
        <v>301</v>
      </c>
      <c r="C149" s="64">
        <v>2.3333333333000001</v>
      </c>
      <c r="D149" s="65">
        <v>0.42857142860000003</v>
      </c>
    </row>
    <row r="150" spans="1:4" ht="15" thickBot="1">
      <c r="A150" s="63" t="s">
        <v>298</v>
      </c>
      <c r="B150" s="64" t="s">
        <v>299</v>
      </c>
      <c r="C150" s="64">
        <v>1.336861E-4</v>
      </c>
      <c r="D150" s="67">
        <v>7480.2118475784</v>
      </c>
    </row>
    <row r="151" spans="1:4" ht="15" thickBot="1">
      <c r="A151" s="63" t="s">
        <v>302</v>
      </c>
      <c r="B151" s="64" t="s">
        <v>303</v>
      </c>
      <c r="C151" s="64">
        <v>0.2666666667</v>
      </c>
      <c r="D151" s="65">
        <v>3.75</v>
      </c>
    </row>
    <row r="152" spans="1:4" ht="15" thickBot="1">
      <c r="A152" s="63" t="s">
        <v>304</v>
      </c>
      <c r="B152" s="64" t="s">
        <v>305</v>
      </c>
      <c r="C152" s="64">
        <v>0.2044912529</v>
      </c>
      <c r="D152" s="65">
        <v>4.8901847195999997</v>
      </c>
    </row>
    <row r="153" spans="1:4" ht="15" thickBot="1">
      <c r="A153" s="63" t="s">
        <v>306</v>
      </c>
      <c r="B153" s="64" t="s">
        <v>307</v>
      </c>
      <c r="C153" s="64">
        <v>275.41763441120003</v>
      </c>
      <c r="D153" s="65">
        <v>3.6308496E-3</v>
      </c>
    </row>
    <row r="154" spans="1:4" ht="15" thickBot="1">
      <c r="A154" s="63" t="s">
        <v>308</v>
      </c>
      <c r="B154" s="64" t="s">
        <v>309</v>
      </c>
      <c r="C154" s="64">
        <v>0.4773333333</v>
      </c>
      <c r="D154" s="65">
        <v>2.094972067</v>
      </c>
    </row>
    <row r="155" spans="1:4" ht="15" thickBot="1">
      <c r="A155" s="63" t="s">
        <v>312</v>
      </c>
      <c r="B155" s="64" t="s">
        <v>313</v>
      </c>
      <c r="C155" s="64">
        <v>21.303033922800001</v>
      </c>
      <c r="D155" s="65">
        <v>4.6941670499999998E-2</v>
      </c>
    </row>
    <row r="156" spans="1:4" ht="15" thickBot="1">
      <c r="A156" s="63" t="s">
        <v>310</v>
      </c>
      <c r="B156" s="64" t="s">
        <v>311</v>
      </c>
      <c r="C156" s="64">
        <v>47.4087655079</v>
      </c>
      <c r="D156" s="65">
        <v>2.10931457E-2</v>
      </c>
    </row>
    <row r="157" spans="1:4" ht="15" thickBot="1">
      <c r="A157" s="63" t="s">
        <v>314</v>
      </c>
      <c r="B157" s="64" t="s">
        <v>451</v>
      </c>
      <c r="C157" s="64">
        <v>132.00479421200001</v>
      </c>
      <c r="D157" s="65">
        <v>7.5754823999999998E-3</v>
      </c>
    </row>
    <row r="158" spans="1:4" ht="15" thickBot="1">
      <c r="A158" s="63" t="s">
        <v>320</v>
      </c>
      <c r="B158" s="64" t="s">
        <v>321</v>
      </c>
      <c r="C158" s="64">
        <v>4</v>
      </c>
      <c r="D158" s="65">
        <v>0.25</v>
      </c>
    </row>
    <row r="159" spans="1:4" ht="15" thickBot="1">
      <c r="A159" s="63" t="s">
        <v>322</v>
      </c>
      <c r="B159" s="64" t="s">
        <v>323</v>
      </c>
      <c r="C159" s="64">
        <v>0.22683604069999999</v>
      </c>
      <c r="D159" s="65">
        <v>4.4084705266000004</v>
      </c>
    </row>
    <row r="160" spans="1:4" ht="15" thickBot="1">
      <c r="A160" s="63" t="s">
        <v>324</v>
      </c>
      <c r="B160" s="64" t="s">
        <v>325</v>
      </c>
      <c r="C160" s="64">
        <v>0.22683604069999999</v>
      </c>
      <c r="D160" s="65">
        <v>4.4084705266000004</v>
      </c>
    </row>
    <row r="161" spans="1:4" ht="15" thickBot="1">
      <c r="A161" s="63" t="s">
        <v>318</v>
      </c>
      <c r="B161" s="64" t="s">
        <v>319</v>
      </c>
      <c r="C161" s="64">
        <v>4.4444444299999997E-2</v>
      </c>
      <c r="D161" s="65">
        <v>22.50000009</v>
      </c>
    </row>
    <row r="162" spans="1:4" ht="15" thickBot="1">
      <c r="A162" s="63" t="s">
        <v>316</v>
      </c>
      <c r="B162" s="64" t="s">
        <v>317</v>
      </c>
      <c r="C162" s="64">
        <v>0.72352986259999996</v>
      </c>
      <c r="D162" s="65">
        <v>1.3821129599999999</v>
      </c>
    </row>
    <row r="163" spans="1:4" ht="15" thickBot="1">
      <c r="A163" s="63" t="s">
        <v>326</v>
      </c>
      <c r="B163" s="64" t="s">
        <v>327</v>
      </c>
      <c r="C163" s="64">
        <v>0.22683604069999999</v>
      </c>
      <c r="D163" s="65">
        <v>4.4084705266000004</v>
      </c>
    </row>
    <row r="164" spans="1:4" ht="15" thickBot="1">
      <c r="A164" s="63" t="s">
        <v>328</v>
      </c>
      <c r="B164" s="64" t="s">
        <v>329</v>
      </c>
      <c r="C164" s="64">
        <v>0.93163166500000005</v>
      </c>
      <c r="D164" s="65">
        <v>1.0733855853000001</v>
      </c>
    </row>
    <row r="165" spans="1:4" ht="15" thickBot="1">
      <c r="A165" s="63" t="s">
        <v>334</v>
      </c>
      <c r="B165" s="64" t="s">
        <v>335</v>
      </c>
      <c r="C165" s="64">
        <v>0.22683604069999999</v>
      </c>
      <c r="D165" s="65">
        <v>4.4084705266000004</v>
      </c>
    </row>
    <row r="166" spans="1:4" ht="15" thickBot="1">
      <c r="A166" s="63" t="s">
        <v>332</v>
      </c>
      <c r="B166" s="64" t="s">
        <v>333</v>
      </c>
      <c r="C166" s="64">
        <v>0.22683604069999999</v>
      </c>
      <c r="D166" s="65">
        <v>4.4084705266000004</v>
      </c>
    </row>
    <row r="167" spans="1:4" ht="15" thickBot="1">
      <c r="A167" s="63" t="s">
        <v>330</v>
      </c>
      <c r="B167" s="64" t="s">
        <v>331</v>
      </c>
      <c r="C167" s="64">
        <v>0.38807928739999997</v>
      </c>
      <c r="D167" s="65">
        <v>2.5767930225</v>
      </c>
    </row>
    <row r="168" spans="1:4" ht="15" thickBot="1">
      <c r="A168" s="63" t="s">
        <v>336</v>
      </c>
      <c r="B168" s="64" t="s">
        <v>337</v>
      </c>
      <c r="C168" s="64">
        <v>4.3119818602000004</v>
      </c>
      <c r="D168" s="65">
        <v>0.2319119218</v>
      </c>
    </row>
    <row r="169" spans="1:4" ht="15" thickBot="1">
      <c r="A169" s="63" t="s">
        <v>452</v>
      </c>
      <c r="B169" s="64" t="s">
        <v>453</v>
      </c>
      <c r="C169" s="64">
        <v>0.58821955619999999</v>
      </c>
      <c r="D169" s="65">
        <v>1.7000454838000001</v>
      </c>
    </row>
    <row r="170" spans="1:4" ht="15" thickBot="1">
      <c r="A170" s="63" t="s">
        <v>454</v>
      </c>
      <c r="B170" s="64" t="s">
        <v>455</v>
      </c>
      <c r="C170" s="64">
        <v>2.1761597999999998E-3</v>
      </c>
      <c r="D170" s="65">
        <v>459.52508560310002</v>
      </c>
    </row>
    <row r="171" spans="1:4" ht="15" thickBot="1">
      <c r="A171" s="68" t="s">
        <v>456</v>
      </c>
      <c r="B171" s="64" t="s">
        <v>456</v>
      </c>
      <c r="C171" s="64">
        <v>1.01549302E-2</v>
      </c>
      <c r="D171" s="65">
        <v>98.474335285199999</v>
      </c>
    </row>
    <row r="172" spans="1:4" ht="15" thickBot="1">
      <c r="A172" s="68" t="s">
        <v>457</v>
      </c>
      <c r="B172" s="64" t="s">
        <v>458</v>
      </c>
      <c r="C172" s="64">
        <v>1.8329553410999999</v>
      </c>
      <c r="D172" s="65">
        <v>0.54556702909999999</v>
      </c>
    </row>
    <row r="173" spans="1:4" ht="15" thickBot="1">
      <c r="A173" s="63" t="s">
        <v>459</v>
      </c>
      <c r="B173" s="64" t="s">
        <v>460</v>
      </c>
      <c r="C173" s="64">
        <v>3.9592326413999999</v>
      </c>
      <c r="D173" s="65">
        <v>0.2525741957</v>
      </c>
    </row>
    <row r="174" spans="1:4" ht="15" thickBot="1">
      <c r="A174" s="63" t="s">
        <v>461</v>
      </c>
      <c r="B174" s="64" t="s">
        <v>462</v>
      </c>
      <c r="C174" s="64">
        <v>3.6753164499999998E-2</v>
      </c>
      <c r="D174" s="65">
        <v>27.208541492199998</v>
      </c>
    </row>
    <row r="175" spans="1:4" ht="15" thickBot="1">
      <c r="A175" s="63" t="s">
        <v>463</v>
      </c>
      <c r="B175" s="64" t="s">
        <v>464</v>
      </c>
      <c r="C175" s="64">
        <v>1.6773330000000001E-4</v>
      </c>
      <c r="D175" s="67">
        <v>5961.8470406265997</v>
      </c>
    </row>
    <row r="176" spans="1:4" ht="15" thickBot="1">
      <c r="A176" s="63" t="s">
        <v>465</v>
      </c>
      <c r="B176" s="64" t="s">
        <v>466</v>
      </c>
      <c r="C176" s="64">
        <v>3.8782106900000002E-2</v>
      </c>
      <c r="D176" s="65">
        <v>25.785086983700001</v>
      </c>
    </row>
    <row r="177" spans="1:4" ht="15" thickBot="1">
      <c r="A177" s="63" t="s">
        <v>467</v>
      </c>
      <c r="B177" s="64" t="s">
        <v>468</v>
      </c>
      <c r="C177" s="64">
        <v>4.6673929000000001E-3</v>
      </c>
      <c r="D177" s="65">
        <v>214.25237294359999</v>
      </c>
    </row>
    <row r="178" spans="1:4" ht="15" thickBot="1">
      <c r="A178" s="63" t="s">
        <v>469</v>
      </c>
      <c r="B178" s="64" t="s">
        <v>470</v>
      </c>
      <c r="C178" s="66">
        <v>2.2413541808184202E+40</v>
      </c>
      <c r="D178" s="65">
        <v>0</v>
      </c>
    </row>
    <row r="179" spans="1:4" ht="15" thickBot="1">
      <c r="A179" s="68" t="s">
        <v>471</v>
      </c>
      <c r="B179" s="64" t="s">
        <v>471</v>
      </c>
      <c r="C179" s="64">
        <v>0.77222002850000004</v>
      </c>
      <c r="D179" s="65">
        <v>1.2949677074999999</v>
      </c>
    </row>
    <row r="180" spans="1:4" ht="15" thickBot="1">
      <c r="A180" s="68" t="s">
        <v>472</v>
      </c>
      <c r="B180" s="64" t="s">
        <v>472</v>
      </c>
      <c r="C180" s="64">
        <v>3.7029180658</v>
      </c>
      <c r="D180" s="65">
        <v>0.2700572852</v>
      </c>
    </row>
    <row r="181" spans="1:4" ht="15" thickBot="1">
      <c r="A181" s="63" t="s">
        <v>473</v>
      </c>
      <c r="B181" s="64" t="s">
        <v>474</v>
      </c>
      <c r="C181" s="64">
        <v>3.9047473900999998</v>
      </c>
      <c r="D181" s="65">
        <v>0.25609851290000002</v>
      </c>
    </row>
    <row r="182" spans="1:4" ht="15" thickBot="1">
      <c r="A182" s="68" t="s">
        <v>475</v>
      </c>
      <c r="B182" s="64" t="s">
        <v>475</v>
      </c>
      <c r="C182" s="64">
        <v>1.645948803</v>
      </c>
      <c r="D182" s="65">
        <v>0.60755231160000001</v>
      </c>
    </row>
    <row r="183" spans="1:4" ht="15" thickBot="1">
      <c r="A183" s="63" t="s">
        <v>476</v>
      </c>
      <c r="B183" s="64" t="s">
        <v>477</v>
      </c>
      <c r="C183" s="64">
        <v>1.25088E-5</v>
      </c>
      <c r="D183" s="67">
        <v>79943.890048371395</v>
      </c>
    </row>
    <row r="184" spans="1:4" ht="15" thickBot="1">
      <c r="A184" s="68" t="s">
        <v>478</v>
      </c>
      <c r="B184" s="64" t="s">
        <v>478</v>
      </c>
      <c r="C184" s="64">
        <v>1.25088E-5</v>
      </c>
      <c r="D184" s="67">
        <v>79943.890048371395</v>
      </c>
    </row>
    <row r="185" spans="1:4" ht="15" thickBot="1">
      <c r="A185" s="63" t="s">
        <v>479</v>
      </c>
      <c r="B185" s="64" t="s">
        <v>480</v>
      </c>
      <c r="C185" s="64">
        <v>2.4502092954000001</v>
      </c>
      <c r="D185" s="65">
        <v>0.40812840020000002</v>
      </c>
    </row>
    <row r="186" spans="1:4" ht="15" thickBot="1">
      <c r="A186" s="63" t="s">
        <v>481</v>
      </c>
      <c r="B186" s="64" t="s">
        <v>482</v>
      </c>
      <c r="C186" s="64">
        <v>0.7908074128</v>
      </c>
      <c r="D186" s="65">
        <v>1.2645303822</v>
      </c>
    </row>
    <row r="187" spans="1:4" ht="15" thickBot="1">
      <c r="A187" s="68" t="s">
        <v>483</v>
      </c>
      <c r="B187" s="64" t="s">
        <v>483</v>
      </c>
      <c r="C187" s="64">
        <v>134.40395840350001</v>
      </c>
      <c r="D187" s="65">
        <v>7.4402571000000001E-3</v>
      </c>
    </row>
    <row r="188" spans="1:4" ht="112.5">
      <c r="A188" s="59" t="s">
        <v>484</v>
      </c>
    </row>
    <row r="189" spans="1:4" ht="28.5" thickBot="1">
      <c r="A189" s="69" t="s">
        <v>17</v>
      </c>
      <c r="B189" s="69" t="s">
        <v>485</v>
      </c>
      <c r="C189" s="69" t="s">
        <v>486</v>
      </c>
    </row>
    <row r="190" spans="1:4" ht="29.5" thickBot="1">
      <c r="A190" s="70" t="s">
        <v>487</v>
      </c>
      <c r="B190" s="71">
        <v>0.99213300000000004</v>
      </c>
      <c r="C190" s="72" t="s">
        <v>488</v>
      </c>
    </row>
    <row r="191" spans="1:4" ht="29.5" thickBot="1">
      <c r="A191" s="70" t="s">
        <v>489</v>
      </c>
      <c r="B191" s="71">
        <v>1.1858900000000001</v>
      </c>
      <c r="C191" s="73" t="s">
        <v>490</v>
      </c>
    </row>
    <row r="192" spans="1:4" ht="15" thickBot="1">
      <c r="A192" s="70" t="s">
        <v>491</v>
      </c>
      <c r="B192" s="71">
        <v>137.38300000000001</v>
      </c>
      <c r="C192" s="73" t="s">
        <v>490</v>
      </c>
    </row>
    <row r="193" spans="1:3" ht="29.5" thickBot="1">
      <c r="A193" s="70" t="s">
        <v>492</v>
      </c>
      <c r="B193" s="71">
        <v>1.1765600000000001</v>
      </c>
      <c r="C193" s="72" t="s">
        <v>488</v>
      </c>
    </row>
    <row r="194" spans="1:3" ht="29.5" thickBot="1">
      <c r="A194" s="70" t="s">
        <v>493</v>
      </c>
      <c r="B194" s="71">
        <v>0.96647400000000006</v>
      </c>
      <c r="C194" s="73" t="s">
        <v>490</v>
      </c>
    </row>
    <row r="195" spans="1:3" ht="29.5" thickBot="1">
      <c r="A195" s="70" t="s">
        <v>494</v>
      </c>
      <c r="B195" s="71">
        <v>1.30246</v>
      </c>
      <c r="C195" s="73" t="s">
        <v>490</v>
      </c>
    </row>
    <row r="196" spans="1:3" ht="15" thickBot="1">
      <c r="A196" s="70" t="s">
        <v>495</v>
      </c>
      <c r="B196" s="71">
        <v>136.30199999999999</v>
      </c>
      <c r="C196" s="72" t="s">
        <v>488</v>
      </c>
    </row>
    <row r="197" spans="1:3" ht="29.5" thickBot="1">
      <c r="A197" s="70" t="s">
        <v>496</v>
      </c>
      <c r="B197" s="71">
        <v>0.68735199999999996</v>
      </c>
      <c r="C197" s="72" t="s">
        <v>488</v>
      </c>
    </row>
    <row r="198" spans="1:3" ht="135">
      <c r="A198" s="59" t="s">
        <v>497</v>
      </c>
    </row>
    <row r="199" spans="1:3" ht="28.5" thickBot="1">
      <c r="A199" s="69" t="s">
        <v>17</v>
      </c>
      <c r="B199" s="69" t="s">
        <v>498</v>
      </c>
    </row>
    <row r="200" spans="1:3" ht="15" thickBot="1">
      <c r="A200" s="70" t="s">
        <v>12</v>
      </c>
      <c r="B200" s="74">
        <v>-1E-3</v>
      </c>
    </row>
    <row r="201" spans="1:3" ht="15" thickBot="1">
      <c r="A201" s="70" t="s">
        <v>28</v>
      </c>
      <c r="B201" s="74">
        <v>-7.4999999999999997E-3</v>
      </c>
    </row>
    <row r="202" spans="1:3" ht="15" thickBot="1">
      <c r="A202" s="70" t="s">
        <v>13</v>
      </c>
      <c r="B202" s="74">
        <v>0</v>
      </c>
    </row>
    <row r="203" spans="1:3" ht="15" thickBot="1">
      <c r="A203" s="70" t="s">
        <v>3</v>
      </c>
      <c r="B203" s="74">
        <v>1.7500000000000002E-2</v>
      </c>
    </row>
    <row r="204" spans="1:3" ht="15" thickBot="1">
      <c r="A204" s="70" t="s">
        <v>24</v>
      </c>
      <c r="B204" s="74">
        <v>5.0000000000000001E-3</v>
      </c>
    </row>
    <row r="205" spans="1:3" ht="15" thickBot="1">
      <c r="A205" s="70" t="s">
        <v>7</v>
      </c>
      <c r="B205" s="74">
        <v>1E-3</v>
      </c>
    </row>
    <row r="206" spans="1:3" ht="15" thickBot="1">
      <c r="A206" s="70" t="s">
        <v>34</v>
      </c>
      <c r="B206" s="74">
        <v>0.01</v>
      </c>
    </row>
    <row r="207" spans="1:3" ht="15" thickBot="1">
      <c r="A207" s="70" t="s">
        <v>4</v>
      </c>
      <c r="B207" s="74">
        <v>1.2500000000000001E-2</v>
      </c>
    </row>
    <row r="208" spans="1:3">
      <c r="A208" s="75" t="s">
        <v>499</v>
      </c>
    </row>
    <row r="209" spans="1:1">
      <c r="A209" s="56" t="s">
        <v>500</v>
      </c>
    </row>
    <row r="210" spans="1:1" ht="21">
      <c r="A210" s="75" t="s">
        <v>501</v>
      </c>
    </row>
    <row r="211" spans="1:1" ht="43.5">
      <c r="A211" s="57" t="s">
        <v>502</v>
      </c>
    </row>
    <row r="212" spans="1:1" ht="58">
      <c r="A212" s="57" t="s">
        <v>503</v>
      </c>
    </row>
    <row r="213" spans="1:1" ht="58">
      <c r="A213" s="57" t="s">
        <v>504</v>
      </c>
    </row>
    <row r="214" spans="1:1" ht="58">
      <c r="A214" s="57" t="s">
        <v>505</v>
      </c>
    </row>
    <row r="215" spans="1:1" ht="58">
      <c r="A215" s="57" t="s">
        <v>506</v>
      </c>
    </row>
    <row r="216" spans="1:1" ht="72.5">
      <c r="A216" s="57" t="s">
        <v>507</v>
      </c>
    </row>
    <row r="217" spans="1:1" ht="72.5">
      <c r="A217" s="57" t="s">
        <v>508</v>
      </c>
    </row>
    <row r="218" spans="1:1" ht="43.5">
      <c r="A218" s="57" t="s">
        <v>509</v>
      </c>
    </row>
    <row r="219" spans="1:1" ht="58">
      <c r="A219" s="57" t="s">
        <v>510</v>
      </c>
    </row>
    <row r="220" spans="1:1" ht="43.5">
      <c r="A220" s="57" t="s">
        <v>511</v>
      </c>
    </row>
    <row r="221" spans="1:1" ht="58">
      <c r="A221" s="57" t="s">
        <v>512</v>
      </c>
    </row>
    <row r="222" spans="1:1">
      <c r="A222" s="75" t="s">
        <v>513</v>
      </c>
    </row>
    <row r="223" spans="1:1" ht="72.5">
      <c r="A223" s="57" t="s">
        <v>514</v>
      </c>
    </row>
    <row r="224" spans="1:1" ht="72.5">
      <c r="A224" s="57" t="s">
        <v>515</v>
      </c>
    </row>
    <row r="225" spans="1:1" ht="58">
      <c r="A225" s="57" t="s">
        <v>516</v>
      </c>
    </row>
    <row r="226" spans="1:1" ht="29">
      <c r="A226" s="57" t="s">
        <v>517</v>
      </c>
    </row>
    <row r="227" spans="1:1" ht="29">
      <c r="A227" s="57" t="s">
        <v>518</v>
      </c>
    </row>
    <row r="228" spans="1:1" ht="29">
      <c r="A228" s="57" t="s">
        <v>519</v>
      </c>
    </row>
    <row r="229" spans="1:1" ht="43.5">
      <c r="A229" s="57" t="s">
        <v>520</v>
      </c>
    </row>
    <row r="230" spans="1:1" ht="29">
      <c r="A230" s="57" t="s">
        <v>521</v>
      </c>
    </row>
    <row r="231" spans="1:1" ht="21">
      <c r="A231" s="75" t="s">
        <v>522</v>
      </c>
    </row>
    <row r="232" spans="1:1">
      <c r="A232" s="57" t="s">
        <v>523</v>
      </c>
    </row>
    <row r="233" spans="1:1" ht="58">
      <c r="A233" s="57" t="s">
        <v>524</v>
      </c>
    </row>
    <row r="234" spans="1:1" ht="43.5">
      <c r="A234" s="57" t="s">
        <v>525</v>
      </c>
    </row>
    <row r="235" spans="1:1" ht="58">
      <c r="A235" s="57" t="s">
        <v>526</v>
      </c>
    </row>
    <row r="236" spans="1:1" ht="58">
      <c r="A236" s="57" t="s">
        <v>527</v>
      </c>
    </row>
    <row r="237" spans="1:1" ht="72.5">
      <c r="A237" s="57" t="s">
        <v>528</v>
      </c>
    </row>
    <row r="238" spans="1:1" ht="43.5">
      <c r="A238" s="57" t="s">
        <v>529</v>
      </c>
    </row>
    <row r="239" spans="1:1" ht="58">
      <c r="A239" s="57" t="s">
        <v>530</v>
      </c>
    </row>
    <row r="240" spans="1:1" ht="29">
      <c r="A240" s="57" t="s">
        <v>531</v>
      </c>
    </row>
    <row r="241" spans="1:1" ht="21">
      <c r="A241" s="75" t="s">
        <v>532</v>
      </c>
    </row>
    <row r="242" spans="1:1" ht="43.5">
      <c r="A242" s="57" t="s">
        <v>502</v>
      </c>
    </row>
    <row r="243" spans="1:1" ht="87">
      <c r="A243" s="57" t="s">
        <v>533</v>
      </c>
    </row>
    <row r="244" spans="1:1" ht="87">
      <c r="A244" s="57" t="s">
        <v>534</v>
      </c>
    </row>
    <row r="245" spans="1:1" ht="87">
      <c r="A245" s="57" t="s">
        <v>535</v>
      </c>
    </row>
    <row r="246" spans="1:1" ht="87">
      <c r="A246" s="57" t="s">
        <v>536</v>
      </c>
    </row>
    <row r="247" spans="1:1" ht="101.5">
      <c r="A247" s="57" t="s">
        <v>537</v>
      </c>
    </row>
    <row r="248" spans="1:1" ht="101.5">
      <c r="A248" s="57" t="s">
        <v>538</v>
      </c>
    </row>
    <row r="249" spans="1:1" ht="101.5">
      <c r="A249" s="57" t="s">
        <v>539</v>
      </c>
    </row>
    <row r="250" spans="1:1" ht="43.5">
      <c r="A250" s="57" t="s">
        <v>540</v>
      </c>
    </row>
    <row r="251" spans="1:1" ht="58">
      <c r="A251" s="57" t="s">
        <v>541</v>
      </c>
    </row>
    <row r="252" spans="1:1" ht="29">
      <c r="A252" s="57" t="s">
        <v>542</v>
      </c>
    </row>
    <row r="253" spans="1:1" ht="29">
      <c r="A253" s="57" t="s">
        <v>543</v>
      </c>
    </row>
    <row r="254" spans="1:1" ht="21">
      <c r="A254" s="75" t="s">
        <v>544</v>
      </c>
    </row>
    <row r="255" spans="1:1" ht="29">
      <c r="A255" s="57" t="s">
        <v>545</v>
      </c>
    </row>
    <row r="256" spans="1:1" ht="29">
      <c r="A256" s="57" t="s">
        <v>546</v>
      </c>
    </row>
    <row r="257" spans="1:1" ht="29">
      <c r="A257" s="57" t="s">
        <v>542</v>
      </c>
    </row>
    <row r="258" spans="1:1">
      <c r="A258" s="57" t="s">
        <v>547</v>
      </c>
    </row>
    <row r="259" spans="1:1" ht="29">
      <c r="A259" s="57" t="s">
        <v>548</v>
      </c>
    </row>
    <row r="260" spans="1:1">
      <c r="A260" s="57" t="s">
        <v>549</v>
      </c>
    </row>
    <row r="261" spans="1:1">
      <c r="A261" s="57" t="s">
        <v>550</v>
      </c>
    </row>
    <row r="262" spans="1:1" ht="29">
      <c r="A262" s="57" t="s">
        <v>551</v>
      </c>
    </row>
    <row r="263" spans="1:1" ht="20">
      <c r="A263" s="58" t="s">
        <v>552</v>
      </c>
    </row>
    <row r="264" spans="1:1" ht="101.5">
      <c r="A264" s="57" t="s">
        <v>553</v>
      </c>
    </row>
    <row r="265" spans="1:1" ht="43.5">
      <c r="A265" s="57" t="s">
        <v>554</v>
      </c>
    </row>
    <row r="266" spans="1:1" ht="43.5">
      <c r="A266" s="57" t="s">
        <v>555</v>
      </c>
    </row>
    <row r="267" spans="1:1" ht="28.5">
      <c r="A267" s="76" t="s">
        <v>556</v>
      </c>
    </row>
    <row r="268" spans="1:1" ht="50">
      <c r="A268" s="56" t="s">
        <v>557</v>
      </c>
    </row>
    <row r="271" spans="1:1">
      <c r="A271" s="77" t="s">
        <v>438</v>
      </c>
    </row>
  </sheetData>
  <hyperlinks>
    <hyperlink ref="A2" r:id="rId1" display="https://www.xe.com/currency/usd-us-dollar/" xr:uid="{EF4CC061-22DE-431F-9229-1B0A21AAD1D5}"/>
    <hyperlink ref="A3" r:id="rId2" display="https://www.xe.com/currency/eur-euro/" xr:uid="{661860C3-9BB1-4851-9C87-D789FF5B14D7}"/>
    <hyperlink ref="A4" r:id="rId3" display="https://www.xe.com/currency/gbp-british-pound/" xr:uid="{D7B22C30-8182-4FCB-AD18-9E13E0040348}"/>
    <hyperlink ref="A5" r:id="rId4" display="https://www.xe.com/currency/inr-indian-rupee/" xr:uid="{8C8D370A-2364-4F4B-B5BD-4FF198FA74D9}"/>
    <hyperlink ref="A6" r:id="rId5" display="https://www.xe.com/currency/aud-australian-dollar/" xr:uid="{1E7A8D74-3796-4D1B-9375-AC418860034D}"/>
    <hyperlink ref="A7" r:id="rId6" display="https://www.xe.com/currency/cad-canadian-dollar/" xr:uid="{E6FB16DE-756E-40BA-8F85-473B10094A6B}"/>
    <hyperlink ref="A8" r:id="rId7" display="https://www.xe.com/currency/sgd-singapore-dollar/" xr:uid="{12C5A557-1A1F-41B7-8369-7965D9E76B42}"/>
    <hyperlink ref="A9" r:id="rId8" display="https://www.xe.com/currency/chf-swiss-franc/" xr:uid="{3E30BF9D-C519-4CDB-9FA5-75D5499C691B}"/>
    <hyperlink ref="A10" r:id="rId9" display="https://www.xe.com/currency/myr-malaysian-ringgit/" xr:uid="{E93CE3B8-7EA4-4FE4-81B2-9515274C1F82}"/>
    <hyperlink ref="A11" r:id="rId10" display="https://www.xe.com/currency/jpy-japanese-yen/" xr:uid="{2D335289-B40D-4D3A-A693-AC0E8C7AE517}"/>
    <hyperlink ref="A12" r:id="rId11" display="https://www.xe.com/currency/cny-chinese-yuan-renminbi/" xr:uid="{6A4CC4CF-967B-4E5B-9F8C-83F68542DC91}"/>
    <hyperlink ref="A13" r:id="rId12" display="https://www.xe.com/currency/nzd-new-zealand-dollar/" xr:uid="{F254CEBD-89F1-4BD1-B1D0-0FD27BF9E632}"/>
    <hyperlink ref="A14" r:id="rId13" display="https://www.xe.com/currency/thb-thai-baht/" xr:uid="{E068FBB6-86B6-45BC-96DF-A7EDD98D1DC6}"/>
    <hyperlink ref="A15" r:id="rId14" display="https://www.xe.com/currency/huf-hungarian-forint/" xr:uid="{B9AEC830-C1D0-45E9-80F6-12EA8C6627EB}"/>
    <hyperlink ref="A16" r:id="rId15" display="https://www.xe.com/currency/aed-emirati-dirham/" xr:uid="{F6C5E0C4-C690-4262-A76A-1748C902493E}"/>
    <hyperlink ref="A17" r:id="rId16" display="https://www.xe.com/currency/hkd-hong-kong-dollar/" xr:uid="{F3ACA8A7-214F-4381-B2C2-2898E6AECA8F}"/>
    <hyperlink ref="A18" r:id="rId17" display="https://www.xe.com/currency/mxn-mexican-peso/" xr:uid="{BE484640-878A-45CE-8B5F-B37A35FDE3AD}"/>
    <hyperlink ref="A19" r:id="rId18" display="https://www.xe.com/currency/zar-south-african-rand/" xr:uid="{0BB57E10-4236-4C24-8711-C7744C6D1B1F}"/>
    <hyperlink ref="A20" r:id="rId19" display="https://www.xe.com/currency/php-philippine-peso/" xr:uid="{4D0F12C9-D3C7-411E-ABE3-EC9684B73BAD}"/>
    <hyperlink ref="A21" r:id="rId20" display="https://www.xe.com/currency/sek-swedish-krona/" xr:uid="{36EC8760-0EA8-4B21-A84C-9709C11773ED}"/>
    <hyperlink ref="A22" r:id="rId21" display="https://www.xe.com/currency/idr-indonesian-rupiah/" xr:uid="{E1E94C35-EE9F-48C2-8A16-197C3E555080}"/>
    <hyperlink ref="A23" r:id="rId22" display="https://www.xe.com/currency/brl-brazilian-real/" xr:uid="{035AA6F1-A71A-44B1-9443-14C29CAB539E}"/>
    <hyperlink ref="A24" r:id="rId23" display="https://www.xe.com/currency/sar-saudi-arabian-riyal/" xr:uid="{6C8CB471-AB1B-40E0-A4CD-29BFFC74CD1D}"/>
    <hyperlink ref="A25" r:id="rId24" display="https://www.xe.com/currency/try-turkish-lira/" xr:uid="{11B5C7E0-9B01-40DE-B0BC-8C82B45FFB45}"/>
    <hyperlink ref="A26" r:id="rId25" display="https://www.xe.com/currency/kes-kenyan-shilling/" xr:uid="{D3E40115-E932-4310-A0AF-968AA7C4B6B3}"/>
    <hyperlink ref="A27" r:id="rId26" display="https://www.xe.com/currency/krw-south-korean-won/" xr:uid="{EF384524-23D7-427E-A4B5-B0BA7E35D26D}"/>
    <hyperlink ref="A28" r:id="rId27" display="https://www.xe.com/currency/egp-egyptian-pound/" xr:uid="{76FC842E-9F2E-408F-B750-6680BCCE25C2}"/>
    <hyperlink ref="A29" r:id="rId28" display="https://www.xe.com/currency/iqd-iraqi-dinar/" xr:uid="{29A6A3F5-4E7E-4A16-A8D5-1DAA7D256F36}"/>
    <hyperlink ref="A30" r:id="rId29" display="https://www.xe.com/currency/nok-norwegian-krone/" xr:uid="{5977D7B3-64FA-47EE-B417-F7402385AFC0}"/>
    <hyperlink ref="A31" r:id="rId30" display="https://www.xe.com/currency/kwd-kuwaiti-dinar/" xr:uid="{9F156F9C-9703-43AE-9CCE-C3E16C705614}"/>
    <hyperlink ref="A32" r:id="rId31" display="https://www.xe.com/currency/rub-russian-ruble/" xr:uid="{1241C40C-35F8-4025-ABCC-84233A59A7FD}"/>
    <hyperlink ref="A33" r:id="rId32" display="https://www.xe.com/currency/dkk-danish-krone/" xr:uid="{82903A41-1B17-4665-A241-30D379B2F256}"/>
    <hyperlink ref="A34" r:id="rId33" display="https://www.xe.com/currency/pkr-pakistani-rupee/" xr:uid="{39B0A2A3-3AB4-4554-8BA6-6802AF500CFF}"/>
    <hyperlink ref="A35" r:id="rId34" display="https://www.xe.com/currency/ils-israeli-shekel/" xr:uid="{4038B6EE-9C8C-4165-B5BE-2409AA9BDC26}"/>
    <hyperlink ref="A36" r:id="rId35" display="https://www.xe.com/currency/pln-polish-zloty/" xr:uid="{DC96375B-3D31-430F-8E8E-D00CDB0A547D}"/>
    <hyperlink ref="A37" r:id="rId36" display="https://www.xe.com/currency/qar-qatari-riyal/" xr:uid="{0EC31C56-AD05-4C3C-9D89-A962B355E332}"/>
    <hyperlink ref="A38" r:id="rId37" display="https://www.xe.com/currency/xau-gold-ounce/" xr:uid="{FD681556-C912-45CE-811A-62771E63A833}"/>
    <hyperlink ref="A39" r:id="rId38" display="https://www.xe.com/currency/omr-omani-rial/" xr:uid="{991A7734-F7A8-49C5-B445-C557D43E8D7B}"/>
    <hyperlink ref="A40" r:id="rId39" display="https://www.xe.com/currency/cop-colombian-peso/" xr:uid="{F4BC1821-66BC-44B0-83C5-FD872AF333CA}"/>
    <hyperlink ref="A41" r:id="rId40" display="https://www.xe.com/currency/clp-chilean-peso/" xr:uid="{97C34F82-27CF-4E21-AF1C-CB5EA2DCB1C7}"/>
    <hyperlink ref="A42" r:id="rId41" display="https://www.xe.com/currency/twd-taiwan-new-dollar/" xr:uid="{CB83E91A-AB38-4800-B5C3-6D89B9F99F5A}"/>
    <hyperlink ref="A43" r:id="rId42" display="https://www.xe.com/currency/ars-argentine-peso/" xr:uid="{6EB685CA-C763-48AA-8D9E-549E36ABC350}"/>
    <hyperlink ref="A44" r:id="rId43" display="https://www.xe.com/currency/czk-czech-koruna/" xr:uid="{D5AD0A4E-8A83-454E-8C4D-7B461A512FDB}"/>
    <hyperlink ref="A45" r:id="rId44" display="https://www.xe.com/currency/vnd-vietnamese-dong/" xr:uid="{420DCC88-2988-48A7-9105-281F1BBF13C0}"/>
    <hyperlink ref="A46" r:id="rId45" display="https://www.xe.com/currency/mad-moroccan-dirham/" xr:uid="{B75779BC-31EC-41EE-B3E7-9C269ACC00DE}"/>
    <hyperlink ref="A47" r:id="rId46" display="https://www.xe.com/currency/jod-jordanian-dinar/" xr:uid="{F5174E65-BD23-4653-96B6-9F165F7BCDAE}"/>
    <hyperlink ref="A48" r:id="rId47" display="https://www.xe.com/currency/bhd-bahraini-dinar/" xr:uid="{8C448433-3425-40D6-BD53-ACD3AA888FE2}"/>
    <hyperlink ref="A49" r:id="rId48" display="https://www.xe.com/currency/xof-cfa-franc/" xr:uid="{8313F920-9BF4-4E1D-9783-0E5FBEB2B6E0}"/>
    <hyperlink ref="A50" r:id="rId49" display="https://www.xe.com/currency/lkr-sri-lankan-rupee/" xr:uid="{E5D5F7DB-A278-4C1F-913C-C18863F16DC1}"/>
    <hyperlink ref="A51" r:id="rId50" display="https://www.xe.com/currency/uah-ukrainian-hryvnia/" xr:uid="{8C9B7A1A-B2A6-4090-83C2-27F2B0564FF1}"/>
    <hyperlink ref="A52" r:id="rId51" display="https://www.xe.com/currency/ngn-nigerian-naira/" xr:uid="{B9078C58-DF23-441E-823C-7E66C79EB8D8}"/>
    <hyperlink ref="A53" r:id="rId52" display="https://www.xe.com/currency/tnd-tunisian-dinar/" xr:uid="{32C687D6-0D65-41BA-BB2A-1CD5B1A0FD25}"/>
    <hyperlink ref="A54" r:id="rId53" display="https://www.xe.com/currency/ugx-ugandan-shilling/" xr:uid="{76876A9B-56F7-4FB8-ABEA-D00D7545837C}"/>
    <hyperlink ref="A55" r:id="rId54" display="https://www.xe.com/currency/ron-romanian-leu/" xr:uid="{3F1BF801-4A8C-449B-9DC4-C5A0A539AD41}"/>
    <hyperlink ref="A56" r:id="rId55" display="https://www.xe.com/currency/bdt-bangladeshi-taka/" xr:uid="{68D77617-C2ED-4793-B049-5B2C7D5ED5F2}"/>
    <hyperlink ref="A57" r:id="rId56" display="https://www.xe.com/currency/pen-peruvian-sol/" xr:uid="{7D4BC411-E6FA-4A04-9225-065FAD3A7D6E}"/>
    <hyperlink ref="A58" r:id="rId57" display="https://www.xe.com/currency/gel-georgian-lari/" xr:uid="{04F4037D-43D2-4682-822D-55CDC0DDD6E1}"/>
    <hyperlink ref="A59" r:id="rId58" display="https://www.xe.com/currency/xaf-central-african-cfa-franc-beac/" xr:uid="{2248A160-4FDD-49F5-8BD2-86F072AEF756}"/>
    <hyperlink ref="A60" r:id="rId59" display="https://www.xe.com/currency/fjd-fijian-dollar/" xr:uid="{ACF0CA71-24C1-4A20-92BE-964431AF31BE}"/>
    <hyperlink ref="A61" r:id="rId60" display="https://www.xe.com/currency/vef-venezuelan-bol%C3%ADvar/" xr:uid="{9D0E74C3-8110-4533-BA04-40F995F9FD9B}"/>
    <hyperlink ref="A62" r:id="rId61" display="https://www.xe.com/currency/ves-venezuelan-bol%C3%ADvar/" xr:uid="{52825D76-547D-45CA-B69A-42E3C978A26B}"/>
    <hyperlink ref="A63" r:id="rId62" display="https://www.xe.com/currency/byn-belarusian-ruble/" xr:uid="{98CFC612-0A1E-44EA-9B9A-5A515F52373E}"/>
    <hyperlink ref="A64" r:id="rId63" display="https://www.xe.com/currency/hrk-croatian-kuna/" xr:uid="{4870F48A-2939-4892-AFC9-1E266E2F57E3}"/>
    <hyperlink ref="A65" r:id="rId64" display="https://www.xe.com/currency/uzs-uzbekistani-som/" xr:uid="{F284FB6D-BCC1-4CEB-8969-B662090C94A1}"/>
    <hyperlink ref="A66" r:id="rId65" display="https://www.xe.com/currency/bgn-bulgarian-lev/" xr:uid="{589F759A-25E4-4216-AB6E-EC3EE40ED2F4}"/>
    <hyperlink ref="A67" r:id="rId66" display="https://www.xe.com/currency/dzd-algerian-dinar/" xr:uid="{AF951936-C60F-4203-BD6A-CA609B683CF4}"/>
    <hyperlink ref="A68" r:id="rId67" display="https://www.xe.com/currency/irr-iranian-rial/" xr:uid="{345EA7A1-5360-41B6-B930-16B8E07AB950}"/>
    <hyperlink ref="A69" r:id="rId68" display="https://www.xe.com/currency/dop-dominican-peso/" xr:uid="{B7BEABE5-10EF-40B9-8AE1-B4786F44E277}"/>
    <hyperlink ref="A70" r:id="rId69" display="https://www.xe.com/currency/isk-icelandic-krona/" xr:uid="{0705605E-93BE-4678-AB51-57E2DBCC501C}"/>
    <hyperlink ref="A71" r:id="rId70" display="https://www.xe.com/currency/crc-costa-rican-colon/" xr:uid="{F86AE2B5-DC5A-4DD5-B58F-B22B37FD8C97}"/>
    <hyperlink ref="A72" r:id="rId71" display="https://www.xe.com/currency/xag-silver-ounce/" xr:uid="{1B5AD892-FCA7-43F9-8350-C47B2C6CA134}"/>
    <hyperlink ref="A73" r:id="rId72" display="https://www.xe.com/currency/syp-syrian-pound/" xr:uid="{A0AA74D8-2EAF-4F07-89F4-04EECC630674}"/>
    <hyperlink ref="A74" r:id="rId73" display="https://www.xe.com/currency/jmd-jamaican-dollar/" xr:uid="{091AAA0A-EB7D-49E7-8FAE-41F62ED23CDC}"/>
    <hyperlink ref="A75" r:id="rId74" display="https://www.xe.com/currency/lyd-libyan-dinar/" xr:uid="{FDBA9A14-18A9-4A8E-8AC4-60E1E4721977}"/>
    <hyperlink ref="A76" r:id="rId75" display="https://www.xe.com/currency/ghs-ghanaian-cedi/" xr:uid="{BAC7AD81-1B40-4A95-AA9D-10F947446AAD}"/>
    <hyperlink ref="A77" r:id="rId76" display="https://www.xe.com/currency/mur-mauritian-rupee/" xr:uid="{539B80CC-ABBF-4102-8B0E-4897ED2ED0AF}"/>
    <hyperlink ref="A78" r:id="rId77" display="https://www.xe.com/currency/aoa-angolan-kwanza/" xr:uid="{883AB18A-7E2D-4767-8CC0-E9D5FF74B356}"/>
    <hyperlink ref="A79" r:id="rId78" display="https://www.xe.com/currency/uyu-uruguayan-peso/" xr:uid="{BF076471-EC87-43E6-88FF-C0D32F8BCA5D}"/>
    <hyperlink ref="A80" r:id="rId79" display="https://www.xe.com/currency/afn-afghan-afghani/" xr:uid="{A4A68A71-D62A-4B8A-B07C-6CF6B3424559}"/>
    <hyperlink ref="A81" r:id="rId80" display="https://www.xe.com/currency/lbp-lebanese-pound/" xr:uid="{1B1D1DEF-39D1-42EA-8E98-97E2A0E63146}"/>
    <hyperlink ref="A82" r:id="rId81" display="https://www.xe.com/currency/xpf-cfp-franc/" xr:uid="{434C2CCA-290E-4614-8987-90F7C2A4810A}"/>
    <hyperlink ref="A83" r:id="rId82" display="https://www.xe.com/currency/ttd-trinidadian-dollar/" xr:uid="{41664171-97C7-48E4-82D5-7D6DD8FD5E8C}"/>
    <hyperlink ref="A84" r:id="rId83" display="https://www.xe.com/currency/tzs-tanzanian-shilling/" xr:uid="{FD0A80DA-A733-4E97-BF4E-3203D3D2197F}"/>
    <hyperlink ref="A85" r:id="rId84" display="https://www.xe.com/currency/all-albanian-lek/" xr:uid="{ADFBA5F6-F5C9-4F4D-AB3B-BFD44C0045BC}"/>
    <hyperlink ref="A86" r:id="rId85" display="https://www.xe.com/currency/xcd-east-caribbean-dollar/" xr:uid="{033245DF-5852-4F8E-82B5-82FC1BC8EDFC}"/>
    <hyperlink ref="A87" r:id="rId86" display="https://www.xe.com/currency/gtq-guatemalan-quetzal/" xr:uid="{708FFFA0-ED98-4ADC-A47A-22762941DF74}"/>
    <hyperlink ref="A88" r:id="rId87" display="https://www.xe.com/currency/npr-nepalese-rupee/" xr:uid="{4E648088-7E34-4532-B409-01065D820B50}"/>
    <hyperlink ref="A89" r:id="rId88" display="https://www.xe.com/currency/bob-bolivian-bol%C3%ADviano/" xr:uid="{93B38125-D86D-443C-9532-2172A8089DC2}"/>
    <hyperlink ref="A90" r:id="rId89" display="https://www.xe.com/currency/zwd-zimbabwean-dollar/" xr:uid="{26247B9B-CC84-42EA-8F8D-98A0CC3AB998}"/>
    <hyperlink ref="A91" r:id="rId90" display="https://www.xe.com/currency/bbd-barbadian-or-bajan-dollar/" xr:uid="{785333BA-C21D-4349-B21C-192D8CA759BD}"/>
    <hyperlink ref="A92" r:id="rId91" display="https://www.xe.com/currency/cuc-cuban-convertible-peso/" xr:uid="{34BA5BA7-344F-4AFE-88B0-0D7DE9693E28}"/>
    <hyperlink ref="A93" r:id="rId92" display="https://www.xe.com/currency/lak-lao-kip/" xr:uid="{3E5C1DA0-D17B-40C5-AEE1-8938CAD32276}"/>
    <hyperlink ref="A94" r:id="rId93" display="https://www.xe.com/currency/bnd-bruneian-dollar/" xr:uid="{975380FB-1341-422B-A8F5-DAABF47E0641}"/>
    <hyperlink ref="A95" r:id="rId94" display="https://www.xe.com/currency/bwp-botswana-pula/" xr:uid="{9EA5CD96-983C-4770-9C64-67F19F8EB64F}"/>
    <hyperlink ref="A96" r:id="rId95" display="https://www.xe.com/currency/hnl-honduran-lempira/" xr:uid="{AB782C0F-36CC-43C6-B952-3F8678F2E2F2}"/>
    <hyperlink ref="A97" r:id="rId96" display="https://www.xe.com/currency/pyg-paraguayan-guarani/" xr:uid="{A95CB244-D39F-41AC-B8FF-7A0F08440E42}"/>
    <hyperlink ref="A98" r:id="rId97" display="https://www.xe.com/currency/etb-ethiopian-birr/" xr:uid="{3E1F8E54-9379-4D15-88E9-C8D0CDA38F24}"/>
    <hyperlink ref="A99" r:id="rId98" display="https://www.xe.com/currency/nad-namibian-dollar/" xr:uid="{B9968383-2538-499F-B9AB-C0D4AE93ECDC}"/>
    <hyperlink ref="A100" r:id="rId99" display="https://www.xe.com/currency/pgk-papua-new-guinean-kina/" xr:uid="{889CBE17-70CC-4AF9-ACAC-870ABBC41DED}"/>
    <hyperlink ref="A101" r:id="rId100" display="https://www.xe.com/currency/sdg-sudanese-pound/" xr:uid="{BF1848E9-A6E8-4A55-8F32-D309699BD2CC}"/>
    <hyperlink ref="A102" r:id="rId101" display="https://www.xe.com/currency/mop-macau-pataca/" xr:uid="{EBB87E44-763F-4C2A-B03E-6B84FFB16B94}"/>
    <hyperlink ref="A103" r:id="rId102" display="https://www.xe.com/currency/bmd-bermudian-dollar/" xr:uid="{A2AD4BC1-60AB-4405-B96E-2C63BAF62F6B}"/>
    <hyperlink ref="A104" r:id="rId103" display="https://www.xe.com/currency/nio-nicaraguan-cordoba/" xr:uid="{816F3E0C-DE35-46B2-9ACC-63290DDA0578}"/>
    <hyperlink ref="A105" r:id="rId104" display="https://www.xe.com/currency/bam-bosnian-convertible-mark/" xr:uid="{E1B4C4FC-947C-4354-A845-311D88F4D2D8}"/>
    <hyperlink ref="A106" r:id="rId105" display="https://www.xe.com/currency/kzt-kazakhstani-tenge/" xr:uid="{A424E494-F0E6-49B9-A26E-51F655947949}"/>
    <hyperlink ref="A107" r:id="rId106" display="https://www.xe.com/currency/pab-panamanian-balboa/" xr:uid="{EEDB6562-D4E7-4685-8F9F-C9591967B2C9}"/>
    <hyperlink ref="A108" r:id="rId107" display="https://www.xe.com/currency/gyd-guyanese-dollar/" xr:uid="{E3E0CFA3-7E89-48B0-B70B-9C57581A1EC9}"/>
    <hyperlink ref="A109" r:id="rId108" display="https://www.xe.com/currency/yer-yemeni-rial/" xr:uid="{AB9A026E-4977-4C8C-B3E3-61EBB45690C9}"/>
    <hyperlink ref="A110" r:id="rId109" display="https://www.xe.com/currency/mga-malagasy-ariary/" xr:uid="{143C4506-5B77-4C3D-A441-24EBD87044ED}"/>
    <hyperlink ref="A111" r:id="rId110" display="https://www.xe.com/currency/kyd-caymanian-dollar/" xr:uid="{D84081DC-4AA9-499E-A731-9BA542139CF2}"/>
    <hyperlink ref="A112" r:id="rId111" display="https://www.xe.com/currency/mzn-mozambican-metical/" xr:uid="{DBAD56CF-C249-4FA0-BA9D-2AD466DFB46E}"/>
    <hyperlink ref="A113" r:id="rId112" display="https://www.xe.com/currency/rsd-serbian-dinar/" xr:uid="{D89CC325-BD37-420A-AB87-2FAB18D5F050}"/>
    <hyperlink ref="A114" r:id="rId113" display="https://www.xe.com/currency/scr-seychellois-rupee/" xr:uid="{7301C7B0-62C6-4730-BCFC-00AD02778921}"/>
    <hyperlink ref="A115" r:id="rId114" display="https://www.xe.com/currency/amd-armenian-dram/" xr:uid="{656AE5D5-90E3-4DF6-A2B8-1BD752CFB29F}"/>
    <hyperlink ref="A116" r:id="rId115" display="https://www.xe.com/currency/azn-azerbaijan-manat/" xr:uid="{93811E9C-C1D8-413C-8995-F2455429CDC9}"/>
    <hyperlink ref="A117" r:id="rId116" display="https://www.xe.com/currency/sbd-solomon-islander-dollar/" xr:uid="{661A74BB-AC25-4CF8-967D-81FC18EAC3A7}"/>
    <hyperlink ref="A118" r:id="rId117" display="https://www.xe.com/currency/sll-sierra-leonean-leone/" xr:uid="{D2C77178-C267-4866-8840-23811184A102}"/>
    <hyperlink ref="A119" r:id="rId118" display="https://www.xe.com/currency/top-tongan-pa'anga/" xr:uid="{F066887D-FCE5-4AD0-B888-42651A7A56DD}"/>
    <hyperlink ref="A120" r:id="rId119" display="https://www.xe.com/currency/bzd-belizean-dollar/" xr:uid="{6DC29E39-74F6-42C1-BF7E-3E9D71D417B3}"/>
    <hyperlink ref="A121" r:id="rId120" display="https://www.xe.com/currency/gmd-gambian-dalasi/" xr:uid="{8C57C55D-46E6-445F-BA60-0320E49CF65E}"/>
    <hyperlink ref="A122" r:id="rId121" display="https://www.xe.com/currency/mwk-malawian-kwacha/" xr:uid="{2251AB81-EDC1-4666-AD4B-7A65E71C4053}"/>
    <hyperlink ref="A123" r:id="rId122" display="https://www.xe.com/currency/bif-burundian-franc/" xr:uid="{AE0BA2F5-DC58-4614-9D98-CF8AFD02D305}"/>
    <hyperlink ref="A124" r:id="rId123" display="https://www.xe.com/currency/htg-haitian-gourde/" xr:uid="{E2A57FBD-88A1-44A3-A1EA-2CBFAD16EA87}"/>
    <hyperlink ref="A125" r:id="rId124" display="https://www.xe.com/currency/sos-somali-shilling/" xr:uid="{2FAF730A-6BAA-498F-B0B9-A8CC8E280D91}"/>
    <hyperlink ref="A126" r:id="rId125" display="https://www.xe.com/currency/gnf-guinean-franc/" xr:uid="{A1848BEF-F780-4CBB-9338-091B01D33488}"/>
    <hyperlink ref="A127" r:id="rId126" display="https://www.xe.com/currency/mnt-mongolian-tughrik/" xr:uid="{4FE79BE6-817F-4EB8-886A-917C57A65699}"/>
    <hyperlink ref="A128" r:id="rId127" display="https://www.xe.com/currency/mvr-maldivian-rufiyaa/" xr:uid="{984E256F-6503-403E-8E54-49770B9FCC3D}"/>
    <hyperlink ref="A129" r:id="rId128" display="https://www.xe.com/currency/cdf-congolese-franc/" xr:uid="{27D40C20-87C9-4BF1-9855-8E31E403A4D8}"/>
    <hyperlink ref="A130" r:id="rId129" display="https://www.xe.com/currency/stn-sao-tomean-dobra/" xr:uid="{10D90A95-5A81-436A-ACAE-51E98B74AB02}"/>
    <hyperlink ref="A131" r:id="rId130" display="https://www.xe.com/currency/tjs-tajikistani-somoni/" xr:uid="{B7E1B89B-9182-496A-9412-5579236C3B56}"/>
    <hyperlink ref="A132" r:id="rId131" display="https://www.xe.com/currency/kpw-north-korean-won/" xr:uid="{E2883A1D-53BF-4C2A-981B-7EE72CDDF118}"/>
    <hyperlink ref="A133" r:id="rId132" display="https://www.xe.com/currency/kgs-kyrgyzstani-som/" xr:uid="{B8C83ECE-8ACF-44D9-8069-AC9A33C8CB97}"/>
    <hyperlink ref="A134" r:id="rId133" display="https://www.xe.com/currency/lrd-liberian-dollar/" xr:uid="{0F9CFF81-EC65-469A-8C90-FBB70128BC62}"/>
    <hyperlink ref="A135" r:id="rId134" display="https://www.xe.com/currency/lsl-basotho-loti/" xr:uid="{7572E4E4-0AFF-4298-AB3C-9DC6CDD4C4D2}"/>
    <hyperlink ref="A136" r:id="rId135" display="https://www.xe.com/currency/mmk-burmese-kyat/" xr:uid="{122EF259-6864-4E27-8275-0C5FBC42614B}"/>
    <hyperlink ref="A137" r:id="rId136" display="https://www.xe.com/currency/gip-gibraltar-pound/" xr:uid="{7D1E1A56-8762-4620-9458-03E45F53E9F1}"/>
    <hyperlink ref="A138" r:id="rId137" display="https://www.xe.com/currency/xpt-platinum-ounce/" xr:uid="{9CAAA313-5313-48B5-9018-3AC8A9624DA9}"/>
    <hyperlink ref="A139" r:id="rId138" display="https://www.xe.com/currency/mdl-moldovan-leu/" xr:uid="{4E68D237-CC8C-4B8D-8FD5-D7CE382BEADC}"/>
    <hyperlink ref="A140" r:id="rId139" display="https://www.xe.com/currency/cup-cuban-peso/" xr:uid="{4D87B91D-320B-4797-9C24-F99D2AF5B325}"/>
    <hyperlink ref="A141" r:id="rId140" display="https://www.xe.com/currency/khr-cambodian-riel/" xr:uid="{6D5DA663-A60E-484E-A349-69A7ADB1540B}"/>
    <hyperlink ref="A142" r:id="rId141" display="https://www.xe.com/currency/mkd-macedonian-denar/" xr:uid="{7B76CCEA-9A63-4960-A54F-C5B7629F6A34}"/>
    <hyperlink ref="A143" r:id="rId142" display="https://www.xe.com/currency/vuv-ni-vanuatu-vatu/" xr:uid="{1A2EDF13-F6B9-47A6-B7E7-4751A33AC348}"/>
    <hyperlink ref="A144" r:id="rId143" display="https://www.xe.com/currency/ang-dutch-guilder/" xr:uid="{770F9823-D52E-4A9C-AE47-A5B20A1F5E4B}"/>
    <hyperlink ref="A145" r:id="rId144" display="https://www.xe.com/currency/mru-mauritanian-ouguiya/" xr:uid="{5356616C-4120-4F58-A692-704E21DCB9EC}"/>
    <hyperlink ref="A146" r:id="rId145" display="https://www.xe.com/currency/szl-swazi-lilangeni/" xr:uid="{320BD8FD-B6C1-4440-B632-5A4EBBB989DA}"/>
    <hyperlink ref="A147" r:id="rId146" display="https://www.xe.com/currency/cve-cape-verdean-escudo/" xr:uid="{BD7BA858-7329-43A6-B6FF-2C67E68B3DBB}"/>
    <hyperlink ref="A148" r:id="rId147" display="https://www.xe.com/currency/srd-surinamese-dollar/" xr:uid="{A7E6C592-80F8-4CF9-84C6-A2ECD4341EB6}"/>
    <hyperlink ref="A149" r:id="rId148" display="https://www.xe.com/currency/svc-salvadoran-colon/" xr:uid="{BE917BE7-6209-4495-A0C5-C421141DAE92}"/>
    <hyperlink ref="A150" r:id="rId149" display="https://www.xe.com/currency/xpd-palladium-ounce/" xr:uid="{EA830A20-32F2-4080-8950-ADC68C65DD90}"/>
    <hyperlink ref="A151" r:id="rId150" display="https://www.xe.com/currency/bsd-bahamian-dollar/" xr:uid="{65420679-0A3E-4513-B90F-2BA1198A90F4}"/>
    <hyperlink ref="A152" r:id="rId151" display="https://www.xe.com/currency/xdr-imf-special-drawing-rights/" xr:uid="{B848E78B-0F6A-4E45-85B3-F6AAAE073A05}"/>
    <hyperlink ref="A153" r:id="rId152" display="https://www.xe.com/currency/rwf-rwandan-franc/" xr:uid="{AE648C88-93DF-463B-AD77-DAF6A5F56285}"/>
    <hyperlink ref="A154" r:id="rId153" display="https://www.xe.com/currency/awg-aruban-or-dutch-guilder/" xr:uid="{8A2A2A87-9DA4-4519-9FE9-1542D5670806}"/>
    <hyperlink ref="A155" r:id="rId154" display="https://www.xe.com/currency/btn-bhutanese-ngultrum/" xr:uid="{7BD51972-B450-43C7-8FFC-732D057C9406}"/>
    <hyperlink ref="A156" r:id="rId155" display="https://www.xe.com/currency/djf-djiboutian-franc/" xr:uid="{716040CD-1E8C-4365-8DAC-57769AFDCDEB}"/>
    <hyperlink ref="A157" r:id="rId156" display="https://www.xe.com/currency/kmf-comorian-franc/" xr:uid="{256F63ED-7C13-4230-926D-DBD8762BB229}"/>
    <hyperlink ref="A158" r:id="rId157" display="https://www.xe.com/currency/ern-eritrean-nakfa/" xr:uid="{E9EB2D50-D5E4-4C18-BD6B-C18113FCE0A1}"/>
    <hyperlink ref="A159" r:id="rId158" display="https://www.xe.com/currency/fkp-falkland-island-pound/" xr:uid="{3502EA89-322E-431E-88F7-09BDD6FFAA52}"/>
    <hyperlink ref="A160" r:id="rId159" display="https://www.xe.com/currency/shp-saint-helenian-pound/" xr:uid="{AB0CA3AF-E5C4-4C79-A6F7-8F5FEA21D3DC}"/>
    <hyperlink ref="A161" r:id="rId160" display="https://www.xe.com/currency/spl-seborgan-luigino/" xr:uid="{80F2175A-8FB7-4ACB-8094-0B7803D3D32B}"/>
    <hyperlink ref="A162" r:id="rId161" display="https://www.xe.com/currency/wst-samoan-tala/" xr:uid="{B054AFA4-3F66-44AA-A698-3F3191368BA0}"/>
    <hyperlink ref="A163" r:id="rId162" display="https://www.xe.com/currency/jep-jersey-pound/" xr:uid="{9B9950E3-19C1-47B0-BCC4-A17D45570333}"/>
    <hyperlink ref="A164" r:id="rId163" display="https://www.xe.com/currency/tmt-turkmenistani-manat/" xr:uid="{0E8326FA-5D44-48E9-B12C-19E2BE99D24C}"/>
    <hyperlink ref="A165" r:id="rId164" display="https://www.xe.com/currency/ggp-guernsey-pound/" xr:uid="{E721D55F-CF83-48C5-A131-8B9FDEFFEA1E}"/>
    <hyperlink ref="A166" r:id="rId165" display="https://www.xe.com/currency/imp-isle-of-man-pound/" xr:uid="{11FED16D-E3BE-4564-884C-67D875C78C35}"/>
    <hyperlink ref="A167" r:id="rId166" display="https://www.xe.com/currency/tvd-tuvaluan-dollar/" xr:uid="{C71FF0DF-33D0-4A8D-9633-896A4380453D}"/>
    <hyperlink ref="A168" r:id="rId167" display="https://www.xe.com/currency/zmw-zambian-kwacha/" xr:uid="{292115F7-DE25-48C9-843E-0014B1D94F0D}"/>
    <hyperlink ref="A169" r:id="rId168" display="https://www.xe.com/currency/ada-cardano/" xr:uid="{D0BC2C25-2768-4A11-9631-B6CF4943A319}"/>
    <hyperlink ref="A170" r:id="rId169" display="https://www.xe.com/currency/bch-bitcoin-cash/" xr:uid="{430C3CDA-86A6-4C8F-AAE6-DA99912D0E70}"/>
    <hyperlink ref="A173" r:id="rId170" display="https://www.xe.com/currency/doge-dogecoin/" xr:uid="{A534209D-4A25-44B3-8EE5-18A578E88D1C}"/>
    <hyperlink ref="A174" r:id="rId171" display="https://www.xe.com/currency/dot-polkadot/" xr:uid="{7D7A52EA-3B9E-4336-A596-9B12E88FB9F6}"/>
    <hyperlink ref="A175" r:id="rId172" display="https://www.xe.com/currency/eth-ethereum/" xr:uid="{163A3B6A-7104-45FA-9BB3-3758DFCE9010}"/>
    <hyperlink ref="A176" r:id="rId173" display="https://www.xe.com/currency/link-chainlink/" xr:uid="{6D1FE4C7-4444-475B-96D7-4AACE8682AEA}"/>
    <hyperlink ref="A177" r:id="rId174" display="https://www.xe.com/currency/ltc-litecoin/" xr:uid="{DA4251F4-5265-45FC-8497-DFDF24B61809}"/>
    <hyperlink ref="A178" r:id="rId175" display="https://www.xe.com/currency/luna-terra/" xr:uid="{471E814A-FA8D-4A19-BBA1-A9F76066FB70}"/>
    <hyperlink ref="A181" r:id="rId176" display="https://www.xe.com/currency/uni-uniswap/" xr:uid="{9BFE1DA1-E11D-42EA-923A-49D1CB75FF4B}"/>
    <hyperlink ref="A183" r:id="rId177" display="https://www.xe.com/currency/btc-bitcoin/" xr:uid="{5E7EA061-9EE9-408E-A9CA-FE6BCFD95E34}"/>
    <hyperlink ref="A185" r:id="rId178" display="https://www.xe.com/currency/xlm-stellar-lumen/" xr:uid="{63A24A7A-2DBD-4164-BFF4-344479373A56}"/>
    <hyperlink ref="A186" r:id="rId179" display="https://www.xe.com/currency/xrp-ripple/" xr:uid="{700DBB36-B306-480F-AD52-3A19BBC7168F}"/>
    <hyperlink ref="A190" r:id="rId180" display="https://www.xe.com/currencycharts/?from=EUR&amp;to=USD" xr:uid="{983BF42C-DF31-408B-A302-49A343662E9C}"/>
    <hyperlink ref="A191" r:id="rId181" display="https://www.xe.com/currencycharts/?from=GBP&amp;to=EUR" xr:uid="{0EC3E3C5-9CDA-4728-A68D-F614910E4F56}"/>
    <hyperlink ref="A192" r:id="rId182" display="https://www.xe.com/currencycharts/?from=USD&amp;to=JPY" xr:uid="{8DCD8A7C-B4EA-4396-A174-2D9529FD6FB6}"/>
    <hyperlink ref="A193" r:id="rId183" display="https://www.xe.com/currencycharts/?from=GBP&amp;to=USD" xr:uid="{3B3BF5D2-B89D-4ACD-B472-185F05C128E5}"/>
    <hyperlink ref="A194" r:id="rId184" display="https://www.xe.com/currencycharts/?from=USD&amp;to=CHF" xr:uid="{CF4B5DE3-7C57-458F-964F-7BC2BEFCC4E3}"/>
    <hyperlink ref="A195" r:id="rId185" display="https://www.xe.com/currencycharts/?from=USD&amp;to=CAD" xr:uid="{584615BC-2E4D-4BB8-9B71-79C849A67FBD}"/>
    <hyperlink ref="A196" r:id="rId186" display="https://www.xe.com/currencycharts/?from=EUR&amp;to=JPY" xr:uid="{EC34609A-DEC2-464D-977F-6A744612BB43}"/>
    <hyperlink ref="A197" r:id="rId187" display="https://www.xe.com/currencycharts/?from=AUD&amp;to=USD" xr:uid="{D21EE585-3B5D-4378-B9D7-09DF06CE8EF7}"/>
    <hyperlink ref="A200" r:id="rId188" display="https://www.xe.com/currency/jpy-japanese-yen/" xr:uid="{C665DDE5-58FA-4042-8A1C-5B0DC56C926D}"/>
    <hyperlink ref="A201" r:id="rId189" display="https://www.xe.com/currency/chf-swiss-franc/" xr:uid="{173DB782-7DD4-4EAB-8EB4-856D69060297}"/>
    <hyperlink ref="A202" r:id="rId190" display="https://www.xe.com/currency/eur-euro/" xr:uid="{FBFCD831-8523-43C9-8419-F5F202AFFFEC}"/>
    <hyperlink ref="A203" r:id="rId191" display="https://www.xe.com/currency/usd-us-dollar/" xr:uid="{A4A012F0-5803-4DF4-B13D-31AED9E0BD0B}"/>
    <hyperlink ref="A204" r:id="rId192" display="https://www.xe.com/currency/cad-canadian-dollar/" xr:uid="{158A670F-19A5-4AA9-B28D-C1FE8C9535F6}"/>
    <hyperlink ref="A205" r:id="rId193" display="https://www.xe.com/currency/aud-australian-dollar/" xr:uid="{96ED2BB9-B8A4-4634-B40C-29D0F0D03FEE}"/>
    <hyperlink ref="A206" r:id="rId194" display="https://www.xe.com/currency/nzd-new-zealand-dollar/" xr:uid="{C9DD13D1-0FCE-4121-BC33-FF2CDD35E47B}"/>
    <hyperlink ref="A207" r:id="rId195" display="https://www.xe.com/currency/gbp-british-pound/" xr:uid="{50EA9CBA-6F47-4F6B-8609-10D717CECD17}"/>
    <hyperlink ref="A211" r:id="rId196" display="https://transfer.xe.com/signup/personal/step1?ctaPosition=footer" xr:uid="{2EED0CBC-EACE-4D51-9C78-4317DD3B5A07}"/>
    <hyperlink ref="A212" r:id="rId197" display="https://www.xe.com/mt/us-money-transfer/" xr:uid="{A02B2F51-B03B-460B-8B0B-784182F3A3C7}"/>
    <hyperlink ref="A213" r:id="rId198" display="https://www.xe.com/mt/uk-money-transfer/" xr:uid="{495F3045-D5B1-42A0-BDA5-4026D14714DB}"/>
    <hyperlink ref="A214" r:id="rId199" display="https://www.xe.com/mt/eu-money-transfer/" xr:uid="{68053EEF-DB99-48AA-A1E9-43F81496478D}"/>
    <hyperlink ref="A215" r:id="rId200" display="https://www.xe.com/mt/ca-money-transfer/" xr:uid="{343B63AA-BED6-49B4-9B6F-72492D14A79E}"/>
    <hyperlink ref="A216" r:id="rId201" display="https://www.xe.com/mt/au-money-transfer/" xr:uid="{BAE3B318-8C96-4A8C-9A52-A682711AFFA5}"/>
    <hyperlink ref="A217" r:id="rId202" display="https://www.xe.com/mt/nz-money-transfer/" xr:uid="{D42386BD-D290-44B2-86F7-CEF3EE25A065}"/>
    <hyperlink ref="A218" r:id="rId203" location="how-it-works" display="https://www.xe.com/xemoneytransfer/ - how-it-works" xr:uid="{D5EFA2FB-840E-4641-99AE-145145E05F48}"/>
    <hyperlink ref="A219" r:id="rId204" display="https://www.xe.com/moneytransfertips/" xr:uid="{955C5E0C-9E21-4CCA-82DC-56EC78C85C2A}"/>
    <hyperlink ref="A220" r:id="rId205" display="https://www.xe.com/moneytransfertips/fraud-prevention.php" xr:uid="{4F6B5881-E2F5-4950-9B8A-8E423578B176}"/>
    <hyperlink ref="A221" r:id="rId206" display="https://www.trustpilot.com/review/www.xe.com" xr:uid="{0477F934-B6A8-49DC-A0A9-AF66B790405D}"/>
    <hyperlink ref="A223" r:id="rId207" display="https://www.xe.com/apps/" xr:uid="{34FF2F02-2775-47DB-BFBE-9C9E447F1443}"/>
    <hyperlink ref="A224" r:id="rId208" display="https://www.xe.com/apps/android/" xr:uid="{455238ED-0C36-4B05-BC45-6174BADC64D6}"/>
    <hyperlink ref="A225" r:id="rId209" display="https://www.xe.com/apps/ios/" xr:uid="{297916F5-0AA3-4240-86D3-82D5C6467693}"/>
    <hyperlink ref="A226" r:id="rId210" display="https://appexchange.salesforce.com/appxListingDetail?listingId=a0N3A00000FeF4lUAF" xr:uid="{5D5AF277-74E8-4985-974A-2165E57AA351}"/>
    <hyperlink ref="A227" r:id="rId211" display="https://www.xe.com/apps/alexa/" xr:uid="{6A3F9CE0-2650-46F3-85C8-8C0C3B04AB24}"/>
    <hyperlink ref="A228" r:id="rId212" display="https://www.xe.com/apps/slack/" xr:uid="{7650FF55-418B-4A38-9C9F-32FFBAEBB786}"/>
    <hyperlink ref="A229" r:id="rId213" display="https://www.xe.com/apps/google-assistant/" xr:uid="{21AC04CC-51CC-42F4-9920-B0D1373996B1}"/>
    <hyperlink ref="A230" r:id="rId214" display="https://www.xe.com/apps/facebook/" xr:uid="{6931E3B3-16A9-4F7E-A5E3-D16B40BC7680}"/>
    <hyperlink ref="A232" r:id="rId215" display="https://www.xe.com/blog/" xr:uid="{07CB278E-1D88-409E-97A7-084E931D6C8E}"/>
    <hyperlink ref="A233" r:id="rId216" display="https://www.xe.com/currencyconverter/" xr:uid="{882C528F-199E-4209-AF70-C6C6245F8E07}"/>
    <hyperlink ref="A234" r:id="rId217" display="https://www.xe.com/currencycharts/" xr:uid="{709D113F-5653-4069-861E-CA3293656BC9}"/>
    <hyperlink ref="A235" r:id="rId218" display="https://www.xe.com/currency/" xr:uid="{CA0470EB-EEC6-4F1F-BD78-EE98C57375A3}"/>
    <hyperlink ref="A236" r:id="rId219" display="https://www.xe.com/currencytables/" xr:uid="{C3424B57-FF10-4746-B6D7-24030EC0566B}"/>
    <hyperlink ref="A237" r:id="rId220" display="https://www.xe.com/travel-expenses-calculator/" xr:uid="{13F7B5C7-E245-4B40-BB61-72D4D27C5E71}"/>
    <hyperlink ref="A238" r:id="rId221" display="https://www.xe.com/ibancalculator/" xr:uid="{379BF8A8-B913-49DE-BD17-CDF39B86536B}"/>
    <hyperlink ref="A239" r:id="rId222" display="https://www.xe.com/currencyemail/" xr:uid="{7C70E195-8911-44EF-8958-4940A68304DF}"/>
    <hyperlink ref="A240" r:id="rId223" display="https://www.xe.com/moneytransfertips/terms.php" xr:uid="{17446F61-396B-4292-A480-5DD128F2D1CD}"/>
    <hyperlink ref="A242" r:id="rId224" display="https://1.transfer.xe.com/signup/business/step1.aspx?ctaPosition=footer" xr:uid="{3D97BAE8-0E9F-476D-9750-7C107BD16C77}"/>
    <hyperlink ref="A243" r:id="rId225" display="https://www.xe.com/mt/us-business/" xr:uid="{7480A6D4-E6E6-4FFB-AE63-866537FB7109}"/>
    <hyperlink ref="A244" r:id="rId226" display="https://www.xe.com/mt/uk-business/" xr:uid="{5C889D09-0852-4F96-8633-5FEC21F874D8}"/>
    <hyperlink ref="A245" r:id="rId227" display="https://www.xe.com/mt/eu-business/" xr:uid="{A0C3B016-BC6B-4FC5-97DA-9E45126CA708}"/>
    <hyperlink ref="A246" r:id="rId228" display="https://www.xe.com/mt/ca-business/" xr:uid="{EF70C5E4-8393-45FC-BC5E-62F53F66DB27}"/>
    <hyperlink ref="A247" r:id="rId229" display="https://www.xe.com/mt/au-business/" xr:uid="{4DBA5D92-96F2-49C5-B131-C51640D87EC4}"/>
    <hyperlink ref="A248" r:id="rId230" display="https://www.xe.com/mt/nz-business/" xr:uid="{78CB7281-0069-4950-9D3A-04A798D428F9}"/>
    <hyperlink ref="A249" r:id="rId231" display="https://www.xe.com/mt/my-business/" xr:uid="{3F6C1C3A-BA55-4A1F-98AA-6A8D50B12372}"/>
    <hyperlink ref="A250" r:id="rId232" display="https://www.xe.com/xemoneytransfer/business/?page=mass-payments" xr:uid="{64696179-1CCE-41A5-9040-4ED21743D798}"/>
    <hyperlink ref="A251" r:id="rId233" location="business-solutions-and-services" display="https://www.xe.com/xemoneytransfer/business/ - business-solutions-and-services" xr:uid="{2312310D-9B3F-4093-A8B7-2939361F4F67}"/>
    <hyperlink ref="A252" r:id="rId234" display="https://www.xe.com/xemoneytransfer/business/?page=referral-partner" xr:uid="{EB34D75D-E975-4A18-886C-F9550D1E42C8}"/>
    <hyperlink ref="A253" r:id="rId235" location="why-xe" display="https://www.xe.com/xemoneytransfer/business/ - why-xe" xr:uid="{8BB391F6-95C7-4BE0-AEFA-69407EDF10D6}"/>
    <hyperlink ref="A255" r:id="rId236" display="https://www.xe.com/sitemap.php" xr:uid="{DCE90C92-067B-48E5-8A2E-5590B7C825F9}"/>
    <hyperlink ref="A256" r:id="rId237" display="https://www.xe.com/company/" xr:uid="{78685061-1851-4C05-9DC7-3E1247B8E306}"/>
    <hyperlink ref="A257" r:id="rId238" display="https://www.xe.com/partnerships/" xr:uid="{49EC42BF-C251-427E-9555-DD2AB7080FD1}"/>
    <hyperlink ref="A258" r:id="rId239" display="https://apply.workable.com/xe/" xr:uid="{FE172BDC-DFF6-4DEC-ACD8-3311E85B99ED}"/>
    <hyperlink ref="A259" r:id="rId240" display="https://help.xe.com/" xr:uid="{0EEB16BC-6F25-4087-A6A2-F793F6344FAD}"/>
    <hyperlink ref="A260" r:id="rId241" display="https://www.xe.com/legal/" xr:uid="{8E101077-3CFE-4771-8955-C8FD7A9F6011}"/>
    <hyperlink ref="A261" r:id="rId242" display="https://help.xe.com/hc/en-gb/sections/360005694438-Terms-and-policies" xr:uid="{6F966A52-5388-4827-AE8A-2B6C1102312B}"/>
    <hyperlink ref="A262" r:id="rId243" display="https://help.xe.com/hc/en-gb/articles/4408642862865--Xe-com-Cookie-Policy" xr:uid="{D016AAF4-F0C4-4018-B901-BEBF444CD15E}"/>
    <hyperlink ref="A264" r:id="rId244" display="https://www.xe.com/xemoneytransfer/information.php" xr:uid="{A3261851-50DE-40E6-A2DC-5D2E6FB36B57}"/>
    <hyperlink ref="A265" r:id="rId245" display="https://help.xe.com/hc/en-gb/articles/360020233417-US-Complaints-Charter" xr:uid="{0ACC8A52-62AE-417E-88B6-8CA744683EE3}"/>
    <hyperlink ref="A266" r:id="rId246" display="https://help.xe.com/hc/en-gb/articles/4403064056209-US-Error-Resolution-and-Cancellation-Disclosure" xr:uid="{165B195E-B774-4918-BDE9-551F8CCAA336}"/>
  </hyperlinks>
  <pageMargins left="0.7" right="0.7" top="0.75" bottom="0.75" header="0.3" footer="0.3"/>
  <pageSetup paperSize="9" orientation="portrait" r:id="rId247"/>
  <drawing r:id="rId248"/>
  <legacyDrawing r:id="rId249"/>
  <controls>
    <mc:AlternateContent xmlns:mc="http://schemas.openxmlformats.org/markup-compatibility/2006">
      <mc:Choice Requires="x14">
        <control shapeId="7171" r:id="rId250" name="Control 3">
          <controlPr defaultSize="0" r:id="rId25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44450</xdr:rowOff>
              </to>
            </anchor>
          </controlPr>
        </control>
      </mc:Choice>
      <mc:Fallback>
        <control shapeId="7171" r:id="rId250" name="Control 3"/>
      </mc:Fallback>
    </mc:AlternateContent>
    <mc:AlternateContent xmlns:mc="http://schemas.openxmlformats.org/markup-compatibility/2006">
      <mc:Choice Requires="x14">
        <control shapeId="7170" r:id="rId252" name="Control 2">
          <controlPr defaultSize="0" r:id="rId25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44450</xdr:rowOff>
              </to>
            </anchor>
          </controlPr>
        </control>
      </mc:Choice>
      <mc:Fallback>
        <control shapeId="7170" r:id="rId252" name="Control 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7"/>
  <sheetViews>
    <sheetView showGridLines="0" workbookViewId="0">
      <selection activeCell="H5" sqref="H5"/>
    </sheetView>
  </sheetViews>
  <sheetFormatPr defaultColWidth="9.1796875" defaultRowHeight="14.5"/>
  <cols>
    <col min="1" max="1" width="17.453125" style="1" customWidth="1"/>
    <col min="2" max="2" width="34.453125" style="1" customWidth="1"/>
    <col min="3" max="3" width="9.1796875" style="1"/>
    <col min="4" max="4" width="24.6328125" style="1" customWidth="1"/>
    <col min="5" max="6" width="12.6328125" style="1" customWidth="1"/>
    <col min="7" max="7" width="9.1796875" style="1"/>
    <col min="8" max="9" width="15.6328125" style="8" customWidth="1"/>
    <col min="10" max="10" width="15.6328125" style="1" customWidth="1"/>
    <col min="11" max="11" width="9.1796875" style="1"/>
    <col min="12" max="12" width="25.81640625" style="1" customWidth="1"/>
    <col min="13" max="14" width="11.81640625" style="1" customWidth="1"/>
    <col min="15" max="15" width="9.1796875" style="1"/>
    <col min="16" max="16" width="31.1796875" style="1" customWidth="1"/>
    <col min="17" max="16384" width="9.1796875" style="1"/>
  </cols>
  <sheetData>
    <row r="1" spans="1:16" ht="18" customHeight="1">
      <c r="A1" s="2" t="s">
        <v>373</v>
      </c>
      <c r="B1" s="2" t="s">
        <v>374</v>
      </c>
      <c r="D1" s="52" t="s">
        <v>360</v>
      </c>
      <c r="E1" s="53"/>
      <c r="F1" s="54"/>
      <c r="H1" s="55" t="s">
        <v>371</v>
      </c>
      <c r="I1" s="55"/>
      <c r="J1" s="55"/>
      <c r="L1" s="2" t="s">
        <v>380</v>
      </c>
      <c r="M1" s="2" t="s">
        <v>385</v>
      </c>
      <c r="N1" s="2" t="s">
        <v>386</v>
      </c>
      <c r="P1" s="2" t="s">
        <v>388</v>
      </c>
    </row>
    <row r="2" spans="1:16">
      <c r="A2" s="4" t="s">
        <v>3</v>
      </c>
      <c r="B2" s="5" t="s">
        <v>19</v>
      </c>
      <c r="D2" s="2" t="s">
        <v>338</v>
      </c>
      <c r="E2" s="7" t="s">
        <v>17</v>
      </c>
      <c r="F2" s="7" t="s">
        <v>18</v>
      </c>
      <c r="H2" s="7" t="s">
        <v>17</v>
      </c>
      <c r="I2" s="7" t="s">
        <v>372</v>
      </c>
      <c r="J2" s="22" t="s">
        <v>6</v>
      </c>
      <c r="L2" s="16" t="s">
        <v>381</v>
      </c>
      <c r="M2" s="3">
        <v>1</v>
      </c>
      <c r="N2" s="3">
        <v>0</v>
      </c>
      <c r="P2" s="16" t="s">
        <v>389</v>
      </c>
    </row>
    <row r="3" spans="1:16">
      <c r="A3" s="4" t="s">
        <v>13</v>
      </c>
      <c r="B3" s="5" t="s">
        <v>20</v>
      </c>
      <c r="D3" s="4" t="s">
        <v>339</v>
      </c>
      <c r="E3" s="6" t="s">
        <v>3</v>
      </c>
      <c r="F3" s="6">
        <v>50</v>
      </c>
      <c r="H3" s="20" t="s">
        <v>6</v>
      </c>
      <c r="I3" s="21">
        <v>1</v>
      </c>
      <c r="J3" s="3" t="s">
        <v>6</v>
      </c>
      <c r="L3" s="16" t="s">
        <v>382</v>
      </c>
      <c r="M3" s="3">
        <v>0.5</v>
      </c>
      <c r="N3" s="3">
        <v>0.5</v>
      </c>
      <c r="P3" s="16" t="s">
        <v>390</v>
      </c>
    </row>
    <row r="4" spans="1:16">
      <c r="A4" s="4" t="s">
        <v>4</v>
      </c>
      <c r="B4" s="5" t="s">
        <v>21</v>
      </c>
      <c r="D4" s="4" t="s">
        <v>340</v>
      </c>
      <c r="E4" s="6" t="s">
        <v>4</v>
      </c>
      <c r="F4" s="6">
        <v>40</v>
      </c>
      <c r="H4" s="20" t="s">
        <v>14</v>
      </c>
      <c r="I4" s="21">
        <f>'Currency Conversion'!D5</f>
        <v>4.6941670499999998E-2</v>
      </c>
      <c r="J4" s="3" t="str">
        <f t="shared" ref="J4:J18" si="0">IF(H4="","",J$2)</f>
        <v>SAR</v>
      </c>
      <c r="L4" s="16" t="s">
        <v>383</v>
      </c>
      <c r="M4" s="3">
        <v>0</v>
      </c>
      <c r="N4" s="3">
        <v>1</v>
      </c>
      <c r="P4" s="16" t="s">
        <v>403</v>
      </c>
    </row>
    <row r="5" spans="1:16">
      <c r="A5" s="4" t="s">
        <v>14</v>
      </c>
      <c r="B5" s="5" t="s">
        <v>22</v>
      </c>
      <c r="D5" s="4" t="s">
        <v>341</v>
      </c>
      <c r="E5" s="6" t="s">
        <v>5</v>
      </c>
      <c r="F5" s="6">
        <v>200</v>
      </c>
      <c r="H5" s="20"/>
      <c r="I5" s="21"/>
      <c r="J5" s="3" t="str">
        <f t="shared" si="0"/>
        <v/>
      </c>
      <c r="P5" s="16" t="s">
        <v>391</v>
      </c>
    </row>
    <row r="6" spans="1:16">
      <c r="A6" s="4" t="s">
        <v>7</v>
      </c>
      <c r="B6" s="5" t="s">
        <v>23</v>
      </c>
      <c r="D6" s="4" t="s">
        <v>342</v>
      </c>
      <c r="E6" s="6" t="s">
        <v>6</v>
      </c>
      <c r="F6" s="6">
        <v>230</v>
      </c>
      <c r="H6" s="20"/>
      <c r="I6" s="21"/>
      <c r="J6" s="3" t="str">
        <f t="shared" si="0"/>
        <v/>
      </c>
      <c r="P6" s="16" t="s">
        <v>392</v>
      </c>
    </row>
    <row r="7" spans="1:16">
      <c r="A7" s="4" t="s">
        <v>24</v>
      </c>
      <c r="B7" s="5" t="s">
        <v>25</v>
      </c>
      <c r="D7" s="4" t="s">
        <v>343</v>
      </c>
      <c r="E7" s="6" t="s">
        <v>7</v>
      </c>
      <c r="F7" s="6">
        <v>75</v>
      </c>
      <c r="H7" s="20"/>
      <c r="I7" s="21"/>
      <c r="J7" s="3" t="str">
        <f t="shared" si="0"/>
        <v/>
      </c>
      <c r="P7" s="16" t="s">
        <v>398</v>
      </c>
    </row>
    <row r="8" spans="1:16">
      <c r="A8" s="4" t="s">
        <v>26</v>
      </c>
      <c r="B8" s="5" t="s">
        <v>27</v>
      </c>
      <c r="D8" s="4" t="s">
        <v>344</v>
      </c>
      <c r="E8" s="6" t="s">
        <v>8</v>
      </c>
      <c r="F8" s="6">
        <v>442</v>
      </c>
      <c r="H8" s="20"/>
      <c r="I8" s="21"/>
      <c r="J8" s="3" t="str">
        <f t="shared" si="0"/>
        <v/>
      </c>
      <c r="P8" s="16" t="s">
        <v>399</v>
      </c>
    </row>
    <row r="9" spans="1:16">
      <c r="A9" s="4" t="s">
        <v>28</v>
      </c>
      <c r="B9" s="5" t="s">
        <v>29</v>
      </c>
      <c r="D9" s="4" t="s">
        <v>345</v>
      </c>
      <c r="E9" s="6" t="s">
        <v>9</v>
      </c>
      <c r="F9" s="6">
        <v>450</v>
      </c>
      <c r="H9" s="20"/>
      <c r="I9" s="21"/>
      <c r="J9" s="3" t="str">
        <f t="shared" si="0"/>
        <v/>
      </c>
      <c r="P9" s="16" t="s">
        <v>400</v>
      </c>
    </row>
    <row r="10" spans="1:16">
      <c r="A10" s="4" t="s">
        <v>11</v>
      </c>
      <c r="B10" s="5" t="s">
        <v>30</v>
      </c>
      <c r="D10" s="4" t="s">
        <v>346</v>
      </c>
      <c r="E10" s="6" t="s">
        <v>10</v>
      </c>
      <c r="F10" s="6">
        <v>520</v>
      </c>
      <c r="H10" s="20"/>
      <c r="I10" s="21"/>
      <c r="J10" s="3" t="str">
        <f t="shared" si="0"/>
        <v/>
      </c>
      <c r="P10" s="16" t="s">
        <v>401</v>
      </c>
    </row>
    <row r="11" spans="1:16">
      <c r="A11" s="4" t="s">
        <v>12</v>
      </c>
      <c r="B11" s="5" t="s">
        <v>31</v>
      </c>
      <c r="D11" s="4" t="s">
        <v>347</v>
      </c>
      <c r="E11" s="6" t="s">
        <v>11</v>
      </c>
      <c r="F11" s="6">
        <v>136</v>
      </c>
      <c r="H11" s="20"/>
      <c r="I11" s="21"/>
      <c r="J11" s="3" t="str">
        <f t="shared" si="0"/>
        <v/>
      </c>
      <c r="P11" s="16" t="s">
        <v>402</v>
      </c>
    </row>
    <row r="12" spans="1:16">
      <c r="A12" s="4" t="s">
        <v>32</v>
      </c>
      <c r="B12" s="5" t="s">
        <v>33</v>
      </c>
      <c r="D12" s="4" t="s">
        <v>348</v>
      </c>
      <c r="E12" s="6" t="s">
        <v>3</v>
      </c>
      <c r="F12" s="6">
        <v>35</v>
      </c>
      <c r="H12" s="20"/>
      <c r="I12" s="21"/>
      <c r="J12" s="3" t="str">
        <f t="shared" si="0"/>
        <v/>
      </c>
      <c r="P12" s="16" t="s">
        <v>408</v>
      </c>
    </row>
    <row r="13" spans="1:16">
      <c r="A13" s="4" t="s">
        <v>34</v>
      </c>
      <c r="B13" s="5" t="s">
        <v>35</v>
      </c>
      <c r="D13" s="4" t="s">
        <v>349</v>
      </c>
      <c r="E13" s="6" t="s">
        <v>368</v>
      </c>
      <c r="F13" s="6">
        <v>35</v>
      </c>
      <c r="H13" s="20"/>
      <c r="I13" s="21"/>
      <c r="J13" s="3" t="str">
        <f t="shared" si="0"/>
        <v/>
      </c>
      <c r="P13" s="16" t="s">
        <v>396</v>
      </c>
    </row>
    <row r="14" spans="1:16">
      <c r="A14" s="4" t="s">
        <v>36</v>
      </c>
      <c r="B14" s="5" t="s">
        <v>37</v>
      </c>
      <c r="D14" s="4" t="s">
        <v>350</v>
      </c>
      <c r="E14" s="6" t="s">
        <v>12</v>
      </c>
      <c r="F14" s="6">
        <v>7000</v>
      </c>
      <c r="H14" s="20"/>
      <c r="I14" s="21"/>
      <c r="J14" s="3" t="str">
        <f t="shared" si="0"/>
        <v/>
      </c>
      <c r="P14" s="16" t="s">
        <v>397</v>
      </c>
    </row>
    <row r="15" spans="1:16">
      <c r="A15" s="4" t="s">
        <v>38</v>
      </c>
      <c r="B15" s="5" t="s">
        <v>39</v>
      </c>
      <c r="D15" s="4" t="s">
        <v>351</v>
      </c>
      <c r="E15" s="6" t="s">
        <v>13</v>
      </c>
      <c r="F15" s="6">
        <v>41</v>
      </c>
      <c r="H15" s="20"/>
      <c r="I15" s="21"/>
      <c r="J15" s="3" t="str">
        <f t="shared" si="0"/>
        <v/>
      </c>
      <c r="P15" s="16" t="s">
        <v>393</v>
      </c>
    </row>
    <row r="16" spans="1:16">
      <c r="A16" s="4" t="s">
        <v>5</v>
      </c>
      <c r="B16" s="5" t="s">
        <v>40</v>
      </c>
      <c r="D16" s="4" t="s">
        <v>370</v>
      </c>
      <c r="E16" s="6" t="s">
        <v>14</v>
      </c>
      <c r="F16" s="6">
        <v>1200</v>
      </c>
      <c r="H16" s="20"/>
      <c r="I16" s="21"/>
      <c r="J16" s="3" t="str">
        <f t="shared" si="0"/>
        <v/>
      </c>
      <c r="P16" s="16" t="s">
        <v>394</v>
      </c>
    </row>
    <row r="17" spans="1:16">
      <c r="A17" s="4" t="s">
        <v>8</v>
      </c>
      <c r="B17" s="5" t="s">
        <v>41</v>
      </c>
      <c r="D17" s="4" t="s">
        <v>369</v>
      </c>
      <c r="E17" s="6" t="s">
        <v>14</v>
      </c>
      <c r="F17" s="6">
        <v>1000</v>
      </c>
      <c r="H17" s="20"/>
      <c r="I17" s="21"/>
      <c r="J17" s="3" t="str">
        <f t="shared" si="0"/>
        <v/>
      </c>
      <c r="P17" s="16" t="s">
        <v>395</v>
      </c>
    </row>
    <row r="18" spans="1:16">
      <c r="A18" s="4" t="s">
        <v>42</v>
      </c>
      <c r="B18" s="5" t="s">
        <v>43</v>
      </c>
      <c r="D18" s="4" t="s">
        <v>352</v>
      </c>
      <c r="E18" s="6" t="s">
        <v>15</v>
      </c>
      <c r="F18" s="6">
        <v>500</v>
      </c>
      <c r="H18" s="20"/>
      <c r="I18" s="21"/>
      <c r="J18" s="3" t="str">
        <f t="shared" si="0"/>
        <v/>
      </c>
      <c r="P18" s="16" t="s">
        <v>407</v>
      </c>
    </row>
    <row r="19" spans="1:16">
      <c r="A19" s="4" t="s">
        <v>44</v>
      </c>
      <c r="B19" s="5" t="s">
        <v>45</v>
      </c>
      <c r="D19" s="4" t="s">
        <v>414</v>
      </c>
      <c r="E19" s="6" t="s">
        <v>3</v>
      </c>
      <c r="F19" s="6">
        <v>45</v>
      </c>
    </row>
    <row r="20" spans="1:16">
      <c r="A20" s="4" t="s">
        <v>46</v>
      </c>
      <c r="B20" s="5" t="s">
        <v>47</v>
      </c>
      <c r="D20" s="4" t="s">
        <v>415</v>
      </c>
      <c r="E20" s="6" t="s">
        <v>44</v>
      </c>
      <c r="F20" s="6">
        <v>475</v>
      </c>
    </row>
    <row r="21" spans="1:16">
      <c r="A21" s="4" t="s">
        <v>10</v>
      </c>
      <c r="B21" s="5" t="s">
        <v>48</v>
      </c>
      <c r="D21" s="4" t="s">
        <v>416</v>
      </c>
      <c r="E21" s="6" t="s">
        <v>3</v>
      </c>
      <c r="F21" s="6">
        <v>30</v>
      </c>
    </row>
    <row r="22" spans="1:16">
      <c r="A22" s="4" t="s">
        <v>49</v>
      </c>
      <c r="B22" s="5" t="s">
        <v>50</v>
      </c>
      <c r="D22" s="4" t="s">
        <v>417</v>
      </c>
      <c r="E22" s="6" t="s">
        <v>28</v>
      </c>
      <c r="F22" s="6">
        <v>65</v>
      </c>
    </row>
    <row r="23" spans="1:16">
      <c r="A23" s="4" t="s">
        <v>6</v>
      </c>
      <c r="B23" s="5" t="s">
        <v>51</v>
      </c>
      <c r="D23" s="4" t="s">
        <v>424</v>
      </c>
      <c r="E23" s="6" t="s">
        <v>3</v>
      </c>
      <c r="F23" s="6">
        <v>65</v>
      </c>
    </row>
    <row r="24" spans="1:16">
      <c r="A24" s="4" t="s">
        <v>52</v>
      </c>
      <c r="B24" s="5" t="s">
        <v>53</v>
      </c>
      <c r="D24" s="4" t="s">
        <v>418</v>
      </c>
      <c r="E24" s="6" t="s">
        <v>3</v>
      </c>
      <c r="F24" s="6">
        <v>55</v>
      </c>
    </row>
    <row r="25" spans="1:16">
      <c r="A25" s="4" t="s">
        <v>54</v>
      </c>
      <c r="B25" s="5" t="s">
        <v>55</v>
      </c>
      <c r="D25" s="4" t="s">
        <v>419</v>
      </c>
      <c r="E25" s="6" t="s">
        <v>13</v>
      </c>
      <c r="F25" s="6">
        <v>50</v>
      </c>
    </row>
    <row r="26" spans="1:16">
      <c r="A26" s="4" t="s">
        <v>56</v>
      </c>
      <c r="B26" s="5" t="s">
        <v>57</v>
      </c>
      <c r="D26" s="4" t="s">
        <v>420</v>
      </c>
      <c r="E26" s="6" t="s">
        <v>13</v>
      </c>
      <c r="F26" s="6">
        <v>50</v>
      </c>
    </row>
    <row r="27" spans="1:16">
      <c r="A27" s="4" t="s">
        <v>58</v>
      </c>
      <c r="B27" s="5" t="s">
        <v>59</v>
      </c>
      <c r="D27" s="4" t="s">
        <v>421</v>
      </c>
      <c r="E27" s="6" t="s">
        <v>24</v>
      </c>
      <c r="F27" s="6">
        <v>60</v>
      </c>
    </row>
    <row r="28" spans="1:16">
      <c r="A28" s="4" t="s">
        <v>60</v>
      </c>
      <c r="B28" s="5" t="s">
        <v>61</v>
      </c>
      <c r="D28" s="4" t="s">
        <v>422</v>
      </c>
      <c r="E28" s="6" t="s">
        <v>26</v>
      </c>
      <c r="F28" s="6">
        <v>55</v>
      </c>
    </row>
    <row r="29" spans="1:16">
      <c r="A29" s="4" t="s">
        <v>62</v>
      </c>
      <c r="B29" s="5" t="s">
        <v>63</v>
      </c>
      <c r="D29" s="4" t="s">
        <v>423</v>
      </c>
      <c r="E29" s="6" t="s">
        <v>3</v>
      </c>
      <c r="F29" s="6">
        <v>25</v>
      </c>
    </row>
    <row r="30" spans="1:16">
      <c r="A30" s="4" t="s">
        <v>15</v>
      </c>
      <c r="B30" s="5" t="s">
        <v>64</v>
      </c>
    </row>
    <row r="31" spans="1:16">
      <c r="A31" s="4" t="s">
        <v>65</v>
      </c>
      <c r="B31" s="5" t="s">
        <v>66</v>
      </c>
    </row>
    <row r="32" spans="1:16">
      <c r="A32" s="4" t="s">
        <v>67</v>
      </c>
      <c r="B32" s="5" t="s">
        <v>68</v>
      </c>
    </row>
    <row r="33" spans="1:2">
      <c r="A33" s="4" t="s">
        <v>9</v>
      </c>
      <c r="B33" s="5" t="s">
        <v>69</v>
      </c>
    </row>
    <row r="34" spans="1:2">
      <c r="A34" s="4" t="s">
        <v>70</v>
      </c>
      <c r="B34" s="5" t="s">
        <v>71</v>
      </c>
    </row>
    <row r="35" spans="1:2">
      <c r="A35" s="4" t="s">
        <v>72</v>
      </c>
      <c r="B35" s="5" t="s">
        <v>73</v>
      </c>
    </row>
    <row r="36" spans="1:2">
      <c r="A36" s="4" t="s">
        <v>74</v>
      </c>
      <c r="B36" s="5" t="s">
        <v>75</v>
      </c>
    </row>
    <row r="37" spans="1:2">
      <c r="A37" s="4" t="s">
        <v>76</v>
      </c>
      <c r="B37" s="5" t="s">
        <v>77</v>
      </c>
    </row>
    <row r="38" spans="1:2">
      <c r="A38" s="4" t="s">
        <v>78</v>
      </c>
      <c r="B38" s="5" t="s">
        <v>79</v>
      </c>
    </row>
    <row r="39" spans="1:2">
      <c r="A39" s="4" t="s">
        <v>80</v>
      </c>
      <c r="B39" s="5" t="s">
        <v>81</v>
      </c>
    </row>
    <row r="40" spans="1:2">
      <c r="A40" s="4" t="s">
        <v>82</v>
      </c>
      <c r="B40" s="5" t="s">
        <v>83</v>
      </c>
    </row>
    <row r="41" spans="1:2">
      <c r="A41" s="4" t="s">
        <v>84</v>
      </c>
      <c r="B41" s="5" t="s">
        <v>85</v>
      </c>
    </row>
    <row r="42" spans="1:2">
      <c r="A42" s="4" t="s">
        <v>86</v>
      </c>
      <c r="B42" s="5" t="s">
        <v>87</v>
      </c>
    </row>
    <row r="43" spans="1:2">
      <c r="A43" s="4" t="s">
        <v>88</v>
      </c>
      <c r="B43" s="5" t="s">
        <v>89</v>
      </c>
    </row>
    <row r="44" spans="1:2">
      <c r="A44" s="4" t="s">
        <v>90</v>
      </c>
      <c r="B44" s="5" t="s">
        <v>91</v>
      </c>
    </row>
    <row r="45" spans="1:2">
      <c r="A45" s="4" t="s">
        <v>92</v>
      </c>
      <c r="B45" s="5" t="s">
        <v>93</v>
      </c>
    </row>
    <row r="46" spans="1:2">
      <c r="A46" s="4" t="s">
        <v>94</v>
      </c>
      <c r="B46" s="5" t="s">
        <v>95</v>
      </c>
    </row>
    <row r="47" spans="1:2">
      <c r="A47" s="4" t="s">
        <v>96</v>
      </c>
      <c r="B47" s="5" t="s">
        <v>97</v>
      </c>
    </row>
    <row r="48" spans="1:2">
      <c r="A48" s="4" t="s">
        <v>98</v>
      </c>
      <c r="B48" s="5" t="s">
        <v>99</v>
      </c>
    </row>
    <row r="49" spans="1:2">
      <c r="A49" s="4" t="s">
        <v>100</v>
      </c>
      <c r="B49" s="5" t="s">
        <v>101</v>
      </c>
    </row>
    <row r="50" spans="1:2">
      <c r="A50" s="4" t="s">
        <v>102</v>
      </c>
      <c r="B50" s="5" t="s">
        <v>103</v>
      </c>
    </row>
    <row r="51" spans="1:2">
      <c r="A51" s="4" t="s">
        <v>104</v>
      </c>
      <c r="B51" s="5" t="s">
        <v>105</v>
      </c>
    </row>
    <row r="52" spans="1:2">
      <c r="A52" s="4" t="s">
        <v>106</v>
      </c>
      <c r="B52" s="5" t="s">
        <v>107</v>
      </c>
    </row>
    <row r="53" spans="1:2">
      <c r="A53" s="4" t="s">
        <v>108</v>
      </c>
      <c r="B53" s="5" t="s">
        <v>109</v>
      </c>
    </row>
    <row r="54" spans="1:2">
      <c r="A54" s="4" t="s">
        <v>110</v>
      </c>
      <c r="B54" s="5" t="s">
        <v>111</v>
      </c>
    </row>
    <row r="55" spans="1:2">
      <c r="A55" s="4" t="s">
        <v>112</v>
      </c>
      <c r="B55" s="5" t="s">
        <v>113</v>
      </c>
    </row>
    <row r="56" spans="1:2">
      <c r="A56" s="4" t="s">
        <v>114</v>
      </c>
      <c r="B56" s="5" t="s">
        <v>115</v>
      </c>
    </row>
    <row r="57" spans="1:2">
      <c r="A57" s="4" t="s">
        <v>116</v>
      </c>
      <c r="B57" s="5" t="s">
        <v>117</v>
      </c>
    </row>
    <row r="58" spans="1:2">
      <c r="A58" s="4" t="s">
        <v>118</v>
      </c>
      <c r="B58" s="5" t="s">
        <v>119</v>
      </c>
    </row>
    <row r="59" spans="1:2">
      <c r="A59" s="4" t="s">
        <v>120</v>
      </c>
      <c r="B59" s="5" t="s">
        <v>121</v>
      </c>
    </row>
    <row r="60" spans="1:2">
      <c r="A60" s="4" t="s">
        <v>122</v>
      </c>
      <c r="B60" s="5" t="s">
        <v>123</v>
      </c>
    </row>
    <row r="61" spans="1:2">
      <c r="A61" s="4" t="s">
        <v>124</v>
      </c>
      <c r="B61" s="5" t="s">
        <v>125</v>
      </c>
    </row>
    <row r="62" spans="1:2">
      <c r="A62" s="4" t="s">
        <v>126</v>
      </c>
      <c r="B62" s="5" t="s">
        <v>127</v>
      </c>
    </row>
    <row r="63" spans="1:2">
      <c r="A63" s="4" t="s">
        <v>128</v>
      </c>
      <c r="B63" s="5" t="s">
        <v>129</v>
      </c>
    </row>
    <row r="64" spans="1:2">
      <c r="A64" s="4" t="s">
        <v>130</v>
      </c>
      <c r="B64" s="5" t="s">
        <v>131</v>
      </c>
    </row>
    <row r="65" spans="1:2">
      <c r="A65" s="4" t="s">
        <v>132</v>
      </c>
      <c r="B65" s="5" t="s">
        <v>133</v>
      </c>
    </row>
    <row r="66" spans="1:2">
      <c r="A66" s="4" t="s">
        <v>134</v>
      </c>
      <c r="B66" s="5" t="s">
        <v>135</v>
      </c>
    </row>
    <row r="67" spans="1:2">
      <c r="A67" s="4" t="s">
        <v>136</v>
      </c>
      <c r="B67" s="5" t="s">
        <v>137</v>
      </c>
    </row>
    <row r="68" spans="1:2">
      <c r="A68" s="4" t="s">
        <v>138</v>
      </c>
      <c r="B68" s="5" t="s">
        <v>139</v>
      </c>
    </row>
    <row r="69" spans="1:2">
      <c r="A69" s="4" t="s">
        <v>140</v>
      </c>
      <c r="B69" s="5" t="s">
        <v>141</v>
      </c>
    </row>
    <row r="70" spans="1:2">
      <c r="A70" s="4" t="s">
        <v>142</v>
      </c>
      <c r="B70" s="5" t="s">
        <v>143</v>
      </c>
    </row>
    <row r="71" spans="1:2">
      <c r="A71" s="4" t="s">
        <v>144</v>
      </c>
      <c r="B71" s="5" t="s">
        <v>145</v>
      </c>
    </row>
    <row r="72" spans="1:2">
      <c r="A72" s="4" t="s">
        <v>146</v>
      </c>
      <c r="B72" s="5" t="s">
        <v>147</v>
      </c>
    </row>
    <row r="73" spans="1:2">
      <c r="A73" s="4" t="s">
        <v>148</v>
      </c>
      <c r="B73" s="5" t="s">
        <v>149</v>
      </c>
    </row>
    <row r="74" spans="1:2">
      <c r="A74" s="4" t="s">
        <v>150</v>
      </c>
      <c r="B74" s="5" t="s">
        <v>151</v>
      </c>
    </row>
    <row r="75" spans="1:2">
      <c r="A75" s="4" t="s">
        <v>152</v>
      </c>
      <c r="B75" s="5" t="s">
        <v>153</v>
      </c>
    </row>
    <row r="76" spans="1:2">
      <c r="A76" s="4" t="s">
        <v>154</v>
      </c>
      <c r="B76" s="5" t="s">
        <v>155</v>
      </c>
    </row>
    <row r="77" spans="1:2">
      <c r="A77" s="4" t="s">
        <v>156</v>
      </c>
      <c r="B77" s="5" t="s">
        <v>157</v>
      </c>
    </row>
    <row r="78" spans="1:2">
      <c r="A78" s="4" t="s">
        <v>158</v>
      </c>
      <c r="B78" s="5" t="s">
        <v>159</v>
      </c>
    </row>
    <row r="79" spans="1:2">
      <c r="A79" s="4" t="s">
        <v>160</v>
      </c>
      <c r="B79" s="5" t="s">
        <v>161</v>
      </c>
    </row>
    <row r="80" spans="1:2">
      <c r="A80" s="4" t="s">
        <v>162</v>
      </c>
      <c r="B80" s="5" t="s">
        <v>163</v>
      </c>
    </row>
    <row r="81" spans="1:2">
      <c r="A81" s="4" t="s">
        <v>164</v>
      </c>
      <c r="B81" s="5" t="s">
        <v>165</v>
      </c>
    </row>
    <row r="82" spans="1:2">
      <c r="A82" s="4" t="s">
        <v>166</v>
      </c>
      <c r="B82" s="5" t="s">
        <v>167</v>
      </c>
    </row>
    <row r="83" spans="1:2">
      <c r="A83" s="4" t="s">
        <v>168</v>
      </c>
      <c r="B83" s="5" t="s">
        <v>169</v>
      </c>
    </row>
    <row r="84" spans="1:2">
      <c r="A84" s="4" t="s">
        <v>170</v>
      </c>
      <c r="B84" s="5" t="s">
        <v>171</v>
      </c>
    </row>
    <row r="85" spans="1:2">
      <c r="A85" s="4" t="s">
        <v>172</v>
      </c>
      <c r="B85" s="5" t="s">
        <v>173</v>
      </c>
    </row>
    <row r="86" spans="1:2">
      <c r="A86" s="4" t="s">
        <v>174</v>
      </c>
      <c r="B86" s="5" t="s">
        <v>175</v>
      </c>
    </row>
    <row r="87" spans="1:2">
      <c r="A87" s="4" t="s">
        <v>176</v>
      </c>
      <c r="B87" s="5" t="s">
        <v>177</v>
      </c>
    </row>
    <row r="88" spans="1:2">
      <c r="A88" s="4" t="s">
        <v>178</v>
      </c>
      <c r="B88" s="5" t="s">
        <v>179</v>
      </c>
    </row>
    <row r="89" spans="1:2">
      <c r="A89" s="4" t="s">
        <v>180</v>
      </c>
      <c r="B89" s="5" t="s">
        <v>181</v>
      </c>
    </row>
    <row r="90" spans="1:2">
      <c r="A90" s="4" t="s">
        <v>182</v>
      </c>
      <c r="B90" s="5" t="s">
        <v>183</v>
      </c>
    </row>
    <row r="91" spans="1:2">
      <c r="A91" s="4" t="s">
        <v>184</v>
      </c>
      <c r="B91" s="5" t="s">
        <v>185</v>
      </c>
    </row>
    <row r="92" spans="1:2">
      <c r="A92" s="4" t="s">
        <v>186</v>
      </c>
      <c r="B92" s="5" t="s">
        <v>187</v>
      </c>
    </row>
    <row r="93" spans="1:2">
      <c r="A93" s="4" t="s">
        <v>188</v>
      </c>
      <c r="B93" s="5" t="s">
        <v>189</v>
      </c>
    </row>
    <row r="94" spans="1:2">
      <c r="A94" s="4" t="s">
        <v>190</v>
      </c>
      <c r="B94" s="5" t="s">
        <v>191</v>
      </c>
    </row>
    <row r="95" spans="1:2">
      <c r="A95" s="4" t="s">
        <v>192</v>
      </c>
      <c r="B95" s="5" t="s">
        <v>193</v>
      </c>
    </row>
    <row r="96" spans="1:2">
      <c r="A96" s="4" t="s">
        <v>194</v>
      </c>
      <c r="B96" s="5" t="s">
        <v>195</v>
      </c>
    </row>
    <row r="97" spans="1:2">
      <c r="A97" s="4" t="s">
        <v>196</v>
      </c>
      <c r="B97" s="5" t="s">
        <v>197</v>
      </c>
    </row>
    <row r="98" spans="1:2">
      <c r="A98" s="4" t="s">
        <v>198</v>
      </c>
      <c r="B98" s="5" t="s">
        <v>199</v>
      </c>
    </row>
    <row r="99" spans="1:2">
      <c r="A99" s="4" t="s">
        <v>200</v>
      </c>
      <c r="B99" s="5" t="s">
        <v>201</v>
      </c>
    </row>
    <row r="100" spans="1:2">
      <c r="A100" s="4" t="s">
        <v>202</v>
      </c>
      <c r="B100" s="5" t="s">
        <v>203</v>
      </c>
    </row>
    <row r="101" spans="1:2">
      <c r="A101" s="4" t="s">
        <v>204</v>
      </c>
      <c r="B101" s="5" t="s">
        <v>205</v>
      </c>
    </row>
    <row r="102" spans="1:2">
      <c r="A102" s="4" t="s">
        <v>206</v>
      </c>
      <c r="B102" s="5" t="s">
        <v>207</v>
      </c>
    </row>
    <row r="103" spans="1:2">
      <c r="A103" s="4" t="s">
        <v>208</v>
      </c>
      <c r="B103" s="5" t="s">
        <v>209</v>
      </c>
    </row>
    <row r="104" spans="1:2">
      <c r="A104" s="4" t="s">
        <v>210</v>
      </c>
      <c r="B104" s="5" t="s">
        <v>211</v>
      </c>
    </row>
    <row r="105" spans="1:2">
      <c r="A105" s="4" t="s">
        <v>212</v>
      </c>
      <c r="B105" s="5" t="s">
        <v>213</v>
      </c>
    </row>
    <row r="106" spans="1:2">
      <c r="A106" s="4" t="s">
        <v>214</v>
      </c>
      <c r="B106" s="5" t="s">
        <v>215</v>
      </c>
    </row>
    <row r="107" spans="1:2">
      <c r="A107" s="4" t="s">
        <v>216</v>
      </c>
      <c r="B107" s="5" t="s">
        <v>217</v>
      </c>
    </row>
    <row r="108" spans="1:2">
      <c r="A108" s="4" t="s">
        <v>218</v>
      </c>
      <c r="B108" s="5" t="s">
        <v>219</v>
      </c>
    </row>
    <row r="109" spans="1:2">
      <c r="A109" s="4" t="s">
        <v>220</v>
      </c>
      <c r="B109" s="5" t="s">
        <v>221</v>
      </c>
    </row>
    <row r="110" spans="1:2">
      <c r="A110" s="4" t="s">
        <v>222</v>
      </c>
      <c r="B110" s="5" t="s">
        <v>223</v>
      </c>
    </row>
    <row r="111" spans="1:2">
      <c r="A111" s="4" t="s">
        <v>224</v>
      </c>
      <c r="B111" s="5" t="s">
        <v>225</v>
      </c>
    </row>
    <row r="112" spans="1:2">
      <c r="A112" s="4" t="s">
        <v>226</v>
      </c>
      <c r="B112" s="5" t="s">
        <v>227</v>
      </c>
    </row>
    <row r="113" spans="1:2">
      <c r="A113" s="4" t="s">
        <v>228</v>
      </c>
      <c r="B113" s="5" t="s">
        <v>229</v>
      </c>
    </row>
    <row r="114" spans="1:2">
      <c r="A114" s="4" t="s">
        <v>230</v>
      </c>
      <c r="B114" s="5" t="s">
        <v>231</v>
      </c>
    </row>
    <row r="115" spans="1:2">
      <c r="A115" s="4" t="s">
        <v>232</v>
      </c>
      <c r="B115" s="5" t="s">
        <v>233</v>
      </c>
    </row>
    <row r="116" spans="1:2">
      <c r="A116" s="4" t="s">
        <v>234</v>
      </c>
      <c r="B116" s="5" t="s">
        <v>235</v>
      </c>
    </row>
    <row r="117" spans="1:2">
      <c r="A117" s="4" t="s">
        <v>236</v>
      </c>
      <c r="B117" s="5" t="s">
        <v>237</v>
      </c>
    </row>
    <row r="118" spans="1:2">
      <c r="A118" s="4" t="s">
        <v>238</v>
      </c>
      <c r="B118" s="5" t="s">
        <v>239</v>
      </c>
    </row>
    <row r="119" spans="1:2">
      <c r="A119" s="4" t="s">
        <v>240</v>
      </c>
      <c r="B119" s="5" t="s">
        <v>241</v>
      </c>
    </row>
    <row r="120" spans="1:2">
      <c r="A120" s="4" t="s">
        <v>242</v>
      </c>
      <c r="B120" s="5" t="s">
        <v>243</v>
      </c>
    </row>
    <row r="121" spans="1:2">
      <c r="A121" s="4" t="s">
        <v>244</v>
      </c>
      <c r="B121" s="5" t="s">
        <v>245</v>
      </c>
    </row>
    <row r="122" spans="1:2">
      <c r="A122" s="4" t="s">
        <v>246</v>
      </c>
      <c r="B122" s="5" t="s">
        <v>247</v>
      </c>
    </row>
    <row r="123" spans="1:2">
      <c r="A123" s="4" t="s">
        <v>248</v>
      </c>
      <c r="B123" s="5" t="s">
        <v>249</v>
      </c>
    </row>
    <row r="124" spans="1:2">
      <c r="A124" s="4" t="s">
        <v>250</v>
      </c>
      <c r="B124" s="5" t="s">
        <v>251</v>
      </c>
    </row>
    <row r="125" spans="1:2">
      <c r="A125" s="4" t="s">
        <v>252</v>
      </c>
      <c r="B125" s="5" t="s">
        <v>253</v>
      </c>
    </row>
    <row r="126" spans="1:2">
      <c r="A126" s="4" t="s">
        <v>254</v>
      </c>
      <c r="B126" s="5" t="s">
        <v>255</v>
      </c>
    </row>
    <row r="127" spans="1:2">
      <c r="A127" s="4" t="s">
        <v>256</v>
      </c>
      <c r="B127" s="5" t="s">
        <v>257</v>
      </c>
    </row>
    <row r="128" spans="1:2">
      <c r="A128" s="4" t="s">
        <v>258</v>
      </c>
      <c r="B128" s="5" t="s">
        <v>259</v>
      </c>
    </row>
    <row r="129" spans="1:2">
      <c r="A129" s="4" t="s">
        <v>260</v>
      </c>
      <c r="B129" s="5" t="s">
        <v>261</v>
      </c>
    </row>
    <row r="130" spans="1:2">
      <c r="A130" s="4" t="s">
        <v>262</v>
      </c>
      <c r="B130" s="5" t="s">
        <v>263</v>
      </c>
    </row>
    <row r="131" spans="1:2">
      <c r="A131" s="4" t="s">
        <v>264</v>
      </c>
      <c r="B131" s="5" t="s">
        <v>265</v>
      </c>
    </row>
    <row r="132" spans="1:2">
      <c r="A132" s="4" t="s">
        <v>266</v>
      </c>
      <c r="B132" s="5" t="s">
        <v>267</v>
      </c>
    </row>
    <row r="133" spans="1:2">
      <c r="A133" s="4" t="s">
        <v>268</v>
      </c>
      <c r="B133" s="5" t="s">
        <v>269</v>
      </c>
    </row>
    <row r="134" spans="1:2">
      <c r="A134" s="4" t="s">
        <v>270</v>
      </c>
      <c r="B134" s="5" t="s">
        <v>271</v>
      </c>
    </row>
    <row r="135" spans="1:2">
      <c r="A135" s="4" t="s">
        <v>272</v>
      </c>
      <c r="B135" s="5" t="s">
        <v>273</v>
      </c>
    </row>
    <row r="136" spans="1:2">
      <c r="A136" s="4" t="s">
        <v>274</v>
      </c>
      <c r="B136" s="5" t="s">
        <v>275</v>
      </c>
    </row>
    <row r="137" spans="1:2">
      <c r="A137" s="4" t="s">
        <v>276</v>
      </c>
      <c r="B137" s="5" t="s">
        <v>277</v>
      </c>
    </row>
    <row r="138" spans="1:2">
      <c r="A138" s="4" t="s">
        <v>278</v>
      </c>
      <c r="B138" s="5" t="s">
        <v>279</v>
      </c>
    </row>
    <row r="139" spans="1:2">
      <c r="A139" s="4" t="s">
        <v>280</v>
      </c>
      <c r="B139" s="5" t="s">
        <v>281</v>
      </c>
    </row>
    <row r="140" spans="1:2">
      <c r="A140" s="4" t="s">
        <v>282</v>
      </c>
      <c r="B140" s="5" t="s">
        <v>283</v>
      </c>
    </row>
    <row r="141" spans="1:2">
      <c r="A141" s="4" t="s">
        <v>284</v>
      </c>
      <c r="B141" s="5" t="s">
        <v>285</v>
      </c>
    </row>
    <row r="142" spans="1:2">
      <c r="A142" s="4" t="s">
        <v>286</v>
      </c>
      <c r="B142" s="5" t="s">
        <v>287</v>
      </c>
    </row>
    <row r="143" spans="1:2">
      <c r="A143" s="4" t="s">
        <v>288</v>
      </c>
      <c r="B143" s="5" t="s">
        <v>289</v>
      </c>
    </row>
    <row r="144" spans="1:2">
      <c r="A144" s="4" t="s">
        <v>290</v>
      </c>
      <c r="B144" s="5" t="s">
        <v>291</v>
      </c>
    </row>
    <row r="145" spans="1:2">
      <c r="A145" s="4" t="s">
        <v>292</v>
      </c>
      <c r="B145" s="5" t="s">
        <v>293</v>
      </c>
    </row>
    <row r="146" spans="1:2">
      <c r="A146" s="4" t="s">
        <v>294</v>
      </c>
      <c r="B146" s="5" t="s">
        <v>295</v>
      </c>
    </row>
    <row r="147" spans="1:2">
      <c r="A147" s="4" t="s">
        <v>296</v>
      </c>
      <c r="B147" s="5" t="s">
        <v>297</v>
      </c>
    </row>
    <row r="148" spans="1:2">
      <c r="A148" s="4" t="s">
        <v>298</v>
      </c>
      <c r="B148" s="5" t="s">
        <v>299</v>
      </c>
    </row>
    <row r="149" spans="1:2">
      <c r="A149" s="4" t="s">
        <v>300</v>
      </c>
      <c r="B149" s="5" t="s">
        <v>301</v>
      </c>
    </row>
    <row r="150" spans="1:2">
      <c r="A150" s="4" t="s">
        <v>302</v>
      </c>
      <c r="B150" s="5" t="s">
        <v>303</v>
      </c>
    </row>
    <row r="151" spans="1:2">
      <c r="A151" s="4" t="s">
        <v>304</v>
      </c>
      <c r="B151" s="5" t="s">
        <v>305</v>
      </c>
    </row>
    <row r="152" spans="1:2">
      <c r="A152" s="4" t="s">
        <v>306</v>
      </c>
      <c r="B152" s="5" t="s">
        <v>307</v>
      </c>
    </row>
    <row r="153" spans="1:2">
      <c r="A153" s="4" t="s">
        <v>308</v>
      </c>
      <c r="B153" s="5" t="s">
        <v>309</v>
      </c>
    </row>
    <row r="154" spans="1:2">
      <c r="A154" s="4" t="s">
        <v>310</v>
      </c>
      <c r="B154" s="5" t="s">
        <v>311</v>
      </c>
    </row>
    <row r="155" spans="1:2">
      <c r="A155" s="4" t="s">
        <v>312</v>
      </c>
      <c r="B155" s="5" t="s">
        <v>313</v>
      </c>
    </row>
    <row r="156" spans="1:2">
      <c r="A156" s="4" t="s">
        <v>314</v>
      </c>
      <c r="B156" s="5" t="s">
        <v>315</v>
      </c>
    </row>
    <row r="157" spans="1:2">
      <c r="A157" s="4" t="s">
        <v>316</v>
      </c>
      <c r="B157" s="5" t="s">
        <v>317</v>
      </c>
    </row>
    <row r="158" spans="1:2">
      <c r="A158" s="4" t="s">
        <v>318</v>
      </c>
      <c r="B158" s="5" t="s">
        <v>319</v>
      </c>
    </row>
    <row r="159" spans="1:2">
      <c r="A159" s="4" t="s">
        <v>320</v>
      </c>
      <c r="B159" s="5" t="s">
        <v>321</v>
      </c>
    </row>
    <row r="160" spans="1:2">
      <c r="A160" s="4" t="s">
        <v>322</v>
      </c>
      <c r="B160" s="5" t="s">
        <v>323</v>
      </c>
    </row>
    <row r="161" spans="1:2">
      <c r="A161" s="4" t="s">
        <v>324</v>
      </c>
      <c r="B161" s="5" t="s">
        <v>325</v>
      </c>
    </row>
    <row r="162" spans="1:2">
      <c r="A162" s="4" t="s">
        <v>326</v>
      </c>
      <c r="B162" s="5" t="s">
        <v>327</v>
      </c>
    </row>
    <row r="163" spans="1:2">
      <c r="A163" s="4" t="s">
        <v>328</v>
      </c>
      <c r="B163" s="5" t="s">
        <v>329</v>
      </c>
    </row>
    <row r="164" spans="1:2">
      <c r="A164" s="4" t="s">
        <v>330</v>
      </c>
      <c r="B164" s="5" t="s">
        <v>331</v>
      </c>
    </row>
    <row r="165" spans="1:2">
      <c r="A165" s="4" t="s">
        <v>332</v>
      </c>
      <c r="B165" s="5" t="s">
        <v>333</v>
      </c>
    </row>
    <row r="166" spans="1:2">
      <c r="A166" s="4" t="s">
        <v>334</v>
      </c>
      <c r="B166" s="5" t="s">
        <v>335</v>
      </c>
    </row>
    <row r="167" spans="1:2">
      <c r="A167" s="4" t="s">
        <v>336</v>
      </c>
      <c r="B167" s="5" t="s">
        <v>337</v>
      </c>
    </row>
  </sheetData>
  <mergeCells count="2">
    <mergeCell ref="D1:F1"/>
    <mergeCell ref="H1:J1"/>
  </mergeCells>
  <dataValidations count="1">
    <dataValidation type="list" allowBlank="1" showInputMessage="1" showErrorMessage="1" sqref="J2" xr:uid="{00000000-0002-0000-0200-000000000000}">
      <formula1>Currency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showGridLines="0" workbookViewId="0">
      <selection activeCell="A22" sqref="A22"/>
    </sheetView>
  </sheetViews>
  <sheetFormatPr defaultColWidth="8.81640625" defaultRowHeight="14.5"/>
  <cols>
    <col min="1" max="1" width="129" bestFit="1" customWidth="1"/>
  </cols>
  <sheetData>
    <row r="1" spans="1:1">
      <c r="A1" s="23" t="s">
        <v>409</v>
      </c>
    </row>
    <row r="2" spans="1:1">
      <c r="A2" s="24" t="s">
        <v>410</v>
      </c>
    </row>
    <row r="3" spans="1:1">
      <c r="A3" s="24" t="s">
        <v>411</v>
      </c>
    </row>
    <row r="4" spans="1:1">
      <c r="A4" s="24" t="s">
        <v>413</v>
      </c>
    </row>
    <row r="5" spans="1:1">
      <c r="A5" s="24" t="s">
        <v>412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25E29-381C-4944-9285-C08FACB01C43}">
  <dimension ref="A1"/>
  <sheetViews>
    <sheetView workbookViewId="0">
      <selection activeCell="E20" sqref="E20"/>
    </sheetView>
  </sheetViews>
  <sheetFormatPr defaultColWidth="8.81640625" defaultRowHeight="14.5"/>
  <sheetData/>
  <sheetProtection algorithmName="SHA-512" hashValue="PYCemNsL9myYrs1RNHxiulKehzhg1aIk0olkrmUy6FQ40Pnr6FVN5YG+RCwYdeZFKrzEZrsTHrGu0o6Ij2ckOQ==" saltValue="7Gum1d72ZhhQBI1QhclcFg==" spinCount="100000" sheet="1" objects="1" scenario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Input sheet</vt:lpstr>
      <vt:lpstr>Summary</vt:lpstr>
      <vt:lpstr>Travel Calendar</vt:lpstr>
      <vt:lpstr>Currency Conversion</vt:lpstr>
      <vt:lpstr>Lookups</vt:lpstr>
      <vt:lpstr>Guidelines</vt:lpstr>
      <vt:lpstr>3.2</vt:lpstr>
      <vt:lpstr>Currency</vt:lpstr>
      <vt:lpstr>Expense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Palash Goyal</dc:creator>
  <cp:lastModifiedBy>Nidhi Chauhan</cp:lastModifiedBy>
  <cp:lastPrinted>2017-06-20T03:27:07Z</cp:lastPrinted>
  <dcterms:created xsi:type="dcterms:W3CDTF">2017-05-09T17:26:34Z</dcterms:created>
  <dcterms:modified xsi:type="dcterms:W3CDTF">2022-08-23T09:57:48Z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51185c-80ef-46cf-8ddf-f7b846b249cf_Enabled">
    <vt:lpwstr>True</vt:lpwstr>
  </property>
  <property fmtid="{D5CDD505-2E9C-101B-9397-08002B2CF9AE}" pid="3" name="MSIP_Label_6051185c-80ef-46cf-8ddf-f7b846b249cf_SiteId">
    <vt:lpwstr>a45fe71a-f480-4e42-ad5e-aff33165aa35</vt:lpwstr>
  </property>
  <property fmtid="{D5CDD505-2E9C-101B-9397-08002B2CF9AE}" pid="4" name="MSIP_Label_6051185c-80ef-46cf-8ddf-f7b846b249cf_Owner">
    <vt:lpwstr>mehak.gupta@nagarro.com</vt:lpwstr>
  </property>
  <property fmtid="{D5CDD505-2E9C-101B-9397-08002B2CF9AE}" pid="5" name="MSIP_Label_6051185c-80ef-46cf-8ddf-f7b846b249cf_SetDate">
    <vt:lpwstr>2020-09-15T06:29:46.8013858Z</vt:lpwstr>
  </property>
  <property fmtid="{D5CDD505-2E9C-101B-9397-08002B2CF9AE}" pid="6" name="MSIP_Label_6051185c-80ef-46cf-8ddf-f7b846b249cf_Name">
    <vt:lpwstr>General</vt:lpwstr>
  </property>
  <property fmtid="{D5CDD505-2E9C-101B-9397-08002B2CF9AE}" pid="7" name="MSIP_Label_6051185c-80ef-46cf-8ddf-f7b846b249cf_Application">
    <vt:lpwstr>Microsoft Azure Information Protection</vt:lpwstr>
  </property>
  <property fmtid="{D5CDD505-2E9C-101B-9397-08002B2CF9AE}" pid="8" name="MSIP_Label_6051185c-80ef-46cf-8ddf-f7b846b249cf_ActionId">
    <vt:lpwstr>453b4453-9aac-44dd-8b91-0fb18588ed90</vt:lpwstr>
  </property>
  <property fmtid="{D5CDD505-2E9C-101B-9397-08002B2CF9AE}" pid="9" name="MSIP_Label_6051185c-80ef-46cf-8ddf-f7b846b249cf_Extended_MSFT_Method">
    <vt:lpwstr>Automatic</vt:lpwstr>
  </property>
  <property fmtid="{D5CDD505-2E9C-101B-9397-08002B2CF9AE}" pid="10" name="Sensitivity">
    <vt:lpwstr>General</vt:lpwstr>
  </property>
</Properties>
</file>