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723E9AC5-AB41-4895-BB87-DE1631D0FF5C}" xr6:coauthVersionLast="36" xr6:coauthVersionMax="36" xr10:uidLastSave="{00000000-0000-0000-0000-000000000000}"/>
  <bookViews>
    <workbookView xWindow="0" yWindow="0" windowWidth="22260" windowHeight="12650" activeTab="3" xr2:uid="{00000000-000D-0000-FFFF-FFFF00000000}"/>
  </bookViews>
  <sheets>
    <sheet name="South-Brazil_Lopes2012" sheetId="1" r:id="rId1"/>
    <sheet name="South-Brazil_DiBeneditto2001" sheetId="2" r:id="rId2"/>
    <sheet name="South-Brazil_AguiardSantos2001" sheetId="3" r:id="rId3"/>
    <sheet name="Canary_fernandez2009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2" i="4"/>
  <c r="I3" i="2" l="1"/>
  <c r="I4" i="2"/>
  <c r="I5" i="2"/>
  <c r="I6" i="2"/>
  <c r="I7" i="2"/>
  <c r="I8" i="2"/>
  <c r="I9" i="2"/>
  <c r="I10" i="2"/>
  <c r="I2" i="2"/>
  <c r="H11" i="2"/>
  <c r="H3" i="2"/>
  <c r="H4" i="2"/>
  <c r="H5" i="2"/>
  <c r="H6" i="2"/>
  <c r="H7" i="2"/>
  <c r="H8" i="2"/>
  <c r="H9" i="2"/>
  <c r="H10" i="2"/>
  <c r="H2" i="2"/>
</calcChain>
</file>

<file path=xl/sharedStrings.xml><?xml version="1.0" encoding="utf-8"?>
<sst xmlns="http://schemas.openxmlformats.org/spreadsheetml/2006/main" count="55" uniqueCount="47">
  <si>
    <t>Species</t>
  </si>
  <si>
    <t>Family</t>
  </si>
  <si>
    <t>%W</t>
  </si>
  <si>
    <t>Trichiurus lepturus</t>
  </si>
  <si>
    <t>Trichiuridae</t>
  </si>
  <si>
    <t>Trachurus lathami</t>
  </si>
  <si>
    <t>Carangidae</t>
  </si>
  <si>
    <t>Pagrus pagrus</t>
  </si>
  <si>
    <t>Sparidae</t>
  </si>
  <si>
    <t>Merluccius hubbsi</t>
  </si>
  <si>
    <t>Merluccidae</t>
  </si>
  <si>
    <t>Engraulis anchoita</t>
  </si>
  <si>
    <t>Engraulidae</t>
  </si>
  <si>
    <t>Doryteuthis plei</t>
  </si>
  <si>
    <t>Doryteuthis sanpaulensis</t>
  </si>
  <si>
    <t>Loliginidae</t>
  </si>
  <si>
    <t>Semirossia tenera</t>
  </si>
  <si>
    <t>Sepiolidae</t>
  </si>
  <si>
    <t>Tremoctopus violaceus</t>
  </si>
  <si>
    <t>Tremoctopodidae</t>
  </si>
  <si>
    <t>Thysanoteuthis rhombus</t>
  </si>
  <si>
    <t>Thysanoteuthidae</t>
  </si>
  <si>
    <t xml:space="preserve">Species </t>
  </si>
  <si>
    <t>Peprilus paru</t>
  </si>
  <si>
    <t>Isopisthus parvipinnis</t>
  </si>
  <si>
    <t>Loligo plei</t>
  </si>
  <si>
    <t>Raneya fluminensis</t>
  </si>
  <si>
    <t>W1</t>
  </si>
  <si>
    <t>W2</t>
  </si>
  <si>
    <t>W3</t>
  </si>
  <si>
    <t>Orthopristis ruber</t>
  </si>
  <si>
    <t>W4</t>
  </si>
  <si>
    <t>W5</t>
  </si>
  <si>
    <t>W6</t>
  </si>
  <si>
    <t>Cynoscion guatucupa</t>
  </si>
  <si>
    <t>Ariosoma opisthophthalma</t>
  </si>
  <si>
    <t>Loligo sanpaulensis</t>
  </si>
  <si>
    <t>Sum_W</t>
  </si>
  <si>
    <t>Speices</t>
  </si>
  <si>
    <t>%W1</t>
  </si>
  <si>
    <t>%W2</t>
  </si>
  <si>
    <t>%W_mean</t>
  </si>
  <si>
    <t>Enoploteuthis sp.</t>
  </si>
  <si>
    <t>Enoploteuthidae</t>
  </si>
  <si>
    <t>Enoploteuthis sp.?</t>
  </si>
  <si>
    <t>Histioteuthis type A</t>
  </si>
  <si>
    <t>Histioteuthidae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</si>
</sst>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F19" sqref="F19"/>
    </sheetView>
  </sheetViews>
  <sheetFormatPr baseColWidth="10" defaultColWidth="8.7265625" defaultRowHeight="14.5" x14ac:dyDescent="0.35"/>
  <cols>
    <col min="1" max="1" width="22.453125" bestFit="1" customWidth="1"/>
    <col min="2" max="2" width="16.3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72.94</v>
      </c>
    </row>
    <row r="3" spans="1:3" x14ac:dyDescent="0.35">
      <c r="A3" t="s">
        <v>5</v>
      </c>
      <c r="B3" t="s">
        <v>6</v>
      </c>
      <c r="C3">
        <v>14.7</v>
      </c>
    </row>
    <row r="4" spans="1:3" x14ac:dyDescent="0.35">
      <c r="A4" t="s">
        <v>7</v>
      </c>
      <c r="B4" t="s">
        <v>8</v>
      </c>
      <c r="C4">
        <v>1.89</v>
      </c>
    </row>
    <row r="5" spans="1:3" x14ac:dyDescent="0.35">
      <c r="A5" t="s">
        <v>9</v>
      </c>
      <c r="B5" t="s">
        <v>10</v>
      </c>
      <c r="C5">
        <v>9.33</v>
      </c>
    </row>
    <row r="6" spans="1:3" x14ac:dyDescent="0.35">
      <c r="A6" t="s">
        <v>11</v>
      </c>
      <c r="B6" t="s">
        <v>12</v>
      </c>
      <c r="C6">
        <v>1.1299999999999999</v>
      </c>
    </row>
    <row r="7" spans="1:3" x14ac:dyDescent="0.35">
      <c r="A7" t="s">
        <v>13</v>
      </c>
      <c r="B7" t="s">
        <v>15</v>
      </c>
      <c r="C7">
        <v>97.79</v>
      </c>
    </row>
    <row r="8" spans="1:3" x14ac:dyDescent="0.35">
      <c r="A8" t="s">
        <v>14</v>
      </c>
      <c r="B8" t="s">
        <v>15</v>
      </c>
      <c r="C8">
        <v>1.6</v>
      </c>
    </row>
    <row r="9" spans="1:3" x14ac:dyDescent="0.35">
      <c r="A9" t="s">
        <v>16</v>
      </c>
      <c r="B9" t="s">
        <v>17</v>
      </c>
      <c r="C9">
        <v>0.28000000000000003</v>
      </c>
    </row>
    <row r="10" spans="1:3" x14ac:dyDescent="0.35">
      <c r="A10" t="s">
        <v>18</v>
      </c>
      <c r="B10" t="s">
        <v>19</v>
      </c>
      <c r="C10">
        <v>0.28000000000000003</v>
      </c>
    </row>
    <row r="11" spans="1:3" x14ac:dyDescent="0.35">
      <c r="A11" t="s">
        <v>20</v>
      </c>
      <c r="B11" t="s">
        <v>21</v>
      </c>
      <c r="C11">
        <v>0.06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741A-E6F2-4870-944E-18CA2AD41329}">
  <dimension ref="A1:I11"/>
  <sheetViews>
    <sheetView workbookViewId="0">
      <selection activeCell="I2" sqref="I2:I10"/>
    </sheetView>
  </sheetViews>
  <sheetFormatPr baseColWidth="10" defaultRowHeight="14.5" x14ac:dyDescent="0.35"/>
  <cols>
    <col min="1" max="1" width="24.08984375" bestFit="1" customWidth="1"/>
  </cols>
  <sheetData>
    <row r="1" spans="1:9" x14ac:dyDescent="0.35">
      <c r="A1" t="s">
        <v>22</v>
      </c>
      <c r="B1" t="s">
        <v>27</v>
      </c>
      <c r="C1" t="s">
        <v>28</v>
      </c>
      <c r="D1" t="s">
        <v>29</v>
      </c>
      <c r="E1" t="s">
        <v>31</v>
      </c>
      <c r="F1" t="s">
        <v>32</v>
      </c>
      <c r="G1" t="s">
        <v>33</v>
      </c>
      <c r="H1" t="s">
        <v>37</v>
      </c>
      <c r="I1" t="s">
        <v>2</v>
      </c>
    </row>
    <row r="2" spans="1:9" x14ac:dyDescent="0.35">
      <c r="A2" t="s">
        <v>23</v>
      </c>
      <c r="B2">
        <v>149.80000000000001</v>
      </c>
      <c r="H2">
        <f>SUM(B2:G2)</f>
        <v>149.80000000000001</v>
      </c>
      <c r="I2" s="1">
        <f>(H2/$H$11)*100</f>
        <v>3.3337784305870839</v>
      </c>
    </row>
    <row r="3" spans="1:9" x14ac:dyDescent="0.35">
      <c r="A3" t="s">
        <v>24</v>
      </c>
      <c r="B3">
        <v>35.4</v>
      </c>
      <c r="H3">
        <f t="shared" ref="H3:H10" si="0">SUM(B3:G3)</f>
        <v>35.4</v>
      </c>
      <c r="I3" s="1">
        <f t="shared" ref="I3:I10" si="1">(H3/$H$11)*100</f>
        <v>0.78782213913740162</v>
      </c>
    </row>
    <row r="4" spans="1:9" x14ac:dyDescent="0.35">
      <c r="A4" t="s">
        <v>25</v>
      </c>
      <c r="B4">
        <v>308.10000000000002</v>
      </c>
      <c r="C4">
        <v>1043</v>
      </c>
      <c r="D4">
        <v>525.79999999999995</v>
      </c>
      <c r="E4">
        <v>420.5</v>
      </c>
      <c r="F4">
        <v>274</v>
      </c>
      <c r="G4">
        <v>115.6</v>
      </c>
      <c r="H4">
        <f t="shared" si="0"/>
        <v>2686.9999999999995</v>
      </c>
      <c r="I4" s="1">
        <f t="shared" si="1"/>
        <v>59.798816041305024</v>
      </c>
    </row>
    <row r="5" spans="1:9" x14ac:dyDescent="0.35">
      <c r="A5" t="s">
        <v>26</v>
      </c>
      <c r="C5">
        <v>9.5</v>
      </c>
      <c r="H5">
        <f t="shared" si="0"/>
        <v>9.5</v>
      </c>
      <c r="I5" s="1">
        <f t="shared" si="1"/>
        <v>0.2114211955312236</v>
      </c>
    </row>
    <row r="6" spans="1:9" x14ac:dyDescent="0.35">
      <c r="A6" t="s">
        <v>30</v>
      </c>
      <c r="E6">
        <v>90.8</v>
      </c>
      <c r="F6">
        <v>301.60000000000002</v>
      </c>
      <c r="H6">
        <f t="shared" si="0"/>
        <v>392.40000000000003</v>
      </c>
      <c r="I6" s="1">
        <f t="shared" si="1"/>
        <v>8.7328081185739101</v>
      </c>
    </row>
    <row r="7" spans="1:9" x14ac:dyDescent="0.35">
      <c r="A7" t="s">
        <v>34</v>
      </c>
      <c r="G7">
        <v>443.6</v>
      </c>
      <c r="H7">
        <f t="shared" si="0"/>
        <v>443.6</v>
      </c>
      <c r="I7" s="1">
        <f t="shared" si="1"/>
        <v>9.8722570881737681</v>
      </c>
    </row>
    <row r="8" spans="1:9" x14ac:dyDescent="0.35">
      <c r="A8" t="s">
        <v>35</v>
      </c>
      <c r="G8">
        <v>162.80000000000001</v>
      </c>
      <c r="H8">
        <f t="shared" si="0"/>
        <v>162.80000000000001</v>
      </c>
      <c r="I8" s="1">
        <f t="shared" si="1"/>
        <v>3.6230916455245477</v>
      </c>
    </row>
    <row r="9" spans="1:9" x14ac:dyDescent="0.35">
      <c r="A9" t="s">
        <v>3</v>
      </c>
      <c r="G9">
        <v>580.4</v>
      </c>
      <c r="H9">
        <f t="shared" si="0"/>
        <v>580.4</v>
      </c>
      <c r="I9" s="1">
        <f t="shared" si="1"/>
        <v>12.916722303823386</v>
      </c>
    </row>
    <row r="10" spans="1:9" x14ac:dyDescent="0.35">
      <c r="A10" t="s">
        <v>36</v>
      </c>
      <c r="G10">
        <v>32.5</v>
      </c>
      <c r="H10">
        <f t="shared" si="0"/>
        <v>32.5</v>
      </c>
      <c r="I10" s="1">
        <f t="shared" si="1"/>
        <v>0.72328303734365962</v>
      </c>
    </row>
    <row r="11" spans="1:9" x14ac:dyDescent="0.35">
      <c r="H11">
        <f>SUM(H2:H10)</f>
        <v>4493.3999999999996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4C8A-0EB1-46AB-913C-B18FBC10A002}">
  <dimension ref="A1:B2"/>
  <sheetViews>
    <sheetView workbookViewId="0">
      <selection activeCell="A2" sqref="A2"/>
    </sheetView>
  </sheetViews>
  <sheetFormatPr baseColWidth="10" defaultRowHeight="14.5" x14ac:dyDescent="0.35"/>
  <sheetData>
    <row r="1" spans="1:2" x14ac:dyDescent="0.35">
      <c r="A1" t="s">
        <v>0</v>
      </c>
      <c r="B1" t="s">
        <v>2</v>
      </c>
    </row>
    <row r="2" spans="1:2" x14ac:dyDescent="0.35">
      <c r="A2" t="s">
        <v>25</v>
      </c>
      <c r="B2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C111-92EF-473D-B1AD-03669E2DC352}">
  <dimension ref="A1:E4"/>
  <sheetViews>
    <sheetView tabSelected="1" workbookViewId="0">
      <selection activeCell="B2" sqref="B2:B3"/>
    </sheetView>
  </sheetViews>
  <sheetFormatPr baseColWidth="10" defaultRowHeight="14.5" x14ac:dyDescent="0.35"/>
  <cols>
    <col min="1" max="1" width="17.81640625" bestFit="1" customWidth="1"/>
    <col min="2" max="2" width="15.08984375" bestFit="1" customWidth="1"/>
  </cols>
  <sheetData>
    <row r="1" spans="1:5" x14ac:dyDescent="0.35">
      <c r="A1" t="s">
        <v>38</v>
      </c>
      <c r="B1" t="s">
        <v>1</v>
      </c>
      <c r="C1" t="s">
        <v>39</v>
      </c>
      <c r="D1" t="s">
        <v>40</v>
      </c>
      <c r="E1" t="s">
        <v>41</v>
      </c>
    </row>
    <row r="2" spans="1:5" x14ac:dyDescent="0.35">
      <c r="A2" t="s">
        <v>42</v>
      </c>
      <c r="B2" t="s">
        <v>43</v>
      </c>
      <c r="C2">
        <v>1.51</v>
      </c>
      <c r="D2">
        <v>100</v>
      </c>
      <c r="E2">
        <f>(C2+D2)/2</f>
        <v>50.755000000000003</v>
      </c>
    </row>
    <row r="3" spans="1:5" x14ac:dyDescent="0.35">
      <c r="A3" t="s">
        <v>44</v>
      </c>
      <c r="B3" t="s">
        <v>43</v>
      </c>
      <c r="C3">
        <v>1.24</v>
      </c>
      <c r="E3">
        <f t="shared" ref="E3:E4" si="0">(C3+D3)/2</f>
        <v>0.62</v>
      </c>
    </row>
    <row r="4" spans="1:5" x14ac:dyDescent="0.35">
      <c r="A4" t="s">
        <v>45</v>
      </c>
      <c r="B4" t="s">
        <v>46</v>
      </c>
      <c r="C4">
        <v>97.24</v>
      </c>
      <c r="E4">
        <f t="shared" si="0"/>
        <v>48.62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South-Brazil_Lopes2012</vt:lpstr>
      <vt:lpstr>South-Brazil_DiBeneditto2001</vt:lpstr>
      <vt:lpstr>South-Brazil_AguiardSantos2001</vt:lpstr>
      <vt:lpstr>Canary_fernandez2009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2021-06-02T14:01:44Z</dcterms:modified>
</cp:coreProperties>
</file>