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_09\01.Analyses\Ker_Arctgazella-prey-poop\data\"/>
    </mc:Choice>
  </mc:AlternateContent>
  <xr:revisionPtr revIDLastSave="0" documentId="13_ncr:1_{C16CDE71-8373-4B17-9FB2-AC8AA5327749}" xr6:coauthVersionLast="47" xr6:coauthVersionMax="47" xr10:uidLastSave="{00000000-0000-0000-0000-000000000000}"/>
  <bookViews>
    <workbookView xWindow="-110" yWindow="-110" windowWidth="19420" windowHeight="10300" tabRatio="1000" xr2:uid="{63FB60A9-7299-4E64-8198-9CD82964FF61}"/>
  </bookViews>
  <sheets>
    <sheet name="Feuil1" sheetId="1" r:id="rId1"/>
    <sheet name="TCD" sheetId="3" r:id="rId2"/>
    <sheet name="Changement_codes" sheetId="6" r:id="rId3"/>
  </sheets>
  <definedNames>
    <definedName name="_xlnm._FilterDatabase" localSheetId="0" hidden="1">Feuil1!$C$1:$O$511</definedName>
  </definedNames>
  <calcPr calcId="191029" refMode="R1C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8" i="1" l="1"/>
  <c r="O509" i="1"/>
  <c r="O510" i="1"/>
  <c r="O511" i="1"/>
  <c r="P508" i="1"/>
  <c r="P509" i="1"/>
  <c r="P510" i="1"/>
  <c r="P511" i="1"/>
  <c r="Q511" i="1" s="1"/>
  <c r="R511" i="1" s="1"/>
  <c r="P507" i="1"/>
  <c r="P506" i="1"/>
  <c r="P505" i="1"/>
  <c r="P504" i="1"/>
  <c r="P503" i="1"/>
  <c r="P502" i="1"/>
  <c r="P501" i="1"/>
  <c r="O507" i="1"/>
  <c r="O506" i="1"/>
  <c r="O505" i="1"/>
  <c r="O504" i="1"/>
  <c r="O503" i="1"/>
  <c r="O502" i="1"/>
  <c r="O501" i="1"/>
  <c r="Q501" i="1" s="1"/>
  <c r="R501" i="1" s="1"/>
  <c r="P489" i="1"/>
  <c r="P490" i="1"/>
  <c r="P491" i="1"/>
  <c r="P492" i="1"/>
  <c r="P493" i="1"/>
  <c r="P494" i="1"/>
  <c r="P495" i="1"/>
  <c r="P496" i="1"/>
  <c r="P497" i="1"/>
  <c r="P498" i="1"/>
  <c r="P499" i="1"/>
  <c r="P500" i="1"/>
  <c r="O489" i="1"/>
  <c r="O490" i="1"/>
  <c r="O491" i="1"/>
  <c r="O492" i="1"/>
  <c r="O493" i="1"/>
  <c r="Q493" i="1" s="1"/>
  <c r="R493" i="1" s="1"/>
  <c r="O494" i="1"/>
  <c r="O495" i="1"/>
  <c r="O496" i="1"/>
  <c r="O497" i="1"/>
  <c r="O498" i="1"/>
  <c r="O499" i="1"/>
  <c r="O500" i="1"/>
  <c r="P485" i="1"/>
  <c r="P486" i="1"/>
  <c r="P487" i="1"/>
  <c r="O485" i="1"/>
  <c r="O486" i="1"/>
  <c r="O487" i="1"/>
  <c r="N488" i="1"/>
  <c r="M488" i="1"/>
  <c r="I488" i="1"/>
  <c r="P488" i="1" s="1"/>
  <c r="N484" i="1"/>
  <c r="M484" i="1"/>
  <c r="I484" i="1"/>
  <c r="O484" i="1" s="1"/>
  <c r="P483" i="1"/>
  <c r="O483" i="1"/>
  <c r="P482" i="1"/>
  <c r="O482" i="1"/>
  <c r="P481" i="1"/>
  <c r="O481" i="1"/>
  <c r="O478" i="1"/>
  <c r="Q478" i="1" s="1"/>
  <c r="R478" i="1" s="1"/>
  <c r="O479" i="1"/>
  <c r="O480" i="1"/>
  <c r="P478" i="1"/>
  <c r="P479" i="1"/>
  <c r="P480" i="1"/>
  <c r="Q480" i="1" s="1"/>
  <c r="R480" i="1" s="1"/>
  <c r="N477" i="1"/>
  <c r="P477" i="1" s="1"/>
  <c r="M477" i="1"/>
  <c r="I477" i="1"/>
  <c r="O476" i="1"/>
  <c r="P476" i="1"/>
  <c r="O475" i="1"/>
  <c r="P475" i="1"/>
  <c r="P471" i="1"/>
  <c r="P472" i="1"/>
  <c r="O471" i="1"/>
  <c r="O472" i="1"/>
  <c r="N473" i="1"/>
  <c r="M473" i="1"/>
  <c r="I473" i="1"/>
  <c r="P473" i="1" s="1"/>
  <c r="P474" i="1"/>
  <c r="O474" i="1"/>
  <c r="N470" i="1"/>
  <c r="M470" i="1"/>
  <c r="I470" i="1"/>
  <c r="P469" i="1"/>
  <c r="P468" i="1"/>
  <c r="P467" i="1"/>
  <c r="O469" i="1"/>
  <c r="O468" i="1"/>
  <c r="O467" i="1"/>
  <c r="P466" i="1"/>
  <c r="O466" i="1"/>
  <c r="P465" i="1"/>
  <c r="P464" i="1"/>
  <c r="P463" i="1"/>
  <c r="P462" i="1"/>
  <c r="O465" i="1"/>
  <c r="O464" i="1"/>
  <c r="O463" i="1"/>
  <c r="O462" i="1"/>
  <c r="P461" i="1"/>
  <c r="P460" i="1"/>
  <c r="O461" i="1"/>
  <c r="O460" i="1"/>
  <c r="P459" i="1"/>
  <c r="P458" i="1"/>
  <c r="P457" i="1"/>
  <c r="O459" i="1"/>
  <c r="O458" i="1"/>
  <c r="O457" i="1"/>
  <c r="P456" i="1"/>
  <c r="P455" i="1"/>
  <c r="P454" i="1"/>
  <c r="P453" i="1"/>
  <c r="P452" i="1"/>
  <c r="P451" i="1"/>
  <c r="Q451" i="1" s="1"/>
  <c r="R451" i="1" s="1"/>
  <c r="P450" i="1"/>
  <c r="P449" i="1"/>
  <c r="P448" i="1"/>
  <c r="P447" i="1"/>
  <c r="O456" i="1"/>
  <c r="O455" i="1"/>
  <c r="O454" i="1"/>
  <c r="O453" i="1"/>
  <c r="O452" i="1"/>
  <c r="O451" i="1"/>
  <c r="O450" i="1"/>
  <c r="O449" i="1"/>
  <c r="O448" i="1"/>
  <c r="O447" i="1"/>
  <c r="P439" i="1"/>
  <c r="P441" i="1"/>
  <c r="P442" i="1"/>
  <c r="P444" i="1"/>
  <c r="P445" i="1"/>
  <c r="P446" i="1"/>
  <c r="P438" i="1"/>
  <c r="Q467" i="1" l="1"/>
  <c r="R467" i="1" s="1"/>
  <c r="Q468" i="1"/>
  <c r="R468" i="1" s="1"/>
  <c r="Q498" i="1"/>
  <c r="R498" i="1" s="1"/>
  <c r="Q490" i="1"/>
  <c r="R490" i="1" s="1"/>
  <c r="Q486" i="1"/>
  <c r="R486" i="1" s="1"/>
  <c r="O470" i="1"/>
  <c r="O488" i="1"/>
  <c r="Q488" i="1" s="1"/>
  <c r="R488" i="1" s="1"/>
  <c r="O473" i="1"/>
  <c r="Q473" i="1" s="1"/>
  <c r="R473" i="1" s="1"/>
  <c r="Q499" i="1"/>
  <c r="R499" i="1" s="1"/>
  <c r="Q491" i="1"/>
  <c r="R491" i="1" s="1"/>
  <c r="Q469" i="1"/>
  <c r="R469" i="1" s="1"/>
  <c r="P470" i="1"/>
  <c r="Q470" i="1" s="1"/>
  <c r="R470" i="1" s="1"/>
  <c r="Q504" i="1"/>
  <c r="R504" i="1" s="1"/>
  <c r="Q485" i="1"/>
  <c r="R485" i="1" s="1"/>
  <c r="Q496" i="1"/>
  <c r="R496" i="1" s="1"/>
  <c r="O477" i="1"/>
  <c r="Q477" i="1" s="1"/>
  <c r="R477" i="1" s="1"/>
  <c r="Q509" i="1"/>
  <c r="R509" i="1" s="1"/>
  <c r="P484" i="1"/>
  <c r="Q484" i="1"/>
  <c r="R484" i="1" s="1"/>
  <c r="Q495" i="1"/>
  <c r="R495" i="1" s="1"/>
  <c r="Q450" i="1"/>
  <c r="R450" i="1" s="1"/>
  <c r="Q461" i="1"/>
  <c r="R461" i="1" s="1"/>
  <c r="Q497" i="1"/>
  <c r="R497" i="1" s="1"/>
  <c r="Q458" i="1"/>
  <c r="R458" i="1" s="1"/>
  <c r="Q487" i="1"/>
  <c r="R487" i="1" s="1"/>
  <c r="Q494" i="1"/>
  <c r="R494" i="1" s="1"/>
  <c r="Q510" i="1"/>
  <c r="R510" i="1" s="1"/>
  <c r="Q500" i="1"/>
  <c r="R500" i="1" s="1"/>
  <c r="Q492" i="1"/>
  <c r="R492" i="1" s="1"/>
  <c r="Q508" i="1"/>
  <c r="R508" i="1" s="1"/>
  <c r="Q489" i="1"/>
  <c r="R489" i="1" s="1"/>
  <c r="Q479" i="1"/>
  <c r="R479" i="1" s="1"/>
  <c r="Q506" i="1"/>
  <c r="R506" i="1" s="1"/>
  <c r="Q507" i="1"/>
  <c r="R507" i="1" s="1"/>
  <c r="Q482" i="1"/>
  <c r="R482" i="1" s="1"/>
  <c r="Q483" i="1"/>
  <c r="R483" i="1" s="1"/>
  <c r="Q503" i="1"/>
  <c r="R503" i="1" s="1"/>
  <c r="Q505" i="1"/>
  <c r="R505" i="1" s="1"/>
  <c r="Q481" i="1"/>
  <c r="R481" i="1" s="1"/>
  <c r="Q502" i="1"/>
  <c r="R502" i="1" s="1"/>
  <c r="Q472" i="1"/>
  <c r="R472" i="1" s="1"/>
  <c r="Q471" i="1"/>
  <c r="R471" i="1" s="1"/>
  <c r="Q465" i="1"/>
  <c r="R465" i="1" s="1"/>
  <c r="Q476" i="1"/>
  <c r="R476" i="1" s="1"/>
  <c r="Q475" i="1"/>
  <c r="R475" i="1" s="1"/>
  <c r="Q474" i="1"/>
  <c r="R474" i="1" s="1"/>
  <c r="Q462" i="1"/>
  <c r="R462" i="1" s="1"/>
  <c r="Q452" i="1"/>
  <c r="R452" i="1" s="1"/>
  <c r="Q457" i="1"/>
  <c r="R457" i="1" s="1"/>
  <c r="Q464" i="1"/>
  <c r="R464" i="1" s="1"/>
  <c r="Q453" i="1"/>
  <c r="R453" i="1" s="1"/>
  <c r="Q454" i="1"/>
  <c r="R454" i="1" s="1"/>
  <c r="Q459" i="1"/>
  <c r="R459" i="1" s="1"/>
  <c r="Q455" i="1"/>
  <c r="R455" i="1" s="1"/>
  <c r="Q466" i="1"/>
  <c r="R466" i="1" s="1"/>
  <c r="Q448" i="1"/>
  <c r="R448" i="1" s="1"/>
  <c r="Q456" i="1"/>
  <c r="R456" i="1" s="1"/>
  <c r="Q449" i="1"/>
  <c r="R449" i="1" s="1"/>
  <c r="Q460" i="1"/>
  <c r="R460" i="1" s="1"/>
  <c r="Q463" i="1"/>
  <c r="R463" i="1" s="1"/>
  <c r="Q447" i="1"/>
  <c r="R447" i="1" s="1"/>
  <c r="N443" i="1"/>
  <c r="N440" i="1"/>
  <c r="M443" i="1"/>
  <c r="M440" i="1"/>
  <c r="I443" i="1"/>
  <c r="I440" i="1"/>
  <c r="P429" i="1"/>
  <c r="P430" i="1"/>
  <c r="P431" i="1"/>
  <c r="P432" i="1"/>
  <c r="P433" i="1"/>
  <c r="P434" i="1"/>
  <c r="P435" i="1"/>
  <c r="P436" i="1"/>
  <c r="N437" i="1"/>
  <c r="M437" i="1"/>
  <c r="I437" i="1"/>
  <c r="O442" i="1"/>
  <c r="Q442" i="1" s="1"/>
  <c r="R442" i="1" s="1"/>
  <c r="O444" i="1"/>
  <c r="Q444" i="1" s="1"/>
  <c r="R444" i="1" s="1"/>
  <c r="O445" i="1"/>
  <c r="Q445" i="1" s="1"/>
  <c r="R445" i="1" s="1"/>
  <c r="O446" i="1"/>
  <c r="Q446" i="1" s="1"/>
  <c r="R446" i="1" s="1"/>
  <c r="P440" i="1" l="1"/>
  <c r="P443" i="1"/>
  <c r="P437" i="1"/>
  <c r="O441" i="1"/>
  <c r="O439" i="1"/>
  <c r="Q439" i="1" s="1"/>
  <c r="R439" i="1" s="1"/>
  <c r="O438" i="1"/>
  <c r="O436" i="1"/>
  <c r="Q436" i="1" s="1"/>
  <c r="R436" i="1" s="1"/>
  <c r="O435" i="1"/>
  <c r="O434" i="1"/>
  <c r="Q434" i="1" s="1"/>
  <c r="R434" i="1" s="1"/>
  <c r="O433" i="1"/>
  <c r="Q433" i="1" s="1"/>
  <c r="R433" i="1" s="1"/>
  <c r="O432" i="1"/>
  <c r="Q432" i="1" s="1"/>
  <c r="R432" i="1" s="1"/>
  <c r="O431" i="1"/>
  <c r="Q431" i="1" s="1"/>
  <c r="R431" i="1" s="1"/>
  <c r="O430" i="1"/>
  <c r="Q430" i="1" s="1"/>
  <c r="R430" i="1" s="1"/>
  <c r="O429" i="1"/>
  <c r="Q429" i="1" s="1"/>
  <c r="R429" i="1" s="1"/>
  <c r="O443" i="1" l="1"/>
  <c r="Q443" i="1" s="1"/>
  <c r="R443" i="1" s="1"/>
  <c r="Q441" i="1"/>
  <c r="R441" i="1" s="1"/>
  <c r="Q435" i="1"/>
  <c r="R435" i="1" s="1"/>
  <c r="O437" i="1"/>
  <c r="Q437" i="1" s="1"/>
  <c r="R437" i="1" s="1"/>
  <c r="O440" i="1"/>
  <c r="Q440" i="1" s="1"/>
  <c r="R440" i="1" s="1"/>
  <c r="Q438" i="1"/>
  <c r="R438" i="1" s="1"/>
  <c r="I255" i="1"/>
  <c r="M255" i="1"/>
  <c r="N255" i="1"/>
  <c r="N259" i="1"/>
  <c r="M259" i="1"/>
  <c r="I259" i="1"/>
  <c r="I262" i="1"/>
  <c r="M262" i="1"/>
  <c r="N262" i="1"/>
  <c r="P269" i="1"/>
  <c r="I268" i="1"/>
  <c r="M268" i="1"/>
  <c r="N268" i="1"/>
  <c r="N274" i="1"/>
  <c r="N292" i="1"/>
  <c r="N393" i="1"/>
  <c r="O385" i="1"/>
  <c r="O386" i="1"/>
  <c r="O387" i="1"/>
  <c r="O388" i="1"/>
  <c r="O389" i="1"/>
  <c r="O391" i="1"/>
  <c r="O392" i="1"/>
  <c r="O394" i="1"/>
  <c r="O395" i="1"/>
  <c r="O397" i="1"/>
  <c r="O398" i="1"/>
  <c r="O399" i="1"/>
  <c r="O401" i="1"/>
  <c r="O402" i="1"/>
  <c r="O403" i="1"/>
  <c r="O404" i="1"/>
  <c r="O406" i="1"/>
  <c r="O40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P268" i="1" l="1"/>
  <c r="O268" i="1"/>
  <c r="O259" i="1"/>
  <c r="P259" i="1"/>
  <c r="O262" i="1"/>
  <c r="P255" i="1"/>
  <c r="O255" i="1"/>
  <c r="P262" i="1"/>
  <c r="N332" i="1"/>
  <c r="M332" i="1"/>
  <c r="I332" i="1"/>
  <c r="Q259" i="1" l="1"/>
  <c r="R259" i="1" s="1"/>
  <c r="Q268" i="1"/>
  <c r="R268" i="1" s="1"/>
  <c r="P332" i="1"/>
  <c r="Q262" i="1"/>
  <c r="R262" i="1" s="1"/>
  <c r="O332" i="1"/>
  <c r="Q255" i="1"/>
  <c r="R255" i="1" s="1"/>
  <c r="P428" i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P420" i="1"/>
  <c r="Q420" i="1" s="1"/>
  <c r="R420" i="1" s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Q332" i="1" l="1"/>
  <c r="R332" i="1" s="1"/>
  <c r="N408" i="1"/>
  <c r="M408" i="1"/>
  <c r="I408" i="1"/>
  <c r="N405" i="1"/>
  <c r="M405" i="1"/>
  <c r="I405" i="1"/>
  <c r="N400" i="1"/>
  <c r="M400" i="1"/>
  <c r="I400" i="1"/>
  <c r="N396" i="1"/>
  <c r="M396" i="1"/>
  <c r="I396" i="1"/>
  <c r="M393" i="1"/>
  <c r="I393" i="1"/>
  <c r="P393" i="1" s="1"/>
  <c r="I390" i="1"/>
  <c r="M390" i="1"/>
  <c r="N390" i="1"/>
  <c r="N384" i="1"/>
  <c r="L390" i="1"/>
  <c r="M384" i="1"/>
  <c r="I384" i="1"/>
  <c r="N369" i="1"/>
  <c r="M369" i="1"/>
  <c r="I369" i="1"/>
  <c r="N366" i="1"/>
  <c r="M366" i="1"/>
  <c r="O366" i="1" s="1"/>
  <c r="I366" i="1"/>
  <c r="N363" i="1"/>
  <c r="M363" i="1"/>
  <c r="I363" i="1"/>
  <c r="N360" i="1"/>
  <c r="M360" i="1"/>
  <c r="I360" i="1"/>
  <c r="N353" i="1"/>
  <c r="M353" i="1"/>
  <c r="I353" i="1"/>
  <c r="N347" i="1"/>
  <c r="M347" i="1"/>
  <c r="I347" i="1"/>
  <c r="P347" i="1" s="1"/>
  <c r="N343" i="1"/>
  <c r="M343" i="1"/>
  <c r="I343" i="1"/>
  <c r="N340" i="1"/>
  <c r="M340" i="1"/>
  <c r="I340" i="1"/>
  <c r="N329" i="1"/>
  <c r="M329" i="1"/>
  <c r="I329" i="1"/>
  <c r="N326" i="1"/>
  <c r="M326" i="1"/>
  <c r="I326" i="1"/>
  <c r="L326" i="1"/>
  <c r="N322" i="1"/>
  <c r="M322" i="1"/>
  <c r="I322" i="1"/>
  <c r="N316" i="1"/>
  <c r="M316" i="1"/>
  <c r="I316" i="1"/>
  <c r="L316" i="1"/>
  <c r="N312" i="1"/>
  <c r="M312" i="1"/>
  <c r="I312" i="1"/>
  <c r="P312" i="1" s="1"/>
  <c r="L312" i="1"/>
  <c r="N306" i="1"/>
  <c r="M306" i="1"/>
  <c r="I306" i="1"/>
  <c r="N298" i="1"/>
  <c r="M298" i="1"/>
  <c r="I298" i="1"/>
  <c r="N295" i="1"/>
  <c r="M295" i="1"/>
  <c r="I295" i="1"/>
  <c r="M292" i="1"/>
  <c r="I292" i="1"/>
  <c r="P292" i="1" s="1"/>
  <c r="N286" i="1"/>
  <c r="M286" i="1"/>
  <c r="I286" i="1"/>
  <c r="N283" i="1"/>
  <c r="M283" i="1"/>
  <c r="I283" i="1"/>
  <c r="N280" i="1"/>
  <c r="M280" i="1"/>
  <c r="I280" i="1"/>
  <c r="M274" i="1"/>
  <c r="I274" i="1"/>
  <c r="P274" i="1" s="1"/>
  <c r="N303" i="1"/>
  <c r="M303" i="1"/>
  <c r="I303" i="1"/>
  <c r="P330" i="1"/>
  <c r="O330" i="1"/>
  <c r="P252" i="1"/>
  <c r="P253" i="1"/>
  <c r="P254" i="1"/>
  <c r="P256" i="1"/>
  <c r="P257" i="1"/>
  <c r="P258" i="1"/>
  <c r="P260" i="1"/>
  <c r="P261" i="1"/>
  <c r="P263" i="1"/>
  <c r="P264" i="1"/>
  <c r="P265" i="1"/>
  <c r="P266" i="1"/>
  <c r="P267" i="1"/>
  <c r="P270" i="1"/>
  <c r="P271" i="1"/>
  <c r="P272" i="1"/>
  <c r="P273" i="1"/>
  <c r="P275" i="1"/>
  <c r="P276" i="1"/>
  <c r="P277" i="1"/>
  <c r="P278" i="1"/>
  <c r="P279" i="1"/>
  <c r="P281" i="1"/>
  <c r="P282" i="1"/>
  <c r="P284" i="1"/>
  <c r="P285" i="1"/>
  <c r="P287" i="1"/>
  <c r="P288" i="1"/>
  <c r="P289" i="1"/>
  <c r="P290" i="1"/>
  <c r="P291" i="1"/>
  <c r="P293" i="1"/>
  <c r="P294" i="1"/>
  <c r="P296" i="1"/>
  <c r="P297" i="1"/>
  <c r="P299" i="1"/>
  <c r="P300" i="1"/>
  <c r="P301" i="1"/>
  <c r="P302" i="1"/>
  <c r="P304" i="1"/>
  <c r="P305" i="1"/>
  <c r="P307" i="1"/>
  <c r="P308" i="1"/>
  <c r="P309" i="1"/>
  <c r="P310" i="1"/>
  <c r="P311" i="1"/>
  <c r="P313" i="1"/>
  <c r="P314" i="1"/>
  <c r="P315" i="1"/>
  <c r="P317" i="1"/>
  <c r="P318" i="1"/>
  <c r="P319" i="1"/>
  <c r="P320" i="1"/>
  <c r="P321" i="1"/>
  <c r="P323" i="1"/>
  <c r="P324" i="1"/>
  <c r="P325" i="1"/>
  <c r="P327" i="1"/>
  <c r="P328" i="1"/>
  <c r="P331" i="1"/>
  <c r="P333" i="1"/>
  <c r="P334" i="1"/>
  <c r="P335" i="1"/>
  <c r="P336" i="1"/>
  <c r="P337" i="1"/>
  <c r="P338" i="1"/>
  <c r="P339" i="1"/>
  <c r="P341" i="1"/>
  <c r="P342" i="1"/>
  <c r="P344" i="1"/>
  <c r="P345" i="1"/>
  <c r="P346" i="1"/>
  <c r="P348" i="1"/>
  <c r="P349" i="1"/>
  <c r="P350" i="1"/>
  <c r="P351" i="1"/>
  <c r="P352" i="1"/>
  <c r="P354" i="1"/>
  <c r="P355" i="1"/>
  <c r="P356" i="1"/>
  <c r="P357" i="1"/>
  <c r="P358" i="1"/>
  <c r="P359" i="1"/>
  <c r="P361" i="1"/>
  <c r="P362" i="1"/>
  <c r="P364" i="1"/>
  <c r="P365" i="1"/>
  <c r="P367" i="1"/>
  <c r="P368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5" i="1"/>
  <c r="P386" i="1"/>
  <c r="P387" i="1"/>
  <c r="P388" i="1"/>
  <c r="P389" i="1"/>
  <c r="P391" i="1"/>
  <c r="P392" i="1"/>
  <c r="P394" i="1"/>
  <c r="P395" i="1"/>
  <c r="P397" i="1"/>
  <c r="P398" i="1"/>
  <c r="P399" i="1"/>
  <c r="P401" i="1"/>
  <c r="P402" i="1"/>
  <c r="P403" i="1"/>
  <c r="P404" i="1"/>
  <c r="P406" i="1"/>
  <c r="P407" i="1"/>
  <c r="P409" i="1"/>
  <c r="O363" i="1" l="1"/>
  <c r="O347" i="1"/>
  <c r="Q347" i="1" s="1"/>
  <c r="R347" i="1" s="1"/>
  <c r="P369" i="1"/>
  <c r="O390" i="1"/>
  <c r="O312" i="1"/>
  <c r="Q312" i="1" s="1"/>
  <c r="R312" i="1" s="1"/>
  <c r="P340" i="1"/>
  <c r="O280" i="1"/>
  <c r="P280" i="1"/>
  <c r="Q280" i="1" s="1"/>
  <c r="R280" i="1" s="1"/>
  <c r="O408" i="1"/>
  <c r="P303" i="1"/>
  <c r="O295" i="1"/>
  <c r="P366" i="1"/>
  <c r="Q366" i="1" s="1"/>
  <c r="R366" i="1" s="1"/>
  <c r="O400" i="1"/>
  <c r="O322" i="1"/>
  <c r="O303" i="1"/>
  <c r="O360" i="1"/>
  <c r="P353" i="1"/>
  <c r="P306" i="1"/>
  <c r="O316" i="1"/>
  <c r="O292" i="1"/>
  <c r="Q292" i="1" s="1"/>
  <c r="R292" i="1" s="1"/>
  <c r="P322" i="1"/>
  <c r="O393" i="1"/>
  <c r="Q393" i="1" s="1"/>
  <c r="R393" i="1" s="1"/>
  <c r="O405" i="1"/>
  <c r="P363" i="1"/>
  <c r="Q363" i="1" s="1"/>
  <c r="R363" i="1" s="1"/>
  <c r="O384" i="1"/>
  <c r="O286" i="1"/>
  <c r="P343" i="1"/>
  <c r="O396" i="1"/>
  <c r="P384" i="1"/>
  <c r="Q330" i="1"/>
  <c r="R330" i="1" s="1"/>
  <c r="P360" i="1"/>
  <c r="P408" i="1"/>
  <c r="P405" i="1"/>
  <c r="P400" i="1"/>
  <c r="P396" i="1"/>
  <c r="P390" i="1"/>
  <c r="Q390" i="1" s="1"/>
  <c r="R390" i="1" s="1"/>
  <c r="O369" i="1"/>
  <c r="Q369" i="1" s="1"/>
  <c r="R369" i="1" s="1"/>
  <c r="O353" i="1"/>
  <c r="O343" i="1"/>
  <c r="O340" i="1"/>
  <c r="Q340" i="1" s="1"/>
  <c r="R340" i="1" s="1"/>
  <c r="P329" i="1"/>
  <c r="O329" i="1"/>
  <c r="P326" i="1"/>
  <c r="O326" i="1"/>
  <c r="P316" i="1"/>
  <c r="O306" i="1"/>
  <c r="P298" i="1"/>
  <c r="O298" i="1"/>
  <c r="P295" i="1"/>
  <c r="P286" i="1"/>
  <c r="P283" i="1"/>
  <c r="O283" i="1"/>
  <c r="O274" i="1"/>
  <c r="Q274" i="1" s="1"/>
  <c r="R274" i="1" s="1"/>
  <c r="Q387" i="1"/>
  <c r="R387" i="1" s="1"/>
  <c r="Q388" i="1"/>
  <c r="R388" i="1" s="1"/>
  <c r="Q389" i="1"/>
  <c r="R389" i="1" s="1"/>
  <c r="Q391" i="1"/>
  <c r="R391" i="1" s="1"/>
  <c r="Q392" i="1"/>
  <c r="R392" i="1" s="1"/>
  <c r="Q394" i="1"/>
  <c r="R394" i="1" s="1"/>
  <c r="Q395" i="1"/>
  <c r="R395" i="1" s="1"/>
  <c r="Q397" i="1"/>
  <c r="R397" i="1" s="1"/>
  <c r="Q398" i="1"/>
  <c r="R398" i="1" s="1"/>
  <c r="Q399" i="1"/>
  <c r="R399" i="1" s="1"/>
  <c r="Q401" i="1"/>
  <c r="R401" i="1" s="1"/>
  <c r="Q402" i="1"/>
  <c r="R402" i="1" s="1"/>
  <c r="Q403" i="1"/>
  <c r="R403" i="1" s="1"/>
  <c r="Q404" i="1"/>
  <c r="R404" i="1" s="1"/>
  <c r="Q406" i="1"/>
  <c r="R406" i="1" s="1"/>
  <c r="Q407" i="1"/>
  <c r="R407" i="1" s="1"/>
  <c r="Q409" i="1"/>
  <c r="R409" i="1" s="1"/>
  <c r="L389" i="1"/>
  <c r="L388" i="1"/>
  <c r="L387" i="1"/>
  <c r="L386" i="1"/>
  <c r="Q386" i="1"/>
  <c r="R386" i="1" s="1"/>
  <c r="Q385" i="1"/>
  <c r="R385" i="1" s="1"/>
  <c r="L385" i="1"/>
  <c r="O383" i="1"/>
  <c r="Q383" i="1" s="1"/>
  <c r="R383" i="1" s="1"/>
  <c r="O382" i="1"/>
  <c r="Q382" i="1" s="1"/>
  <c r="R382" i="1" s="1"/>
  <c r="O381" i="1"/>
  <c r="Q381" i="1" s="1"/>
  <c r="R381" i="1" s="1"/>
  <c r="Q295" i="1" l="1"/>
  <c r="R295" i="1" s="1"/>
  <c r="Q408" i="1"/>
  <c r="R408" i="1" s="1"/>
  <c r="Q353" i="1"/>
  <c r="R353" i="1" s="1"/>
  <c r="Q316" i="1"/>
  <c r="R316" i="1" s="1"/>
  <c r="Q303" i="1"/>
  <c r="R303" i="1" s="1"/>
  <c r="Q322" i="1"/>
  <c r="R322" i="1" s="1"/>
  <c r="Q306" i="1"/>
  <c r="R306" i="1" s="1"/>
  <c r="Q286" i="1"/>
  <c r="R286" i="1" s="1"/>
  <c r="Q384" i="1"/>
  <c r="R384" i="1" s="1"/>
  <c r="Q360" i="1"/>
  <c r="R360" i="1" s="1"/>
  <c r="Q329" i="1"/>
  <c r="R329" i="1" s="1"/>
  <c r="Q343" i="1"/>
  <c r="R343" i="1" s="1"/>
  <c r="Q326" i="1"/>
  <c r="R326" i="1" s="1"/>
  <c r="Q405" i="1"/>
  <c r="R405" i="1" s="1"/>
  <c r="Q400" i="1"/>
  <c r="R400" i="1" s="1"/>
  <c r="Q396" i="1"/>
  <c r="R396" i="1" s="1"/>
  <c r="Q298" i="1"/>
  <c r="R298" i="1" s="1"/>
  <c r="Q283" i="1"/>
  <c r="R283" i="1" s="1"/>
  <c r="O380" i="1"/>
  <c r="Q380" i="1" s="1"/>
  <c r="R380" i="1" s="1"/>
  <c r="O379" i="1"/>
  <c r="Q379" i="1" s="1"/>
  <c r="R379" i="1" s="1"/>
  <c r="O378" i="1"/>
  <c r="Q378" i="1" s="1"/>
  <c r="R378" i="1" s="1"/>
  <c r="O377" i="1"/>
  <c r="Q377" i="1" s="1"/>
  <c r="R377" i="1" s="1"/>
  <c r="O376" i="1"/>
  <c r="Q376" i="1" s="1"/>
  <c r="R376" i="1" s="1"/>
  <c r="O375" i="1"/>
  <c r="Q375" i="1" s="1"/>
  <c r="R375" i="1" s="1"/>
  <c r="O374" i="1"/>
  <c r="Q374" i="1" s="1"/>
  <c r="R374" i="1" s="1"/>
  <c r="O373" i="1"/>
  <c r="Q373" i="1" s="1"/>
  <c r="R373" i="1" s="1"/>
  <c r="O372" i="1"/>
  <c r="Q372" i="1" s="1"/>
  <c r="R372" i="1" s="1"/>
  <c r="O371" i="1"/>
  <c r="Q371" i="1" s="1"/>
  <c r="R371" i="1" s="1"/>
  <c r="O370" i="1" l="1"/>
  <c r="Q370" i="1" s="1"/>
  <c r="R370" i="1" s="1"/>
  <c r="O368" i="1"/>
  <c r="Q368" i="1" s="1"/>
  <c r="R368" i="1" s="1"/>
  <c r="O367" i="1"/>
  <c r="Q367" i="1" s="1"/>
  <c r="R367" i="1" s="1"/>
  <c r="O365" i="1"/>
  <c r="Q365" i="1" s="1"/>
  <c r="R365" i="1" s="1"/>
  <c r="O364" i="1"/>
  <c r="Q364" i="1" s="1"/>
  <c r="R364" i="1" s="1"/>
  <c r="O362" i="1"/>
  <c r="Q362" i="1" s="1"/>
  <c r="R362" i="1" s="1"/>
  <c r="O361" i="1"/>
  <c r="Q361" i="1" s="1"/>
  <c r="R361" i="1" s="1"/>
  <c r="O359" i="1"/>
  <c r="Q359" i="1" s="1"/>
  <c r="R359" i="1" s="1"/>
  <c r="O358" i="1"/>
  <c r="Q358" i="1" s="1"/>
  <c r="R358" i="1" s="1"/>
  <c r="O357" i="1"/>
  <c r="Q357" i="1" s="1"/>
  <c r="R357" i="1" s="1"/>
  <c r="O356" i="1"/>
  <c r="Q356" i="1" s="1"/>
  <c r="R356" i="1" s="1"/>
  <c r="O355" i="1"/>
  <c r="Q355" i="1" s="1"/>
  <c r="R355" i="1" s="1"/>
  <c r="O354" i="1"/>
  <c r="Q354" i="1" s="1"/>
  <c r="R354" i="1" s="1"/>
  <c r="O352" i="1"/>
  <c r="Q352" i="1" s="1"/>
  <c r="R352" i="1" s="1"/>
  <c r="O351" i="1"/>
  <c r="Q351" i="1" s="1"/>
  <c r="R351" i="1" s="1"/>
  <c r="O350" i="1"/>
  <c r="Q350" i="1" s="1"/>
  <c r="R350" i="1" s="1"/>
  <c r="O349" i="1"/>
  <c r="Q349" i="1" s="1"/>
  <c r="R349" i="1" s="1"/>
  <c r="O348" i="1"/>
  <c r="Q348" i="1" s="1"/>
  <c r="R348" i="1" s="1"/>
  <c r="O346" i="1"/>
  <c r="Q346" i="1" s="1"/>
  <c r="R346" i="1" s="1"/>
  <c r="O345" i="1"/>
  <c r="Q345" i="1" s="1"/>
  <c r="R345" i="1" s="1"/>
  <c r="O344" i="1"/>
  <c r="Q344" i="1" s="1"/>
  <c r="R344" i="1" s="1"/>
  <c r="O342" i="1" l="1"/>
  <c r="Q342" i="1" s="1"/>
  <c r="R342" i="1" s="1"/>
  <c r="O341" i="1"/>
  <c r="Q341" i="1" s="1"/>
  <c r="R341" i="1" s="1"/>
  <c r="O339" i="1"/>
  <c r="Q339" i="1" s="1"/>
  <c r="R339" i="1" s="1"/>
  <c r="O338" i="1"/>
  <c r="Q338" i="1" s="1"/>
  <c r="R338" i="1" s="1"/>
  <c r="O337" i="1"/>
  <c r="Q337" i="1" s="1"/>
  <c r="R337" i="1" s="1"/>
  <c r="O336" i="1"/>
  <c r="Q336" i="1" s="1"/>
  <c r="R336" i="1" s="1"/>
  <c r="O335" i="1"/>
  <c r="Q335" i="1" s="1"/>
  <c r="R335" i="1" s="1"/>
  <c r="O334" i="1"/>
  <c r="Q334" i="1" s="1"/>
  <c r="R334" i="1" s="1"/>
  <c r="O333" i="1"/>
  <c r="Q333" i="1" s="1"/>
  <c r="R333" i="1" s="1"/>
  <c r="O331" i="1"/>
  <c r="Q331" i="1" s="1"/>
  <c r="R331" i="1" s="1"/>
  <c r="O328" i="1"/>
  <c r="Q328" i="1" s="1"/>
  <c r="R328" i="1" s="1"/>
  <c r="O327" i="1"/>
  <c r="Q327" i="1" s="1"/>
  <c r="R327" i="1" s="1"/>
  <c r="O325" i="1"/>
  <c r="Q325" i="1" s="1"/>
  <c r="R325" i="1" s="1"/>
  <c r="O324" i="1"/>
  <c r="Q324" i="1" s="1"/>
  <c r="R324" i="1" s="1"/>
  <c r="L325" i="1"/>
  <c r="L324" i="1"/>
  <c r="O323" i="1"/>
  <c r="Q323" i="1" s="1"/>
  <c r="R323" i="1" s="1"/>
  <c r="L323" i="1"/>
  <c r="O321" i="1"/>
  <c r="Q321" i="1" s="1"/>
  <c r="R321" i="1" s="1"/>
  <c r="O320" i="1"/>
  <c r="Q320" i="1" s="1"/>
  <c r="R320" i="1" s="1"/>
  <c r="O319" i="1"/>
  <c r="Q319" i="1" s="1"/>
  <c r="R319" i="1" s="1"/>
  <c r="O318" i="1"/>
  <c r="Q318" i="1" s="1"/>
  <c r="R318" i="1" s="1"/>
  <c r="O317" i="1"/>
  <c r="Q317" i="1" s="1"/>
  <c r="R317" i="1" s="1"/>
  <c r="O315" i="1"/>
  <c r="Q315" i="1" s="1"/>
  <c r="R315" i="1" s="1"/>
  <c r="O314" i="1"/>
  <c r="Q314" i="1" s="1"/>
  <c r="R314" i="1" s="1"/>
  <c r="O313" i="1"/>
  <c r="Q313" i="1" s="1"/>
  <c r="R313" i="1" s="1"/>
  <c r="L315" i="1"/>
  <c r="L314" i="1"/>
  <c r="L313" i="1"/>
  <c r="O311" i="1"/>
  <c r="Q311" i="1" s="1"/>
  <c r="R311" i="1" s="1"/>
  <c r="O310" i="1"/>
  <c r="Q310" i="1" s="1"/>
  <c r="R310" i="1" s="1"/>
  <c r="O309" i="1"/>
  <c r="Q309" i="1" s="1"/>
  <c r="R309" i="1" s="1"/>
  <c r="O308" i="1"/>
  <c r="Q308" i="1" s="1"/>
  <c r="R308" i="1" s="1"/>
  <c r="L311" i="1"/>
  <c r="L310" i="1"/>
  <c r="L309" i="1"/>
  <c r="L308" i="1"/>
  <c r="O299" i="1" l="1"/>
  <c r="Q299" i="1" s="1"/>
  <c r="R299" i="1" s="1"/>
  <c r="O300" i="1"/>
  <c r="Q300" i="1" s="1"/>
  <c r="R300" i="1" s="1"/>
  <c r="O301" i="1"/>
  <c r="Q301" i="1" s="1"/>
  <c r="R301" i="1" s="1"/>
  <c r="O302" i="1"/>
  <c r="Q302" i="1" s="1"/>
  <c r="R302" i="1" s="1"/>
  <c r="O304" i="1"/>
  <c r="Q304" i="1" s="1"/>
  <c r="R304" i="1" s="1"/>
  <c r="O305" i="1"/>
  <c r="Q305" i="1" s="1"/>
  <c r="R305" i="1" s="1"/>
  <c r="O307" i="1"/>
  <c r="Q307" i="1" s="1"/>
  <c r="R307" i="1" s="1"/>
  <c r="O297" i="1"/>
  <c r="Q297" i="1" s="1"/>
  <c r="R297" i="1" s="1"/>
  <c r="O296" i="1"/>
  <c r="Q296" i="1" s="1"/>
  <c r="R296" i="1" s="1"/>
  <c r="O294" i="1"/>
  <c r="Q294" i="1" s="1"/>
  <c r="R294" i="1" s="1"/>
  <c r="O293" i="1"/>
  <c r="Q293" i="1" s="1"/>
  <c r="R293" i="1" s="1"/>
  <c r="O291" i="1"/>
  <c r="Q291" i="1" s="1"/>
  <c r="R291" i="1" s="1"/>
  <c r="O290" i="1"/>
  <c r="Q290" i="1" s="1"/>
  <c r="R290" i="1" s="1"/>
  <c r="O289" i="1"/>
  <c r="Q289" i="1" s="1"/>
  <c r="R289" i="1" s="1"/>
  <c r="O288" i="1"/>
  <c r="Q288" i="1" s="1"/>
  <c r="R288" i="1" s="1"/>
  <c r="O287" i="1"/>
  <c r="Q287" i="1" s="1"/>
  <c r="R287" i="1" s="1"/>
  <c r="O285" i="1"/>
  <c r="Q285" i="1" s="1"/>
  <c r="R285" i="1" s="1"/>
  <c r="O284" i="1"/>
  <c r="Q284" i="1" s="1"/>
  <c r="R284" i="1" s="1"/>
  <c r="O282" i="1"/>
  <c r="Q282" i="1" s="1"/>
  <c r="R282" i="1" s="1"/>
  <c r="O281" i="1"/>
  <c r="Q281" i="1" s="1"/>
  <c r="R281" i="1" s="1"/>
  <c r="O279" i="1"/>
  <c r="Q279" i="1" s="1"/>
  <c r="R279" i="1" s="1"/>
  <c r="O278" i="1"/>
  <c r="Q278" i="1" s="1"/>
  <c r="R278" i="1" s="1"/>
  <c r="O277" i="1"/>
  <c r="Q277" i="1" s="1"/>
  <c r="R277" i="1" s="1"/>
  <c r="O276" i="1"/>
  <c r="Q276" i="1" s="1"/>
  <c r="R276" i="1" s="1"/>
  <c r="O275" i="1"/>
  <c r="Q275" i="1" s="1"/>
  <c r="R275" i="1" s="1"/>
  <c r="O273" i="1"/>
  <c r="Q273" i="1" s="1"/>
  <c r="R273" i="1" s="1"/>
  <c r="O272" i="1"/>
  <c r="Q272" i="1" s="1"/>
  <c r="R272" i="1" s="1"/>
  <c r="O271" i="1" l="1"/>
  <c r="Q271" i="1" s="1"/>
  <c r="R271" i="1" s="1"/>
  <c r="O270" i="1"/>
  <c r="Q270" i="1" s="1"/>
  <c r="R270" i="1" s="1"/>
  <c r="O269" i="1"/>
  <c r="Q269" i="1" s="1"/>
  <c r="R269" i="1" s="1"/>
  <c r="O267" i="1"/>
  <c r="Q267" i="1" s="1"/>
  <c r="R267" i="1" s="1"/>
  <c r="O266" i="1"/>
  <c r="Q266" i="1" s="1"/>
  <c r="R266" i="1" s="1"/>
  <c r="O265" i="1"/>
  <c r="Q265" i="1" s="1"/>
  <c r="R265" i="1" s="1"/>
  <c r="O264" i="1"/>
  <c r="Q264" i="1" s="1"/>
  <c r="R264" i="1" s="1"/>
  <c r="O263" i="1"/>
  <c r="Q263" i="1" s="1"/>
  <c r="R263" i="1" s="1"/>
  <c r="O261" i="1"/>
  <c r="O260" i="1"/>
  <c r="Q260" i="1" s="1"/>
  <c r="R260" i="1" s="1"/>
  <c r="O258" i="1"/>
  <c r="Q258" i="1" s="1"/>
  <c r="R258" i="1" s="1"/>
  <c r="O257" i="1"/>
  <c r="Q257" i="1" s="1"/>
  <c r="R257" i="1" s="1"/>
  <c r="O256" i="1"/>
  <c r="Q256" i="1" s="1"/>
  <c r="R256" i="1" s="1"/>
  <c r="O254" i="1"/>
  <c r="Q254" i="1" s="1"/>
  <c r="R254" i="1" s="1"/>
  <c r="O253" i="1"/>
  <c r="Q253" i="1" s="1"/>
  <c r="R253" i="1" s="1"/>
  <c r="O252" i="1"/>
  <c r="Q252" i="1" s="1"/>
  <c r="R252" i="1" s="1"/>
  <c r="Q261" i="1" l="1"/>
  <c r="R261" i="1" s="1"/>
  <c r="N164" i="1"/>
  <c r="M164" i="1"/>
  <c r="I164" i="1"/>
  <c r="N161" i="1"/>
  <c r="M161" i="1"/>
  <c r="I161" i="1"/>
  <c r="N158" i="1"/>
  <c r="M158" i="1"/>
  <c r="I158" i="1"/>
  <c r="N152" i="1"/>
  <c r="M152" i="1"/>
  <c r="I152" i="1"/>
  <c r="I155" i="1"/>
  <c r="N155" i="1"/>
  <c r="M155" i="1"/>
  <c r="O155" i="1" l="1"/>
  <c r="P155" i="1"/>
  <c r="P152" i="1"/>
  <c r="O164" i="1"/>
  <c r="P158" i="1"/>
  <c r="O158" i="1"/>
  <c r="O161" i="1"/>
  <c r="P161" i="1"/>
  <c r="O152" i="1"/>
  <c r="P164" i="1"/>
  <c r="N129" i="1"/>
  <c r="M129" i="1"/>
  <c r="I129" i="1"/>
  <c r="N126" i="1"/>
  <c r="M126" i="1"/>
  <c r="I126" i="1"/>
  <c r="I117" i="1"/>
  <c r="I114" i="1"/>
  <c r="I111" i="1"/>
  <c r="I108" i="1"/>
  <c r="I105" i="1"/>
  <c r="I102" i="1"/>
  <c r="I99" i="1"/>
  <c r="I96" i="1"/>
  <c r="P97" i="1"/>
  <c r="P98" i="1"/>
  <c r="P100" i="1"/>
  <c r="P101" i="1"/>
  <c r="P103" i="1"/>
  <c r="P104" i="1"/>
  <c r="P106" i="1"/>
  <c r="P107" i="1"/>
  <c r="P109" i="1"/>
  <c r="P110" i="1"/>
  <c r="P112" i="1"/>
  <c r="P113" i="1"/>
  <c r="P115" i="1"/>
  <c r="P116" i="1"/>
  <c r="P118" i="1"/>
  <c r="P119" i="1"/>
  <c r="P121" i="1"/>
  <c r="P122" i="1"/>
  <c r="P124" i="1"/>
  <c r="P125" i="1"/>
  <c r="O97" i="1"/>
  <c r="O98" i="1"/>
  <c r="O100" i="1"/>
  <c r="O101" i="1"/>
  <c r="O103" i="1"/>
  <c r="O104" i="1"/>
  <c r="O106" i="1"/>
  <c r="O107" i="1"/>
  <c r="O109" i="1"/>
  <c r="O110" i="1"/>
  <c r="O112" i="1"/>
  <c r="O113" i="1"/>
  <c r="O115" i="1"/>
  <c r="O116" i="1"/>
  <c r="O118" i="1"/>
  <c r="O119" i="1"/>
  <c r="O121" i="1"/>
  <c r="O122" i="1"/>
  <c r="O124" i="1"/>
  <c r="O125" i="1"/>
  <c r="I120" i="1"/>
  <c r="I123" i="1"/>
  <c r="N123" i="1"/>
  <c r="M123" i="1"/>
  <c r="N120" i="1"/>
  <c r="M120" i="1"/>
  <c r="N117" i="1"/>
  <c r="M117" i="1"/>
  <c r="N114" i="1"/>
  <c r="M114" i="1"/>
  <c r="O114" i="1" s="1"/>
  <c r="P127" i="1"/>
  <c r="P128" i="1"/>
  <c r="P130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3" i="1"/>
  <c r="P162" i="1"/>
  <c r="P160" i="1"/>
  <c r="P159" i="1"/>
  <c r="P157" i="1"/>
  <c r="P156" i="1"/>
  <c r="P154" i="1"/>
  <c r="P153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Q164" i="1" l="1"/>
  <c r="R164" i="1" s="1"/>
  <c r="Q155" i="1"/>
  <c r="R155" i="1" s="1"/>
  <c r="Q158" i="1"/>
  <c r="R158" i="1" s="1"/>
  <c r="Q152" i="1"/>
  <c r="R152" i="1" s="1"/>
  <c r="Q161" i="1"/>
  <c r="R161" i="1" s="1"/>
  <c r="Q116" i="1"/>
  <c r="R116" i="1" s="1"/>
  <c r="Q104" i="1"/>
  <c r="R104" i="1" s="1"/>
  <c r="O129" i="1"/>
  <c r="P129" i="1"/>
  <c r="P120" i="1"/>
  <c r="Q115" i="1"/>
  <c r="R115" i="1" s="1"/>
  <c r="Q103" i="1"/>
  <c r="R103" i="1" s="1"/>
  <c r="Q124" i="1"/>
  <c r="R124" i="1" s="1"/>
  <c r="Q119" i="1"/>
  <c r="R119" i="1" s="1"/>
  <c r="Q107" i="1"/>
  <c r="R107" i="1" s="1"/>
  <c r="Q118" i="1"/>
  <c r="R118" i="1" s="1"/>
  <c r="O126" i="1"/>
  <c r="P126" i="1"/>
  <c r="O123" i="1"/>
  <c r="P114" i="1"/>
  <c r="Q114" i="1" s="1"/>
  <c r="R114" i="1" s="1"/>
  <c r="Q125" i="1"/>
  <c r="R125" i="1" s="1"/>
  <c r="Q113" i="1"/>
  <c r="R113" i="1" s="1"/>
  <c r="Q101" i="1"/>
  <c r="R101" i="1" s="1"/>
  <c r="O120" i="1"/>
  <c r="P123" i="1"/>
  <c r="Q106" i="1"/>
  <c r="R106" i="1" s="1"/>
  <c r="Q122" i="1"/>
  <c r="R122" i="1" s="1"/>
  <c r="Q112" i="1"/>
  <c r="R112" i="1" s="1"/>
  <c r="Q100" i="1"/>
  <c r="R100" i="1" s="1"/>
  <c r="Q121" i="1"/>
  <c r="R121" i="1" s="1"/>
  <c r="Q110" i="1"/>
  <c r="R110" i="1" s="1"/>
  <c r="Q98" i="1"/>
  <c r="R98" i="1" s="1"/>
  <c r="Q109" i="1"/>
  <c r="R109" i="1" s="1"/>
  <c r="Q97" i="1"/>
  <c r="R97" i="1" s="1"/>
  <c r="P117" i="1"/>
  <c r="O117" i="1"/>
  <c r="N111" i="1"/>
  <c r="P111" i="1" s="1"/>
  <c r="M111" i="1"/>
  <c r="O111" i="1" s="1"/>
  <c r="N108" i="1"/>
  <c r="P108" i="1" s="1"/>
  <c r="M108" i="1"/>
  <c r="O108" i="1" s="1"/>
  <c r="N105" i="1"/>
  <c r="P105" i="1" s="1"/>
  <c r="M105" i="1"/>
  <c r="O105" i="1" s="1"/>
  <c r="N102" i="1"/>
  <c r="P102" i="1" s="1"/>
  <c r="M102" i="1"/>
  <c r="O102" i="1" s="1"/>
  <c r="N99" i="1"/>
  <c r="P99" i="1" s="1"/>
  <c r="M99" i="1"/>
  <c r="O99" i="1" s="1"/>
  <c r="N96" i="1"/>
  <c r="P96" i="1" s="1"/>
  <c r="M96" i="1"/>
  <c r="O96" i="1" s="1"/>
  <c r="P32" i="1"/>
  <c r="P30" i="1"/>
  <c r="Q129" i="1" l="1"/>
  <c r="R129" i="1" s="1"/>
  <c r="Q120" i="1"/>
  <c r="R120" i="1" s="1"/>
  <c r="Q123" i="1"/>
  <c r="R123" i="1" s="1"/>
  <c r="Q126" i="1"/>
  <c r="R126" i="1" s="1"/>
  <c r="Q102" i="1"/>
  <c r="R102" i="1" s="1"/>
  <c r="Q108" i="1"/>
  <c r="R108" i="1" s="1"/>
  <c r="Q99" i="1"/>
  <c r="R99" i="1" s="1"/>
  <c r="Q105" i="1"/>
  <c r="R105" i="1" s="1"/>
  <c r="Q111" i="1"/>
  <c r="R111" i="1" s="1"/>
  <c r="Q96" i="1"/>
  <c r="R96" i="1" s="1"/>
  <c r="Q117" i="1"/>
  <c r="R117" i="1" s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06" i="1"/>
  <c r="P207" i="1"/>
  <c r="P208" i="1"/>
  <c r="P209" i="1"/>
  <c r="P210" i="1"/>
  <c r="P211" i="1"/>
  <c r="P212" i="1"/>
  <c r="P213" i="1"/>
  <c r="P205" i="1"/>
  <c r="P204" i="1"/>
  <c r="P203" i="1"/>
  <c r="O207" i="1" l="1"/>
  <c r="Q207" i="1" s="1"/>
  <c r="R207" i="1" s="1"/>
  <c r="O208" i="1"/>
  <c r="Q208" i="1" s="1"/>
  <c r="R208" i="1" s="1"/>
  <c r="O209" i="1"/>
  <c r="Q209" i="1" s="1"/>
  <c r="R209" i="1" s="1"/>
  <c r="O210" i="1"/>
  <c r="Q210" i="1" s="1"/>
  <c r="R210" i="1" s="1"/>
  <c r="O211" i="1"/>
  <c r="Q211" i="1" s="1"/>
  <c r="R211" i="1" s="1"/>
  <c r="O212" i="1"/>
  <c r="Q212" i="1" s="1"/>
  <c r="R212" i="1" s="1"/>
  <c r="O213" i="1"/>
  <c r="Q213" i="1" s="1"/>
  <c r="R213" i="1" s="1"/>
  <c r="O214" i="1"/>
  <c r="Q214" i="1" s="1"/>
  <c r="R214" i="1" s="1"/>
  <c r="O215" i="1"/>
  <c r="Q215" i="1" s="1"/>
  <c r="R215" i="1" s="1"/>
  <c r="O216" i="1"/>
  <c r="Q216" i="1" s="1"/>
  <c r="R216" i="1" s="1"/>
  <c r="O217" i="1"/>
  <c r="Q217" i="1" s="1"/>
  <c r="R217" i="1" s="1"/>
  <c r="O218" i="1"/>
  <c r="Q218" i="1" s="1"/>
  <c r="R218" i="1" s="1"/>
  <c r="O219" i="1"/>
  <c r="Q219" i="1" s="1"/>
  <c r="R219" i="1" s="1"/>
  <c r="O220" i="1"/>
  <c r="Q220" i="1" s="1"/>
  <c r="R220" i="1" s="1"/>
  <c r="O221" i="1"/>
  <c r="Q221" i="1" s="1"/>
  <c r="R221" i="1" s="1"/>
  <c r="O222" i="1"/>
  <c r="Q222" i="1" s="1"/>
  <c r="R222" i="1" s="1"/>
  <c r="O223" i="1"/>
  <c r="Q223" i="1" s="1"/>
  <c r="R223" i="1" s="1"/>
  <c r="O224" i="1"/>
  <c r="Q224" i="1" s="1"/>
  <c r="R224" i="1" s="1"/>
  <c r="O225" i="1"/>
  <c r="Q225" i="1" s="1"/>
  <c r="R225" i="1" s="1"/>
  <c r="O226" i="1"/>
  <c r="O227" i="1"/>
  <c r="O228" i="1"/>
  <c r="O229" i="1"/>
  <c r="O230" i="1"/>
  <c r="O231" i="1"/>
  <c r="O232" i="1"/>
  <c r="Q232" i="1" s="1"/>
  <c r="R232" i="1" s="1"/>
  <c r="O233" i="1"/>
  <c r="Q233" i="1" s="1"/>
  <c r="R233" i="1" s="1"/>
  <c r="O234" i="1"/>
  <c r="Q234" i="1" s="1"/>
  <c r="R234" i="1" s="1"/>
  <c r="O235" i="1"/>
  <c r="Q235" i="1" s="1"/>
  <c r="R235" i="1" s="1"/>
  <c r="O236" i="1"/>
  <c r="Q236" i="1" s="1"/>
  <c r="R236" i="1" s="1"/>
  <c r="O237" i="1"/>
  <c r="Q237" i="1" s="1"/>
  <c r="R237" i="1" s="1"/>
  <c r="O238" i="1"/>
  <c r="Q238" i="1" s="1"/>
  <c r="R238" i="1" s="1"/>
  <c r="O239" i="1"/>
  <c r="Q239" i="1" s="1"/>
  <c r="R239" i="1" s="1"/>
  <c r="O240" i="1"/>
  <c r="Q240" i="1" s="1"/>
  <c r="R240" i="1" s="1"/>
  <c r="O241" i="1"/>
  <c r="Q241" i="1" s="1"/>
  <c r="R241" i="1" s="1"/>
  <c r="O242" i="1"/>
  <c r="Q242" i="1" s="1"/>
  <c r="R242" i="1" s="1"/>
  <c r="O243" i="1"/>
  <c r="Q243" i="1" s="1"/>
  <c r="R243" i="1" s="1"/>
  <c r="O244" i="1"/>
  <c r="Q244" i="1" s="1"/>
  <c r="R244" i="1" s="1"/>
  <c r="O245" i="1"/>
  <c r="Q245" i="1" s="1"/>
  <c r="R245" i="1" s="1"/>
  <c r="O246" i="1"/>
  <c r="Q246" i="1" s="1"/>
  <c r="R246" i="1" s="1"/>
  <c r="O247" i="1"/>
  <c r="Q247" i="1" s="1"/>
  <c r="R247" i="1" s="1"/>
  <c r="O248" i="1"/>
  <c r="Q248" i="1" s="1"/>
  <c r="R248" i="1" s="1"/>
  <c r="O249" i="1"/>
  <c r="Q249" i="1" s="1"/>
  <c r="R249" i="1" s="1"/>
  <c r="O250" i="1"/>
  <c r="Q250" i="1" s="1"/>
  <c r="R250" i="1" s="1"/>
  <c r="O251" i="1"/>
  <c r="Q251" i="1" s="1"/>
  <c r="R251" i="1" s="1"/>
  <c r="P226" i="1"/>
  <c r="P227" i="1"/>
  <c r="P228" i="1"/>
  <c r="P229" i="1"/>
  <c r="P230" i="1"/>
  <c r="P231" i="1"/>
  <c r="Q231" i="1" l="1"/>
  <c r="R231" i="1" s="1"/>
  <c r="Q226" i="1"/>
  <c r="R226" i="1" s="1"/>
  <c r="Q229" i="1"/>
  <c r="R229" i="1" s="1"/>
  <c r="Q228" i="1"/>
  <c r="R228" i="1" s="1"/>
  <c r="Q230" i="1"/>
  <c r="R230" i="1" s="1"/>
  <c r="Q227" i="1"/>
  <c r="R227" i="1" s="1"/>
  <c r="O206" i="1"/>
  <c r="Q206" i="1" s="1"/>
  <c r="R206" i="1" s="1"/>
  <c r="O205" i="1"/>
  <c r="Q205" i="1" s="1"/>
  <c r="R205" i="1" s="1"/>
  <c r="O204" i="1"/>
  <c r="Q204" i="1" s="1"/>
  <c r="R204" i="1" s="1"/>
  <c r="O203" i="1"/>
  <c r="Q203" i="1" s="1"/>
  <c r="R203" i="1" s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3" i="1"/>
  <c r="O162" i="1"/>
  <c r="Q162" i="1" s="1"/>
  <c r="R162" i="1" s="1"/>
  <c r="O160" i="1"/>
  <c r="Q160" i="1" s="1"/>
  <c r="R160" i="1" s="1"/>
  <c r="O159" i="1"/>
  <c r="O157" i="1"/>
  <c r="O156" i="1"/>
  <c r="Q163" i="1" l="1"/>
  <c r="R163" i="1" s="1"/>
  <c r="Q180" i="1"/>
  <c r="R180" i="1" s="1"/>
  <c r="Q201" i="1"/>
  <c r="R201" i="1" s="1"/>
  <c r="Q185" i="1"/>
  <c r="R185" i="1" s="1"/>
  <c r="Q172" i="1"/>
  <c r="R172" i="1" s="1"/>
  <c r="Q196" i="1"/>
  <c r="R196" i="1" s="1"/>
  <c r="Q177" i="1"/>
  <c r="R177" i="1" s="1"/>
  <c r="Q188" i="1"/>
  <c r="R188" i="1" s="1"/>
  <c r="Q193" i="1"/>
  <c r="R193" i="1" s="1"/>
  <c r="Q202" i="1"/>
  <c r="R202" i="1" s="1"/>
  <c r="Q194" i="1"/>
  <c r="R194" i="1" s="1"/>
  <c r="Q186" i="1"/>
  <c r="R186" i="1" s="1"/>
  <c r="Q178" i="1"/>
  <c r="R178" i="1" s="1"/>
  <c r="Q170" i="1"/>
  <c r="R170" i="1" s="1"/>
  <c r="Q200" i="1"/>
  <c r="R200" i="1" s="1"/>
  <c r="Q192" i="1"/>
  <c r="R192" i="1" s="1"/>
  <c r="Q184" i="1"/>
  <c r="R184" i="1" s="1"/>
  <c r="Q176" i="1"/>
  <c r="R176" i="1" s="1"/>
  <c r="Q168" i="1"/>
  <c r="R168" i="1" s="1"/>
  <c r="Q166" i="1"/>
  <c r="R166" i="1" s="1"/>
  <c r="Q174" i="1"/>
  <c r="R174" i="1" s="1"/>
  <c r="Q182" i="1"/>
  <c r="R182" i="1" s="1"/>
  <c r="Q190" i="1"/>
  <c r="R190" i="1" s="1"/>
  <c r="Q198" i="1"/>
  <c r="R198" i="1" s="1"/>
  <c r="Q199" i="1"/>
  <c r="R199" i="1" s="1"/>
  <c r="Q191" i="1"/>
  <c r="R191" i="1" s="1"/>
  <c r="Q183" i="1"/>
  <c r="R183" i="1" s="1"/>
  <c r="Q175" i="1"/>
  <c r="R175" i="1" s="1"/>
  <c r="Q167" i="1"/>
  <c r="R167" i="1" s="1"/>
  <c r="Q156" i="1"/>
  <c r="R156" i="1" s="1"/>
  <c r="Q169" i="1"/>
  <c r="R169" i="1" s="1"/>
  <c r="Q157" i="1"/>
  <c r="R157" i="1" s="1"/>
  <c r="Q197" i="1"/>
  <c r="R197" i="1" s="1"/>
  <c r="Q189" i="1"/>
  <c r="R189" i="1" s="1"/>
  <c r="Q181" i="1"/>
  <c r="R181" i="1" s="1"/>
  <c r="Q173" i="1"/>
  <c r="R173" i="1" s="1"/>
  <c r="Q165" i="1"/>
  <c r="R165" i="1" s="1"/>
  <c r="Q195" i="1"/>
  <c r="R195" i="1" s="1"/>
  <c r="Q187" i="1"/>
  <c r="R187" i="1" s="1"/>
  <c r="Q179" i="1"/>
  <c r="R179" i="1" s="1"/>
  <c r="Q171" i="1"/>
  <c r="R171" i="1" s="1"/>
  <c r="Q159" i="1"/>
  <c r="R159" i="1" s="1"/>
  <c r="O154" i="1"/>
  <c r="O153" i="1"/>
  <c r="O151" i="1"/>
  <c r="O150" i="1"/>
  <c r="O149" i="1"/>
  <c r="O148" i="1"/>
  <c r="Q148" i="1" s="1"/>
  <c r="R148" i="1" s="1"/>
  <c r="O147" i="1"/>
  <c r="O146" i="1"/>
  <c r="O145" i="1"/>
  <c r="O144" i="1"/>
  <c r="Q144" i="1" s="1"/>
  <c r="R144" i="1" s="1"/>
  <c r="O143" i="1"/>
  <c r="Q143" i="1" s="1"/>
  <c r="R143" i="1" s="1"/>
  <c r="O142" i="1"/>
  <c r="O141" i="1"/>
  <c r="P94" i="1"/>
  <c r="P95" i="1"/>
  <c r="O140" i="1"/>
  <c r="Q145" i="1" l="1"/>
  <c r="R145" i="1" s="1"/>
  <c r="Q149" i="1"/>
  <c r="R149" i="1" s="1"/>
  <c r="Q154" i="1"/>
  <c r="R154" i="1" s="1"/>
  <c r="Q140" i="1"/>
  <c r="R140" i="1" s="1"/>
  <c r="Q146" i="1"/>
  <c r="R146" i="1" s="1"/>
  <c r="Q141" i="1"/>
  <c r="R141" i="1" s="1"/>
  <c r="Q151" i="1"/>
  <c r="R151" i="1" s="1"/>
  <c r="Q150" i="1"/>
  <c r="R150" i="1" s="1"/>
  <c r="Q142" i="1"/>
  <c r="R142" i="1" s="1"/>
  <c r="Q153" i="1"/>
  <c r="R153" i="1" s="1"/>
  <c r="Q147" i="1"/>
  <c r="R147" i="1" s="1"/>
  <c r="O139" i="1"/>
  <c r="Q139" i="1" s="1"/>
  <c r="R139" i="1" s="1"/>
  <c r="O138" i="1"/>
  <c r="Q138" i="1" s="1"/>
  <c r="R138" i="1" s="1"/>
  <c r="O137" i="1"/>
  <c r="Q137" i="1" s="1"/>
  <c r="R137" i="1" s="1"/>
  <c r="O136" i="1"/>
  <c r="Q136" i="1" s="1"/>
  <c r="R136" i="1" s="1"/>
  <c r="O135" i="1"/>
  <c r="Q135" i="1" s="1"/>
  <c r="R135" i="1" s="1"/>
  <c r="O134" i="1"/>
  <c r="Q134" i="1" s="1"/>
  <c r="R134" i="1" s="1"/>
  <c r="O133" i="1"/>
  <c r="Q133" i="1" s="1"/>
  <c r="R133" i="1" s="1"/>
  <c r="O132" i="1"/>
  <c r="Q132" i="1" s="1"/>
  <c r="R132" i="1" s="1"/>
  <c r="O131" i="1"/>
  <c r="Q131" i="1" s="1"/>
  <c r="R131" i="1" s="1"/>
  <c r="O130" i="1"/>
  <c r="Q130" i="1" s="1"/>
  <c r="R130" i="1" s="1"/>
  <c r="O128" i="1"/>
  <c r="Q128" i="1" s="1"/>
  <c r="R128" i="1" s="1"/>
  <c r="O127" i="1"/>
  <c r="Q127" i="1" s="1"/>
  <c r="R127" i="1" s="1"/>
  <c r="O95" i="1"/>
  <c r="Q95" i="1" s="1"/>
  <c r="R95" i="1" s="1"/>
  <c r="O94" i="1"/>
  <c r="Q94" i="1" s="1"/>
  <c r="R94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  <c r="O39" i="1"/>
  <c r="Q39" i="1" s="1"/>
  <c r="R39" i="1" s="1"/>
  <c r="O38" i="1"/>
  <c r="O37" i="1"/>
  <c r="O36" i="1"/>
  <c r="O35" i="1"/>
  <c r="O34" i="1"/>
  <c r="O33" i="1"/>
  <c r="O32" i="1"/>
  <c r="O31" i="1"/>
  <c r="O30" i="1"/>
  <c r="O29" i="1"/>
  <c r="O28" i="1"/>
  <c r="Q35" i="1" l="1"/>
  <c r="R35" i="1" s="1"/>
  <c r="Q32" i="1"/>
  <c r="R32" i="1" s="1"/>
  <c r="Q30" i="1"/>
  <c r="R30" i="1" s="1"/>
  <c r="Q28" i="1"/>
  <c r="R28" i="1" s="1"/>
  <c r="Q29" i="1"/>
  <c r="R29" i="1" s="1"/>
  <c r="Q38" i="1"/>
  <c r="R38" i="1" s="1"/>
  <c r="Q37" i="1"/>
  <c r="R37" i="1" s="1"/>
  <c r="Q36" i="1"/>
  <c r="R36" i="1" s="1"/>
  <c r="Q31" i="1"/>
  <c r="R31" i="1" s="1"/>
  <c r="Q34" i="1"/>
  <c r="R34" i="1" s="1"/>
  <c r="Q33" i="1"/>
  <c r="R33" i="1" s="1"/>
  <c r="O85" i="1"/>
  <c r="Q85" i="1" s="1"/>
  <c r="R85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Q92" i="1" s="1"/>
  <c r="R92" i="1" s="1"/>
  <c r="O93" i="1"/>
  <c r="Q93" i="1" s="1"/>
  <c r="R93" i="1" s="1"/>
  <c r="O84" i="1"/>
  <c r="Q84" i="1" s="1"/>
  <c r="R84" i="1" s="1"/>
  <c r="O83" i="1"/>
  <c r="Q83" i="1" s="1"/>
  <c r="R83" i="1" s="1"/>
  <c r="O13" i="1" l="1"/>
  <c r="Q13" i="1" s="1"/>
  <c r="R13" i="1" s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41" i="1" l="1"/>
  <c r="Q41" i="1" s="1"/>
  <c r="R41" i="1" s="1"/>
  <c r="O42" i="1"/>
  <c r="Q42" i="1" s="1"/>
  <c r="R42" i="1" s="1"/>
  <c r="O43" i="1"/>
  <c r="Q43" i="1" s="1"/>
  <c r="R43" i="1" s="1"/>
  <c r="O64" i="1"/>
  <c r="Q64" i="1" s="1"/>
  <c r="R64" i="1" s="1"/>
  <c r="O65" i="1"/>
  <c r="Q65" i="1" s="1"/>
  <c r="R65" i="1" s="1"/>
  <c r="O66" i="1"/>
  <c r="Q66" i="1" s="1"/>
  <c r="R66" i="1" s="1"/>
  <c r="O67" i="1"/>
  <c r="Q67" i="1" s="1"/>
  <c r="R67" i="1" s="1"/>
  <c r="O2" i="1"/>
  <c r="Q2" i="1" s="1"/>
  <c r="R2" i="1" s="1"/>
  <c r="O3" i="1"/>
  <c r="Q3" i="1" s="1"/>
  <c r="R3" i="1" s="1"/>
  <c r="O4" i="1"/>
  <c r="Q4" i="1" s="1"/>
  <c r="R4" i="1" s="1"/>
  <c r="O5" i="1"/>
  <c r="Q5" i="1" s="1"/>
  <c r="R5" i="1" s="1"/>
  <c r="O60" i="1"/>
  <c r="Q60" i="1" s="1"/>
  <c r="R60" i="1" s="1"/>
  <c r="O61" i="1"/>
  <c r="Q61" i="1" s="1"/>
  <c r="R61" i="1" s="1"/>
  <c r="O62" i="1"/>
  <c r="Q62" i="1" s="1"/>
  <c r="R62" i="1" s="1"/>
  <c r="O63" i="1"/>
  <c r="Q63" i="1" s="1"/>
  <c r="R63" i="1" s="1"/>
  <c r="O56" i="1"/>
  <c r="Q56" i="1" s="1"/>
  <c r="R56" i="1" s="1"/>
  <c r="O57" i="1"/>
  <c r="Q57" i="1" s="1"/>
  <c r="R57" i="1" s="1"/>
  <c r="O58" i="1"/>
  <c r="Q58" i="1" s="1"/>
  <c r="R58" i="1" s="1"/>
  <c r="O59" i="1"/>
  <c r="Q59" i="1" s="1"/>
  <c r="R59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52" i="1"/>
  <c r="Q52" i="1" s="1"/>
  <c r="R52" i="1" s="1"/>
  <c r="O53" i="1"/>
  <c r="Q53" i="1" s="1"/>
  <c r="R53" i="1" s="1"/>
  <c r="O54" i="1"/>
  <c r="Q54" i="1" s="1"/>
  <c r="R54" i="1" s="1"/>
  <c r="O55" i="1"/>
  <c r="Q55" i="1" s="1"/>
  <c r="R55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76" i="1"/>
  <c r="Q76" i="1" s="1"/>
  <c r="R76" i="1" s="1"/>
  <c r="O77" i="1"/>
  <c r="Q77" i="1" s="1"/>
  <c r="R77" i="1" s="1"/>
  <c r="O78" i="1"/>
  <c r="Q78" i="1" s="1"/>
  <c r="R78" i="1" s="1"/>
  <c r="O79" i="1"/>
  <c r="Q79" i="1" s="1"/>
  <c r="R79" i="1" s="1"/>
  <c r="O80" i="1"/>
  <c r="Q80" i="1" s="1"/>
  <c r="R80" i="1" s="1"/>
  <c r="O81" i="1"/>
  <c r="Q81" i="1" s="1"/>
  <c r="R81" i="1" s="1"/>
  <c r="O82" i="1"/>
  <c r="Q82" i="1" s="1"/>
  <c r="R82" i="1" s="1"/>
  <c r="O44" i="1"/>
  <c r="Q44" i="1" s="1"/>
  <c r="R44" i="1" s="1"/>
  <c r="O45" i="1"/>
  <c r="Q45" i="1" s="1"/>
  <c r="R45" i="1" s="1"/>
  <c r="O46" i="1"/>
  <c r="Q46" i="1" s="1"/>
  <c r="R46" i="1" s="1"/>
  <c r="O47" i="1"/>
  <c r="Q47" i="1" s="1"/>
  <c r="R47" i="1" s="1"/>
  <c r="O48" i="1"/>
  <c r="Q48" i="1" s="1"/>
  <c r="R48" i="1" s="1"/>
  <c r="O49" i="1"/>
  <c r="Q49" i="1" s="1"/>
  <c r="R49" i="1" s="1"/>
  <c r="O50" i="1"/>
  <c r="Q50" i="1" s="1"/>
  <c r="R50" i="1" s="1"/>
  <c r="O51" i="1"/>
  <c r="Q51" i="1" s="1"/>
  <c r="R51" i="1" s="1"/>
  <c r="O40" i="1"/>
  <c r="Q40" i="1" s="1"/>
  <c r="R40" i="1" s="1"/>
</calcChain>
</file>

<file path=xl/sharedStrings.xml><?xml version="1.0" encoding="utf-8"?>
<sst xmlns="http://schemas.openxmlformats.org/spreadsheetml/2006/main" count="3729" uniqueCount="826">
  <si>
    <t>Code_Sample</t>
  </si>
  <si>
    <t>Date_grinding</t>
  </si>
  <si>
    <t>Date_lyoph</t>
  </si>
  <si>
    <t>Date_analyse</t>
  </si>
  <si>
    <t>Tare_petri_g</t>
  </si>
  <si>
    <t>TL_cm</t>
  </si>
  <si>
    <t>SL_cm</t>
  </si>
  <si>
    <t>W_whole_g</t>
  </si>
  <si>
    <t>2005_GYMNFRA_GF01</t>
  </si>
  <si>
    <t>2005_GYMNFRA_GF02</t>
  </si>
  <si>
    <t>2005_GYMNFRA_GF03</t>
  </si>
  <si>
    <t>2005_GYMNFRA_GF04</t>
  </si>
  <si>
    <t>2005_PROTCHO_PC02</t>
  </si>
  <si>
    <t>2005_PROTCHO_PC03</t>
  </si>
  <si>
    <t>2005_PROTCHO_PC04</t>
  </si>
  <si>
    <t>2005_PROTCHO_PC05</t>
  </si>
  <si>
    <t>*7</t>
  </si>
  <si>
    <t>*5,5</t>
  </si>
  <si>
    <t>2005_ELECANT_EA01</t>
  </si>
  <si>
    <t>2005_ELECANT_EA04</t>
  </si>
  <si>
    <t>2005_ELECANT_EA05</t>
  </si>
  <si>
    <t>2005_ELECANT_EA08</t>
  </si>
  <si>
    <t>*6,3</t>
  </si>
  <si>
    <t>2005_PROTAND_PA02</t>
  </si>
  <si>
    <t>2005_PROTAND_PA03</t>
  </si>
  <si>
    <t>2005_PROTAND_PA05</t>
  </si>
  <si>
    <t>W_grounded_dry_g</t>
  </si>
  <si>
    <t>Species</t>
  </si>
  <si>
    <t>Gymnoscopelus fraseri</t>
  </si>
  <si>
    <t>Protomyctophum choriodon</t>
  </si>
  <si>
    <t>Electrona antarctica</t>
  </si>
  <si>
    <t>Protomyctophum andriashevi</t>
  </si>
  <si>
    <t>2005_PROTAND_PA07</t>
  </si>
  <si>
    <t>2005_KREFAND_KA01</t>
  </si>
  <si>
    <t>2005_KREFAND_KA02</t>
  </si>
  <si>
    <t>2005_KREFAND_KA03</t>
  </si>
  <si>
    <t>2005_KREFAND_KA11</t>
  </si>
  <si>
    <t>*6</t>
  </si>
  <si>
    <t>*5</t>
  </si>
  <si>
    <t>*</t>
  </si>
  <si>
    <t>Krefftichthys anderssoni</t>
  </si>
  <si>
    <t>2005_ELECSUB_ES03</t>
  </si>
  <si>
    <t>2005_ELECSUB_ES08</t>
  </si>
  <si>
    <t>2005_ELECSUB_ES12</t>
  </si>
  <si>
    <t>2005_ELECSUB_ES14</t>
  </si>
  <si>
    <t>Electrona subaspera</t>
  </si>
  <si>
    <t>2005_PROTCHO_PC06</t>
  </si>
  <si>
    <t>2005_PROTCHO_PC07</t>
  </si>
  <si>
    <t>2005_PROTCHO_PC08</t>
  </si>
  <si>
    <t>2005_PROTCHO_PC09</t>
  </si>
  <si>
    <t>*7,4</t>
  </si>
  <si>
    <t>2005_PROTTEN_PT02</t>
  </si>
  <si>
    <t>2005_PROTTEN_PT03</t>
  </si>
  <si>
    <t>2005_PROTTEN_PT04</t>
  </si>
  <si>
    <t>2005_PROTTEN_PT10</t>
  </si>
  <si>
    <t>Protomyctophum tenisoni</t>
  </si>
  <si>
    <t>*6,6</t>
  </si>
  <si>
    <t>*5,6</t>
  </si>
  <si>
    <t>2005_GYMNNIC_GN03</t>
  </si>
  <si>
    <t>2005_GYMNNIC_GN08</t>
  </si>
  <si>
    <t>2005_GYMNNIC_GN10</t>
  </si>
  <si>
    <t>2005_GYMNNIC_GN04</t>
  </si>
  <si>
    <t>Gymnoscopelus nicholsi</t>
  </si>
  <si>
    <t>*13,6</t>
  </si>
  <si>
    <t>*12,5</t>
  </si>
  <si>
    <t>*15</t>
  </si>
  <si>
    <t>2005_ELECSUB_ES04</t>
  </si>
  <si>
    <t>2005_ELECSUB_ES06</t>
  </si>
  <si>
    <t>2005_ELECSUB_ES01</t>
  </si>
  <si>
    <t>2005_ELECSUB_ES09</t>
  </si>
  <si>
    <t>2005_ELECSUB_ES02</t>
  </si>
  <si>
    <t>2005_ELECSUB_ES07</t>
  </si>
  <si>
    <t>2005_ELECSUB_ES11</t>
  </si>
  <si>
    <t>2005_ELECSUB_ES05</t>
  </si>
  <si>
    <t>2005_ELECSUB_ES13</t>
  </si>
  <si>
    <t>*11,5</t>
  </si>
  <si>
    <t>*9,8</t>
  </si>
  <si>
    <t>2005_ELECSUB_ES10</t>
  </si>
  <si>
    <t>2005_PROTTEN_PT01</t>
  </si>
  <si>
    <t>2005_PROTTEN_PT05</t>
  </si>
  <si>
    <t>2005_PROTTEN_PT06</t>
  </si>
  <si>
    <t>2005_PROTTEN_PT08</t>
  </si>
  <si>
    <t>2005_PROTTEN_PT09</t>
  </si>
  <si>
    <t>2005_PROTTEN_PT11</t>
  </si>
  <si>
    <t>*5,2</t>
  </si>
  <si>
    <t>*5,7</t>
  </si>
  <si>
    <t>*4,6</t>
  </si>
  <si>
    <t>*6,4</t>
  </si>
  <si>
    <t>*5,3</t>
  </si>
  <si>
    <t>*5,1</t>
  </si>
  <si>
    <t>2005_GYMNFRA_GF06</t>
  </si>
  <si>
    <t>2005_GYMNFRA_GF07</t>
  </si>
  <si>
    <t>2005_GYMNFRA_GF08</t>
  </si>
  <si>
    <t>2005_GYMNFRA_GF09</t>
  </si>
  <si>
    <t>2005_GYMNFRA_GF10</t>
  </si>
  <si>
    <t>2005_GYMNFRA_GF11</t>
  </si>
  <si>
    <t>2005_GYMNFRA_GF12</t>
  </si>
  <si>
    <t>2005_GYMNFRA_GF05</t>
  </si>
  <si>
    <t>*8,8</t>
  </si>
  <si>
    <t>*8,1</t>
  </si>
  <si>
    <t>*9,2</t>
  </si>
  <si>
    <t>*8,2</t>
  </si>
  <si>
    <t>W1_grounded_fresh_g</t>
  </si>
  <si>
    <t>W2_grounded_fresh_g</t>
  </si>
  <si>
    <t>2005_ELECANT_EA02</t>
  </si>
  <si>
    <t>*6,1</t>
  </si>
  <si>
    <t>*5,8</t>
  </si>
  <si>
    <t>2005_ELECANT_EA03</t>
  </si>
  <si>
    <t>2005_ELECANT_EA06</t>
  </si>
  <si>
    <t>2005_ELECANT_EA07</t>
  </si>
  <si>
    <t>2005_ELECANT_EA09</t>
  </si>
  <si>
    <t>2005_ELECANT_EA10</t>
  </si>
  <si>
    <t>2005_ELECANT_EA11</t>
  </si>
  <si>
    <t>2005_ELECANT_EA12</t>
  </si>
  <si>
    <t>*9,4</t>
  </si>
  <si>
    <t>*8,6</t>
  </si>
  <si>
    <t>*6,5</t>
  </si>
  <si>
    <t>*7,8</t>
  </si>
  <si>
    <t>*7,1</t>
  </si>
  <si>
    <t>*7,9</t>
  </si>
  <si>
    <t>*7,3</t>
  </si>
  <si>
    <t>2005_PROTBOL_PB01</t>
  </si>
  <si>
    <t>2005_PROTBOL_PB02</t>
  </si>
  <si>
    <t>2005_PROTBOL_PB03</t>
  </si>
  <si>
    <t>2005_PROTBOL_PB04</t>
  </si>
  <si>
    <t>2005_PROTBOL_PB05</t>
  </si>
  <si>
    <t>2005_PROTBOL_PB07</t>
  </si>
  <si>
    <t>2005_PROTBOL_PB09</t>
  </si>
  <si>
    <t>2005_PROTBOL_PB06</t>
  </si>
  <si>
    <t>2005_PROTBOL_PB08</t>
  </si>
  <si>
    <t>2005_PROTBOL_PB10</t>
  </si>
  <si>
    <t>2005_PROTBOL_PB12</t>
  </si>
  <si>
    <t>*6,2</t>
  </si>
  <si>
    <t>**6,3</t>
  </si>
  <si>
    <t>**5,3</t>
  </si>
  <si>
    <t>Protomyctophum bolini</t>
  </si>
  <si>
    <t>2005_GYMNBRA_GBR01</t>
  </si>
  <si>
    <t>Gymnoscopelus braueri</t>
  </si>
  <si>
    <t>2005_GYMNBRA_GBR02</t>
  </si>
  <si>
    <t>2005_GYMNBRA_GBR03</t>
  </si>
  <si>
    <t>2005_GYMNBRA_GBR04</t>
  </si>
  <si>
    <t>2005_GYMNBRA_GBR05</t>
  </si>
  <si>
    <t>2005_GYMNBRA_GBR06</t>
  </si>
  <si>
    <t>2005_GYMNBRA_GBR07</t>
  </si>
  <si>
    <t>2005_GYMNBRA_GBR08</t>
  </si>
  <si>
    <t>2005_GYMNBRA_GBR09</t>
  </si>
  <si>
    <t>2005_GYMNBRA_GBR10</t>
  </si>
  <si>
    <t>2005_GYMNBRA_GBR11</t>
  </si>
  <si>
    <t>2005_GYMNBRA_GBR12</t>
  </si>
  <si>
    <t>2005_PROTTEN_PT07</t>
  </si>
  <si>
    <t>W2_grounded_dry</t>
  </si>
  <si>
    <t>W_water</t>
  </si>
  <si>
    <t>Water_percent</t>
  </si>
  <si>
    <t>Gymnoscopelus bolini</t>
  </si>
  <si>
    <t>GYMN_BOL1_GB1A</t>
  </si>
  <si>
    <t>GYMN_BOL1_GB1B</t>
  </si>
  <si>
    <t>GYMN_BOL2_GB2A</t>
  </si>
  <si>
    <t>GYMN_BOL2_GB2B</t>
  </si>
  <si>
    <t>GYMN_BOL3_GB3A</t>
  </si>
  <si>
    <t>GYMN_BOL3_GB3B</t>
  </si>
  <si>
    <t>GYMN_BOL4_GB4A</t>
  </si>
  <si>
    <t>GYMN_BOL4_GB4B</t>
  </si>
  <si>
    <t>GYMN_BOL5_GB5A</t>
  </si>
  <si>
    <t>GYMN_BOL5_GB5B</t>
  </si>
  <si>
    <t>GYMN_BOL6_GB6A</t>
  </si>
  <si>
    <t>GYMN_BOL6_GB6B</t>
  </si>
  <si>
    <t>GYMN_BOL7_GB7A</t>
  </si>
  <si>
    <t>GYMN_BOL7_GB7B</t>
  </si>
  <si>
    <t>GYMN_BOL8_GB8A</t>
  </si>
  <si>
    <t>GYMN_BOL8_GB8B</t>
  </si>
  <si>
    <t>GYMN_BOL9_GB9A</t>
  </si>
  <si>
    <t>GYMN_BOL9_GB9B</t>
  </si>
  <si>
    <t>GYMN_BOL10_GB10A</t>
  </si>
  <si>
    <t>GYMN_BOL10_GB10B</t>
  </si>
  <si>
    <t>GYMN_BOL11_GB11A</t>
  </si>
  <si>
    <t>GYMN_BOL11_GB11B</t>
  </si>
  <si>
    <t>GYMN_BOL12_GB12A</t>
  </si>
  <si>
    <t>GYMN_BOL12_GB12B</t>
  </si>
  <si>
    <t>GYMN_NIC11_2005</t>
  </si>
  <si>
    <t>GYMN_NIC12_2005</t>
  </si>
  <si>
    <t>GYMN_PIA1_2005</t>
  </si>
  <si>
    <t>GYMN_PIA2_2005</t>
  </si>
  <si>
    <t>Gymnoscopelus piabilis</t>
  </si>
  <si>
    <t>GYMN_NIC1_GN1_2005</t>
  </si>
  <si>
    <t>GYMN_NIC2_GN2_2005</t>
  </si>
  <si>
    <t>GYMN_NIC5_GN5_2005</t>
  </si>
  <si>
    <t>GYMN_NIC9_GN9_2005</t>
  </si>
  <si>
    <t>GYMN_NIC7_GN7_2005</t>
  </si>
  <si>
    <t>GYMN_NIC6_GN6_2005</t>
  </si>
  <si>
    <t>GYMN_PIA3_2005</t>
  </si>
  <si>
    <t>GYMN_PIA4_2005</t>
  </si>
  <si>
    <t>GYMN_PIA5_2005</t>
  </si>
  <si>
    <t>GYMN_PIA6_2005</t>
  </si>
  <si>
    <t>GYMN_PIA7_2005</t>
  </si>
  <si>
    <t>GYMN_PIA8_2005</t>
  </si>
  <si>
    <t>GYMN_PIA9_2005</t>
  </si>
  <si>
    <t>GYMN_PIA10_2005</t>
  </si>
  <si>
    <t>GYMN_PIA11_2005</t>
  </si>
  <si>
    <t>GYMN_PIA12_2005</t>
  </si>
  <si>
    <t>GYMB_BOL_1A</t>
  </si>
  <si>
    <t>GYMB_BOL_1B</t>
  </si>
  <si>
    <t>GYMB_BOL_2A</t>
  </si>
  <si>
    <t>GYMB_BOL_3B</t>
  </si>
  <si>
    <t>GYMB_BOL_4A</t>
  </si>
  <si>
    <t>GYMB_BOL_4B</t>
  </si>
  <si>
    <t>GYMB_BOL_2B</t>
  </si>
  <si>
    <t>GYMB_BOL_5B</t>
  </si>
  <si>
    <t>GYMB_BOL_5A</t>
  </si>
  <si>
    <t>GYMB_BOL_3A</t>
  </si>
  <si>
    <t>GYMN_NIC_1</t>
  </si>
  <si>
    <t>GYMN_NIC_2</t>
  </si>
  <si>
    <t>GYMN_NIC_3</t>
  </si>
  <si>
    <t>GYMN_NIC_4</t>
  </si>
  <si>
    <t>GYMN_NIC_5</t>
  </si>
  <si>
    <t>GYMN_NIC_6</t>
  </si>
  <si>
    <t>GYMN_NIC_7</t>
  </si>
  <si>
    <t>GYMN_NIC_8</t>
  </si>
  <si>
    <t>GYMN_NIC_9</t>
  </si>
  <si>
    <t>GYMN_NIC_10</t>
  </si>
  <si>
    <t>GYMN_NIC_11</t>
  </si>
  <si>
    <t>GYMN_NIC_12</t>
  </si>
  <si>
    <t>GYMN_NIC_13</t>
  </si>
  <si>
    <t>GYMN_NIC_14</t>
  </si>
  <si>
    <t>GYMN_NIC_15</t>
  </si>
  <si>
    <t>GYMN_NIC_16</t>
  </si>
  <si>
    <t>GYMN_NIC_17</t>
  </si>
  <si>
    <t>GYMN_NIC_18</t>
  </si>
  <si>
    <t>GYMN_NIC_19</t>
  </si>
  <si>
    <t>GYMN_NIC_20</t>
  </si>
  <si>
    <t>GYMN_NIC_21</t>
  </si>
  <si>
    <t>GYMN_NIC_22</t>
  </si>
  <si>
    <t>Prepa_operator</t>
  </si>
  <si>
    <t>Comment</t>
  </si>
  <si>
    <t>Clément</t>
  </si>
  <si>
    <t>Océane</t>
  </si>
  <si>
    <t>Lola</t>
  </si>
  <si>
    <t>tombé après pesée</t>
  </si>
  <si>
    <t>GYMN_PIA13_2005</t>
  </si>
  <si>
    <t>GYMN_PIA14_2005</t>
  </si>
  <si>
    <t>GYMN_PIA15_2005</t>
  </si>
  <si>
    <t>GYMN_PIA16_2005</t>
  </si>
  <si>
    <t>GYMN_PIA17_2005</t>
  </si>
  <si>
    <t>GYMN_PIA18_2005</t>
  </si>
  <si>
    <t>GYMN_PIA19_2005</t>
  </si>
  <si>
    <t>GYMN_PIA20_2005</t>
  </si>
  <si>
    <t>GYMN_PIA21_2005</t>
  </si>
  <si>
    <t>GYMN_PIA22_2005</t>
  </si>
  <si>
    <t>GYMN_PIA23_2005</t>
  </si>
  <si>
    <t>GYMN_PIA24_2005</t>
  </si>
  <si>
    <t>GYMN_PIA25_2005</t>
  </si>
  <si>
    <t>GYMN_PIA26_2005</t>
  </si>
  <si>
    <t>GYMN_PIA27_2005</t>
  </si>
  <si>
    <t>GYMN_PIA28_2005</t>
  </si>
  <si>
    <t>ELE_CAV1_2005</t>
  </si>
  <si>
    <t>ELE_CAV2_2005</t>
  </si>
  <si>
    <t>ELE_CAV3_2005</t>
  </si>
  <si>
    <t>ELE_CAV4_2005</t>
  </si>
  <si>
    <t>ELE_CAV5_2005</t>
  </si>
  <si>
    <t>ELE_CAV6_2005</t>
  </si>
  <si>
    <t>ELE_CAV7_2005</t>
  </si>
  <si>
    <t>ELE_CAV8_2005</t>
  </si>
  <si>
    <t>ELE_CAV9_2005</t>
  </si>
  <si>
    <t>ELE_CAV10_2005</t>
  </si>
  <si>
    <t>ELE_CAV11_2005</t>
  </si>
  <si>
    <t>Electrona carlsbergi</t>
  </si>
  <si>
    <t>GYMN_NIC25_2005</t>
  </si>
  <si>
    <t>GYMN_NIC26_2005</t>
  </si>
  <si>
    <t>GYMN_NIC27_2005</t>
  </si>
  <si>
    <t>GYMN_NIC28_2005</t>
  </si>
  <si>
    <t>GYMN_NIC29_2005</t>
  </si>
  <si>
    <t>GYMN_NIC31_2005</t>
  </si>
  <si>
    <t>GYMN_NIC32_2005</t>
  </si>
  <si>
    <t>GYMN_NIC33_2005</t>
  </si>
  <si>
    <t>GYMN_NIC34_2005</t>
  </si>
  <si>
    <t>ELE_CAV_1_surplus</t>
  </si>
  <si>
    <t>ELE_CAV_2</t>
  </si>
  <si>
    <t>ELE_CAV_3</t>
  </si>
  <si>
    <t>ELE_CAV_4</t>
  </si>
  <si>
    <t>ELE_CAV_5</t>
  </si>
  <si>
    <t>ELE_CAV_6</t>
  </si>
  <si>
    <t>ELE_CAV_7</t>
  </si>
  <si>
    <t>ELE_CAV_8</t>
  </si>
  <si>
    <t>ELE_CAV_9</t>
  </si>
  <si>
    <t>ELE_CAV_10</t>
  </si>
  <si>
    <t>ELE_CAV_11</t>
  </si>
  <si>
    <t>ELE_CAV_12</t>
  </si>
  <si>
    <t>ELE_CAV_13</t>
  </si>
  <si>
    <t>ELE_CAV_14</t>
  </si>
  <si>
    <t>ELE_CAV_15</t>
  </si>
  <si>
    <t>ELE_CAV_16</t>
  </si>
  <si>
    <t>ELE_CAV_17</t>
  </si>
  <si>
    <t>ELE_CAV_18</t>
  </si>
  <si>
    <t>ELE_SUB1_2005</t>
  </si>
  <si>
    <t>ELE_SUB2_2005</t>
  </si>
  <si>
    <t>ELE_SUB3_2005</t>
  </si>
  <si>
    <t>ELE_SUB4_2005</t>
  </si>
  <si>
    <t>ELE_SUB5_2005</t>
  </si>
  <si>
    <t>ELE_SUB6_2005</t>
  </si>
  <si>
    <t>ELE_SUB7_2005</t>
  </si>
  <si>
    <t>ELE_SUB8_2005</t>
  </si>
  <si>
    <t>Campaign</t>
  </si>
  <si>
    <t>Isotopes_2005</t>
  </si>
  <si>
    <t>Code_new_format</t>
  </si>
  <si>
    <t>2005_GYMNBOL_GB1A</t>
  </si>
  <si>
    <t>2005_GYMNBOL_GB1B</t>
  </si>
  <si>
    <t>2005_GYMNBOL_GB2A</t>
  </si>
  <si>
    <t>2005_GYMNBOL_GB2B</t>
  </si>
  <si>
    <t>2005_GYMNBOL_GB3A</t>
  </si>
  <si>
    <t>2005_GYMNBOL_GB3B</t>
  </si>
  <si>
    <t>2005_GYMNBOL_GB4A</t>
  </si>
  <si>
    <t>2005_GYMNBOL_GB4B</t>
  </si>
  <si>
    <t>2005_GYMNBOL_GB5A</t>
  </si>
  <si>
    <t>2005_GYMNBOL_GB5B</t>
  </si>
  <si>
    <t>2005_GYMNBOL_GB6A</t>
  </si>
  <si>
    <t>2005_GYMNBOL_GB6B</t>
  </si>
  <si>
    <t>2005_GYMNBOL_GB7A</t>
  </si>
  <si>
    <t>2005_GYMNBOL_GB7B</t>
  </si>
  <si>
    <t>2005_GYMNBOL_GB8A</t>
  </si>
  <si>
    <t>2005_GYMNBOL_GB8B</t>
  </si>
  <si>
    <t>2005_GYMNBOL_GB9A</t>
  </si>
  <si>
    <t>2005_GYMNBOL_GB9B</t>
  </si>
  <si>
    <t>2005_GYMNBOL_GB10A</t>
  </si>
  <si>
    <t>2005_GYMNBOL_GB10B</t>
  </si>
  <si>
    <t>2005_GYMNBOL_GB11A</t>
  </si>
  <si>
    <t>2005_GYMNBOL_GB11B</t>
  </si>
  <si>
    <t>2005_GYMNBOL_GB12A</t>
  </si>
  <si>
    <t>2005_GYMNBOL_GB12B</t>
  </si>
  <si>
    <t>2005_GYMNNIC_GN1</t>
  </si>
  <si>
    <t>2005_GYMNNIC_GN2</t>
  </si>
  <si>
    <t>2005_GYMNNIC_GN5</t>
  </si>
  <si>
    <t>2005_GYMNNIC_GN6</t>
  </si>
  <si>
    <t>2005_GYMNNIC_GN7</t>
  </si>
  <si>
    <t>2005_GYMNNIC_GN9</t>
  </si>
  <si>
    <t>2005_GYMNNIC_GN11</t>
  </si>
  <si>
    <t>2005_GYMNNIC_GN12</t>
  </si>
  <si>
    <t>2005_GYMNPIA_GP1</t>
  </si>
  <si>
    <t>2005_GYMNPIA_GP2</t>
  </si>
  <si>
    <t>2005_GYMNPIA_GP3</t>
  </si>
  <si>
    <t>2005_GYMNPIA_GP4</t>
  </si>
  <si>
    <t>2005_GYMNPIA_GP5</t>
  </si>
  <si>
    <t>2005_GYMNPIA_GP6</t>
  </si>
  <si>
    <t>2005_GYMNPIA_GP7</t>
  </si>
  <si>
    <t>2005_GYMNPIA_GP8</t>
  </si>
  <si>
    <t>2005_GYMNPIA_GP9</t>
  </si>
  <si>
    <t>2005_GYMNPIA_GP10</t>
  </si>
  <si>
    <t>2005_GYMNPIA_GP11</t>
  </si>
  <si>
    <t>2005_GYMNPIA_GP12</t>
  </si>
  <si>
    <t>2005_GYMNBOL_GB13A_RAB</t>
  </si>
  <si>
    <t>2005_GYMNBOL_GB13B_RAB</t>
  </si>
  <si>
    <t>2005_GYMNBOL_GB14A_RAB</t>
  </si>
  <si>
    <t>2005_GYMNBOL_GB15B_RAB</t>
  </si>
  <si>
    <t>2005_GYMNBOL_GB14B_RAB</t>
  </si>
  <si>
    <t>2005_GYMNBOL_GB15A_RAB</t>
  </si>
  <si>
    <t>2005_GYMNBOL_GB16A_RAB</t>
  </si>
  <si>
    <t>2005_GYMNBOL_GB16B_RAB</t>
  </si>
  <si>
    <t>2005_GYMNBOL_GB17A_RAB</t>
  </si>
  <si>
    <t>2005_GYMNBOL_GB17B_RAB</t>
  </si>
  <si>
    <t>2005_GYMNNIC_GN13_RAB</t>
  </si>
  <si>
    <t>2005_GYMNNIC_GN14_RAB</t>
  </si>
  <si>
    <t>2005_GYMNNIC_GN15_RAB</t>
  </si>
  <si>
    <t>2005_GYMNNIC_GN18_RAB</t>
  </si>
  <si>
    <t>2005_GYMNNIC_GN16_RAB</t>
  </si>
  <si>
    <t>2005_GYMNNIC_GN17_RAB</t>
  </si>
  <si>
    <t>2005_GYMNNIC_GN19_RAB</t>
  </si>
  <si>
    <t>2005_GYMNNIC_GN20_RAB</t>
  </si>
  <si>
    <t>2005_GYMNNIC_GN21_RAB</t>
  </si>
  <si>
    <t>2005_GYMNNIC_GN22_RAB</t>
  </si>
  <si>
    <t>2005_GYMNNIC_GN23_RAB</t>
  </si>
  <si>
    <t>2005_GYMNNIC_GN24_RAB</t>
  </si>
  <si>
    <t>2005_GYMNNIC_GN25_RAB</t>
  </si>
  <si>
    <t>2005_GYMNNIC_GN26_RAB</t>
  </si>
  <si>
    <t>2005_GYMNNIC_GN27_RAB</t>
  </si>
  <si>
    <t>2005_GYMNNIC_GN28_RAB</t>
  </si>
  <si>
    <t>2005_GYMNNIC_GN29_RAB</t>
  </si>
  <si>
    <t>2005_GYMNNIC_GN30_RAB</t>
  </si>
  <si>
    <t>2005_GYMNNIC_GN31_RAB</t>
  </si>
  <si>
    <t>2005_GYMNNIC_GN32_RAB</t>
  </si>
  <si>
    <t>2005_GYMNNIC_GN33_RAB</t>
  </si>
  <si>
    <t>2005_GYMNNIC_GN34_RAB</t>
  </si>
  <si>
    <t>2005_GYMNPIA_GP13_RAB</t>
  </si>
  <si>
    <t>2005_GYMNPIA_GP14_RAB</t>
  </si>
  <si>
    <t>2005_GYMNPIA_GP15_RAB</t>
  </si>
  <si>
    <t>2005_GYMNPIA_GP16_RAB</t>
  </si>
  <si>
    <t>2005_GYMNPIA_GP17_RAB</t>
  </si>
  <si>
    <t>2005_GYMNPIA_GP18_RAB</t>
  </si>
  <si>
    <t>2005_GYMNPIA_GP19_RAB</t>
  </si>
  <si>
    <t>2005_GYMNPIA_GP20_RAB</t>
  </si>
  <si>
    <t>2005_GYMNPIA_GP21_RAB</t>
  </si>
  <si>
    <t>2005_GYMNPIA_GP22_RAB</t>
  </si>
  <si>
    <t>2005_GYMNPIA_GP23_RAB</t>
  </si>
  <si>
    <t>2005_GYMNPIA_GP24_RAB</t>
  </si>
  <si>
    <t>2005_GYMNPIA_GP25_RAB</t>
  </si>
  <si>
    <t>2005_GYMNPIA_GP26_RAB</t>
  </si>
  <si>
    <t>2005_GYMNPIA_GP27_RAB</t>
  </si>
  <si>
    <t>2005_GYMNPIA_GP28_RAB</t>
  </si>
  <si>
    <t>2005_GYMNNIC_GN35_RAB</t>
  </si>
  <si>
    <t>2005_GYMNNIC_GN36_RAB</t>
  </si>
  <si>
    <t>2005_GYMNNIC_GN37_RAB</t>
  </si>
  <si>
    <t>2005_GYMNNIC_GN38_RAB</t>
  </si>
  <si>
    <t>2005_GYMNNIC_GN39_RAB</t>
  </si>
  <si>
    <t>2005_GYMNNIC_GN40_RAB</t>
  </si>
  <si>
    <t>2005_GYMNNIC_GN41_RAB</t>
  </si>
  <si>
    <t>2005_GYMNNIC_GN42_RAB</t>
  </si>
  <si>
    <t>2005_GYMNNIC_GN43_RAB</t>
  </si>
  <si>
    <t>2005_GYMNNIC_GN44_RAB</t>
  </si>
  <si>
    <t>2005_GYMNNIC_GN45_RAB</t>
  </si>
  <si>
    <t>2005_GYMNNIC_GN46_RAB</t>
  </si>
  <si>
    <t>2005_ELECSUB_ES15_RAB</t>
  </si>
  <si>
    <t>2005_ELECSUB_ES16_RAB</t>
  </si>
  <si>
    <t>2005_ELECSUB_ES17_RAB</t>
  </si>
  <si>
    <t>2005_ELECSUB_ES18_RAB</t>
  </si>
  <si>
    <t>2005_ELECSUB_ES19_RAB</t>
  </si>
  <si>
    <t>2005_ELECSUB_ES20_RAB</t>
  </si>
  <si>
    <t>2005_ELECSUB_ES21_RAB</t>
  </si>
  <si>
    <t>2005_ELECSUB_ES22_RAB</t>
  </si>
  <si>
    <t>Total général</t>
  </si>
  <si>
    <t>pesée sèche initialement notée à 13,872 (96% humi)</t>
  </si>
  <si>
    <t>% humid bas</t>
  </si>
  <si>
    <t>W1_fresh initialement noté à 4,473</t>
  </si>
  <si>
    <t>GYMN_NIC30</t>
  </si>
  <si>
    <t>GYMN_NIC23</t>
  </si>
  <si>
    <t>GYMN_NIC24</t>
  </si>
  <si>
    <t>Étiquettes de lignes</t>
  </si>
  <si>
    <t>Nombre de Species</t>
  </si>
  <si>
    <t>Diet_fur_seals</t>
  </si>
  <si>
    <t>Yes</t>
  </si>
  <si>
    <t>No</t>
  </si>
  <si>
    <t>2005_ELECCAR_EC1</t>
  </si>
  <si>
    <t>2005_ELECCAR_EC2</t>
  </si>
  <si>
    <t>2005_ELECCAR_EC3</t>
  </si>
  <si>
    <t>2005_ELECCAR_EC4</t>
  </si>
  <si>
    <t>2005_ELECCAR_EC5</t>
  </si>
  <si>
    <t>2005_ELECCAR_EC6</t>
  </si>
  <si>
    <t>2005_ELECCAR_EC7</t>
  </si>
  <si>
    <t>2005_ELECCAR_EC8</t>
  </si>
  <si>
    <t>2005_ELECCAR_EC9</t>
  </si>
  <si>
    <t>2005_ELECCAR_EC10</t>
  </si>
  <si>
    <t>2005_ELECCAR_EC11</t>
  </si>
  <si>
    <t>2005_ELECCAR_EC12_RAB</t>
  </si>
  <si>
    <t>2005_ELECCAR_EC13_RAB</t>
  </si>
  <si>
    <t>2005_ELECCAR_EC14_RAB</t>
  </si>
  <si>
    <t>2005_ELECCAR_EC15_RAB</t>
  </si>
  <si>
    <t>2005_ELECCAR_EC16_RAB</t>
  </si>
  <si>
    <t>2005_ELECCAR_EC17_RAB</t>
  </si>
  <si>
    <t>2005_ELECCAR_EC18_RAB</t>
  </si>
  <si>
    <t>2005_ELECCAR_EC19_RAB</t>
  </si>
  <si>
    <t>2005_ELECCAR_EC20_RAB</t>
  </si>
  <si>
    <t>2005_ELECCAR_EC21_RAB</t>
  </si>
  <si>
    <t>2005_ELECCAR_EC22_RAB</t>
  </si>
  <si>
    <t>2005_ELECCAR_EC23_RAB</t>
  </si>
  <si>
    <t>2005_ELECCAR_EC24_RAB</t>
  </si>
  <si>
    <t>2005_ELECCAR_EC25_RAB</t>
  </si>
  <si>
    <t>2005_ELECCAR_EC26_RAB</t>
  </si>
  <si>
    <t>2005_ELECCAR_EC27_RAB</t>
  </si>
  <si>
    <t>2005_ELECCAR_EC28_RAB</t>
  </si>
  <si>
    <t>2005_ELECCAR_EC29_RAB</t>
  </si>
  <si>
    <t>2005_GYMNBOL_GB14AB_RAB</t>
  </si>
  <si>
    <t>2005_GYMNBOL_GB13AB_RAB</t>
  </si>
  <si>
    <t>2005_GYMNBOL_GB15AB_RAB</t>
  </si>
  <si>
    <t>2005_GYMNBOL_GB16AB_RAB</t>
  </si>
  <si>
    <t>2005_GYMNBOL_GB17AB_RAB</t>
  </si>
  <si>
    <t>2005_MELAGEL_MG01</t>
  </si>
  <si>
    <t>Melanostigma gelatinosum</t>
  </si>
  <si>
    <t>2005_MELAGEL_MG02A</t>
  </si>
  <si>
    <t>2005_MELAGEL_MG02B</t>
  </si>
  <si>
    <t>2005_MELAGEL_MG03</t>
  </si>
  <si>
    <t>2005_MELAGEL_MG04A</t>
  </si>
  <si>
    <t>2005_MELAGEL_MG04B</t>
  </si>
  <si>
    <t>2005_MELAGEL_MG05A</t>
  </si>
  <si>
    <t>2005_MELAGEL_MG05B</t>
  </si>
  <si>
    <t>2005_MELAGEL_MG06</t>
  </si>
  <si>
    <t>2005_MELAGEL_MG07</t>
  </si>
  <si>
    <t>2005_MELAGEL_MG08</t>
  </si>
  <si>
    <t>2005_MELAGEL_MG09A</t>
  </si>
  <si>
    <t>2005_MELAGEL_MG09B</t>
  </si>
  <si>
    <t>2005_MELAGEL_MG10</t>
  </si>
  <si>
    <t>2005_MELAGEL_MG11</t>
  </si>
  <si>
    <t>2005_MELAGEL_MG12</t>
  </si>
  <si>
    <t>2010PII_CANNRHY_CHA85_CR4</t>
  </si>
  <si>
    <t>2010PII_CANNRHY_CHA112_CR3</t>
  </si>
  <si>
    <t>2010PII_CANNRHY_CHA112_CR2</t>
  </si>
  <si>
    <t>2010PII_CANNRHY_CHA112_CR1B</t>
  </si>
  <si>
    <t>2010PII_CANNRHY_CHA112_CR1A</t>
  </si>
  <si>
    <t>2010PII_CHANRHY_CHA112_CR1A</t>
  </si>
  <si>
    <t>2010PII_CHANRHY_CHA112_CR1B</t>
  </si>
  <si>
    <t>2010PII_CHANRHY_CHA112_CR2</t>
  </si>
  <si>
    <t>2010PII_CHANRHY_CHA112_CR3</t>
  </si>
  <si>
    <t>2010PII_CHANRHY_CHA85_CR4</t>
  </si>
  <si>
    <t>2010PII_CANNRHY_CHA95_CR5A</t>
  </si>
  <si>
    <t>2010PII_CHANRHY_CHA95_CR5A</t>
  </si>
  <si>
    <t>2010PII_CANNRHY_CHA95_CR5B</t>
  </si>
  <si>
    <t>2010PII_CHANRHY_CHA95_CR5B</t>
  </si>
  <si>
    <t>2010PII_CANNRHY_CHA112_CR6A</t>
  </si>
  <si>
    <t>2010PII_CANNRHY_CHA112_CR6B</t>
  </si>
  <si>
    <t>2010PII_CHANRHY_CHA112_CR6A</t>
  </si>
  <si>
    <t>2010PII_CHANRHY_CHA112_CR7A</t>
  </si>
  <si>
    <t>2010PII_CHANRHY_CHA112_CR6B</t>
  </si>
  <si>
    <t>2010PII_CANNRHY_CHA112_CR7A</t>
  </si>
  <si>
    <t>2010PII_CANNRHY_CHA112_CR7B</t>
  </si>
  <si>
    <t>2010PII_CHANRHY_CHA112_CR7B</t>
  </si>
  <si>
    <t>2010PII_CANNRHY_CHA125_CR8</t>
  </si>
  <si>
    <t>2010PII_CHANRHY_CHA125_CR8</t>
  </si>
  <si>
    <t>2010PII_CANNRHY_CHA125_CR9</t>
  </si>
  <si>
    <t>2010PII_CHANRHY_CHA125_CR9</t>
  </si>
  <si>
    <t>2010PII_CHANRHY_CHA125_CR10</t>
  </si>
  <si>
    <t>2010PII_CANNRHY_CHA125_CR10</t>
  </si>
  <si>
    <t>Channichthys rhinoceratus</t>
  </si>
  <si>
    <t>2010PII_GOBIACU_CHA139_GA1A</t>
  </si>
  <si>
    <t>2010PII_GOBIACU_CHA139_GA1B</t>
  </si>
  <si>
    <t>2010PII_GOBIACU_CHA139_GA2A</t>
  </si>
  <si>
    <t>2010PII_GOBIACU_CHA139_GA2B</t>
  </si>
  <si>
    <t>2010PII_GOBIACU_CHA139_GA3A</t>
  </si>
  <si>
    <t>2010PII_GOBIACU_CHA139_GA3B</t>
  </si>
  <si>
    <t>2010PII_GOBIACU_CHA139_GA4</t>
  </si>
  <si>
    <t>Gobionotothen acuta</t>
  </si>
  <si>
    <t>2010PII_CHAMPGUN_CHA119_CG1A</t>
  </si>
  <si>
    <t>2010PII_CHAMPGUN_CHA119_CG1B</t>
  </si>
  <si>
    <t>2010PII_CHAMPGUN_CHA119_CG1C</t>
  </si>
  <si>
    <t>2010PII_CHAMPGUN_CHA119_CG1D</t>
  </si>
  <si>
    <t>2010PII_CHAMPGUN_CHA119_CG2A</t>
  </si>
  <si>
    <t>2010PII_CHAMPGUN_CHA119_CG2B</t>
  </si>
  <si>
    <t>2010PII_CHAMPGUN_CHA119_CG2C</t>
  </si>
  <si>
    <t>2010PII_CHAMPGUN_CHA119_CG6A</t>
  </si>
  <si>
    <t>2010PII_CHAMPGUN_CHA119_CG6B</t>
  </si>
  <si>
    <t>2010PII_CHAMPGUN_CHA119_CG7A</t>
  </si>
  <si>
    <t>2010PII_CHAMPGUN_CHA119_CG7B</t>
  </si>
  <si>
    <t>2010PII_CHAMPGUN_CHA119_CG7C</t>
  </si>
  <si>
    <t>2010PII_CHAMPGUN_CHA119_CG14A</t>
  </si>
  <si>
    <t>2010PII_CHAMPGUN_CHA119_CG14B</t>
  </si>
  <si>
    <t>2010PII_CHAMPGUN_CHA119_CG14C</t>
  </si>
  <si>
    <t>2010PII_CHAMPGUN_CHA119_CG15A</t>
  </si>
  <si>
    <t>2010PII_CHAMPGUN_CHA119_CG15B</t>
  </si>
  <si>
    <t>Champsocephalus gunnari</t>
  </si>
  <si>
    <t>2010PII_LEPISQU_CHA109_LS1</t>
  </si>
  <si>
    <t>2010PII_LEPISQU_CHA109_LS2A</t>
  </si>
  <si>
    <t>2010PII_LEPISQU_CHA109_LS2B</t>
  </si>
  <si>
    <t>2010PII_LEPISQU_CHA109_LS3</t>
  </si>
  <si>
    <t>2010PII_LEPISQU_CHA109_LS4</t>
  </si>
  <si>
    <t>2010PII_LEPISQU_CHA109_LS5</t>
  </si>
  <si>
    <t>2010PII_LEPISQU_CHA109_LS6A</t>
  </si>
  <si>
    <t>2010PII_LEPISQU_CHA109_LS6B</t>
  </si>
  <si>
    <t>2010PII_LEPISQU_CHA109_LS7</t>
  </si>
  <si>
    <t>2010PII_LEPISQU_CHA109_LS8</t>
  </si>
  <si>
    <t>2010PII_LEPISQU_CHA109_LS9</t>
  </si>
  <si>
    <t>2010PII_LEPISQU_CHA109_LS10</t>
  </si>
  <si>
    <t>Lepidonotothen squamifrons</t>
  </si>
  <si>
    <t>2005_PARAGRA_PG01</t>
  </si>
  <si>
    <t>Paradiplospinus gracilis</t>
  </si>
  <si>
    <t>2005_PARAGRA_PG02</t>
  </si>
  <si>
    <t>2005_PARAGRA_PG03</t>
  </si>
  <si>
    <t>2005_PARAGRA_PG04</t>
  </si>
  <si>
    <t>2005_PARAGRA_PG05</t>
  </si>
  <si>
    <t>2005_PARAGRA_PG06</t>
  </si>
  <si>
    <t>2005_PARAGRA_PG07</t>
  </si>
  <si>
    <t>2005_PARAGRA_PG08</t>
  </si>
  <si>
    <t>2005_PARAGRA_PG09</t>
  </si>
  <si>
    <t>2005_PARAGRA_PG10</t>
  </si>
  <si>
    <t>Poker II</t>
  </si>
  <si>
    <t>2010PII_CANNRHY_CHA112_CR1</t>
  </si>
  <si>
    <t>2010PII_CHANRHY_CHA112_CR1</t>
  </si>
  <si>
    <t>2010PII_CANNRHY_CHA95_CR5</t>
  </si>
  <si>
    <t>2010PII_CHANRHY_CHA95_CR5</t>
  </si>
  <si>
    <t>2010PII_CANNRHY_CHA112_CR6</t>
  </si>
  <si>
    <t>2010PII_CHANRHY_CHA112_CR6</t>
  </si>
  <si>
    <t>2010PII_CANNRHY_CHA112_CR7</t>
  </si>
  <si>
    <t>2010PII_CHANRHY_CHA112_CR7</t>
  </si>
  <si>
    <t>2010PII_GOBIACU_CHA139_GA1</t>
  </si>
  <si>
    <t>2010PII_GOBIACU_CHA139_GA2</t>
  </si>
  <si>
    <t>2010PII_GOBIACU_CHA139_GA3</t>
  </si>
  <si>
    <t>2010PII_CHAMPGUN_CHA119_CG1</t>
  </si>
  <si>
    <t>2010PII_CHAMPGUN_CHA119_CG2</t>
  </si>
  <si>
    <t>2010PII_CHAMPGUN_CHA119_CG6</t>
  </si>
  <si>
    <t>2010PII_CHAMPGUN_CHA119_CG7</t>
  </si>
  <si>
    <t>2010PII_CHAMPGUN_CHA119_CG14</t>
  </si>
  <si>
    <t>2010PII_CHAMPGUN_CHA119_CG15</t>
  </si>
  <si>
    <t>2010PII_LEPISQU_CHA109_LS2</t>
  </si>
  <si>
    <t>2010PII_LEPISQU_CHA109_LS6</t>
  </si>
  <si>
    <t>2005_BATHTEN_BT01</t>
  </si>
  <si>
    <t>2005_BATHTEN_BT02</t>
  </si>
  <si>
    <t>2005_BATHTEN_BT03</t>
  </si>
  <si>
    <t>Bathylagus tenuis</t>
  </si>
  <si>
    <t>2010PII_MURASP_CHA64_MS1A</t>
  </si>
  <si>
    <t>2010PII_MURASP_CHA64_MS1B</t>
  </si>
  <si>
    <t>2010PII_MURASP_CHA64_MS1C</t>
  </si>
  <si>
    <t>2010PII_MURASP_CHA64_MS1</t>
  </si>
  <si>
    <t>2010PII_MURASP_CHA64_MS2A</t>
  </si>
  <si>
    <t>2010PII_MURASP_CHA64_MS2B</t>
  </si>
  <si>
    <t>2010PII_MURASP_CHA64_MS2C</t>
  </si>
  <si>
    <t>2010PII_MURASP_CHA64_MS2D</t>
  </si>
  <si>
    <t>2010PII_MURASP_CHA64_MS2E</t>
  </si>
  <si>
    <t>2010PII_MURASP_CHA64_MS2</t>
  </si>
  <si>
    <t>2010PII_MURASP_CHA93_MS3A</t>
  </si>
  <si>
    <t>2010PII_MURASP_CHA93_MS3B</t>
  </si>
  <si>
    <t>2010PII_MURASP_CHA93_MS3</t>
  </si>
  <si>
    <t>2010PII_MURASP_CHA92_MS4A</t>
  </si>
  <si>
    <t>2010PII_MURASP_CHA92_MS4B</t>
  </si>
  <si>
    <t>2010PII_MURASP_CHA92_MS4</t>
  </si>
  <si>
    <t>2010PII_MURASP_MS5</t>
  </si>
  <si>
    <t>2010PII_MURASP_CHA94_MS6A</t>
  </si>
  <si>
    <t>2010PII_MURASP_CHA94_MS6B</t>
  </si>
  <si>
    <t>2010PII_MURASP_CHA94_MS6</t>
  </si>
  <si>
    <t>2010PII_MURASP_MS7</t>
  </si>
  <si>
    <t>2010PII_MURASP_MS8</t>
  </si>
  <si>
    <t>2010PII_MURASP_MS9A</t>
  </si>
  <si>
    <t>2010PII_MURASP_MS9B</t>
  </si>
  <si>
    <t>2010PII_MURASP_MS9</t>
  </si>
  <si>
    <t>2010PII_MURASP_CHA96_MS10A</t>
  </si>
  <si>
    <t>2010PII_MURASP_CHA96_MS10B</t>
  </si>
  <si>
    <t>2010PII_MURASP_CHA96_MS10</t>
  </si>
  <si>
    <t>2010PII_MURASP_MS11</t>
  </si>
  <si>
    <t>2010PII_POROCRA_CHA107_PC00</t>
  </si>
  <si>
    <t>Poromitra crassiceps</t>
  </si>
  <si>
    <t>2005_STOMSP_SS01</t>
  </si>
  <si>
    <t>2005_STOMSP_SS02</t>
  </si>
  <si>
    <t>2005_STOMSP_SS03</t>
  </si>
  <si>
    <t>2005_STOMSP_SS04</t>
  </si>
  <si>
    <t>2005_STOMSP_SS05</t>
  </si>
  <si>
    <t>2005_STOMSP_SS06</t>
  </si>
  <si>
    <t>2005_STOMSP_SS07</t>
  </si>
  <si>
    <t>2005_STOMSP_SS08</t>
  </si>
  <si>
    <t>2005_STOMSP_SS09</t>
  </si>
  <si>
    <t>Stomias sp</t>
  </si>
  <si>
    <t>2005_NANSANT_NA01</t>
  </si>
  <si>
    <t>2005_NANSANT_NA02</t>
  </si>
  <si>
    <t>2005_NANSANT_NA03</t>
  </si>
  <si>
    <t>2005_NANSANT_NA04</t>
  </si>
  <si>
    <t>2005_NANSANT_NA05</t>
  </si>
  <si>
    <t>Nansenia antarctica</t>
  </si>
  <si>
    <t>2005_MELAGEL_MG02</t>
  </si>
  <si>
    <t>2005_MELAGEL_MG04</t>
  </si>
  <si>
    <t>2005_MELAGEL_MG05</t>
  </si>
  <si>
    <t>2005_MELAGEL_MG09</t>
  </si>
  <si>
    <t>2010PII_GOBIACU_CHA133_GA5</t>
  </si>
  <si>
    <t>2010PII_GOBIACU_CHA133_GA6A</t>
  </si>
  <si>
    <t>2010PII_GOBIACU_CHA133_GA6B</t>
  </si>
  <si>
    <t>2010PII_GOBIACU_CHA133_GA6</t>
  </si>
  <si>
    <t>2010PII_GOBIACU_CHA133_GA7A</t>
  </si>
  <si>
    <t>2010PII_GOBIACU_CHA133_GA7B</t>
  </si>
  <si>
    <t>2010PII_GOBIACU_CHA133_GA7</t>
  </si>
  <si>
    <t>2010PII_GOBIACU_CHA130_GA8</t>
  </si>
  <si>
    <t>2010PII_CHAMPGUN_CHA124_CG3</t>
  </si>
  <si>
    <t>2010PII_CHAMPGUN_CHA124_CG4</t>
  </si>
  <si>
    <t>2010PII_CHAMPGUN_CHA85_CG5</t>
  </si>
  <si>
    <t>2010PII_CHAMPGUN_CHA125_CG8A</t>
  </si>
  <si>
    <t>2010PII_CHAMPGUN_CHA125_CG8B</t>
  </si>
  <si>
    <t>2010PII_CHAMPGUN_CHA125_CG8</t>
  </si>
  <si>
    <t>2010PII_CHAMPGUN_CHA125_CG9A</t>
  </si>
  <si>
    <t>2010PII_CHAMPGUN_CHA125_CG9B</t>
  </si>
  <si>
    <t>2010PII_CHAMPGUN_CHA125_CG9</t>
  </si>
  <si>
    <t>2010PII_CHAMPGUN_CHA85_CG10</t>
  </si>
  <si>
    <t>2010PII_CHAMPGUN_CHA85_CG11</t>
  </si>
  <si>
    <t>2010PII_CHAMPGUN_CHA85_CG12</t>
  </si>
  <si>
    <t>2010PII_CHAMPGUN_CHA85_CG13</t>
  </si>
  <si>
    <t>2010PII_LEPISQU_CHA125_LS11</t>
  </si>
  <si>
    <t>2010PII_LEPISQU_CHA125_LS11A</t>
  </si>
  <si>
    <t>2010PII_LEPISQU_CHA125_LS11B</t>
  </si>
  <si>
    <t>2010PII_LEPISQU_CHA125_LS12A</t>
  </si>
  <si>
    <t>2010PII_LEPISQU_CHA125_LS12B</t>
  </si>
  <si>
    <t>2010PII_LEPISQU_CHA125_LS12</t>
  </si>
  <si>
    <t>2010PII_LEPISQU_CHA125_LS13A</t>
  </si>
  <si>
    <t>2010PII_LEPISQU_CHA125_LS13B</t>
  </si>
  <si>
    <t>2010PII_LEPISQU_CHA125_LS13</t>
  </si>
  <si>
    <t>2010PII_LEPISQU_CHA108_LS14A</t>
  </si>
  <si>
    <t>2010PII_LEPISQU_CHA108_LS14B</t>
  </si>
  <si>
    <t>2010PII_LEPISQU_CHA108_LS14</t>
  </si>
  <si>
    <t>2010PII_LEPISQU_CHA108_LS15</t>
  </si>
  <si>
    <t>2005_STOMSP_SS10</t>
  </si>
  <si>
    <t>2010PII_MACRCAR_CHA94_MC01</t>
  </si>
  <si>
    <t>2010PII_MACRCAR_CHA94_MC02</t>
  </si>
  <si>
    <t>2010PII_MACRCAR_CHA94_MC03</t>
  </si>
  <si>
    <t>2010PII_MACRCAR_CHA125_MC04</t>
  </si>
  <si>
    <t>2010PII_MACRCAR_CHA125_MC05</t>
  </si>
  <si>
    <t>2010PII_MACRCAR_CHA125_MC06</t>
  </si>
  <si>
    <t>2010PII_MACRCAR_CHA103_MC07A</t>
  </si>
  <si>
    <t>2010PII_MACRCAR_CHA103_MC07B</t>
  </si>
  <si>
    <t>2010PII_MACRCAR_MC08B</t>
  </si>
  <si>
    <t>2010PII_MACRCAR_MC08A</t>
  </si>
  <si>
    <t>2010PII_MACRCAR_MC09A</t>
  </si>
  <si>
    <t>2010PII_MACRCAR_MC09B</t>
  </si>
  <si>
    <t>2010PII_MACRCAR_MC10</t>
  </si>
  <si>
    <t>2010PII_MACRCAR_MC11</t>
  </si>
  <si>
    <t>2010PII_MACRCAR_CHA96_MC12</t>
  </si>
  <si>
    <t>Macrourus carinatus</t>
  </si>
  <si>
    <t>2010PII_MACRCAR_CHA103_MC07</t>
  </si>
  <si>
    <t>2010PII_MACRCAR_MC08</t>
  </si>
  <si>
    <t>2010PII_MACRCAR_MC09</t>
  </si>
  <si>
    <t>Family</t>
  </si>
  <si>
    <t>Zoarcidae</t>
  </si>
  <si>
    <t>Channichthyidae</t>
  </si>
  <si>
    <t>Nototheniidae</t>
  </si>
  <si>
    <t>Gempylidae</t>
  </si>
  <si>
    <t>Muraenolepididae</t>
  </si>
  <si>
    <t>Bathylagidae</t>
  </si>
  <si>
    <t>Stomiidae</t>
  </si>
  <si>
    <t>Microstomatidae</t>
  </si>
  <si>
    <t>Macrouridae</t>
  </si>
  <si>
    <t>2005_GYMNBOL_GB1</t>
  </si>
  <si>
    <t>2005_GYMNBOL_GB2</t>
  </si>
  <si>
    <t>2005_GYMNBOL_GB3</t>
  </si>
  <si>
    <t>2005_GYMNBOL_GB4</t>
  </si>
  <si>
    <t>2005_GYMNBOL_GB5</t>
  </si>
  <si>
    <t>2005_GYMNBOL_GB6</t>
  </si>
  <si>
    <t>2005_GYMNBOL_GB7</t>
  </si>
  <si>
    <t>2005_GYMNBOL_GB8</t>
  </si>
  <si>
    <t>2005_GYMNBOL_GB9</t>
  </si>
  <si>
    <t>2005_GYMNBOL_GB10</t>
  </si>
  <si>
    <t>2005_GYMNBOL_GB11</t>
  </si>
  <si>
    <t>2005_GYMNBOL_GB12</t>
  </si>
  <si>
    <t>Analyse</t>
  </si>
  <si>
    <t>Echiodon cryomargarites</t>
  </si>
  <si>
    <t>Carapidae</t>
  </si>
  <si>
    <t>2010PII_ECHICRY_CHA200_EC01</t>
  </si>
  <si>
    <t>2010PII_ECHICRY_CHA200_EC02</t>
  </si>
  <si>
    <t>2010PII_ECHICRY_CHA200_EC03</t>
  </si>
  <si>
    <t>2010PII_ECHICRY_CHA200_EC04</t>
  </si>
  <si>
    <t>2010PII_ECHICRY_CHA200_EC05</t>
  </si>
  <si>
    <t>2010PII_ECHICRY_CHA200_EC06</t>
  </si>
  <si>
    <t>2010PII_ECHICRY_CHA200_EC07</t>
  </si>
  <si>
    <t>2010PII_ECHICRY_CHA200_EC08</t>
  </si>
  <si>
    <t>2010PII_ECHICRY_CHA200_EC09</t>
  </si>
  <si>
    <t>2010PII_ECHICRY_CHA200_EC10</t>
  </si>
  <si>
    <t xml:space="preserve">W and W1 originally 18,719 and 28,439, but weird… </t>
  </si>
  <si>
    <t>Bathydraco antarcticus</t>
  </si>
  <si>
    <t>Bathydraconidae</t>
  </si>
  <si>
    <t>2010PII_BATHANT_CHA93_BA01</t>
  </si>
  <si>
    <t>2010PII_BATHANT_CHA116_BA02</t>
  </si>
  <si>
    <t>2010PII_BATHANT_CHA94_BA03</t>
  </si>
  <si>
    <t>2010PII_BATHANT_CHA94_BA04</t>
  </si>
  <si>
    <t>2010PII_BATHANT_CHA94_BA05</t>
  </si>
  <si>
    <t>2010PII_BATHTEN_CHA116_BT01</t>
  </si>
  <si>
    <t>2010PII_BATHTEN_CHA116_BT02</t>
  </si>
  <si>
    <t>2010PII_BATHTEN_CHA116_BT03</t>
  </si>
  <si>
    <t>2010PII_BATHTEN_CHA104_BT04</t>
  </si>
  <si>
    <t>Idiacanthus atlanticus</t>
  </si>
  <si>
    <t>2010PII_Chalut116_IDIOATL_IA1</t>
  </si>
  <si>
    <t>Dissostichus eleginoides</t>
  </si>
  <si>
    <t>2010PII_Chalut124_DISSELE_DE1</t>
  </si>
  <si>
    <t>2010PII_DISSELE_CHA124_DE1</t>
  </si>
  <si>
    <t>2010PII_Chalut124_DISSELE_DE2</t>
  </si>
  <si>
    <t>2010PII_DISSELE_CHA124_DE2</t>
  </si>
  <si>
    <t>2010PII_Chalut124_DISSELE_DE1A</t>
  </si>
  <si>
    <t>2010PII_DISSELE_CHA124_DE1A</t>
  </si>
  <si>
    <t>2010PII_Chalut124_DISSELE_DE1B</t>
  </si>
  <si>
    <t>2010PII_Chalut124_DISSELE_DE1C</t>
  </si>
  <si>
    <t>2010PII_DISSELE_CHA124_DE1B</t>
  </si>
  <si>
    <t>2010PII_DISSELE_CHA124_DE1C</t>
  </si>
  <si>
    <t>Luciosudis normani</t>
  </si>
  <si>
    <t>Notosudidae</t>
  </si>
  <si>
    <t>2010PII_Chalut107_LUCRMOR</t>
  </si>
  <si>
    <t>2010PII_LUCINOR_CHA107_LN00</t>
  </si>
  <si>
    <t>2010PII_IDIOATL_CHA116_IA00</t>
  </si>
  <si>
    <t>2010PII_Chalut107_LUCRMOR_A</t>
  </si>
  <si>
    <t>2010PII_Chalut107_LUCRMOR_B</t>
  </si>
  <si>
    <t>2010PII_LUCINOR_CHA107_LN00A</t>
  </si>
  <si>
    <t>2010PII_LUCINOR_CHA107_LN00B</t>
  </si>
  <si>
    <t>2010PII_Chalut124_DISSELE_DE2A</t>
  </si>
  <si>
    <t>2010PII_Chalut124_DISSELE_DE2B</t>
  </si>
  <si>
    <t>2010PII_Chalut124_DISSELE_DE2C</t>
  </si>
  <si>
    <t>2010PII_DISSELE_CHA124_DE2A</t>
  </si>
  <si>
    <t>2010PII_DISSELE_CHA124_DE2B</t>
  </si>
  <si>
    <t>2010PII_DISSELE_CHA124_DE2C</t>
  </si>
  <si>
    <t>Arctozenus risso</t>
  </si>
  <si>
    <t>Paralepididae</t>
  </si>
  <si>
    <t>2010PII_Chalut94_ARCTRIS_AR1</t>
  </si>
  <si>
    <t>2010PII_ARCTRIS_CHA94_AR1</t>
  </si>
  <si>
    <t>2010PII_Chalut108_ARCTRIS_AR2</t>
  </si>
  <si>
    <t>2010PII_Chalut108_ARCTRIS_AR3</t>
  </si>
  <si>
    <t>2010PII_ARCTRIS_CHA108_AR2</t>
  </si>
  <si>
    <t>2010PII_ARCTRIS_CHA108_AR3</t>
  </si>
  <si>
    <t>Mancopsetta mancopsetta</t>
  </si>
  <si>
    <t>Achiropsettidae</t>
  </si>
  <si>
    <t>2010PII_MANCMAN_MM1_st66</t>
  </si>
  <si>
    <t>2010PII_MANCMAN_MM1_st66_A</t>
  </si>
  <si>
    <t>2010PII_MANCMAN_MM1_st66_B</t>
  </si>
  <si>
    <t>2010PII_MANCMAN_MM2_st64_A</t>
  </si>
  <si>
    <t>2010PII_MANCMAN_MM2_st64_B</t>
  </si>
  <si>
    <t>2010PII_MANCMAN_MM2_st64</t>
  </si>
  <si>
    <t>2010PII_MANCMAN_MM2_st64_C</t>
  </si>
  <si>
    <t>2010PII_MANCMAN_MM1_st66_C</t>
  </si>
  <si>
    <t>2005_NOTOCOA_NC01</t>
  </si>
  <si>
    <t>2005_NOTOCOA_NC08</t>
  </si>
  <si>
    <t>2005_NOTOCOA_NC09</t>
  </si>
  <si>
    <t>2005_NOTOCOA_NC10</t>
  </si>
  <si>
    <t>2005_NOTOCOA_NC02</t>
  </si>
  <si>
    <t>2005_NOTOCOA_NC03</t>
  </si>
  <si>
    <t>2005_NOTOCOA_NC12</t>
  </si>
  <si>
    <t>2005_NOTOCOA_NC05</t>
  </si>
  <si>
    <t>2005_NOTOCOA_NC06</t>
  </si>
  <si>
    <t>2005_NOTOCOA_NC07</t>
  </si>
  <si>
    <t>2005_NOTOCOA_NC11</t>
  </si>
  <si>
    <t>2005_NOTOCOA_NC04</t>
  </si>
  <si>
    <t>Water percent super high</t>
  </si>
  <si>
    <t>Lindbergichthys mizops</t>
  </si>
  <si>
    <t>2010PII_LINDMIZ_ST22_LM01</t>
  </si>
  <si>
    <t>2010PII_LINDMIZ_CHA130_LM1</t>
  </si>
  <si>
    <t>2010PII_LINDMIZ_CHA130_LM2</t>
  </si>
  <si>
    <t>2010PII_LINDMIZ_CHA130_LM3</t>
  </si>
  <si>
    <t>2010PII_LINDMIZ_CHA130_LM02</t>
  </si>
  <si>
    <t>2010PII_LINDMIZ_CHA130_LM03</t>
  </si>
  <si>
    <t>2010PII_LINDMIZ_CHA130_LM04</t>
  </si>
  <si>
    <t>2006PII_NOTOMIZ_ST22</t>
  </si>
  <si>
    <t>2010PII_LINDMIZ_ST23_LM05</t>
  </si>
  <si>
    <t>2010PII_LINDMIZ_ST23_LM06</t>
  </si>
  <si>
    <t>2010PII_LINDMIZ_ST23_LM07</t>
  </si>
  <si>
    <t>2006PII_NOTOMIZ_ST23_NM1</t>
  </si>
  <si>
    <t>2006PII_NOTOMIZ_ST23_NM2</t>
  </si>
  <si>
    <t>2006PII_NOTOMIZ_ST23_NM3</t>
  </si>
  <si>
    <t>2010PII_BATHTEN_CHA107_BT05</t>
  </si>
  <si>
    <t>2010PII_BATHTEN_CHA107_BT06</t>
  </si>
  <si>
    <t>2010PII_BATHTEN_CHA107_BT07</t>
  </si>
  <si>
    <t>2010PII_BATHTEN_CHA107_BT08</t>
  </si>
  <si>
    <t>2010PII_MANCMAN_ST66_MM1A</t>
  </si>
  <si>
    <t>2010PII_MANCMAN_ST66_MM1B</t>
  </si>
  <si>
    <t>2010PII_MANCMAN_ST66_MM1C</t>
  </si>
  <si>
    <t>2010PII_MANCMAN_ST66_MM1</t>
  </si>
  <si>
    <t>2010PII_MANCMAN_ST64_MM2A</t>
  </si>
  <si>
    <t>2010PII_MANCMAN_ST64_MM2B</t>
  </si>
  <si>
    <t>2010PII_MANCMAN_ST64_MM2C</t>
  </si>
  <si>
    <t>2010PII_MANCMAN_ST64_MM2</t>
  </si>
  <si>
    <t>2010PII_ARCTRIS_CHA94_AR01</t>
  </si>
  <si>
    <t>Missing after dry thawing</t>
  </si>
  <si>
    <t xml:space="preserve">I don't know what species is NOTMIZ and what campaign could be 2006 but Clement says it was written on sample bag </t>
  </si>
  <si>
    <t>Myctophidae</t>
  </si>
  <si>
    <t>Melamphaidae</t>
  </si>
  <si>
    <t>Notolepis coatsi</t>
  </si>
  <si>
    <t>Muraenolepis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</si>
</sst>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pivotButton="1"/>
    <xf numFmtId="0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1" xfId="0" applyNumberFormat="1" applyFont="1" applyBorder="1"/>
    <xf numFmtId="0" fontId="0" fillId="4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14" fontId="0" fillId="2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ilbe01" refreshedDate="44487.386244791669" createdVersion="6" refreshedVersion="6" minRefreshableVersion="3" recordCount="233" xr:uid="{ECC8A48A-D8E2-454C-B77E-01E8D2F6403F}">
  <cacheSource type="worksheet">
    <worksheetSource ref="C1:U251" sheet="Feuil1"/>
  </cacheSource>
  <cacheFields count="21">
    <cacheField name="Code_Sample" numFmtId="0">
      <sharedItems count="233">
        <s v="2005_ELECANT_EA01"/>
        <s v="2005_ELECANT_EA04"/>
        <s v="2005_ELECANT_EA05"/>
        <s v="2005_ELECANT_EA08"/>
        <s v="2005_ELECANT_EA02"/>
        <s v="2005_ELECANT_EA03"/>
        <s v="2005_ELECANT_EA06"/>
        <s v="2005_ELECANT_EA07"/>
        <s v="2005_ELECANT_EA09"/>
        <s v="2005_ELECANT_EA10"/>
        <s v="2005_ELECANT_EA11"/>
        <s v="2005_ELECANT_EA12"/>
        <s v="2005_ELECSUB_ES03"/>
        <s v="2005_ELECSUB_ES08"/>
        <s v="2005_ELECSUB_ES12"/>
        <s v="2005_ELECSUB_ES14"/>
        <s v="2005_ELECSUB_ES04"/>
        <s v="2005_ELECSUB_ES06"/>
        <s v="2005_ELECSUB_ES01"/>
        <s v="2005_ELECSUB_ES09"/>
        <s v="2005_ELECSUB_ES02"/>
        <s v="2005_ELECSUB_ES07"/>
        <s v="2005_ELECSUB_ES11"/>
        <s v="2005_ELECSUB_ES05"/>
        <s v="2005_ELECSUB_ES13"/>
        <s v="2005_ELECSUB_ES10"/>
        <s v="2005_GYMNBRA_GBR01"/>
        <s v="2005_GYMNBRA_GBR02"/>
        <s v="2005_GYMNBRA_GBR03"/>
        <s v="2005_GYMNBRA_GBR04"/>
        <s v="2005_GYMNBRA_GBR05"/>
        <s v="2005_GYMNBRA_GBR06"/>
        <s v="2005_GYMNBRA_GBR07"/>
        <s v="2005_GYMNBRA_GBR08"/>
        <s v="2005_GYMNBRA_GBR09"/>
        <s v="2005_GYMNBRA_GBR10"/>
        <s v="2005_GYMNBRA_GBR11"/>
        <s v="2005_GYMNBRA_GBR12"/>
        <s v="2005_GYMNFRA_GF01"/>
        <s v="2005_GYMNFRA_GF02"/>
        <s v="2005_GYMNFRA_GF03"/>
        <s v="2005_GYMNFRA_GF04"/>
        <s v="2005_GYMNFRA_GF05"/>
        <s v="2005_GYMNFRA_GF06"/>
        <s v="2005_GYMNFRA_GF07"/>
        <s v="2005_GYMNFRA_GF08"/>
        <s v="2005_GYMNFRA_GF09"/>
        <s v="2005_GYMNFRA_GF10"/>
        <s v="2005_GYMNFRA_GF11"/>
        <s v="2005_GYMNFRA_GF12"/>
        <s v="2005_GYMNNIC_GN03"/>
        <s v="2005_GYMNNIC_GN08"/>
        <s v="2005_GYMNNIC_GN10"/>
        <s v="2005_GYMNNIC_GN04"/>
        <s v="2005_KREFAND_KA01"/>
        <s v="2005_KREFAND_KA02"/>
        <s v="2005_KREFAND_KA03"/>
        <s v="2005_KREFAND_KA11"/>
        <s v="2005_PROTAND_PA02"/>
        <s v="2005_PROTAND_PA03"/>
        <s v="2005_PROTAND_PA05"/>
        <s v="2005_PROTAND_PA07"/>
        <s v="2005_PROTCHO_PC02"/>
        <s v="2005_PROTCHO_PC03"/>
        <s v="2005_PROTCHO_PC04"/>
        <s v="2005_PROTCHO_PC05"/>
        <s v="2005_PROTCHO_PC06"/>
        <s v="2005_PROTCHO_PC07"/>
        <s v="2005_PROTCHO_PC08"/>
        <s v="2005_PROTCHO_PC09"/>
        <s v="2005_PROTTEN_PT02"/>
        <s v="2005_PROTTEN_PT03"/>
        <s v="2005_PROTTEN_PT07"/>
        <s v="2005_PROTTEN_PT10"/>
        <s v="2005_PROTTEN_PT01"/>
        <s v="2005_PROTTEN_PT04"/>
        <s v="2005_PROTTEN_PT05"/>
        <s v="2005_PROTTEN_PT06"/>
        <s v="2005_PROTTEN_PT08"/>
        <s v="2005_PROTTEN_PT09"/>
        <s v="2005_PROTTEN_PT11"/>
        <s v="2005_PROTBOL_PB01"/>
        <s v="2005_PROTBOL_PB02"/>
        <s v="2005_PROTBOL_PB03"/>
        <s v="2005_PROTBOL_PB04"/>
        <s v="2005_PROTBOL_PB05"/>
        <s v="2005_PROTBOL_PB07"/>
        <s v="2005_PROTBOL_PB09"/>
        <s v="2005_PROTBOL_PB06"/>
        <s v="2005_PROTBOL_PB08"/>
        <s v="2005_PROTBOL_PB10"/>
        <s v="2005_PROTBOL_PB12"/>
        <s v="GYMN_BOL1_GB1A"/>
        <s v="GYMN_BOL1_GB1B"/>
        <s v="GYMN_BOL2_GB2A"/>
        <s v="GYMN_BOL2_GB2B"/>
        <s v="GYMN_BOL3_GB3A"/>
        <s v="GYMN_BOL3_GB3B"/>
        <s v="GYMN_BOL4_GB4A"/>
        <s v="GYMN_BOL4_GB4B"/>
        <s v="GYMN_BOL5_GB5A"/>
        <s v="GYMN_BOL5_GB5B"/>
        <s v="GYMN_BOL6_GB6A"/>
        <s v="GYMN_BOL6_GB6B"/>
        <s v="GYMN_BOL7_GB7A"/>
        <s v="GYMN_BOL7_GB7B"/>
        <s v="GYMN_BOL8_GB8A"/>
        <s v="GYMN_BOL8_GB8B"/>
        <s v="GYMN_BOL9_GB9A"/>
        <s v="GYMN_BOL9_GB9B"/>
        <s v="GYMN_BOL10_GB10A"/>
        <s v="GYMN_BOL10_GB10B"/>
        <s v="GYMN_BOL11_GB11A"/>
        <s v="GYMN_BOL11_GB11B"/>
        <s v="GYMN_BOL12_GB12A"/>
        <s v="GYMN_BOL12_GB12B"/>
        <s v="GYMN_NIC1_GN1_2005"/>
        <s v="GYMN_NIC2_GN2_2005"/>
        <s v="GYMN_NIC5_GN5_2005"/>
        <s v="GYMN_NIC6_GN6_2005"/>
        <s v="GYMN_NIC7_GN7_2005"/>
        <s v="GYMN_NIC9_GN9_2005"/>
        <s v="GYMN_NIC11_2005"/>
        <s v="GYMN_NIC12_2005"/>
        <s v="GYMN_PIA1_2005"/>
        <s v="GYMN_PIA2_2005"/>
        <s v="GYMN_PIA3_2005"/>
        <s v="GYMN_PIA4_2005"/>
        <s v="GYMN_PIA5_2005"/>
        <s v="GYMN_PIA6_2005"/>
        <s v="GYMN_PIA7_2005"/>
        <s v="GYMN_PIA8_2005"/>
        <s v="GYMN_PIA9_2005"/>
        <s v="GYMN_PIA10_2005"/>
        <s v="GYMN_PIA11_2005"/>
        <s v="GYMN_PIA12_2005"/>
        <s v="GYMB_BOL_1A"/>
        <s v="GYMB_BOL_1B"/>
        <s v="GYMB_BOL_2A"/>
        <s v="GYMB_BOL_2B"/>
        <s v="GYMB_BOL_3A"/>
        <s v="GYMB_BOL_3B"/>
        <s v="GYMB_BOL_4A"/>
        <s v="GYMB_BOL_4B"/>
        <s v="GYMB_BOL_5A"/>
        <s v="GYMB_BOL_5B"/>
        <s v="GYMN_NIC_1"/>
        <s v="GYMN_NIC_2"/>
        <s v="GYMN_NIC_3"/>
        <s v="GYMN_NIC_4"/>
        <s v="GYMN_NIC_5"/>
        <s v="GYMN_NIC_6"/>
        <s v="GYMN_NIC_7"/>
        <s v="GYMN_NIC_8"/>
        <s v="GYMN_NIC_9"/>
        <s v="GYMN_NIC_10"/>
        <s v="GYMN_NIC_11"/>
        <s v="GYMN_NIC_12"/>
        <s v="GYMN_NIC_13"/>
        <s v="GYMN_NIC_14"/>
        <s v="GYMN_NIC_15"/>
        <s v="GYMN_NIC_16"/>
        <s v="GYMN_NIC_17"/>
        <s v="GYMN_NIC_18"/>
        <s v="GYMN_NIC_19"/>
        <s v="GYMN_NIC_20"/>
        <s v="GYMN_NIC_21"/>
        <s v="GYMN_NIC_22"/>
        <s v="GYMN_PIA13_2005"/>
        <s v="GYMN_PIA14_2005"/>
        <s v="GYMN_PIA15_2005"/>
        <s v="GYMN_PIA16_2005"/>
        <s v="GYMN_PIA17_2005"/>
        <s v="GYMN_PIA18_2005"/>
        <s v="GYMN_PIA19_2005"/>
        <s v="GYMN_PIA20_2005"/>
        <s v="GYMN_PIA21_2005"/>
        <s v="GYMN_PIA22_2005"/>
        <s v="GYMN_PIA23_2005"/>
        <s v="GYMN_PIA24_2005"/>
        <s v="GYMN_PIA25_2005"/>
        <s v="GYMN_PIA26_2005"/>
        <s v="GYMN_PIA27_2005"/>
        <s v="GYMN_PIA28_2005"/>
        <s v="ELE_CAV1_2005"/>
        <s v="ELE_CAV2_2005"/>
        <s v="ELE_CAV3_2005"/>
        <s v="ELE_CAV4_2005"/>
        <s v="ELE_CAV5_2005"/>
        <s v="ELE_CAV6_2005"/>
        <s v="ELE_CAV7_2005"/>
        <s v="ELE_CAV8_2005"/>
        <s v="ELE_CAV9_2005"/>
        <s v="ELE_CAV10_2005"/>
        <s v="ELE_CAV11_2005"/>
        <s v="GYMN_NIC23_2005"/>
        <s v="GYMN_NIC24_2005"/>
        <s v="GYMN_NIC25_2005"/>
        <s v="GYMN_NIC26_2005"/>
        <s v="GYMN_NIC27_2005"/>
        <s v="GYMN_NIC28_2005"/>
        <s v="GYMN_NIC29_2005"/>
        <s v="GYMN_NIC30_2005"/>
        <s v="GYMN_NIC31_2005"/>
        <s v="GYMN_NIC32_2005"/>
        <s v="GYMN_NIC33_2005"/>
        <s v="GYMN_NIC34_2005"/>
        <s v="ELE_CAV_1_surplus"/>
        <s v="ELE_CAV_2"/>
        <s v="ELE_CAV_3"/>
        <s v="ELE_CAV_4"/>
        <s v="ELE_CAV_5"/>
        <s v="ELE_CAV_6"/>
        <s v="ELE_CAV_7"/>
        <s v="ELE_CAV_8"/>
        <s v="ELE_CAV_9"/>
        <s v="ELE_CAV_10"/>
        <s v="ELE_CAV_11"/>
        <s v="ELE_CAV_12"/>
        <s v="ELE_CAV_13"/>
        <s v="ELE_CAV_14"/>
        <s v="ELE_CAV_15"/>
        <s v="ELE_CAV_16"/>
        <s v="ELE_CAV_17"/>
        <s v="ELE_CAV_18"/>
        <s v="ELE_SUB1_2005"/>
        <s v="ELE_SUB2_2005"/>
        <s v="ELE_SUB3_2005"/>
        <s v="ELE_SUB4_2005"/>
        <s v="ELE_SUB5_2005"/>
        <s v="ELE_SUB6_2005"/>
        <s v="ELE_SUB7_2005"/>
        <s v="ELE_SUB8_2005"/>
      </sharedItems>
    </cacheField>
    <cacheField name="Code_new_format" numFmtId="0">
      <sharedItems/>
    </cacheField>
    <cacheField name="Date_grinding" numFmtId="14">
      <sharedItems containsSemiMixedTypes="0" containsNonDate="0" containsDate="1" containsString="0" minDate="2021-07-16T00:00:00" maxDate="2021-10-12T00:00:00" count="12">
        <d v="2021-07-20T00:00:00"/>
        <d v="2021-08-30T00:00:00"/>
        <d v="2021-07-21T00:00:00"/>
        <d v="2021-08-19T00:00:00"/>
        <d v="2021-09-03T00:00:00"/>
        <d v="2021-07-16T00:00:00"/>
        <d v="2021-08-23T00:00:00"/>
        <d v="2021-09-07T00:00:00"/>
        <d v="2021-10-07T00:00:00"/>
        <d v="2021-10-04T00:00:00"/>
        <d v="2021-10-08T00:00:00"/>
        <d v="2021-10-11T00:00:00"/>
      </sharedItems>
      <fieldGroup par="19" base="2">
        <rangePr groupBy="days" startDate="2021-07-16T00:00:00" endDate="2021-10-12T00:00:00"/>
        <groupItems count="368">
          <s v="&lt;16/07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2/10/2021"/>
        </groupItems>
      </fieldGroup>
    </cacheField>
    <cacheField name="Date_lyoph" numFmtId="0">
      <sharedItems containsNonDate="0" containsDate="1" containsString="0" containsBlank="1" minDate="2021-09-10T00:00:00" maxDate="2021-10-13T00:00:00" count="3">
        <d v="2021-09-10T00:00:00"/>
        <d v="2021-10-12T00:00:00"/>
        <m/>
      </sharedItems>
      <fieldGroup par="20" base="3">
        <rangePr groupBy="days" startDate="2021-09-10T00:00:00" endDate="2021-10-13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10/2021"/>
        </groupItems>
      </fieldGroup>
    </cacheField>
    <cacheField name="Date_analyse" numFmtId="0">
      <sharedItems containsNonDate="0" containsString="0" containsBlank="1"/>
    </cacheField>
    <cacheField name="Tare_petri_g" numFmtId="0">
      <sharedItems containsSemiMixedTypes="0" containsString="0" containsNumber="1" minValue="13.358000000000001" maxValue="13.763999999999999"/>
    </cacheField>
    <cacheField name="TL_cm" numFmtId="0">
      <sharedItems containsMixedTypes="1" containsNumber="1" minValue="5.7" maxValue="24.9"/>
    </cacheField>
    <cacheField name="SL_cm" numFmtId="0">
      <sharedItems containsMixedTypes="1" containsNumber="1" minValue="4.5" maxValue="22.4" count="111">
        <n v="7.5"/>
        <n v="6.8"/>
        <n v="7.8"/>
        <s v="*6,3"/>
        <s v="*7,4"/>
        <s v="*5,8"/>
        <s v="*8,6"/>
        <s v="*6,5"/>
        <s v="*6,6"/>
        <s v="*7,1"/>
        <s v="*7,3"/>
        <n v="10.9"/>
        <n v="9.6"/>
        <n v="10.3"/>
        <n v="10.1"/>
        <s v="*9,8"/>
        <n v="10"/>
        <n v="9.4"/>
        <n v="12.4"/>
        <n v="12.9"/>
        <n v="10.4"/>
        <n v="11.5"/>
        <n v="10.6"/>
        <n v="11.3"/>
        <n v="12.2"/>
        <n v="9.9"/>
        <n v="11.2"/>
        <n v="8.5"/>
        <n v="8.1"/>
        <n v="7.7"/>
        <n v="8.8000000000000007"/>
        <n v="7.9"/>
        <n v="8.6"/>
        <s v="*8,1"/>
        <s v="*8,2"/>
        <n v="7.2"/>
        <n v="12.6"/>
        <s v="*12,5"/>
        <n v="5.5"/>
        <s v="*5"/>
        <s v="*"/>
        <n v="5.7"/>
        <n v="5"/>
        <n v="4.5"/>
        <n v="5.2"/>
        <n v="6.2"/>
        <n v="6"/>
        <n v="6.7"/>
        <s v="*5,5"/>
        <s v="*6"/>
        <n v="5.4"/>
        <n v="4.9000000000000004"/>
        <n v="5.0999999999999996"/>
        <s v="*5,6"/>
        <s v="*5,2"/>
        <s v="*4,6"/>
        <s v="*5,3"/>
        <s v="*5,1"/>
        <n v="4.8"/>
        <s v="**5,3"/>
        <n v="5.9"/>
        <s v="*5,7"/>
        <n v="13.5"/>
        <n v="22.1"/>
        <n v="20.8"/>
        <n v="22.4"/>
        <n v="20.3"/>
        <n v="20.9"/>
        <n v="19.2"/>
        <n v="21.1"/>
        <n v="21"/>
        <n v="21.2"/>
        <n v="20"/>
        <n v="12.5"/>
        <n v="12.3"/>
        <n v="13"/>
        <n v="12.7"/>
        <n v="12"/>
        <n v="13.3"/>
        <n v="13.2"/>
        <n v="13.7"/>
        <n v="14.2"/>
        <n v="13.6"/>
        <n v="13.4"/>
        <n v="13.9"/>
        <n v="15.3"/>
        <n v="14.5"/>
        <n v="14.7"/>
        <n v="21.5"/>
        <n v="20.5"/>
        <n v="18"/>
        <n v="18.8"/>
        <n v="19.5"/>
        <n v="14"/>
        <n v="12.1"/>
        <n v="12.8"/>
        <n v="13.1"/>
        <n v="14.6"/>
        <n v="14.8"/>
        <n v="14.3"/>
        <n v="10.5"/>
        <n v="9.1999999999999993"/>
        <n v="9.3000000000000007"/>
        <n v="9.5"/>
        <n v="9.6999999999999993"/>
        <n v="9.1"/>
        <n v="11.6"/>
        <n v="8.4"/>
        <n v="9"/>
        <n v="8.3000000000000007"/>
        <n v="8.6999999999999993"/>
      </sharedItems>
    </cacheField>
    <cacheField name="W_whole_g" numFmtId="0">
      <sharedItems containsString="0" containsBlank="1" containsNumber="1" minValue="0.78100000000000003" maxValue="123.2"/>
    </cacheField>
    <cacheField name="W1_grounded_fresh_g" numFmtId="0">
      <sharedItems containsSemiMixedTypes="0" containsString="0" containsNumber="1" minValue="4.7430000000000003" maxValue="73.244"/>
    </cacheField>
    <cacheField name="W_grounded_dry_g" numFmtId="0">
      <sharedItems containsString="0" containsBlank="1" containsNumber="1" minValue="13.81" maxValue="34.311999999999998"/>
    </cacheField>
    <cacheField name="Species" numFmtId="0">
      <sharedItems count="13">
        <s v="Electrona antarctica"/>
        <s v="Electrona subaspera"/>
        <s v="Gymnoscopelus braueri"/>
        <s v="Gymnoscopelus fraseri"/>
        <s v="Gymnoscopelus nicholsi"/>
        <s v="Krefftichthys anderssoni"/>
        <s v="Protomyctophum andriashevi"/>
        <s v="Protomyctophum choriodon"/>
        <s v="Protomyctophum tenisoni"/>
        <s v="Protomyctophum bolini"/>
        <s v="Gymnoscopelus bolini"/>
        <s v="Gymnoscopelus piabilis"/>
        <s v="Electrona carlsbergi"/>
      </sharedItems>
    </cacheField>
    <cacheField name="W2_grounded_fresh_g" numFmtId="0">
      <sharedItems containsString="0" containsBlank="1" containsNumber="1" minValue="-8.7809999999999988" maxValue="59.704000000000001"/>
    </cacheField>
    <cacheField name="W2_grounded_dry" numFmtId="0">
      <sharedItems containsString="0" containsBlank="1" containsNumber="1" minValue="-13.715" maxValue="20.771999999999998"/>
    </cacheField>
    <cacheField name="W_water" numFmtId="0">
      <sharedItems containsString="0" containsBlank="1" containsNumber="1" minValue="-19.656999999999996" maxValue="69.171000000000006"/>
    </cacheField>
    <cacheField name="Water_percent" numFmtId="0">
      <sharedItems containsString="0" containsBlank="1" containsNumber="1" minValue="49.328140214216184" maxValue="276.39468196037541"/>
    </cacheField>
    <cacheField name="Prepa_operator" numFmtId="0">
      <sharedItems count="3">
        <s v="Océane"/>
        <s v="Lola"/>
        <s v="Clément"/>
      </sharedItems>
    </cacheField>
    <cacheField name="Comment" numFmtId="0">
      <sharedItems containsBlank="1"/>
    </cacheField>
    <cacheField name="Campaign" numFmtId="0">
      <sharedItems/>
    </cacheField>
    <cacheField name="Mois" numFmtId="0" databaseField="0">
      <fieldGroup base="2">
        <rangePr groupBy="months" startDate="2021-07-16T00:00:00" endDate="2021-10-12T00:00:00"/>
        <groupItems count="14">
          <s v="&lt;16/07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10/2021"/>
        </groupItems>
      </fieldGroup>
    </cacheField>
    <cacheField name="Mois2" numFmtId="0" databaseField="0">
      <fieldGroup base="3">
        <rangePr groupBy="months" startDate="2021-09-10T00:00:00" endDate="2021-10-13T00:00:00"/>
        <groupItems count="14">
          <s v="&lt;10/09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s v="2005_ELECANT_EA01"/>
    <x v="0"/>
    <x v="0"/>
    <m/>
    <n v="13.702999999999999"/>
    <n v="7.8"/>
    <x v="0"/>
    <n v="2.738"/>
    <n v="16.184999999999999"/>
    <n v="14.598000000000001"/>
    <x v="0"/>
    <n v="2.4819999999999993"/>
    <n v="0.89500000000000135"/>
    <n v="1.586999999999998"/>
    <n v="63.940370668815405"/>
    <x v="0"/>
    <m/>
    <s v="Isotopes_2005"/>
  </r>
  <r>
    <x v="1"/>
    <s v="2005_ELECANT_EA04"/>
    <x v="0"/>
    <x v="0"/>
    <m/>
    <n v="13.706"/>
    <n v="7.4"/>
    <x v="1"/>
    <n v="3.5449999999999999"/>
    <n v="17.364999999999998"/>
    <n v="14.863"/>
    <x v="0"/>
    <n v="3.6589999999999989"/>
    <n v="1.157"/>
    <n v="2.5019999999999989"/>
    <n v="68.379338617108488"/>
    <x v="0"/>
    <m/>
    <s v="Isotopes_2005"/>
  </r>
  <r>
    <x v="2"/>
    <s v="2005_ELECANT_EA05"/>
    <x v="0"/>
    <x v="0"/>
    <m/>
    <n v="13.715"/>
    <n v="8.8000000000000007"/>
    <x v="2"/>
    <n v="4.2969999999999997"/>
    <n v="18.071999999999999"/>
    <n v="15.098000000000001"/>
    <x v="0"/>
    <n v="4.3569999999999993"/>
    <n v="1.3830000000000009"/>
    <n v="2.9739999999999984"/>
    <n v="68.257975671333469"/>
    <x v="0"/>
    <m/>
    <s v="Isotopes_2005"/>
  </r>
  <r>
    <x v="3"/>
    <s v="2005_ELECANT_EA08"/>
    <x v="0"/>
    <x v="0"/>
    <m/>
    <n v="13.747"/>
    <s v="*7"/>
    <x v="3"/>
    <n v="4.1719999999999997"/>
    <n v="18.033999999999999"/>
    <n v="15.222"/>
    <x v="0"/>
    <n v="4.286999999999999"/>
    <n v="1.4749999999999996"/>
    <n v="2.8119999999999994"/>
    <n v="65.593655236762302"/>
    <x v="0"/>
    <m/>
    <s v="Isotopes_2005"/>
  </r>
  <r>
    <x v="4"/>
    <s v="2005_ELECANT_EA02"/>
    <x v="1"/>
    <x v="0"/>
    <m/>
    <n v="13.621"/>
    <s v="*8,1"/>
    <x v="4"/>
    <n v="3.1869999999999998"/>
    <n v="16.855"/>
    <n v="14.622999999999999"/>
    <x v="0"/>
    <n v="3.234"/>
    <n v="1.0019999999999989"/>
    <n v="2.2320000000000011"/>
    <n v="69.016697588126192"/>
    <x v="1"/>
    <m/>
    <s v="Isotopes_2005"/>
  </r>
  <r>
    <x v="5"/>
    <s v="2005_ELECANT_EA03"/>
    <x v="1"/>
    <x v="0"/>
    <m/>
    <n v="13.617000000000001"/>
    <s v="*6,1"/>
    <x v="5"/>
    <n v="1.641"/>
    <n v="15.252000000000001"/>
    <n v="14.137"/>
    <x v="0"/>
    <n v="1.6349999999999998"/>
    <n v="0.51999999999999957"/>
    <n v="1.1150000000000002"/>
    <n v="68.195718654434273"/>
    <x v="1"/>
    <m/>
    <s v="Isotopes_2005"/>
  </r>
  <r>
    <x v="6"/>
    <s v="2005_ELECANT_EA06"/>
    <x v="1"/>
    <x v="0"/>
    <m/>
    <n v="13.625"/>
    <s v="*9,4"/>
    <x v="6"/>
    <n v="6.9889999999999999"/>
    <n v="20.382999999999999"/>
    <n v="15.808999999999999"/>
    <x v="0"/>
    <n v="6.7579999999999991"/>
    <n v="2.1839999999999993"/>
    <n v="4.5739999999999998"/>
    <n v="67.682746374667062"/>
    <x v="1"/>
    <m/>
    <s v="Isotopes_2005"/>
  </r>
  <r>
    <x v="7"/>
    <s v="2005_ELECANT_EA07"/>
    <x v="1"/>
    <x v="0"/>
    <m/>
    <n v="13.619"/>
    <s v="*7"/>
    <x v="7"/>
    <n v="2.4620000000000002"/>
    <n v="16.07"/>
    <n v="14.436"/>
    <x v="0"/>
    <n v="2.4510000000000005"/>
    <n v="0.81700000000000017"/>
    <n v="1.6340000000000003"/>
    <n v="66.666666666666671"/>
    <x v="1"/>
    <m/>
    <s v="Isotopes_2005"/>
  </r>
  <r>
    <x v="8"/>
    <s v="2005_ELECANT_EA09"/>
    <x v="1"/>
    <x v="0"/>
    <m/>
    <n v="13.616"/>
    <s v="*7,4"/>
    <x v="8"/>
    <n v="2.8180000000000001"/>
    <n v="16.548999999999999"/>
    <n v="14.539"/>
    <x v="0"/>
    <n v="2.9329999999999998"/>
    <n v="0.92300000000000004"/>
    <n v="2.0099999999999998"/>
    <n v="68.530514831230818"/>
    <x v="1"/>
    <m/>
    <s v="Isotopes_2005"/>
  </r>
  <r>
    <x v="9"/>
    <s v="2005_ELECANT_EA10"/>
    <x v="1"/>
    <x v="0"/>
    <m/>
    <n v="13.614000000000001"/>
    <s v="*7,8"/>
    <x v="9"/>
    <n v="3.2490000000000001"/>
    <n v="16.687000000000001"/>
    <n v="14.635999999999999"/>
    <x v="0"/>
    <n v="3.0730000000000004"/>
    <n v="1.0219999999999985"/>
    <n v="2.0510000000000019"/>
    <n v="66.742596810933989"/>
    <x v="1"/>
    <m/>
    <s v="Isotopes_2005"/>
  </r>
  <r>
    <x v="10"/>
    <s v="2005_ELECANT_EA11"/>
    <x v="1"/>
    <x v="0"/>
    <m/>
    <n v="13.615"/>
    <s v="*7,9"/>
    <x v="10"/>
    <n v="3.47"/>
    <n v="16.972000000000001"/>
    <n v="14.736000000000001"/>
    <x v="0"/>
    <n v="3.3570000000000011"/>
    <n v="1.1210000000000004"/>
    <n v="2.2360000000000007"/>
    <n v="66.607089663389928"/>
    <x v="1"/>
    <m/>
    <s v="Isotopes_2005"/>
  </r>
  <r>
    <x v="11"/>
    <s v="2005_ELECANT_EA12"/>
    <x v="1"/>
    <x v="0"/>
    <m/>
    <n v="13.615"/>
    <s v="*6,6"/>
    <x v="3"/>
    <m/>
    <n v="16.323"/>
    <n v="14.547000000000001"/>
    <x v="0"/>
    <n v="2.7080000000000002"/>
    <n v="0.93200000000000038"/>
    <n v="1.7759999999999998"/>
    <n v="65.583456425406183"/>
    <x v="1"/>
    <m/>
    <s v="Isotopes_2005"/>
  </r>
  <r>
    <x v="12"/>
    <s v="2005_ELECSUB_ES03"/>
    <x v="2"/>
    <x v="0"/>
    <m/>
    <n v="13.715"/>
    <n v="13"/>
    <x v="11"/>
    <n v="21.661999999999999"/>
    <n v="34.548999999999999"/>
    <n v="19.800999999999998"/>
    <x v="1"/>
    <n v="20.834"/>
    <n v="6.0859999999999985"/>
    <n v="14.748000000000001"/>
    <n v="70.788134779687056"/>
    <x v="0"/>
    <m/>
    <s v="Isotopes_2005"/>
  </r>
  <r>
    <x v="13"/>
    <s v="2005_ELECSUB_ES08"/>
    <x v="2"/>
    <x v="0"/>
    <m/>
    <n v="13.711"/>
    <n v="11.3"/>
    <x v="12"/>
    <n v="10.313000000000001"/>
    <n v="23.591999999999999"/>
    <n v="16.306000000000001"/>
    <x v="1"/>
    <n v="9.8809999999999985"/>
    <n v="2.5950000000000006"/>
    <n v="7.2859999999999978"/>
    <n v="73.737475963971249"/>
    <x v="0"/>
    <m/>
    <s v="Isotopes_2005"/>
  </r>
  <r>
    <x v="14"/>
    <s v="2005_ELECSUB_ES12"/>
    <x v="2"/>
    <x v="0"/>
    <m/>
    <n v="13.709"/>
    <n v="12"/>
    <x v="13"/>
    <n v="12.851000000000001"/>
    <n v="26.248999999999999"/>
    <n v="16.872"/>
    <x v="1"/>
    <n v="12.54"/>
    <n v="3.1630000000000003"/>
    <n v="9.3769999999999989"/>
    <n v="74.776714513556612"/>
    <x v="0"/>
    <m/>
    <s v="Isotopes_2005"/>
  </r>
  <r>
    <x v="15"/>
    <s v="2005_ELECSUB_ES14"/>
    <x v="2"/>
    <x v="0"/>
    <m/>
    <n v="13.707000000000001"/>
    <n v="10.8"/>
    <x v="12"/>
    <n v="10.849"/>
    <n v="23.861999999999998"/>
    <n v="16.047000000000001"/>
    <x v="1"/>
    <n v="10.154999999999998"/>
    <n v="2.34"/>
    <n v="7.8149999999999977"/>
    <n v="76.957163958641061"/>
    <x v="0"/>
    <m/>
    <s v="Isotopes_2005"/>
  </r>
  <r>
    <x v="16"/>
    <s v="2005_ELECSUB_ES04"/>
    <x v="3"/>
    <x v="0"/>
    <m/>
    <n v="13.707000000000001"/>
    <n v="12"/>
    <x v="14"/>
    <n v="12.19"/>
    <n v="25.577000000000002"/>
    <n v="16.780999999999999"/>
    <x v="1"/>
    <n v="11.870000000000001"/>
    <n v="3.0739999999999981"/>
    <n v="8.7960000000000029"/>
    <n v="74.102780117944405"/>
    <x v="1"/>
    <m/>
    <s v="Isotopes_2005"/>
  </r>
  <r>
    <x v="17"/>
    <s v="2005_ELECSUB_ES06"/>
    <x v="3"/>
    <x v="0"/>
    <m/>
    <n v="13.705"/>
    <s v="*11,5"/>
    <x v="15"/>
    <n v="10.461"/>
    <n v="23.943999999999999"/>
    <n v="16.689"/>
    <x v="1"/>
    <n v="10.238999999999999"/>
    <n v="2.984"/>
    <n v="7.254999999999999"/>
    <n v="70.856528957906036"/>
    <x v="1"/>
    <m/>
    <s v="Isotopes_2005"/>
  </r>
  <r>
    <x v="18"/>
    <s v="2005_ELECSUB_ES01"/>
    <x v="3"/>
    <x v="0"/>
    <m/>
    <n v="13.704000000000001"/>
    <n v="11.4"/>
    <x v="16"/>
    <n v="14.821"/>
    <n v="28.169"/>
    <n v="17.571000000000002"/>
    <x v="1"/>
    <n v="14.465"/>
    <n v="3.8670000000000009"/>
    <n v="10.597999999999999"/>
    <n v="73.26650535776011"/>
    <x v="1"/>
    <m/>
    <s v="Isotopes_2005"/>
  </r>
  <r>
    <x v="19"/>
    <s v="2005_ELECSUB_ES09"/>
    <x v="3"/>
    <x v="0"/>
    <m/>
    <n v="13.704000000000001"/>
    <n v="11.6"/>
    <x v="16"/>
    <n v="13.760999999999999"/>
    <n v="27.018000000000001"/>
    <n v="17.332000000000001"/>
    <x v="1"/>
    <n v="13.314"/>
    <n v="3.6280000000000001"/>
    <n v="9.6859999999999999"/>
    <n v="72.750488207901455"/>
    <x v="1"/>
    <m/>
    <s v="Isotopes_2005"/>
  </r>
  <r>
    <x v="20"/>
    <s v="2005_ELECSUB_ES02"/>
    <x v="3"/>
    <x v="0"/>
    <m/>
    <n v="13.705"/>
    <n v="8"/>
    <x v="1"/>
    <n v="3.4329999999999998"/>
    <n v="17.172999999999998"/>
    <n v="14.672000000000001"/>
    <x v="1"/>
    <n v="3.4679999999999982"/>
    <n v="0.96700000000000053"/>
    <n v="2.5009999999999977"/>
    <n v="72.116493656286011"/>
    <x v="1"/>
    <m/>
    <s v="Isotopes_2005"/>
  </r>
  <r>
    <x v="21"/>
    <s v="2005_ELECSUB_ES07"/>
    <x v="3"/>
    <x v="0"/>
    <m/>
    <n v="13.705"/>
    <n v="10.9"/>
    <x v="17"/>
    <n v="9.5619999999999994"/>
    <n v="23.032"/>
    <n v="16.113"/>
    <x v="1"/>
    <n v="9.327"/>
    <n v="2.4079999999999995"/>
    <n v="6.9190000000000005"/>
    <n v="74.182480969229132"/>
    <x v="1"/>
    <m/>
    <s v="Isotopes_2005"/>
  </r>
  <r>
    <x v="22"/>
    <s v="2005_ELECSUB_ES11"/>
    <x v="3"/>
    <x v="0"/>
    <m/>
    <n v="13.705"/>
    <n v="11.9"/>
    <x v="13"/>
    <n v="16.713000000000001"/>
    <n v="29.928000000000001"/>
    <n v="18.84"/>
    <x v="1"/>
    <n v="16.222999999999999"/>
    <n v="5.1349999999999998"/>
    <n v="11.087999999999999"/>
    <n v="68.347408000986249"/>
    <x v="1"/>
    <m/>
    <s v="Isotopes_2005"/>
  </r>
  <r>
    <x v="23"/>
    <s v="2005_ELECSUB_ES05"/>
    <x v="3"/>
    <x v="0"/>
    <m/>
    <n v="13.699"/>
    <n v="11.3"/>
    <x v="16"/>
    <n v="12.154999999999999"/>
    <n v="25.497"/>
    <n v="17.282"/>
    <x v="1"/>
    <n v="11.798"/>
    <n v="3.5830000000000002"/>
    <n v="8.2149999999999999"/>
    <n v="69.63044583827768"/>
    <x v="1"/>
    <m/>
    <s v="Isotopes_2005"/>
  </r>
  <r>
    <x v="24"/>
    <s v="2005_ELECSUB_ES13"/>
    <x v="3"/>
    <x v="0"/>
    <m/>
    <n v="13.698"/>
    <n v="13.9"/>
    <x v="18"/>
    <n v="24.004999999999999"/>
    <n v="36.837000000000003"/>
    <n v="20.567"/>
    <x v="1"/>
    <n v="23.139000000000003"/>
    <n v="6.8689999999999998"/>
    <n v="16.270000000000003"/>
    <n v="70.314188167163664"/>
    <x v="1"/>
    <m/>
    <s v="Isotopes_2005"/>
  </r>
  <r>
    <x v="25"/>
    <s v="2005_ELECSUB_ES10"/>
    <x v="3"/>
    <x v="0"/>
    <m/>
    <n v="13.699"/>
    <n v="15"/>
    <x v="19"/>
    <m/>
    <n v="41.896999999999998"/>
    <n v="22.931999999999999"/>
    <x v="1"/>
    <n v="28.198"/>
    <n v="9.2329999999999988"/>
    <n v="18.965000000000003"/>
    <n v="67.256543017235273"/>
    <x v="1"/>
    <m/>
    <s v="Isotopes_2005"/>
  </r>
  <r>
    <x v="26"/>
    <s v="2005_GYMNBRA_GBR01"/>
    <x v="4"/>
    <x v="0"/>
    <m/>
    <n v="13.529"/>
    <n v="11.5"/>
    <x v="20"/>
    <n v="7.76"/>
    <n v="21.041"/>
    <n v="16.257000000000001"/>
    <x v="2"/>
    <n v="7.5120000000000005"/>
    <n v="2.7280000000000015"/>
    <n v="4.7839999999999989"/>
    <n v="63.684771033013824"/>
    <x v="1"/>
    <m/>
    <s v="Isotopes_2005"/>
  </r>
  <r>
    <x v="27"/>
    <s v="2005_GYMNBRA_GBR02"/>
    <x v="4"/>
    <x v="0"/>
    <m/>
    <n v="13.537000000000001"/>
    <n v="12.9"/>
    <x v="21"/>
    <n v="11.215"/>
    <n v="24.504999999999999"/>
    <n v="17.263000000000002"/>
    <x v="2"/>
    <n v="10.967999999999998"/>
    <n v="3.7260000000000009"/>
    <n v="7.2419999999999973"/>
    <n v="66.028446389496708"/>
    <x v="1"/>
    <m/>
    <s v="Isotopes_2005"/>
  </r>
  <r>
    <x v="28"/>
    <s v="2005_GYMNBRA_GBR03"/>
    <x v="4"/>
    <x v="1"/>
    <m/>
    <n v="13.535"/>
    <n v="11.5"/>
    <x v="20"/>
    <n v="8.1769999999999996"/>
    <n v="21.498000000000001"/>
    <m/>
    <x v="2"/>
    <n v="7.963000000000001"/>
    <n v="-13.535"/>
    <n v="21.498000000000001"/>
    <n v="269.97362802963704"/>
    <x v="1"/>
    <m/>
    <s v="Isotopes_2005"/>
  </r>
  <r>
    <x v="29"/>
    <s v="2005_GYMNBRA_GBR04"/>
    <x v="4"/>
    <x v="0"/>
    <m/>
    <n v="13.523999999999999"/>
    <n v="11.7"/>
    <x v="22"/>
    <n v="9.1820000000000004"/>
    <n v="22.53"/>
    <n v="16.768999999999998"/>
    <x v="2"/>
    <n v="9.006000000000002"/>
    <n v="3.2449999999999992"/>
    <n v="5.7610000000000028"/>
    <n v="63.968465467466146"/>
    <x v="1"/>
    <m/>
    <s v="Isotopes_2005"/>
  </r>
  <r>
    <x v="30"/>
    <s v="2005_GYMNBRA_GBR05"/>
    <x v="4"/>
    <x v="1"/>
    <m/>
    <n v="13.532999999999999"/>
    <n v="11.8"/>
    <x v="13"/>
    <n v="7.7240000000000002"/>
    <n v="21.204999999999998"/>
    <m/>
    <x v="2"/>
    <n v="7.6719999999999988"/>
    <n v="-13.532999999999999"/>
    <n v="21.204999999999998"/>
    <n v="276.39468196037541"/>
    <x v="1"/>
    <m/>
    <s v="Isotopes_2005"/>
  </r>
  <r>
    <x v="31"/>
    <s v="2005_GYMNBRA_GBR06"/>
    <x v="4"/>
    <x v="0"/>
    <m/>
    <n v="13.538"/>
    <n v="12.7"/>
    <x v="23"/>
    <n v="9.6690000000000005"/>
    <n v="22.951000000000001"/>
    <n v="13.872"/>
    <x v="2"/>
    <n v="9.4130000000000003"/>
    <n v="0.33399999999999963"/>
    <n v="9.0790000000000006"/>
    <n v="96.451715712312762"/>
    <x v="1"/>
    <m/>
    <s v="Isotopes_2005"/>
  </r>
  <r>
    <x v="32"/>
    <s v="2005_GYMNBRA_GBR07"/>
    <x v="4"/>
    <x v="0"/>
    <m/>
    <n v="13.53"/>
    <n v="13.9"/>
    <x v="24"/>
    <n v="14.994999999999999"/>
    <n v="28.047999999999998"/>
    <n v="18.809000000000001"/>
    <x v="2"/>
    <n v="14.517999999999999"/>
    <n v="5.2790000000000017"/>
    <n v="9.2389999999999972"/>
    <n v="63.638242182118738"/>
    <x v="1"/>
    <m/>
    <s v="Isotopes_2005"/>
  </r>
  <r>
    <x v="33"/>
    <s v="2005_GYMNBRA_GBR08"/>
    <x v="4"/>
    <x v="0"/>
    <m/>
    <n v="13.542"/>
    <n v="11.4"/>
    <x v="13"/>
    <n v="7.9370000000000003"/>
    <n v="21.175000000000001"/>
    <n v="16.231999999999999"/>
    <x v="2"/>
    <n v="7.6330000000000009"/>
    <n v="2.6899999999999995"/>
    <n v="4.9430000000000014"/>
    <n v="64.758286388051886"/>
    <x v="1"/>
    <m/>
    <s v="Isotopes_2005"/>
  </r>
  <r>
    <x v="34"/>
    <s v="2005_GYMNBRA_GBR09"/>
    <x v="4"/>
    <x v="0"/>
    <m/>
    <n v="13.532999999999999"/>
    <n v="10.9"/>
    <x v="25"/>
    <n v="6.5220000000000002"/>
    <n v="19.960999999999999"/>
    <n v="15.599"/>
    <x v="2"/>
    <n v="6.427999999999999"/>
    <n v="2.0660000000000007"/>
    <n v="4.3619999999999983"/>
    <n v="67.859365276913479"/>
    <x v="1"/>
    <m/>
    <s v="Isotopes_2005"/>
  </r>
  <r>
    <x v="35"/>
    <s v="2005_GYMNBRA_GBR10"/>
    <x v="4"/>
    <x v="0"/>
    <m/>
    <n v="13.541"/>
    <n v="12.5"/>
    <x v="26"/>
    <n v="10.972"/>
    <n v="24.38"/>
    <n v="17.516999999999999"/>
    <x v="2"/>
    <n v="10.838999999999999"/>
    <n v="3.9759999999999991"/>
    <n v="6.8629999999999995"/>
    <n v="63.317649229633737"/>
    <x v="1"/>
    <m/>
    <s v="Isotopes_2005"/>
  </r>
  <r>
    <x v="36"/>
    <s v="2005_GYMNBRA_GBR11"/>
    <x v="4"/>
    <x v="0"/>
    <m/>
    <n v="13.541"/>
    <n v="12.2"/>
    <x v="11"/>
    <n v="9.4619999999999997"/>
    <n v="22.919"/>
    <n v="16.923999999999999"/>
    <x v="2"/>
    <n v="9.3780000000000001"/>
    <n v="3.3829999999999991"/>
    <n v="5.995000000000001"/>
    <n v="63.92621027937728"/>
    <x v="1"/>
    <m/>
    <s v="Isotopes_2005"/>
  </r>
  <r>
    <x v="37"/>
    <s v="2005_GYMNBRA_GBR12"/>
    <x v="4"/>
    <x v="0"/>
    <m/>
    <n v="13.538"/>
    <n v="12.6"/>
    <x v="23"/>
    <n v="9.827"/>
    <n v="23.077000000000002"/>
    <n v="17.061"/>
    <x v="2"/>
    <n v="9.5390000000000015"/>
    <n v="3.5229999999999997"/>
    <n v="6.0160000000000018"/>
    <n v="63.067407485061331"/>
    <x v="1"/>
    <m/>
    <s v="Isotopes_2005"/>
  </r>
  <r>
    <x v="38"/>
    <s v="2005_GYMNFRA_GF01"/>
    <x v="5"/>
    <x v="0"/>
    <m/>
    <n v="13.71"/>
    <n v="9.6999999999999993"/>
    <x v="27"/>
    <n v="5.3010000000000002"/>
    <n v="18.366"/>
    <n v="15.042"/>
    <x v="3"/>
    <n v="4.6559999999999988"/>
    <n v="1.331999999999999"/>
    <n v="3.3239999999999998"/>
    <n v="71.391752577319608"/>
    <x v="1"/>
    <m/>
    <s v="Isotopes_2005"/>
  </r>
  <r>
    <x v="39"/>
    <s v="2005_GYMNFRA_GF02"/>
    <x v="5"/>
    <x v="0"/>
    <m/>
    <n v="13.712"/>
    <n v="9.6999999999999993"/>
    <x v="28"/>
    <n v="5.5410000000000004"/>
    <n v="18.879000000000001"/>
    <n v="15.555999999999999"/>
    <x v="3"/>
    <n v="5.1670000000000016"/>
    <n v="1.8439999999999994"/>
    <n v="3.3230000000000022"/>
    <n v="64.311979872266335"/>
    <x v="1"/>
    <m/>
    <s v="Isotopes_2005"/>
  </r>
  <r>
    <x v="40"/>
    <s v="2005_GYMNFRA_GF03"/>
    <x v="5"/>
    <x v="0"/>
    <m/>
    <n v="13.701000000000001"/>
    <n v="9.3000000000000007"/>
    <x v="29"/>
    <n v="4.9370000000000003"/>
    <n v="18.39"/>
    <n v="15.039"/>
    <x v="3"/>
    <n v="4.6890000000000001"/>
    <n v="1.3379999999999992"/>
    <n v="3.3510000000000009"/>
    <n v="71.46513115802945"/>
    <x v="1"/>
    <m/>
    <s v="Isotopes_2005"/>
  </r>
  <r>
    <x v="41"/>
    <s v="2005_GYMNFRA_GF04"/>
    <x v="5"/>
    <x v="0"/>
    <m/>
    <n v="13.717000000000001"/>
    <n v="9.1"/>
    <x v="28"/>
    <n v="4.8150000000000004"/>
    <n v="18.177"/>
    <n v="14.946"/>
    <x v="3"/>
    <n v="4.4599999999999991"/>
    <n v="1.2289999999999992"/>
    <n v="3.2309999999999999"/>
    <n v="72.443946188340817"/>
    <x v="1"/>
    <m/>
    <s v="Isotopes_2005"/>
  </r>
  <r>
    <x v="42"/>
    <s v="2005_GYMNFRA_GF05"/>
    <x v="6"/>
    <x v="0"/>
    <m/>
    <n v="13.622"/>
    <n v="9.9"/>
    <x v="30"/>
    <n v="6.101"/>
    <n v="19.478000000000002"/>
    <n v="15.221"/>
    <x v="3"/>
    <n v="5.8560000000000016"/>
    <n v="1.5990000000000002"/>
    <n v="4.2570000000000014"/>
    <n v="72.694672131147541"/>
    <x v="1"/>
    <m/>
    <s v="Isotopes_2005"/>
  </r>
  <r>
    <x v="43"/>
    <s v="2005_GYMNFRA_GF06"/>
    <x v="6"/>
    <x v="0"/>
    <m/>
    <n v="13.622"/>
    <n v="8.9"/>
    <x v="31"/>
    <n v="5.1870000000000003"/>
    <n v="18.579000000000001"/>
    <n v="14.989000000000001"/>
    <x v="3"/>
    <n v="4.9570000000000007"/>
    <n v="1.3670000000000009"/>
    <n v="3.59"/>
    <n v="72.422836392979619"/>
    <x v="1"/>
    <m/>
    <s v="Isotopes_2005"/>
  </r>
  <r>
    <x v="44"/>
    <s v="2005_GYMNFRA_GF07"/>
    <x v="6"/>
    <x v="0"/>
    <m/>
    <n v="13.618"/>
    <n v="9.5"/>
    <x v="32"/>
    <n v="5.6950000000000003"/>
    <n v="19.062000000000001"/>
    <n v="15.108000000000001"/>
    <x v="3"/>
    <n v="5.4440000000000008"/>
    <n v="1.4900000000000002"/>
    <n v="3.9540000000000006"/>
    <n v="72.630418809698753"/>
    <x v="1"/>
    <m/>
    <s v="Isotopes_2005"/>
  </r>
  <r>
    <x v="45"/>
    <s v="2005_GYMNFRA_GF08"/>
    <x v="6"/>
    <x v="0"/>
    <m/>
    <n v="13.63"/>
    <n v="9.8000000000000007"/>
    <x v="27"/>
    <n v="6.4580000000000002"/>
    <n v="19.91"/>
    <n v="15.486000000000001"/>
    <x v="3"/>
    <n v="6.2799999999999994"/>
    <n v="1.8559999999999999"/>
    <n v="4.4239999999999995"/>
    <n v="70.445859872611464"/>
    <x v="1"/>
    <m/>
    <s v="Isotopes_2005"/>
  </r>
  <r>
    <x v="46"/>
    <s v="2005_GYMNFRA_GF09"/>
    <x v="6"/>
    <x v="0"/>
    <m/>
    <n v="13.624000000000001"/>
    <s v="*8,8"/>
    <x v="33"/>
    <n v="5.1840000000000002"/>
    <n v="18.631"/>
    <n v="15.101000000000001"/>
    <x v="3"/>
    <n v="5.0069999999999997"/>
    <n v="1.4770000000000003"/>
    <n v="3.5299999999999994"/>
    <n v="70.501298182544431"/>
    <x v="1"/>
    <m/>
    <s v="Isotopes_2005"/>
  </r>
  <r>
    <x v="47"/>
    <s v="2005_GYMNFRA_GF10"/>
    <x v="6"/>
    <x v="0"/>
    <m/>
    <n v="13.622999999999999"/>
    <n v="9.1999999999999993"/>
    <x v="2"/>
    <n v="4.468"/>
    <n v="17.899000000000001"/>
    <n v="14.837999999999999"/>
    <x v="3"/>
    <n v="4.2760000000000016"/>
    <n v="1.2149999999999999"/>
    <n v="3.0610000000000017"/>
    <n v="71.585594013096369"/>
    <x v="1"/>
    <m/>
    <s v="Isotopes_2005"/>
  </r>
  <r>
    <x v="48"/>
    <s v="2005_GYMNFRA_GF11"/>
    <x v="6"/>
    <x v="0"/>
    <m/>
    <n v="13.63"/>
    <s v="*9,2"/>
    <x v="34"/>
    <n v="4.5979999999999999"/>
    <n v="17.998000000000001"/>
    <n v="14.898999999999999"/>
    <x v="3"/>
    <n v="4.3680000000000003"/>
    <n v="1.2689999999999984"/>
    <n v="3.099000000000002"/>
    <n v="70.947802197802233"/>
    <x v="1"/>
    <m/>
    <s v="Isotopes_2005"/>
  </r>
  <r>
    <x v="49"/>
    <s v="2005_GYMNFRA_GF12"/>
    <x v="6"/>
    <x v="0"/>
    <m/>
    <n v="13.625"/>
    <n v="8.4"/>
    <x v="35"/>
    <n v="3.6760000000000002"/>
    <n v="17.157"/>
    <n v="14.766999999999999"/>
    <x v="3"/>
    <n v="3.532"/>
    <n v="1.1419999999999995"/>
    <n v="2.3900000000000006"/>
    <n v="67.667044167610428"/>
    <x v="1"/>
    <m/>
    <s v="Isotopes_2005"/>
  </r>
  <r>
    <x v="50"/>
    <s v="2005_GYMNNIC_GN03"/>
    <x v="3"/>
    <x v="0"/>
    <m/>
    <n v="13.709"/>
    <n v="14.8"/>
    <x v="19"/>
    <n v="20.370999999999999"/>
    <n v="33.465000000000003"/>
    <n v="20.039000000000001"/>
    <x v="4"/>
    <n v="19.756000000000004"/>
    <n v="6.3300000000000018"/>
    <n v="13.426000000000002"/>
    <n v="67.959101032597687"/>
    <x v="1"/>
    <m/>
    <s v="Isotopes_2005"/>
  </r>
  <r>
    <x v="51"/>
    <s v="2005_GYMNNIC_GN08"/>
    <x v="3"/>
    <x v="0"/>
    <m/>
    <n v="13.709"/>
    <n v="14.3"/>
    <x v="36"/>
    <n v="18.43"/>
    <n v="31.484999999999999"/>
    <n v="20.018999999999998"/>
    <x v="4"/>
    <n v="17.776"/>
    <n v="6.3099999999999987"/>
    <n v="11.466000000000001"/>
    <n v="64.502700270027006"/>
    <x v="1"/>
    <m/>
    <s v="Isotopes_2005"/>
  </r>
  <r>
    <x v="52"/>
    <s v="2005_GYMNNIC_GN10"/>
    <x v="3"/>
    <x v="0"/>
    <m/>
    <n v="13.707000000000001"/>
    <s v="*13,6"/>
    <x v="37"/>
    <n v="17.22"/>
    <n v="30.315999999999999"/>
    <n v="19.190999999999999"/>
    <x v="4"/>
    <n v="16.608999999999998"/>
    <n v="5.4839999999999982"/>
    <n v="11.125"/>
    <n v="66.981756878800653"/>
    <x v="1"/>
    <m/>
    <s v="Isotopes_2005"/>
  </r>
  <r>
    <x v="53"/>
    <s v="2005_GYMNNIC_GN04"/>
    <x v="3"/>
    <x v="0"/>
    <m/>
    <n v="13.694000000000001"/>
    <s v="*15"/>
    <x v="37"/>
    <n v="19.358000000000001"/>
    <n v="32.759"/>
    <n v="20.221"/>
    <x v="4"/>
    <n v="19.064999999999998"/>
    <n v="6.5269999999999992"/>
    <n v="12.537999999999998"/>
    <n v="65.764489902963547"/>
    <x v="1"/>
    <m/>
    <s v="Isotopes_2005"/>
  </r>
  <r>
    <x v="54"/>
    <s v="2005_KREFAND_KA01"/>
    <x v="2"/>
    <x v="0"/>
    <m/>
    <n v="13.705"/>
    <n v="6.5"/>
    <x v="38"/>
    <n v="1.5029999999999999"/>
    <n v="15.285"/>
    <n v="14.212"/>
    <x v="5"/>
    <n v="1.58"/>
    <n v="0.50699999999999967"/>
    <n v="1.0730000000000004"/>
    <n v="67.91139240506331"/>
    <x v="0"/>
    <m/>
    <s v="Isotopes_2005"/>
  </r>
  <r>
    <x v="55"/>
    <s v="2005_KREFAND_KA02"/>
    <x v="2"/>
    <x v="0"/>
    <m/>
    <n v="13.704000000000001"/>
    <s v="*6"/>
    <x v="39"/>
    <n v="0.78100000000000003"/>
    <n v="14.57"/>
    <n v="13.961"/>
    <x v="5"/>
    <n v="0.86599999999999966"/>
    <n v="0.25699999999999967"/>
    <n v="0.60899999999999999"/>
    <n v="70.323325635103956"/>
    <x v="0"/>
    <m/>
    <s v="Isotopes_2005"/>
  </r>
  <r>
    <x v="56"/>
    <s v="2005_KREFAND_KA03"/>
    <x v="2"/>
    <x v="0"/>
    <m/>
    <n v="13.712999999999999"/>
    <s v="*"/>
    <x v="40"/>
    <n v="1.17"/>
    <n v="14.972"/>
    <n v="14.122"/>
    <x v="5"/>
    <n v="1.2590000000000003"/>
    <n v="0.4090000000000007"/>
    <n v="0.84999999999999964"/>
    <n v="67.513899920571845"/>
    <x v="0"/>
    <m/>
    <s v="Isotopes_2005"/>
  </r>
  <r>
    <x v="57"/>
    <s v="2005_KREFAND_KA11"/>
    <x v="2"/>
    <x v="0"/>
    <m/>
    <n v="13.706"/>
    <n v="6.7"/>
    <x v="38"/>
    <n v="1.536"/>
    <n v="15.33"/>
    <n v="14.198"/>
    <x v="5"/>
    <n v="1.6240000000000006"/>
    <n v="0.49200000000000088"/>
    <n v="1.1319999999999997"/>
    <n v="69.704433497536897"/>
    <x v="0"/>
    <m/>
    <s v="Isotopes_2005"/>
  </r>
  <r>
    <x v="58"/>
    <s v="2005_PROTAND_PA02"/>
    <x v="2"/>
    <x v="0"/>
    <m/>
    <n v="13.711"/>
    <n v="7"/>
    <x v="41"/>
    <n v="1.6919999999999999"/>
    <n v="15.432"/>
    <n v="14.173999999999999"/>
    <x v="6"/>
    <n v="1.7210000000000001"/>
    <n v="0.46299999999999919"/>
    <n v="1.2580000000000009"/>
    <n v="73.097036606624101"/>
    <x v="0"/>
    <m/>
    <s v="Isotopes_2005"/>
  </r>
  <r>
    <x v="59"/>
    <s v="2005_PROTAND_PA03"/>
    <x v="2"/>
    <x v="0"/>
    <m/>
    <n v="13.702999999999999"/>
    <n v="6.2"/>
    <x v="42"/>
    <n v="1.2709999999999999"/>
    <n v="15.029"/>
    <n v="14.034000000000001"/>
    <x v="6"/>
    <n v="1.3260000000000005"/>
    <n v="0.33100000000000129"/>
    <n v="0.99499999999999922"/>
    <n v="75.037707390648478"/>
    <x v="0"/>
    <m/>
    <s v="Isotopes_2005"/>
  </r>
  <r>
    <x v="60"/>
    <s v="2005_PROTAND_PA05"/>
    <x v="2"/>
    <x v="0"/>
    <m/>
    <n v="13.717000000000001"/>
    <n v="5.7"/>
    <x v="43"/>
    <n v="1.4990000000000001"/>
    <n v="15.432"/>
    <n v="14.141999999999999"/>
    <x v="6"/>
    <n v="1.7149999999999999"/>
    <n v="0.42499999999999893"/>
    <n v="1.2900000000000009"/>
    <n v="75.218658892128332"/>
    <x v="0"/>
    <m/>
    <s v="Isotopes_2005"/>
  </r>
  <r>
    <x v="61"/>
    <s v="2005_PROTAND_PA07"/>
    <x v="2"/>
    <x v="0"/>
    <m/>
    <n v="13.707000000000001"/>
    <n v="6"/>
    <x v="44"/>
    <n v="0.98799999999999999"/>
    <n v="14.885999999999999"/>
    <n v="13.999000000000001"/>
    <x v="6"/>
    <n v="1.1789999999999985"/>
    <n v="0.29199999999999982"/>
    <n v="0.88699999999999868"/>
    <n v="75.233248515691258"/>
    <x v="0"/>
    <m/>
    <s v="Isotopes_2005"/>
  </r>
  <r>
    <x v="62"/>
    <s v="2005_PROTCHO_PC02"/>
    <x v="0"/>
    <x v="0"/>
    <m/>
    <n v="13.750999999999999"/>
    <n v="7.8"/>
    <x v="45"/>
    <n v="2.4380000000000002"/>
    <n v="15.851000000000001"/>
    <n v="14.359"/>
    <x v="7"/>
    <n v="2.1000000000000014"/>
    <n v="0.60800000000000054"/>
    <n v="1.4920000000000009"/>
    <n v="71.047619047619051"/>
    <x v="0"/>
    <m/>
    <s v="Isotopes_2005"/>
  </r>
  <r>
    <x v="63"/>
    <s v="2005_PROTCHO_PC03"/>
    <x v="0"/>
    <x v="0"/>
    <m/>
    <n v="13.714"/>
    <n v="7.2"/>
    <x v="46"/>
    <n v="2.2050000000000001"/>
    <n v="15.882999999999999"/>
    <n v="14.257999999999999"/>
    <x v="7"/>
    <n v="2.1689999999999987"/>
    <n v="0.54399999999999871"/>
    <n v="1.625"/>
    <n v="74.919317657906916"/>
    <x v="0"/>
    <m/>
    <s v="Isotopes_2005"/>
  </r>
  <r>
    <x v="64"/>
    <s v="2005_PROTCHO_PC04"/>
    <x v="0"/>
    <x v="0"/>
    <m/>
    <n v="13.705"/>
    <n v="7.8"/>
    <x v="47"/>
    <n v="2.7410000000000001"/>
    <n v="16.428000000000001"/>
    <n v="14.47"/>
    <x v="7"/>
    <n v="2.7230000000000008"/>
    <n v="0.76500000000000057"/>
    <n v="1.9580000000000002"/>
    <n v="71.905986044803512"/>
    <x v="0"/>
    <m/>
    <s v="Isotopes_2005"/>
  </r>
  <r>
    <x v="65"/>
    <s v="2005_PROTCHO_PC05"/>
    <x v="0"/>
    <x v="0"/>
    <m/>
    <n v="13.71"/>
    <s v="*7"/>
    <x v="48"/>
    <n v="2.5760000000000001"/>
    <n v="16.222999999999999"/>
    <n v="14.356"/>
    <x v="7"/>
    <n v="2.5129999999999981"/>
    <n v="0.64599999999999902"/>
    <n v="1.8669999999999991"/>
    <n v="74.293672900915254"/>
    <x v="0"/>
    <m/>
    <s v="Isotopes_2005"/>
  </r>
  <r>
    <x v="66"/>
    <s v="2005_PROTCHO_PC06"/>
    <x v="2"/>
    <x v="0"/>
    <m/>
    <n v="13.708"/>
    <n v="7.5"/>
    <x v="45"/>
    <n v="2.2810000000000001"/>
    <n v="16.216999999999999"/>
    <n v="14.393000000000001"/>
    <x v="7"/>
    <n v="2.5089999999999986"/>
    <n v="0.6850000000000005"/>
    <n v="1.8239999999999981"/>
    <n v="72.69828616978873"/>
    <x v="0"/>
    <m/>
    <s v="Isotopes_2005"/>
  </r>
  <r>
    <x v="67"/>
    <s v="2005_PROTCHO_PC07"/>
    <x v="2"/>
    <x v="0"/>
    <m/>
    <n v="13.704000000000001"/>
    <n v="8"/>
    <x v="47"/>
    <n v="2.512"/>
    <n v="16.457000000000001"/>
    <n v="14.4"/>
    <x v="7"/>
    <n v="2.7530000000000001"/>
    <n v="0.69599999999999973"/>
    <n v="2.0570000000000004"/>
    <n v="74.718488921176913"/>
    <x v="0"/>
    <m/>
    <s v="Isotopes_2005"/>
  </r>
  <r>
    <x v="68"/>
    <s v="2005_PROTCHO_PC08"/>
    <x v="2"/>
    <x v="0"/>
    <m/>
    <n v="13.709"/>
    <n v="7.7"/>
    <x v="45"/>
    <n v="3.387"/>
    <n v="17.259"/>
    <n v="14.686"/>
    <x v="7"/>
    <n v="3.5500000000000007"/>
    <n v="0.97700000000000031"/>
    <n v="2.5730000000000004"/>
    <n v="72.478873239436624"/>
    <x v="0"/>
    <m/>
    <s v="Isotopes_2005"/>
  </r>
  <r>
    <x v="69"/>
    <s v="2005_PROTCHO_PC09"/>
    <x v="2"/>
    <x v="0"/>
    <m/>
    <n v="13.695"/>
    <s v="*7,4"/>
    <x v="49"/>
    <n v="2.3490000000000002"/>
    <n v="16.260000000000002"/>
    <n v="14.388999999999999"/>
    <x v="7"/>
    <n v="2.5650000000000013"/>
    <n v="0.69399999999999906"/>
    <n v="1.8710000000000022"/>
    <n v="72.943469785575104"/>
    <x v="0"/>
    <m/>
    <s v="Isotopes_2005"/>
  </r>
  <r>
    <x v="70"/>
    <s v="2005_PROTTEN_PT02"/>
    <x v="2"/>
    <x v="0"/>
    <m/>
    <n v="13.707000000000001"/>
    <n v="6.5"/>
    <x v="50"/>
    <n v="1.3280000000000001"/>
    <n v="15.244999999999999"/>
    <n v="14.106999999999999"/>
    <x v="8"/>
    <n v="1.5379999999999985"/>
    <n v="0.39999999999999858"/>
    <n v="1.1379999999999999"/>
    <n v="73.992197659297858"/>
    <x v="0"/>
    <m/>
    <s v="Isotopes_2005"/>
  </r>
  <r>
    <x v="71"/>
    <s v="2005_PROTTEN_PT03"/>
    <x v="2"/>
    <x v="0"/>
    <m/>
    <n v="13.707000000000001"/>
    <n v="6"/>
    <x v="51"/>
    <n v="1.113"/>
    <n v="14.943"/>
    <n v="14.084"/>
    <x v="8"/>
    <n v="1.2359999999999989"/>
    <n v="0.37699999999999889"/>
    <n v="0.85899999999999999"/>
    <n v="69.498381877022723"/>
    <x v="0"/>
    <m/>
    <s v="Isotopes_2005"/>
  </r>
  <r>
    <x v="72"/>
    <s v="2005_PROTTEN_PT07"/>
    <x v="3"/>
    <x v="0"/>
    <m/>
    <n v="13.709"/>
    <n v="6"/>
    <x v="52"/>
    <n v="1.1619999999999999"/>
    <n v="14.766999999999999"/>
    <n v="14.034000000000001"/>
    <x v="8"/>
    <n v="1.0579999999999998"/>
    <n v="0.32500000000000107"/>
    <n v="0.73299999999999876"/>
    <n v="69.281663516067937"/>
    <x v="1"/>
    <m/>
    <s v="Isotopes_2005"/>
  </r>
  <r>
    <x v="73"/>
    <s v="2005_PROTTEN_PT10"/>
    <x v="3"/>
    <x v="0"/>
    <m/>
    <n v="13.709"/>
    <s v="*6,6"/>
    <x v="53"/>
    <n v="1.034"/>
    <n v="14.683999999999999"/>
    <n v="13.972"/>
    <x v="8"/>
    <n v="0.97499999999999964"/>
    <n v="0.2629999999999999"/>
    <n v="0.71199999999999974"/>
    <n v="73.025641025641022"/>
    <x v="1"/>
    <m/>
    <s v="Isotopes_2005"/>
  </r>
  <r>
    <x v="74"/>
    <s v="2005_PROTTEN_PT01"/>
    <x v="6"/>
    <x v="0"/>
    <m/>
    <n v="13.616"/>
    <s v="*6"/>
    <x v="48"/>
    <n v="1.046"/>
    <n v="14.481999999999999"/>
    <n v="13.89"/>
    <x v="8"/>
    <n v="0.86599999999999966"/>
    <n v="0.27400000000000091"/>
    <n v="0.59199999999999875"/>
    <n v="68.360277136258546"/>
    <x v="1"/>
    <m/>
    <s v="Isotopes_2005"/>
  </r>
  <r>
    <x v="75"/>
    <s v="2005_PROTTEN_PT04"/>
    <x v="6"/>
    <x v="0"/>
    <m/>
    <n v="13.622999999999999"/>
    <s v="*6,3"/>
    <x v="54"/>
    <n v="0.96599999999999997"/>
    <n v="14.535"/>
    <n v="13.898"/>
    <x v="8"/>
    <n v="0.91200000000000081"/>
    <n v="0.27500000000000036"/>
    <n v="0.63700000000000045"/>
    <n v="69.846491228070164"/>
    <x v="1"/>
    <m/>
    <s v="Isotopes_2005"/>
  </r>
  <r>
    <x v="76"/>
    <s v="2005_PROTTEN_PT05"/>
    <x v="6"/>
    <x v="0"/>
    <m/>
    <n v="13.624000000000001"/>
    <s v="*5,7"/>
    <x v="55"/>
    <n v="0.93100000000000005"/>
    <n v="14.529"/>
    <n v="13.904"/>
    <x v="8"/>
    <n v="0.90499999999999936"/>
    <n v="0.27999999999999936"/>
    <n v="0.625"/>
    <n v="69.06077348066303"/>
    <x v="1"/>
    <m/>
    <s v="Isotopes_2005"/>
  </r>
  <r>
    <x v="77"/>
    <s v="2005_PROTTEN_PT06"/>
    <x v="6"/>
    <x v="0"/>
    <m/>
    <n v="13.618"/>
    <s v="*5,5"/>
    <x v="55"/>
    <n v="0.78600000000000003"/>
    <n v="14.355"/>
    <n v="13.81"/>
    <x v="8"/>
    <n v="0.7370000000000001"/>
    <n v="0.19200000000000017"/>
    <n v="0.54499999999999993"/>
    <n v="73.948439620081388"/>
    <x v="1"/>
    <m/>
    <s v="Isotopes_2005"/>
  </r>
  <r>
    <x v="78"/>
    <s v="2005_PROTTEN_PT08"/>
    <x v="6"/>
    <x v="0"/>
    <m/>
    <n v="13.702"/>
    <s v="*6,4"/>
    <x v="56"/>
    <n v="1.1319999999999999"/>
    <n v="14.763999999999999"/>
    <n v="13.981"/>
    <x v="8"/>
    <n v="1.0619999999999994"/>
    <n v="0.27899999999999991"/>
    <n v="0.78299999999999947"/>
    <n v="73.728813559322035"/>
    <x v="1"/>
    <m/>
    <s v="Isotopes_2005"/>
  </r>
  <r>
    <x v="79"/>
    <s v="2005_PROTTEN_PT09"/>
    <x v="6"/>
    <x v="0"/>
    <m/>
    <n v="13.714"/>
    <n v="6.2"/>
    <x v="52"/>
    <n v="0.82299999999999995"/>
    <n v="14.46"/>
    <n v="13.923999999999999"/>
    <x v="8"/>
    <n v="0.74600000000000044"/>
    <n v="0.20999999999999908"/>
    <n v="0.53600000000000136"/>
    <n v="71.849865951742771"/>
    <x v="1"/>
    <m/>
    <s v="Isotopes_2005"/>
  </r>
  <r>
    <x v="80"/>
    <s v="2005_PROTTEN_PT11"/>
    <x v="6"/>
    <x v="0"/>
    <m/>
    <n v="13.712999999999999"/>
    <s v="*6"/>
    <x v="57"/>
    <n v="1.0900000000000001"/>
    <n v="14.759"/>
    <n v="14.012"/>
    <x v="8"/>
    <n v="1.0460000000000012"/>
    <n v="0.29900000000000126"/>
    <n v="0.74699999999999989"/>
    <n v="71.4149139579349"/>
    <x v="1"/>
    <m/>
    <s v="Isotopes_2005"/>
  </r>
  <r>
    <x v="81"/>
    <s v="2005_PROTBOL_PB01"/>
    <x v="7"/>
    <x v="0"/>
    <m/>
    <n v="13.529"/>
    <n v="5.9"/>
    <x v="58"/>
    <n v="1.2250000000000001"/>
    <n v="14.736000000000001"/>
    <n v="13.987"/>
    <x v="9"/>
    <n v="1.2070000000000007"/>
    <n v="0.45800000000000018"/>
    <n v="0.74900000000000055"/>
    <n v="62.054681027340528"/>
    <x v="1"/>
    <m/>
    <s v="Isotopes_2005"/>
  </r>
  <r>
    <x v="82"/>
    <s v="2005_PROTBOL_PB02"/>
    <x v="7"/>
    <x v="0"/>
    <m/>
    <n v="13.532999999999999"/>
    <s v="*6,4"/>
    <x v="56"/>
    <n v="1.42"/>
    <n v="14.965999999999999"/>
    <n v="13.938000000000001"/>
    <x v="9"/>
    <n v="1.4329999999999998"/>
    <n v="0.40500000000000114"/>
    <n v="1.0279999999999987"/>
    <n v="71.737613398464674"/>
    <x v="1"/>
    <m/>
    <s v="Isotopes_2005"/>
  </r>
  <r>
    <x v="83"/>
    <s v="2005_PROTBOL_PB03"/>
    <x v="7"/>
    <x v="0"/>
    <m/>
    <n v="13.544"/>
    <s v="*6,2"/>
    <x v="54"/>
    <n v="1.579"/>
    <n v="15.1"/>
    <n v="14.016"/>
    <x v="9"/>
    <n v="1.5559999999999992"/>
    <n v="0.47199999999999953"/>
    <n v="1.0839999999999996"/>
    <n v="69.665809768637544"/>
    <x v="1"/>
    <m/>
    <s v="Isotopes_2005"/>
  </r>
  <r>
    <x v="84"/>
    <s v="2005_PROTBOL_PB04"/>
    <x v="7"/>
    <x v="0"/>
    <m/>
    <n v="13.55"/>
    <s v="**6,3"/>
    <x v="59"/>
    <n v="1.2569999999999999"/>
    <n v="14.87"/>
    <n v="13.855"/>
    <x v="9"/>
    <n v="1.3199999999999985"/>
    <n v="0.30499999999999972"/>
    <n v="1.0149999999999988"/>
    <n v="76.893939393939391"/>
    <x v="1"/>
    <m/>
    <s v="Isotopes_2005"/>
  </r>
  <r>
    <x v="85"/>
    <s v="2005_PROTBOL_PB05"/>
    <x v="7"/>
    <x v="0"/>
    <m/>
    <n v="13.547000000000001"/>
    <n v="6.1"/>
    <x v="44"/>
    <n v="1.181"/>
    <n v="14.731"/>
    <n v="13.867000000000001"/>
    <x v="9"/>
    <n v="1.1839999999999993"/>
    <n v="0.32000000000000028"/>
    <n v="0.86399999999999899"/>
    <n v="72.972972972972926"/>
    <x v="1"/>
    <m/>
    <s v="Isotopes_2005"/>
  </r>
  <r>
    <x v="86"/>
    <s v="2005_PROTBOL_PB07"/>
    <x v="7"/>
    <x v="0"/>
    <m/>
    <n v="13.545999999999999"/>
    <s v="*6,2"/>
    <x v="57"/>
    <n v="1.47"/>
    <n v="14.957000000000001"/>
    <n v="13.946"/>
    <x v="9"/>
    <n v="1.4110000000000014"/>
    <n v="0.40000000000000036"/>
    <n v="1.011000000000001"/>
    <n v="71.651311126860392"/>
    <x v="1"/>
    <m/>
    <s v="Isotopes_2005"/>
  </r>
  <r>
    <x v="87"/>
    <s v="2005_PROTBOL_PB09"/>
    <x v="7"/>
    <x v="0"/>
    <m/>
    <n v="13.547000000000001"/>
    <s v="*6,4"/>
    <x v="56"/>
    <n v="1.18"/>
    <n v="14.718999999999999"/>
    <n v="13.836"/>
    <x v="9"/>
    <n v="1.1719999999999988"/>
    <n v="0.2889999999999997"/>
    <n v="0.88299999999999912"/>
    <n v="75.341296928327651"/>
    <x v="1"/>
    <m/>
    <s v="Isotopes_2005"/>
  </r>
  <r>
    <x v="88"/>
    <s v="2005_PROTBOL_PB06"/>
    <x v="7"/>
    <x v="0"/>
    <m/>
    <n v="13.71"/>
    <n v="6.7"/>
    <x v="60"/>
    <n v="1.6639999999999999"/>
    <n v="15.359"/>
    <n v="14.177"/>
    <x v="9"/>
    <n v="1.6489999999999991"/>
    <n v="0.46699999999999875"/>
    <n v="1.1820000000000004"/>
    <n v="71.679805942995827"/>
    <x v="1"/>
    <m/>
    <s v="Isotopes_2005"/>
  </r>
  <r>
    <x v="89"/>
    <s v="2005_PROTBOL_PB08"/>
    <x v="7"/>
    <x v="0"/>
    <m/>
    <n v="13.714"/>
    <s v="*6,1"/>
    <x v="54"/>
    <n v="1.625"/>
    <n v="15.316000000000001"/>
    <n v="14.122"/>
    <x v="9"/>
    <n v="1.6020000000000003"/>
    <n v="0.40799999999999947"/>
    <n v="1.1940000000000008"/>
    <n v="74.53183520599255"/>
    <x v="1"/>
    <m/>
    <s v="Isotopes_2005"/>
  </r>
  <r>
    <x v="90"/>
    <s v="2005_PROTBOL_PB10"/>
    <x v="7"/>
    <x v="0"/>
    <m/>
    <n v="13.717000000000001"/>
    <s v="*7"/>
    <x v="61"/>
    <n v="1.583"/>
    <n v="15.191000000000001"/>
    <n v="14.124000000000001"/>
    <x v="9"/>
    <n v="1.4740000000000002"/>
    <n v="0.40700000000000003"/>
    <n v="1.0670000000000002"/>
    <n v="72.388059701492537"/>
    <x v="1"/>
    <m/>
    <s v="Isotopes_2005"/>
  </r>
  <r>
    <x v="91"/>
    <s v="2005_PROTBOL_PB12"/>
    <x v="7"/>
    <x v="0"/>
    <m/>
    <n v="13.7"/>
    <s v="*6,6"/>
    <x v="61"/>
    <n v="1.6519999999999999"/>
    <n v="15.297000000000001"/>
    <n v="14.175000000000001"/>
    <x v="9"/>
    <n v="1.5970000000000013"/>
    <n v="0.47500000000000142"/>
    <n v="1.1219999999999999"/>
    <n v="70.256731371321166"/>
    <x v="1"/>
    <m/>
    <s v="Isotopes_2005"/>
  </r>
  <r>
    <x v="92"/>
    <s v="2005_GYMNBOL_GB1A"/>
    <x v="8"/>
    <x v="1"/>
    <m/>
    <n v="13.457000000000001"/>
    <n v="21.9"/>
    <x v="62"/>
    <n v="74.941199999999995"/>
    <n v="52.225000000000001"/>
    <n v="25.504999999999999"/>
    <x v="10"/>
    <n v="38.768000000000001"/>
    <n v="12.047999999999998"/>
    <n v="26.720000000000002"/>
    <n v="68.92282294676022"/>
    <x v="2"/>
    <m/>
    <s v="Isotopes_2005"/>
  </r>
  <r>
    <x v="93"/>
    <s v="2005_GYMNBOL_GB1B"/>
    <x v="8"/>
    <x v="1"/>
    <m/>
    <n v="13.464"/>
    <n v="21.9"/>
    <x v="62"/>
    <n v="74.941199999999995"/>
    <n v="42.784999999999997"/>
    <n v="22.582000000000001"/>
    <x v="10"/>
    <n v="29.320999999999998"/>
    <n v="9.1180000000000003"/>
    <n v="20.202999999999996"/>
    <n v="68.902834146175081"/>
    <x v="2"/>
    <m/>
    <s v="Isotopes_2005"/>
  </r>
  <r>
    <x v="94"/>
    <s v="2005_GYMNBOL_GB2A"/>
    <x v="8"/>
    <x v="1"/>
    <m/>
    <n v="13.54"/>
    <n v="24.3"/>
    <x v="63"/>
    <n v="107.283"/>
    <n v="73.244"/>
    <n v="34.311999999999998"/>
    <x v="10"/>
    <n v="59.704000000000001"/>
    <n v="20.771999999999998"/>
    <n v="38.932000000000002"/>
    <n v="65.208361248827558"/>
    <x v="2"/>
    <m/>
    <s v="Isotopes_2005"/>
  </r>
  <r>
    <x v="95"/>
    <s v="2005_GYMNBOL_GB2B"/>
    <x v="8"/>
    <x v="1"/>
    <m/>
    <n v="13.523999999999999"/>
    <n v="24.3"/>
    <x v="63"/>
    <n v="107.283"/>
    <n v="53.354999999999997"/>
    <n v="27.111999999999998"/>
    <x v="10"/>
    <n v="39.830999999999996"/>
    <n v="13.587999999999999"/>
    <n v="26.242999999999995"/>
    <n v="65.885867791418733"/>
    <x v="2"/>
    <m/>
    <s v="Isotopes_2005"/>
  </r>
  <r>
    <x v="96"/>
    <s v="2005_GYMNBOL_GB3A"/>
    <x v="9"/>
    <x v="1"/>
    <m/>
    <n v="13.462999999999999"/>
    <n v="23.3"/>
    <x v="64"/>
    <n v="88.885000000000005"/>
    <n v="56.518999999999998"/>
    <n v="28.747"/>
    <x v="10"/>
    <n v="43.055999999999997"/>
    <n v="15.284000000000001"/>
    <n v="27.771999999999998"/>
    <n v="64.502043849869935"/>
    <x v="0"/>
    <m/>
    <s v="Isotopes_2005"/>
  </r>
  <r>
    <x v="97"/>
    <s v="2005_GYMNBOL_GB3B"/>
    <x v="9"/>
    <x v="1"/>
    <m/>
    <n v="13.763999999999999"/>
    <n v="23.3"/>
    <x v="64"/>
    <n v="88.885000000000005"/>
    <n v="55.997999999999998"/>
    <n v="27.992999999999999"/>
    <x v="10"/>
    <n v="42.233999999999995"/>
    <n v="14.228999999999999"/>
    <n v="28.004999999999995"/>
    <n v="66.309134820286971"/>
    <x v="0"/>
    <m/>
    <s v="Isotopes_2005"/>
  </r>
  <r>
    <x v="98"/>
    <s v="2005_GYMNBOL_GB4A"/>
    <x v="9"/>
    <x v="2"/>
    <m/>
    <n v="13.715"/>
    <n v="24.9"/>
    <x v="65"/>
    <n v="116.209"/>
    <n v="69.171000000000006"/>
    <m/>
    <x v="10"/>
    <n v="55.456000000000003"/>
    <n v="-13.715"/>
    <n v="69.171000000000006"/>
    <n v="124.73131852279285"/>
    <x v="0"/>
    <m/>
    <s v="Isotopes_2005"/>
  </r>
  <r>
    <x v="99"/>
    <s v="2005_GYMNBOL_GB4B"/>
    <x v="9"/>
    <x v="1"/>
    <m/>
    <n v="13.71"/>
    <n v="24.9"/>
    <x v="65"/>
    <n v="116.209"/>
    <n v="71.254000000000005"/>
    <n v="25.727"/>
    <x v="10"/>
    <n v="57.544000000000004"/>
    <n v="12.016999999999999"/>
    <n v="45.527000000000001"/>
    <n v="79.116849715000683"/>
    <x v="0"/>
    <m/>
    <s v="Isotopes_2005"/>
  </r>
  <r>
    <x v="100"/>
    <s v="2005_GYMNBOL_GB5A"/>
    <x v="9"/>
    <x v="1"/>
    <m/>
    <n v="13.711"/>
    <n v="22.4"/>
    <x v="66"/>
    <n v="79.673000000000002"/>
    <n v="49.56"/>
    <n v="30.177"/>
    <x v="10"/>
    <n v="35.849000000000004"/>
    <n v="16.466000000000001"/>
    <n v="19.383000000000003"/>
    <n v="54.068453792295458"/>
    <x v="0"/>
    <m/>
    <s v="Isotopes_2005"/>
  </r>
  <r>
    <x v="101"/>
    <s v="2005_GYMNBOL_GB5B"/>
    <x v="9"/>
    <x v="2"/>
    <m/>
    <n v="13.702999999999999"/>
    <n v="22.4"/>
    <x v="66"/>
    <n v="79.673000000000002"/>
    <n v="54.777999999999999"/>
    <m/>
    <x v="10"/>
    <n v="41.075000000000003"/>
    <n v="-13.702999999999999"/>
    <n v="54.778000000000006"/>
    <n v="133.36092513694462"/>
    <x v="0"/>
    <m/>
    <s v="Isotopes_2005"/>
  </r>
  <r>
    <x v="102"/>
    <s v="2005_GYMNBOL_GB6A"/>
    <x v="9"/>
    <x v="2"/>
    <m/>
    <n v="13.712"/>
    <n v="22.7"/>
    <x v="67"/>
    <n v="85.497"/>
    <n v="55.122999999999998"/>
    <m/>
    <x v="10"/>
    <n v="41.411000000000001"/>
    <n v="-13.712"/>
    <n v="55.123000000000005"/>
    <n v="133.11197507908525"/>
    <x v="0"/>
    <m/>
    <s v="Isotopes_2005"/>
  </r>
  <r>
    <x v="103"/>
    <s v="2005_GYMNBOL_GB6B"/>
    <x v="9"/>
    <x v="2"/>
    <m/>
    <n v="13.701000000000001"/>
    <n v="22.7"/>
    <x v="67"/>
    <n v="85.497"/>
    <n v="54.801000000000002"/>
    <m/>
    <x v="10"/>
    <n v="41.1"/>
    <n v="-13.701000000000001"/>
    <n v="54.801000000000002"/>
    <n v="133.33576642335765"/>
    <x v="0"/>
    <m/>
    <s v="Isotopes_2005"/>
  </r>
  <r>
    <x v="104"/>
    <s v="2005_GYMNBOL_GB7A"/>
    <x v="9"/>
    <x v="2"/>
    <m/>
    <n v="13.709"/>
    <n v="21.5"/>
    <x v="68"/>
    <n v="74.444999999999993"/>
    <n v="41.021999999999998"/>
    <m/>
    <x v="10"/>
    <n v="27.312999999999999"/>
    <n v="-13.709"/>
    <n v="41.021999999999998"/>
    <n v="150.19221616080256"/>
    <x v="0"/>
    <m/>
    <s v="Isotopes_2005"/>
  </r>
  <r>
    <x v="105"/>
    <s v="2005_GYMNBOL_GB7B"/>
    <x v="9"/>
    <x v="2"/>
    <m/>
    <n v="13.712"/>
    <n v="21.5"/>
    <x v="68"/>
    <n v="74.444999999999993"/>
    <n v="50.396999999999998"/>
    <m/>
    <x v="10"/>
    <n v="36.685000000000002"/>
    <n v="-13.712"/>
    <n v="50.397000000000006"/>
    <n v="137.37767479896416"/>
    <x v="0"/>
    <m/>
    <s v="Isotopes_2005"/>
  </r>
  <r>
    <x v="106"/>
    <s v="2005_GYMNBOL_GB8A"/>
    <x v="9"/>
    <x v="2"/>
    <m/>
    <n v="13.708"/>
    <n v="23.3"/>
    <x v="69"/>
    <n v="86.891999999999996"/>
    <n v="60.3"/>
    <m/>
    <x v="10"/>
    <n v="46.591999999999999"/>
    <n v="-13.708"/>
    <n v="60.3"/>
    <n v="129.4213598901099"/>
    <x v="0"/>
    <m/>
    <s v="Isotopes_2005"/>
  </r>
  <r>
    <x v="107"/>
    <s v="2005_GYMNBOL_GB8B"/>
    <x v="9"/>
    <x v="1"/>
    <m/>
    <n v="13.71"/>
    <n v="23.3"/>
    <x v="69"/>
    <n v="86.891999999999996"/>
    <n v="50.508000000000003"/>
    <n v="25.969000000000001"/>
    <x v="10"/>
    <n v="36.798000000000002"/>
    <n v="12.259"/>
    <n v="24.539000000000001"/>
    <n v="66.685689439643454"/>
    <x v="0"/>
    <m/>
    <s v="Isotopes_2005"/>
  </r>
  <r>
    <x v="108"/>
    <s v="2005_GYMNBOL_GB9A"/>
    <x v="8"/>
    <x v="1"/>
    <m/>
    <n v="13.509"/>
    <n v="24.5"/>
    <x v="70"/>
    <n v="99.9"/>
    <n v="50.173000000000002"/>
    <n v="26.352"/>
    <x v="10"/>
    <n v="36.664000000000001"/>
    <n v="12.843"/>
    <n v="23.821000000000002"/>
    <n v="64.971088806458653"/>
    <x v="2"/>
    <m/>
    <s v="Isotopes_2005"/>
  </r>
  <r>
    <x v="109"/>
    <s v="2005_GYMNBOL_GB9B"/>
    <x v="8"/>
    <x v="1"/>
    <m/>
    <n v="13.58"/>
    <n v="24.5"/>
    <x v="70"/>
    <n v="99.9"/>
    <n v="70.900000000000006"/>
    <n v="33.475999999999999"/>
    <x v="10"/>
    <n v="57.320000000000007"/>
    <n v="19.896000000000001"/>
    <n v="37.424000000000007"/>
    <n v="65.28960223307746"/>
    <x v="2"/>
    <m/>
    <s v="Isotopes_2005"/>
  </r>
  <r>
    <x v="110"/>
    <s v="2005_GYMNBOL_GB10A"/>
    <x v="8"/>
    <x v="1"/>
    <m/>
    <n v="13.585000000000001"/>
    <n v="24.3"/>
    <x v="71"/>
    <n v="100.30200000000001"/>
    <n v="52.232999999999997"/>
    <n v="26.402999999999999"/>
    <x v="10"/>
    <n v="38.647999999999996"/>
    <n v="12.817999999999998"/>
    <n v="25.83"/>
    <n v="66.833988822190022"/>
    <x v="2"/>
    <m/>
    <s v="Isotopes_2005"/>
  </r>
  <r>
    <x v="111"/>
    <s v="2005_GYMNBOL_GB10B"/>
    <x v="8"/>
    <x v="1"/>
    <m/>
    <n v="13.593"/>
    <n v="24.3"/>
    <x v="71"/>
    <n v="100.30200000000001"/>
    <n v="67.575999999999993"/>
    <n v="31.399000000000001"/>
    <x v="10"/>
    <n v="53.98299999999999"/>
    <n v="17.806000000000001"/>
    <n v="36.176999999999992"/>
    <n v="67.015541929866814"/>
    <x v="2"/>
    <m/>
    <s v="Isotopes_2005"/>
  </r>
  <r>
    <x v="112"/>
    <s v="2005_GYMNBOL_GB11A"/>
    <x v="8"/>
    <x v="1"/>
    <m/>
    <n v="13.553000000000001"/>
    <n v="23"/>
    <x v="72"/>
    <n v="82.71"/>
    <n v="56.106999999999999"/>
    <n v="28.364000000000001"/>
    <x v="10"/>
    <n v="42.554000000000002"/>
    <n v="14.811"/>
    <n v="27.743000000000002"/>
    <n v="65.194811298585321"/>
    <x v="2"/>
    <m/>
    <s v="Isotopes_2005"/>
  </r>
  <r>
    <x v="113"/>
    <s v="2005_GYMNBOL_GB11B"/>
    <x v="8"/>
    <x v="1"/>
    <m/>
    <n v="13.523999999999999"/>
    <n v="23"/>
    <x v="72"/>
    <n v="82.71"/>
    <n v="4.7430000000000003"/>
    <n v="24.4"/>
    <x v="10"/>
    <n v="-8.7809999999999988"/>
    <n v="10.875999999999999"/>
    <n v="-19.656999999999996"/>
    <n v="223.85833048627717"/>
    <x v="2"/>
    <m/>
    <s v="Isotopes_2005"/>
  </r>
  <r>
    <x v="114"/>
    <s v="2005_GYMNBOL_GB12A"/>
    <x v="9"/>
    <x v="1"/>
    <m/>
    <n v="13.701000000000001"/>
    <n v="23.4"/>
    <x v="72"/>
    <n v="88.867000000000004"/>
    <n v="50.036000000000001"/>
    <n v="26.510999999999999"/>
    <x v="10"/>
    <n v="36.335000000000001"/>
    <n v="12.809999999999999"/>
    <n v="23.525000000000002"/>
    <n v="64.744736479977988"/>
    <x v="2"/>
    <m/>
    <s v="Isotopes_2005"/>
  </r>
  <r>
    <x v="115"/>
    <s v="2005_GYMNBOL_GB12B"/>
    <x v="9"/>
    <x v="2"/>
    <m/>
    <n v="13.707000000000001"/>
    <n v="23.4"/>
    <x v="72"/>
    <n v="88.867000000000004"/>
    <n v="62.609000000000002"/>
    <m/>
    <x v="10"/>
    <n v="48.902000000000001"/>
    <n v="-13.707000000000001"/>
    <n v="62.609000000000002"/>
    <n v="128.0295284446444"/>
    <x v="2"/>
    <m/>
    <s v="Isotopes_2005"/>
  </r>
  <r>
    <x v="116"/>
    <s v="2005_GYMNNIC_GN1"/>
    <x v="8"/>
    <x v="1"/>
    <m/>
    <n v="13.56"/>
    <n v="13.8"/>
    <x v="73"/>
    <n v="15.695"/>
    <n v="27.62"/>
    <n v="17.466000000000001"/>
    <x v="4"/>
    <n v="14.06"/>
    <n v="3.9060000000000006"/>
    <n v="10.154"/>
    <n v="72.219061166429583"/>
    <x v="2"/>
    <m/>
    <s v="Isotopes_2005"/>
  </r>
  <r>
    <x v="117"/>
    <s v="2005_GYMNNIC_GN2"/>
    <x v="8"/>
    <x v="1"/>
    <m/>
    <n v="13.585000000000001"/>
    <n v="14"/>
    <x v="74"/>
    <n v="16.536000000000001"/>
    <n v="28.215"/>
    <n v="18.327000000000002"/>
    <x v="4"/>
    <n v="14.629999999999999"/>
    <n v="4.7420000000000009"/>
    <n v="9.8879999999999981"/>
    <n v="67.587149692412851"/>
    <x v="2"/>
    <m/>
    <s v="Isotopes_2005"/>
  </r>
  <r>
    <x v="118"/>
    <s v="2005_GYMNNIC_GN5"/>
    <x v="8"/>
    <x v="1"/>
    <m/>
    <n v="13.583"/>
    <n v="14.5"/>
    <x v="75"/>
    <n v="18.858000000000001"/>
    <n v="30.555"/>
    <n v="19.329999999999998"/>
    <x v="4"/>
    <n v="16.972000000000001"/>
    <n v="5.7469999999999981"/>
    <n v="11.225000000000003"/>
    <n v="66.138345510252194"/>
    <x v="2"/>
    <m/>
    <s v="Isotopes_2005"/>
  </r>
  <r>
    <x v="119"/>
    <s v="2005_GYMNNIC_GN6"/>
    <x v="8"/>
    <x v="1"/>
    <m/>
    <n v="13.587999999999999"/>
    <n v="15.2"/>
    <x v="62"/>
    <n v="18.53"/>
    <n v="30.655000000000001"/>
    <n v="19.053000000000001"/>
    <x v="4"/>
    <n v="17.067"/>
    <n v="5.4650000000000016"/>
    <n v="11.601999999999999"/>
    <n v="67.979141032401699"/>
    <x v="2"/>
    <m/>
    <s v="Isotopes_2005"/>
  </r>
  <r>
    <x v="120"/>
    <s v="2005_GYMNNIC_GN7"/>
    <x v="8"/>
    <x v="1"/>
    <m/>
    <n v="13.589"/>
    <n v="14.5"/>
    <x v="76"/>
    <n v="18.100999999999999"/>
    <n v="30.23"/>
    <n v="19.061"/>
    <x v="4"/>
    <n v="16.640999999999998"/>
    <n v="5.4719999999999995"/>
    <n v="11.168999999999999"/>
    <n v="67.117360735532714"/>
    <x v="2"/>
    <m/>
    <s v="Isotopes_2005"/>
  </r>
  <r>
    <x v="121"/>
    <s v="2005_GYMNNIC_GN9"/>
    <x v="8"/>
    <x v="1"/>
    <m/>
    <n v="13.590999999999999"/>
    <n v="13.5"/>
    <x v="77"/>
    <n v="15.326000000000001"/>
    <n v="27.873000000000001"/>
    <n v="17.690999999999999"/>
    <x v="4"/>
    <n v="14.282000000000002"/>
    <n v="4.0999999999999996"/>
    <n v="10.182000000000002"/>
    <n v="71.29253605937545"/>
    <x v="2"/>
    <m/>
    <s v="Isotopes_2005"/>
  </r>
  <r>
    <x v="122"/>
    <s v="2005_GYMNNIC_GN11"/>
    <x v="8"/>
    <x v="1"/>
    <m/>
    <n v="13.576000000000001"/>
    <n v="14.3"/>
    <x v="74"/>
    <n v="19.082999999999998"/>
    <n v="30.696000000000002"/>
    <n v="18.981000000000002"/>
    <x v="4"/>
    <n v="17.12"/>
    <n v="5.4050000000000011"/>
    <n v="11.715"/>
    <n v="68.428738317757009"/>
    <x v="2"/>
    <m/>
    <s v="Isotopes_2005"/>
  </r>
  <r>
    <x v="123"/>
    <s v="2005_GYMNNIC_GN12"/>
    <x v="8"/>
    <x v="1"/>
    <m/>
    <n v="13.569000000000001"/>
    <n v="14.5"/>
    <x v="75"/>
    <n v="18.867000000000001"/>
    <n v="30.742999999999999"/>
    <n v="19.524000000000001"/>
    <x v="4"/>
    <n v="17.173999999999999"/>
    <n v="5.9550000000000001"/>
    <n v="11.218999999999999"/>
    <n v="65.325492022825202"/>
    <x v="2"/>
    <m/>
    <s v="Isotopes_2005"/>
  </r>
  <r>
    <x v="124"/>
    <s v="2005_GYMNPIA_GP1"/>
    <x v="8"/>
    <x v="1"/>
    <m/>
    <n v="13.577999999999999"/>
    <n v="14.4"/>
    <x v="78"/>
    <n v="21.882999999999999"/>
    <n v="33.116999999999997"/>
    <n v="19.809000000000001"/>
    <x v="11"/>
    <n v="19.538999999999998"/>
    <n v="6.2310000000000016"/>
    <n v="13.307999999999996"/>
    <n v="68.109933978197446"/>
    <x v="2"/>
    <m/>
    <s v="Isotopes_2005"/>
  </r>
  <r>
    <x v="125"/>
    <s v="2005_GYMNPIA_GP2"/>
    <x v="8"/>
    <x v="1"/>
    <m/>
    <n v="13.585000000000001"/>
    <n v="15"/>
    <x v="79"/>
    <n v="23.544"/>
    <n v="34.985999999999997"/>
    <n v="19.896999999999998"/>
    <x v="11"/>
    <n v="21.400999999999996"/>
    <n v="6.3119999999999976"/>
    <n v="15.088999999999999"/>
    <n v="70.506051119106587"/>
    <x v="2"/>
    <m/>
    <s v="Isotopes_2005"/>
  </r>
  <r>
    <x v="126"/>
    <s v="2005_GYMNPIA_GP3"/>
    <x v="8"/>
    <x v="1"/>
    <m/>
    <n v="13.589"/>
    <n v="14.5"/>
    <x v="73"/>
    <n v="22.367999999999999"/>
    <n v="34.179000000000002"/>
    <n v="20.259"/>
    <x v="11"/>
    <n v="20.590000000000003"/>
    <n v="6.67"/>
    <n v="13.920000000000003"/>
    <n v="67.605633802816911"/>
    <x v="2"/>
    <m/>
    <s v="Isotopes_2005"/>
  </r>
  <r>
    <x v="127"/>
    <s v="2005_GYMNPIA_GP4"/>
    <x v="8"/>
    <x v="1"/>
    <m/>
    <n v="13.571999999999999"/>
    <n v="16"/>
    <x v="80"/>
    <n v="26.957999999999998"/>
    <n v="38.220999999999997"/>
    <n v="21.452999999999999"/>
    <x v="11"/>
    <n v="24.648999999999997"/>
    <n v="7.8810000000000002"/>
    <n v="16.767999999999997"/>
    <n v="68.027100490892124"/>
    <x v="2"/>
    <m/>
    <s v="Isotopes_2005"/>
  </r>
  <r>
    <x v="128"/>
    <s v="2005_GYMNPIA_GP5"/>
    <x v="8"/>
    <x v="1"/>
    <m/>
    <n v="13.577999999999999"/>
    <n v="16"/>
    <x v="81"/>
    <n v="25.402999999999999"/>
    <n v="42.607999999999997"/>
    <n v="23.510999999999999"/>
    <x v="11"/>
    <n v="29.029999999999998"/>
    <n v="9.9329999999999998"/>
    <n v="19.096999999999998"/>
    <n v="65.78367206338271"/>
    <x v="2"/>
    <m/>
    <s v="Isotopes_2005"/>
  </r>
  <r>
    <x v="129"/>
    <s v="2005_GYMNPIA_GP6"/>
    <x v="8"/>
    <x v="2"/>
    <m/>
    <n v="13.596"/>
    <n v="15"/>
    <x v="82"/>
    <n v="24.26"/>
    <n v="35.758000000000003"/>
    <m/>
    <x v="11"/>
    <n v="22.162000000000003"/>
    <n v="-13.596"/>
    <n v="35.758000000000003"/>
    <n v="161.34825376771047"/>
    <x v="2"/>
    <m/>
    <s v="Isotopes_2005"/>
  </r>
  <r>
    <x v="130"/>
    <s v="2005_GYMNPIA_GP7"/>
    <x v="8"/>
    <x v="2"/>
    <m/>
    <n v="13.579000000000001"/>
    <n v="15"/>
    <x v="83"/>
    <n v="26.867000000000001"/>
    <n v="38.076000000000001"/>
    <m/>
    <x v="11"/>
    <n v="24.497"/>
    <n v="-13.579000000000001"/>
    <n v="38.076000000000001"/>
    <n v="155.43127729926113"/>
    <x v="2"/>
    <m/>
    <s v="Isotopes_2005"/>
  </r>
  <r>
    <x v="131"/>
    <s v="2005_GYMNPIA_GP8"/>
    <x v="8"/>
    <x v="1"/>
    <m/>
    <n v="13.603"/>
    <n v="14.8"/>
    <x v="62"/>
    <n v="22.733000000000001"/>
    <n v="34.130000000000003"/>
    <n v="20.248000000000001"/>
    <x v="11"/>
    <n v="20.527000000000001"/>
    <n v="6.6450000000000014"/>
    <n v="13.882"/>
    <n v="67.628002143518287"/>
    <x v="2"/>
    <m/>
    <s v="Isotopes_2005"/>
  </r>
  <r>
    <x v="132"/>
    <s v="2005_GYMNPIA_GP9"/>
    <x v="8"/>
    <x v="1"/>
    <m/>
    <n v="13.606999999999999"/>
    <n v="15.6"/>
    <x v="84"/>
    <n v="25.015999999999998"/>
    <n v="36.789000000000001"/>
    <n v="20.263999999999999"/>
    <x v="11"/>
    <n v="23.182000000000002"/>
    <n v="6.657"/>
    <n v="16.525000000000002"/>
    <n v="71.283754637218536"/>
    <x v="2"/>
    <m/>
    <s v="Isotopes_2005"/>
  </r>
  <r>
    <x v="133"/>
    <s v="2005_GYMNPIA_GP10"/>
    <x v="8"/>
    <x v="1"/>
    <m/>
    <n v="13.601000000000001"/>
    <n v="17"/>
    <x v="85"/>
    <n v="32.807000000000002"/>
    <n v="43.938000000000002"/>
    <n v="23.088000000000001"/>
    <x v="11"/>
    <n v="30.337000000000003"/>
    <n v="9.4870000000000001"/>
    <n v="20.85"/>
    <n v="68.7279559613673"/>
    <x v="2"/>
    <m/>
    <s v="Isotopes_2005"/>
  </r>
  <r>
    <x v="134"/>
    <s v="2005_GYMNPIA_GP11"/>
    <x v="8"/>
    <x v="1"/>
    <m/>
    <n v="13.615"/>
    <n v="16"/>
    <x v="86"/>
    <n v="31.442"/>
    <n v="41.35"/>
    <n v="22.353000000000002"/>
    <x v="11"/>
    <n v="27.734999999999999"/>
    <n v="8.7380000000000013"/>
    <n v="18.997"/>
    <n v="68.494681809987384"/>
    <x v="2"/>
    <m/>
    <s v="Isotopes_2005"/>
  </r>
  <r>
    <x v="135"/>
    <s v="2005_GYMNPIA_GP12"/>
    <x v="8"/>
    <x v="1"/>
    <m/>
    <n v="13.628"/>
    <n v="16.100000000000001"/>
    <x v="87"/>
    <n v="32.847000000000001"/>
    <n v="42.372999999999998"/>
    <n v="22.771000000000001"/>
    <x v="11"/>
    <n v="28.744999999999997"/>
    <n v="9.1430000000000007"/>
    <n v="19.601999999999997"/>
    <n v="68.192729170290477"/>
    <x v="2"/>
    <m/>
    <s v="Isotopes_2005"/>
  </r>
  <r>
    <x v="136"/>
    <s v="2005_GYMNBOL_GB13A_RAB"/>
    <x v="8"/>
    <x v="1"/>
    <m/>
    <n v="13.358000000000001"/>
    <n v="23.8"/>
    <x v="88"/>
    <n v="123.2"/>
    <n v="70.748000000000005"/>
    <n v="33.561999999999998"/>
    <x v="10"/>
    <n v="57.39"/>
    <n v="20.203999999999997"/>
    <n v="37.186000000000007"/>
    <n v="64.795260498344675"/>
    <x v="2"/>
    <m/>
    <s v="Isotopes_2005"/>
  </r>
  <r>
    <x v="137"/>
    <s v="2005_GYMNBOL_GB13B_RAB"/>
    <x v="8"/>
    <x v="1"/>
    <m/>
    <n v="13.528"/>
    <n v="23.8"/>
    <x v="88"/>
    <n v="123.2"/>
    <n v="70.501000000000005"/>
    <n v="33.36"/>
    <x v="10"/>
    <n v="56.973000000000006"/>
    <n v="19.832000000000001"/>
    <n v="37.141000000000005"/>
    <n v="65.190528846997694"/>
    <x v="2"/>
    <m/>
    <s v="Isotopes_2005"/>
  </r>
  <r>
    <x v="138"/>
    <s v="2005_GYMNBOL_GB14A_RAB"/>
    <x v="8"/>
    <x v="1"/>
    <m/>
    <n v="13.523"/>
    <n v="23"/>
    <x v="89"/>
    <m/>
    <n v="65.234999999999999"/>
    <n v="29.812999999999999"/>
    <x v="10"/>
    <n v="51.712000000000003"/>
    <n v="16.29"/>
    <n v="35.422000000000004"/>
    <n v="68.49860767326733"/>
    <x v="2"/>
    <m/>
    <s v="Isotopes_2005"/>
  </r>
  <r>
    <x v="139"/>
    <s v="2005_GYMNBOL_GB14B_RAB"/>
    <x v="8"/>
    <x v="1"/>
    <m/>
    <n v="13.526"/>
    <n v="23"/>
    <x v="89"/>
    <m/>
    <n v="57.03"/>
    <n v="27.562999999999999"/>
    <x v="10"/>
    <n v="43.504000000000005"/>
    <n v="14.036999999999999"/>
    <n v="29.467000000000006"/>
    <n v="67.734001471129105"/>
    <x v="2"/>
    <m/>
    <s v="Isotopes_2005"/>
  </r>
  <r>
    <x v="140"/>
    <s v="2005_GYMNBOL_GB15A_RAB"/>
    <x v="8"/>
    <x v="1"/>
    <m/>
    <n v="13.529"/>
    <n v="19.8"/>
    <x v="90"/>
    <m/>
    <n v="44.561"/>
    <n v="22.962"/>
    <x v="10"/>
    <n v="31.032"/>
    <n v="9.4329999999999998"/>
    <n v="21.599"/>
    <n v="69.602345965455015"/>
    <x v="2"/>
    <m/>
    <s v="Isotopes_2005"/>
  </r>
  <r>
    <x v="141"/>
    <s v="2005_GYMNBOL_GB15B_RAB"/>
    <x v="8"/>
    <x v="1"/>
    <m/>
    <n v="13.566000000000001"/>
    <n v="19.8"/>
    <x v="90"/>
    <m/>
    <n v="44.764000000000003"/>
    <n v="23.751999999999999"/>
    <x v="10"/>
    <n v="31.198"/>
    <n v="10.185999999999998"/>
    <n v="21.012"/>
    <n v="67.350471184050249"/>
    <x v="2"/>
    <m/>
    <s v="Isotopes_2005"/>
  </r>
  <r>
    <x v="142"/>
    <s v="2005_GYMNBOL_GB16A_RAB"/>
    <x v="8"/>
    <x v="1"/>
    <m/>
    <n v="13.529"/>
    <n v="21.5"/>
    <x v="91"/>
    <m/>
    <n v="47.9"/>
    <n v="25.11"/>
    <x v="10"/>
    <n v="34.370999999999995"/>
    <n v="11.581"/>
    <n v="22.789999999999996"/>
    <n v="66.305897413517201"/>
    <x v="2"/>
    <m/>
    <s v="Isotopes_2005"/>
  </r>
  <r>
    <x v="143"/>
    <s v="2005_GYMNBOL_GB16B_RAB"/>
    <x v="8"/>
    <x v="2"/>
    <m/>
    <n v="13.534000000000001"/>
    <n v="21.5"/>
    <x v="91"/>
    <m/>
    <n v="52.875999999999998"/>
    <m/>
    <x v="10"/>
    <n v="39.341999999999999"/>
    <n v="-13.534000000000001"/>
    <n v="52.875999999999998"/>
    <n v="134.40089471811294"/>
    <x v="2"/>
    <m/>
    <s v="Isotopes_2005"/>
  </r>
  <r>
    <x v="144"/>
    <s v="2005_GYMNBOL_GB17A_RAB"/>
    <x v="8"/>
    <x v="2"/>
    <m/>
    <n v="13.53"/>
    <n v="24"/>
    <x v="92"/>
    <n v="91.77"/>
    <n v="57.167999999999999"/>
    <m/>
    <x v="10"/>
    <n v="43.637999999999998"/>
    <n v="-13.53"/>
    <n v="57.167999999999999"/>
    <n v="131.00508730922593"/>
    <x v="2"/>
    <m/>
    <s v="Isotopes_2005"/>
  </r>
  <r>
    <x v="145"/>
    <s v="2005_GYMNBOL_GB17B_RAB"/>
    <x v="8"/>
    <x v="1"/>
    <m/>
    <n v="13.529"/>
    <n v="24"/>
    <x v="92"/>
    <n v="91.77"/>
    <n v="49.857999999999997"/>
    <n v="25.193999999999999"/>
    <x v="10"/>
    <n v="36.328999999999994"/>
    <n v="11.664999999999999"/>
    <n v="24.663999999999994"/>
    <n v="67.890665859230921"/>
    <x v="2"/>
    <m/>
    <s v="Isotopes_2005"/>
  </r>
  <r>
    <x v="146"/>
    <s v="2005_GYMNNIC_GN13_RAB"/>
    <x v="10"/>
    <x v="1"/>
    <m/>
    <n v="13.53"/>
    <n v="15.1"/>
    <x v="78"/>
    <n v="20.41"/>
    <n v="31.38"/>
    <n v="19.222999999999999"/>
    <x v="4"/>
    <n v="17.850000000000001"/>
    <n v="5.6929999999999996"/>
    <n v="12.157000000000002"/>
    <n v="68.106442577030819"/>
    <x v="2"/>
    <m/>
    <s v="Isotopes_2005"/>
  </r>
  <r>
    <x v="147"/>
    <s v="2005_GYMNNIC_GN14_RAB"/>
    <x v="10"/>
    <x v="1"/>
    <m/>
    <n v="13.526999999999999"/>
    <n v="14"/>
    <x v="74"/>
    <n v="20.001000000000001"/>
    <n v="31.556000000000001"/>
    <n v="19.472999999999999"/>
    <x v="4"/>
    <n v="18.029000000000003"/>
    <n v="5.9459999999999997"/>
    <n v="12.083000000000004"/>
    <n v="67.019801431027801"/>
    <x v="2"/>
    <s v="tombé après pesée"/>
    <s v="Isotopes_2005"/>
  </r>
  <r>
    <x v="148"/>
    <s v="2005_GYMNNIC_GN15_RAB"/>
    <x v="10"/>
    <x v="1"/>
    <m/>
    <n v="13.526"/>
    <n v="14.5"/>
    <x v="73"/>
    <n v="23.917999999999999"/>
    <n v="31.048999999999999"/>
    <n v="18.707000000000001"/>
    <x v="4"/>
    <n v="17.523"/>
    <n v="5.1810000000000009"/>
    <n v="12.341999999999999"/>
    <n v="70.433145009416194"/>
    <x v="2"/>
    <m/>
    <s v="Isotopes_2005"/>
  </r>
  <r>
    <x v="149"/>
    <s v="2005_GYMNNIC_GN16_RAB"/>
    <x v="10"/>
    <x v="1"/>
    <m/>
    <n v="13.535"/>
    <n v="16.5"/>
    <x v="93"/>
    <n v="30.57"/>
    <n v="40.856999999999999"/>
    <n v="22.084"/>
    <x v="4"/>
    <n v="27.321999999999999"/>
    <n v="8.5489999999999995"/>
    <n v="18.773"/>
    <n v="68.710196910914277"/>
    <x v="2"/>
    <m/>
    <s v="Isotopes_2005"/>
  </r>
  <r>
    <x v="150"/>
    <s v="2005_GYMNNIC_GN17_RAB"/>
    <x v="10"/>
    <x v="1"/>
    <m/>
    <n v="13.523"/>
    <n v="14"/>
    <x v="76"/>
    <n v="18.766999999999999"/>
    <n v="30.64"/>
    <n v="19.204999999999998"/>
    <x v="4"/>
    <n v="17.117000000000001"/>
    <n v="5.6819999999999986"/>
    <n v="11.435000000000002"/>
    <n v="66.804930770578963"/>
    <x v="2"/>
    <m/>
    <s v="Isotopes_2005"/>
  </r>
  <r>
    <x v="151"/>
    <s v="2005_GYMNNIC_GN18_RAB"/>
    <x v="10"/>
    <x v="1"/>
    <m/>
    <n v="13.522"/>
    <n v="13.5"/>
    <x v="74"/>
    <n v="18.227"/>
    <n v="29.608000000000001"/>
    <n v="18.678000000000001"/>
    <x v="4"/>
    <n v="16.085999999999999"/>
    <n v="5.1560000000000006"/>
    <n v="10.929999999999998"/>
    <n v="67.947283351983089"/>
    <x v="2"/>
    <m/>
    <s v="Isotopes_2005"/>
  </r>
  <r>
    <x v="152"/>
    <s v="2005_GYMNNIC_GN19_RAB"/>
    <x v="10"/>
    <x v="1"/>
    <m/>
    <n v="13.504"/>
    <n v="14.5"/>
    <x v="73"/>
    <n v="19.07"/>
    <n v="31.298999999999999"/>
    <n v="18.466999999999999"/>
    <x v="4"/>
    <n v="17.795000000000002"/>
    <n v="4.9629999999999992"/>
    <n v="12.832000000000003"/>
    <n v="72.110143298679418"/>
    <x v="2"/>
    <m/>
    <s v="Isotopes_2005"/>
  </r>
  <r>
    <x v="153"/>
    <s v="2005_GYMNNIC_GN20_RAB"/>
    <x v="10"/>
    <x v="1"/>
    <m/>
    <n v="13.573"/>
    <n v="14.4"/>
    <x v="94"/>
    <n v="20.867000000000001"/>
    <n v="32.506999999999998"/>
    <n v="19.47"/>
    <x v="4"/>
    <n v="18.933999999999997"/>
    <n v="5.8969999999999985"/>
    <n v="13.036999999999999"/>
    <n v="68.854969895426223"/>
    <x v="2"/>
    <m/>
    <s v="Isotopes_2005"/>
  </r>
  <r>
    <x v="154"/>
    <s v="2005_GYMNNIC_GN21_RAB"/>
    <x v="10"/>
    <x v="1"/>
    <m/>
    <n v="13.7"/>
    <n v="15"/>
    <x v="36"/>
    <n v="22.460999999999999"/>
    <n v="34.295000000000002"/>
    <n v="20.489000000000001"/>
    <x v="4"/>
    <n v="20.595000000000002"/>
    <n v="6.7890000000000015"/>
    <n v="13.806000000000001"/>
    <n v="67.03568827385287"/>
    <x v="2"/>
    <m/>
    <s v="Isotopes_2005"/>
  </r>
  <r>
    <x v="155"/>
    <s v="2005_GYMNNIC_GN22_RAB"/>
    <x v="10"/>
    <x v="1"/>
    <m/>
    <n v="13.553000000000001"/>
    <n v="13.5"/>
    <x v="73"/>
    <n v="16.407"/>
    <n v="28.068999999999999"/>
    <n v="17.861999999999998"/>
    <x v="4"/>
    <n v="14.515999999999998"/>
    <n v="4.3089999999999975"/>
    <n v="10.207000000000001"/>
    <n v="70.315513915679261"/>
    <x v="2"/>
    <m/>
    <s v="Isotopes_2005"/>
  </r>
  <r>
    <x v="156"/>
    <s v="2005_GYMNNIC_GN23_RAB"/>
    <x v="10"/>
    <x v="1"/>
    <m/>
    <n v="13.565"/>
    <n v="14.5"/>
    <x v="95"/>
    <n v="21.268000000000001"/>
    <n v="32.808"/>
    <n v="19.696000000000002"/>
    <x v="4"/>
    <n v="19.243000000000002"/>
    <n v="6.131000000000002"/>
    <n v="13.112"/>
    <n v="68.139063555578645"/>
    <x v="2"/>
    <m/>
    <s v="Isotopes_2005"/>
  </r>
  <r>
    <x v="157"/>
    <s v="2005_GYMNNIC_GN24_RAB"/>
    <x v="10"/>
    <x v="1"/>
    <m/>
    <n v="13.563000000000001"/>
    <n v="13.8"/>
    <x v="73"/>
    <n v="19.16"/>
    <n v="31.161000000000001"/>
    <n v="19.231000000000002"/>
    <x v="4"/>
    <n v="17.597999999999999"/>
    <n v="5.668000000000001"/>
    <n v="11.929999999999998"/>
    <n v="67.79179452210478"/>
    <x v="2"/>
    <m/>
    <s v="Isotopes_2005"/>
  </r>
  <r>
    <x v="158"/>
    <s v="2005_GYMNNIC_GN25_RAB"/>
    <x v="10"/>
    <x v="1"/>
    <m/>
    <n v="13.537000000000001"/>
    <n v="14.7"/>
    <x v="96"/>
    <n v="21.16"/>
    <n v="32.107999999999997"/>
    <n v="18.978000000000002"/>
    <x v="4"/>
    <n v="18.570999999999998"/>
    <n v="5.4410000000000007"/>
    <n v="13.129999999999997"/>
    <n v="70.701631576113286"/>
    <x v="2"/>
    <m/>
    <s v="Isotopes_2005"/>
  </r>
  <r>
    <x v="159"/>
    <s v="2005_GYMNNIC_GN26_RAB"/>
    <x v="10"/>
    <x v="1"/>
    <m/>
    <n v="13.548"/>
    <n v="13.7"/>
    <x v="74"/>
    <n v="17.446000000000002"/>
    <n v="29.388000000000002"/>
    <n v="18.032"/>
    <x v="4"/>
    <n v="15.840000000000002"/>
    <n v="4.484"/>
    <n v="11.356000000000002"/>
    <n v="71.691919191919197"/>
    <x v="2"/>
    <m/>
    <s v="Isotopes_2005"/>
  </r>
  <r>
    <x v="160"/>
    <s v="2005_GYMNNIC_GN27_RAB"/>
    <x v="10"/>
    <x v="1"/>
    <m/>
    <n v="13.576000000000001"/>
    <n v="16"/>
    <x v="86"/>
    <n v="28.72"/>
    <n v="39.610999999999997"/>
    <n v="21.146999999999998"/>
    <x v="4"/>
    <n v="26.034999999999997"/>
    <n v="7.570999999999998"/>
    <n v="18.463999999999999"/>
    <n v="70.919915498367587"/>
    <x v="2"/>
    <m/>
    <s v="Isotopes_2005"/>
  </r>
  <r>
    <x v="161"/>
    <s v="2005_GYMNNIC_GN28_RAB"/>
    <x v="10"/>
    <x v="1"/>
    <m/>
    <n v="13.571999999999999"/>
    <n v="14.5"/>
    <x v="36"/>
    <n v="19.847000000000001"/>
    <n v="31.138999999999999"/>
    <n v="18.657"/>
    <x v="4"/>
    <n v="17.567"/>
    <n v="5.0850000000000009"/>
    <n v="12.481999999999999"/>
    <n v="71.053680195821698"/>
    <x v="2"/>
    <m/>
    <s v="Isotopes_2005"/>
  </r>
  <r>
    <x v="162"/>
    <s v="2005_GYMNNIC_GN29_RAB"/>
    <x v="10"/>
    <x v="1"/>
    <m/>
    <n v="13.58"/>
    <n v="13.4"/>
    <x v="21"/>
    <n v="17.117999999999999"/>
    <n v="28.74"/>
    <n v="17.734999999999999"/>
    <x v="4"/>
    <n v="15.159999999999998"/>
    <n v="4.1549999999999994"/>
    <n v="11.004999999999999"/>
    <n v="72.592348284960437"/>
    <x v="2"/>
    <m/>
    <s v="Isotopes_2005"/>
  </r>
  <r>
    <x v="163"/>
    <s v="2005_GYMNNIC_GN30_RAB"/>
    <x v="10"/>
    <x v="1"/>
    <m/>
    <n v="13.577"/>
    <n v="14"/>
    <x v="74"/>
    <n v="20.69"/>
    <n v="32.095999999999997"/>
    <n v="19.555"/>
    <x v="4"/>
    <n v="18.518999999999998"/>
    <n v="5.9779999999999998"/>
    <n v="12.540999999999999"/>
    <n v="67.719639289378478"/>
    <x v="2"/>
    <m/>
    <s v="Isotopes_2005"/>
  </r>
  <r>
    <x v="164"/>
    <s v="2005_GYMNNIC_GN31_RAB"/>
    <x v="10"/>
    <x v="1"/>
    <m/>
    <n v="13.577"/>
    <n v="16.5"/>
    <x v="86"/>
    <n v="33.805"/>
    <n v="44.484999999999999"/>
    <n v="23.623999999999999"/>
    <x v="4"/>
    <n v="30.908000000000001"/>
    <n v="10.046999999999999"/>
    <n v="20.861000000000004"/>
    <n v="67.493852724213809"/>
    <x v="2"/>
    <m/>
    <s v="Isotopes_2005"/>
  </r>
  <r>
    <x v="165"/>
    <s v="2005_GYMNNIC_GN32_RAB"/>
    <x v="10"/>
    <x v="1"/>
    <m/>
    <n v="13.664"/>
    <n v="14"/>
    <x v="73"/>
    <n v="19.882000000000001"/>
    <n v="31.536000000000001"/>
    <n v="19.350999999999999"/>
    <x v="4"/>
    <n v="17.872"/>
    <n v="5.6869999999999994"/>
    <n v="12.185"/>
    <n v="68.179274843330347"/>
    <x v="2"/>
    <m/>
    <s v="Isotopes_2005"/>
  </r>
  <r>
    <x v="166"/>
    <s v="2005_GYMNNIC_GN33_RAB"/>
    <x v="10"/>
    <x v="1"/>
    <m/>
    <n v="13.573"/>
    <n v="13.6"/>
    <x v="18"/>
    <n v="17.422000000000001"/>
    <n v="28.312000000000001"/>
    <n v="17.984000000000002"/>
    <x v="4"/>
    <n v="14.739000000000001"/>
    <n v="4.4110000000000014"/>
    <n v="10.327999999999999"/>
    <n v="70.072596512653504"/>
    <x v="2"/>
    <m/>
    <s v="Isotopes_2005"/>
  </r>
  <r>
    <x v="167"/>
    <s v="2005_GYMNNIC_GN34_RAB"/>
    <x v="10"/>
    <x v="1"/>
    <m/>
    <n v="13.566000000000001"/>
    <n v="14.5"/>
    <x v="73"/>
    <n v="20.957000000000001"/>
    <n v="32.215000000000003"/>
    <n v="19.132000000000001"/>
    <x v="4"/>
    <n v="18.649000000000001"/>
    <n v="5.5660000000000007"/>
    <n v="13.083"/>
    <n v="70.153895651241342"/>
    <x v="2"/>
    <m/>
    <s v="Isotopes_2005"/>
  </r>
  <r>
    <x v="168"/>
    <s v="2005_GYMNPIA_GP13_RAB"/>
    <x v="10"/>
    <x v="1"/>
    <m/>
    <n v="13.497999999999999"/>
    <n v="15"/>
    <x v="80"/>
    <n v="26.245000000000001"/>
    <n v="36.585000000000001"/>
    <n v="20.817"/>
    <x v="11"/>
    <n v="23.087000000000003"/>
    <n v="7.3190000000000008"/>
    <n v="15.768000000000002"/>
    <n v="68.298176462944511"/>
    <x v="2"/>
    <m/>
    <s v="Isotopes_2005"/>
  </r>
  <r>
    <x v="169"/>
    <s v="2005_GYMNPIA_GP14_RAB"/>
    <x v="10"/>
    <x v="1"/>
    <m/>
    <n v="13.491"/>
    <n v="15.5"/>
    <x v="62"/>
    <n v="27.914999999999999"/>
    <n v="38.283999999999999"/>
    <n v="21.277999999999999"/>
    <x v="11"/>
    <n v="24.792999999999999"/>
    <n v="7.786999999999999"/>
    <n v="17.006"/>
    <n v="68.591941273746627"/>
    <x v="2"/>
    <m/>
    <s v="Isotopes_2005"/>
  </r>
  <r>
    <x v="170"/>
    <s v="2005_GYMNPIA_GP15_RAB"/>
    <x v="10"/>
    <x v="1"/>
    <m/>
    <n v="13.497999999999999"/>
    <n v="16.7"/>
    <x v="97"/>
    <n v="35.975999999999999"/>
    <n v="45.65"/>
    <n v="23.459"/>
    <x v="11"/>
    <n v="32.152000000000001"/>
    <n v="9.9610000000000003"/>
    <n v="22.191000000000003"/>
    <n v="69.019034585717847"/>
    <x v="2"/>
    <m/>
    <s v="Isotopes_2005"/>
  </r>
  <r>
    <x v="171"/>
    <s v="2005_GYMNPIA_GP16_RAB"/>
    <x v="10"/>
    <x v="1"/>
    <m/>
    <n v="13.48"/>
    <n v="14.5"/>
    <x v="79"/>
    <n v="23.052"/>
    <n v="34.451999999999998"/>
    <n v="20.059999999999999"/>
    <x v="11"/>
    <n v="20.971999999999998"/>
    <n v="6.5799999999999983"/>
    <n v="14.391999999999999"/>
    <n v="68.624833110814436"/>
    <x v="2"/>
    <m/>
    <s v="Isotopes_2005"/>
  </r>
  <r>
    <x v="172"/>
    <s v="2005_GYMNPIA_GP17_RAB"/>
    <x v="10"/>
    <x v="1"/>
    <m/>
    <n v="13.494999999999999"/>
    <n v="14.4"/>
    <x v="75"/>
    <n v="23.46"/>
    <n v="34.192999999999998"/>
    <n v="19.489000000000001"/>
    <x v="11"/>
    <n v="20.698"/>
    <n v="5.9940000000000015"/>
    <n v="14.703999999999999"/>
    <n v="71.040680258962212"/>
    <x v="2"/>
    <m/>
    <s v="Isotopes_2005"/>
  </r>
  <r>
    <x v="173"/>
    <s v="2005_GYMNPIA_GP18_RAB"/>
    <x v="10"/>
    <x v="1"/>
    <m/>
    <n v="13.475"/>
    <n v="16.100000000000001"/>
    <x v="81"/>
    <n v="32.271000000000001"/>
    <n v="35.046999999999997"/>
    <n v="22.172000000000001"/>
    <x v="11"/>
    <n v="21.571999999999996"/>
    <n v="8.697000000000001"/>
    <n v="12.874999999999995"/>
    <n v="59.683849434452057"/>
    <x v="2"/>
    <m/>
    <s v="Isotopes_2005"/>
  </r>
  <r>
    <x v="174"/>
    <s v="2005_GYMNPIA_GP19_RAB"/>
    <x v="10"/>
    <x v="1"/>
    <m/>
    <n v="13.484999999999999"/>
    <n v="17"/>
    <x v="98"/>
    <n v="35.256"/>
    <n v="38.088000000000001"/>
    <n v="23.568999999999999"/>
    <x v="11"/>
    <n v="24.603000000000002"/>
    <n v="10.084"/>
    <n v="14.519000000000002"/>
    <n v="59.013128480266637"/>
    <x v="2"/>
    <m/>
    <s v="Isotopes_2005"/>
  </r>
  <r>
    <x v="175"/>
    <s v="2005_GYMNPIA_GP20_RAB"/>
    <x v="10"/>
    <x v="1"/>
    <m/>
    <n v="13.486000000000001"/>
    <n v="16.5"/>
    <x v="98"/>
    <n v="32.380000000000003"/>
    <n v="35.83"/>
    <n v="22.501000000000001"/>
    <x v="11"/>
    <n v="22.343999999999998"/>
    <n v="9.0150000000000006"/>
    <n v="13.328999999999997"/>
    <n v="59.653598281417821"/>
    <x v="2"/>
    <m/>
    <s v="Isotopes_2005"/>
  </r>
  <r>
    <x v="176"/>
    <s v="2005_GYMNPIA_GP21_RAB"/>
    <x v="10"/>
    <x v="1"/>
    <m/>
    <n v="13.545"/>
    <n v="14.3"/>
    <x v="73"/>
    <n v="19.53"/>
    <n v="23.815000000000001"/>
    <n v="18.748999999999999"/>
    <x v="11"/>
    <n v="10.270000000000001"/>
    <n v="5.2039999999999988"/>
    <n v="5.0660000000000025"/>
    <n v="49.328140214216184"/>
    <x v="2"/>
    <m/>
    <s v="Isotopes_2005"/>
  </r>
  <r>
    <x v="177"/>
    <s v="2005_GYMNPIA_GP22_RAB"/>
    <x v="10"/>
    <x v="1"/>
    <m/>
    <n v="13.566000000000001"/>
    <n v="16"/>
    <x v="99"/>
    <n v="32.396000000000001"/>
    <n v="35.537999999999997"/>
    <n v="22.074000000000002"/>
    <x v="11"/>
    <n v="21.971999999999994"/>
    <n v="8.5080000000000009"/>
    <n v="13.463999999999993"/>
    <n v="61.277990169306378"/>
    <x v="2"/>
    <m/>
    <s v="Isotopes_2005"/>
  </r>
  <r>
    <x v="178"/>
    <s v="2005_GYMNPIA_GP23_RAB"/>
    <x v="10"/>
    <x v="1"/>
    <m/>
    <n v="13.478999999999999"/>
    <n v="14.5"/>
    <x v="96"/>
    <n v="23.158999999999999"/>
    <n v="34.122999999999998"/>
    <n v="19.532"/>
    <x v="11"/>
    <n v="20.643999999999998"/>
    <n v="6.0530000000000008"/>
    <n v="14.590999999999998"/>
    <n v="70.679131951172238"/>
    <x v="2"/>
    <m/>
    <s v="Isotopes_2005"/>
  </r>
  <r>
    <x v="179"/>
    <s v="2005_GYMNPIA_GP24_RAB"/>
    <x v="10"/>
    <x v="1"/>
    <m/>
    <n v="13.507"/>
    <n v="14.7"/>
    <x v="73"/>
    <n v="21.405000000000001"/>
    <n v="32.542999999999999"/>
    <n v="18.949000000000002"/>
    <x v="11"/>
    <n v="19.036000000000001"/>
    <n v="5.4420000000000019"/>
    <n v="13.593999999999999"/>
    <n v="71.412061357428016"/>
    <x v="2"/>
    <m/>
    <s v="Isotopes_2005"/>
  </r>
  <r>
    <x v="180"/>
    <s v="2005_GYMNPIA_GP25_RAB"/>
    <x v="10"/>
    <x v="1"/>
    <m/>
    <n v="13.496"/>
    <n v="16.399999999999999"/>
    <x v="62"/>
    <n v="34.880000000000003"/>
    <n v="45.093000000000004"/>
    <n v="22.216999999999999"/>
    <x v="11"/>
    <n v="31.597000000000001"/>
    <n v="8.7209999999999983"/>
    <n v="22.876000000000005"/>
    <n v="72.399278412507527"/>
    <x v="2"/>
    <m/>
    <s v="Isotopes_2005"/>
  </r>
  <r>
    <x v="181"/>
    <s v="2005_GYMNPIA_GP26_RAB"/>
    <x v="10"/>
    <x v="1"/>
    <m/>
    <n v="13.496"/>
    <n v="15.4"/>
    <x v="78"/>
    <n v="31.46"/>
    <n v="42.215000000000003"/>
    <n v="22.318999999999999"/>
    <x v="11"/>
    <n v="28.719000000000001"/>
    <n v="8.8229999999999986"/>
    <n v="19.896000000000001"/>
    <n v="69.27817820954769"/>
    <x v="2"/>
    <m/>
    <s v="Isotopes_2005"/>
  </r>
  <r>
    <x v="182"/>
    <s v="2005_GYMNPIA_GP27_RAB"/>
    <x v="10"/>
    <x v="1"/>
    <m/>
    <n v="13.483000000000001"/>
    <n v="14"/>
    <x v="73"/>
    <n v="20.423999999999999"/>
    <n v="31.568000000000001"/>
    <n v="18.234999999999999"/>
    <x v="11"/>
    <n v="18.085000000000001"/>
    <n v="4.7519999999999989"/>
    <n v="13.333000000000002"/>
    <n v="73.724080729886651"/>
    <x v="2"/>
    <m/>
    <s v="Isotopes_2005"/>
  </r>
  <r>
    <x v="183"/>
    <s v="2005_GYMNPIA_GP28_RAB"/>
    <x v="10"/>
    <x v="1"/>
    <m/>
    <n v="13.477"/>
    <n v="16.2"/>
    <x v="99"/>
    <n v="32.289000000000001"/>
    <n v="43.262"/>
    <n v="21.989000000000001"/>
    <x v="11"/>
    <n v="29.785"/>
    <n v="8.5120000000000005"/>
    <n v="21.273"/>
    <n v="71.421856639247949"/>
    <x v="2"/>
    <m/>
    <s v="Isotopes_2005"/>
  </r>
  <r>
    <x v="184"/>
    <s v="2005_ELECCAR_EA1"/>
    <x v="11"/>
    <x v="2"/>
    <m/>
    <n v="13.571"/>
    <n v="12"/>
    <x v="100"/>
    <n v="15.369"/>
    <n v="27.331"/>
    <m/>
    <x v="12"/>
    <n v="13.76"/>
    <m/>
    <m/>
    <m/>
    <x v="2"/>
    <m/>
    <s v="Isotopes_2005"/>
  </r>
  <r>
    <x v="185"/>
    <s v="2005_ELECCAR_EA2"/>
    <x v="11"/>
    <x v="2"/>
    <m/>
    <n v="13.566000000000001"/>
    <n v="10"/>
    <x v="27"/>
    <n v="8.4600000000000009"/>
    <n v="21.373999999999999"/>
    <m/>
    <x v="12"/>
    <n v="7.8079999999999981"/>
    <m/>
    <m/>
    <m/>
    <x v="2"/>
    <m/>
    <s v="Isotopes_2005"/>
  </r>
  <r>
    <x v="186"/>
    <s v="2005_ELECCAR_EA3"/>
    <x v="11"/>
    <x v="2"/>
    <m/>
    <n v="13.581"/>
    <n v="11.5"/>
    <x v="16"/>
    <n v="10.574"/>
    <n v="23.597000000000001"/>
    <m/>
    <x v="12"/>
    <n v="10.016000000000002"/>
    <m/>
    <m/>
    <m/>
    <x v="2"/>
    <m/>
    <s v="Isotopes_2005"/>
  </r>
  <r>
    <x v="187"/>
    <s v="2005_ELECCAR_EA4"/>
    <x v="11"/>
    <x v="2"/>
    <m/>
    <n v="13.577999999999999"/>
    <n v="10.7"/>
    <x v="30"/>
    <n v="7.3390000000000004"/>
    <n v="19.969000000000001"/>
    <m/>
    <x v="12"/>
    <n v="6.3910000000000018"/>
    <m/>
    <m/>
    <m/>
    <x v="2"/>
    <m/>
    <s v="Isotopes_2005"/>
  </r>
  <r>
    <x v="188"/>
    <s v="2005_ELECCAR_EA5"/>
    <x v="11"/>
    <x v="2"/>
    <m/>
    <n v="13.573"/>
    <n v="10.5"/>
    <x v="101"/>
    <n v="10.853"/>
    <n v="22.956"/>
    <m/>
    <x v="12"/>
    <m/>
    <m/>
    <m/>
    <m/>
    <x v="2"/>
    <m/>
    <s v="Isotopes_2005"/>
  </r>
  <r>
    <x v="189"/>
    <s v="2005_ELECCAR_EA6"/>
    <x v="11"/>
    <x v="2"/>
    <m/>
    <n v="13.542"/>
    <n v="10.6"/>
    <x v="102"/>
    <n v="9.2409999999999997"/>
    <n v="21.524000000000001"/>
    <m/>
    <x v="12"/>
    <m/>
    <m/>
    <m/>
    <m/>
    <x v="2"/>
    <m/>
    <s v="Isotopes_2005"/>
  </r>
  <r>
    <x v="190"/>
    <s v="2005_ELECCAR_EA7"/>
    <x v="11"/>
    <x v="2"/>
    <m/>
    <n v="13.590999999999999"/>
    <n v="10.7"/>
    <x v="103"/>
    <n v="12.565"/>
    <n v="24.553999999999998"/>
    <m/>
    <x v="12"/>
    <m/>
    <m/>
    <m/>
    <m/>
    <x v="2"/>
    <m/>
    <s v="Isotopes_2005"/>
  </r>
  <r>
    <x v="191"/>
    <s v="2005_ELECCAR_EA8"/>
    <x v="11"/>
    <x v="2"/>
    <m/>
    <n v="13.589"/>
    <n v="10.6"/>
    <x v="101"/>
    <n v="8.5739999999999998"/>
    <n v="20.905000000000001"/>
    <m/>
    <x v="12"/>
    <m/>
    <m/>
    <m/>
    <m/>
    <x v="2"/>
    <m/>
    <s v="Isotopes_2005"/>
  </r>
  <r>
    <x v="192"/>
    <s v="2005_ELECCAR_EA9"/>
    <x v="11"/>
    <x v="2"/>
    <m/>
    <n v="13.577999999999999"/>
    <n v="11"/>
    <x v="17"/>
    <n v="9.2159999999999993"/>
    <n v="21.439"/>
    <m/>
    <x v="12"/>
    <m/>
    <m/>
    <m/>
    <m/>
    <x v="2"/>
    <m/>
    <s v="Isotopes_2005"/>
  </r>
  <r>
    <x v="193"/>
    <s v="2005_ELECCAR_EA10"/>
    <x v="11"/>
    <x v="2"/>
    <m/>
    <n v="13.589"/>
    <n v="11.5"/>
    <x v="104"/>
    <n v="10.952999999999999"/>
    <n v="23.369"/>
    <m/>
    <x v="12"/>
    <m/>
    <m/>
    <m/>
    <m/>
    <x v="2"/>
    <m/>
    <s v="Isotopes_2005"/>
  </r>
  <r>
    <x v="194"/>
    <s v="2005_ELECCAR_EA11"/>
    <x v="11"/>
    <x v="2"/>
    <m/>
    <n v="13.569000000000001"/>
    <n v="11.2"/>
    <x v="105"/>
    <n v="8.9610000000000003"/>
    <n v="21.31"/>
    <m/>
    <x v="12"/>
    <m/>
    <m/>
    <m/>
    <m/>
    <x v="2"/>
    <m/>
    <s v="Isotopes_2005"/>
  </r>
  <r>
    <x v="195"/>
    <s v="2005_GYMNNIC_GN35_RAB"/>
    <x v="11"/>
    <x v="2"/>
    <m/>
    <n v="13.569000000000001"/>
    <n v="15.3"/>
    <x v="96"/>
    <n v="25.007999999999999"/>
    <n v="36.194000000000003"/>
    <m/>
    <x v="4"/>
    <m/>
    <m/>
    <m/>
    <m/>
    <x v="2"/>
    <m/>
    <s v="Isotopes_2005"/>
  </r>
  <r>
    <x v="196"/>
    <s v="2005_GYMNNIC_GN36_RAB"/>
    <x v="11"/>
    <x v="2"/>
    <m/>
    <n v="13.56"/>
    <n v="14.9"/>
    <x v="19"/>
    <n v="24.116"/>
    <n v="36.442999999999998"/>
    <m/>
    <x v="4"/>
    <m/>
    <m/>
    <m/>
    <m/>
    <x v="2"/>
    <m/>
    <s v="Isotopes_2005"/>
  </r>
  <r>
    <x v="197"/>
    <s v="2005_GYMNNIC_GN37_RAB"/>
    <x v="11"/>
    <x v="2"/>
    <m/>
    <n v="13.561999999999999"/>
    <n v="14"/>
    <x v="73"/>
    <n v="21.126999999999999"/>
    <n v="32.896000000000001"/>
    <m/>
    <x v="4"/>
    <m/>
    <m/>
    <m/>
    <m/>
    <x v="2"/>
    <m/>
    <s v="Isotopes_2005"/>
  </r>
  <r>
    <x v="198"/>
    <s v="2005_GYMNNIC_GN38_RAB"/>
    <x v="11"/>
    <x v="2"/>
    <m/>
    <n v="13.601000000000001"/>
    <n v="15.6"/>
    <x v="78"/>
    <n v="20.084"/>
    <n v="31.715"/>
    <m/>
    <x v="4"/>
    <m/>
    <m/>
    <m/>
    <m/>
    <x v="2"/>
    <m/>
    <s v="Isotopes_2005"/>
  </r>
  <r>
    <x v="199"/>
    <s v="2005_GYMNNIC_GN39_RAB"/>
    <x v="11"/>
    <x v="2"/>
    <m/>
    <n v="13.593"/>
    <n v="12.1"/>
    <x v="13"/>
    <n v="10.595000000000001"/>
    <n v="22.94"/>
    <m/>
    <x v="4"/>
    <m/>
    <m/>
    <m/>
    <m/>
    <x v="2"/>
    <m/>
    <s v="Isotopes_2005"/>
  </r>
  <r>
    <x v="200"/>
    <s v="2005_GYMNNIC_GN40_RAB"/>
    <x v="11"/>
    <x v="2"/>
    <m/>
    <n v="13.571"/>
    <n v="14"/>
    <x v="74"/>
    <n v="18.138999999999999"/>
    <n v="29.131"/>
    <m/>
    <x v="4"/>
    <m/>
    <m/>
    <m/>
    <m/>
    <x v="2"/>
    <m/>
    <s v="Isotopes_2005"/>
  </r>
  <r>
    <x v="201"/>
    <s v="2005_GYMNNIC_GN41_RAB"/>
    <x v="11"/>
    <x v="2"/>
    <m/>
    <n v="13.56"/>
    <n v="14.6"/>
    <x v="73"/>
    <n v="19.815999999999999"/>
    <n v="30.622"/>
    <m/>
    <x v="4"/>
    <m/>
    <m/>
    <m/>
    <m/>
    <x v="2"/>
    <m/>
    <s v="Isotopes_2005"/>
  </r>
  <r>
    <x v="202"/>
    <s v="2005_GYMNNIC_GN42_RAB"/>
    <x v="11"/>
    <x v="2"/>
    <m/>
    <n v="13.548"/>
    <n v="13.5"/>
    <x v="94"/>
    <n v="15.478"/>
    <n v="27.454999999999998"/>
    <m/>
    <x v="4"/>
    <m/>
    <m/>
    <m/>
    <m/>
    <x v="2"/>
    <m/>
    <s v="Isotopes_2005"/>
  </r>
  <r>
    <x v="203"/>
    <s v="2005_GYMNNIC_GN43_RAB"/>
    <x v="11"/>
    <x v="2"/>
    <m/>
    <n v="13.494999999999999"/>
    <n v="13.9"/>
    <x v="18"/>
    <n v="17.925999999999998"/>
    <n v="29.042999999999999"/>
    <m/>
    <x v="4"/>
    <m/>
    <m/>
    <m/>
    <m/>
    <x v="2"/>
    <m/>
    <s v="Isotopes_2005"/>
  </r>
  <r>
    <x v="204"/>
    <s v="2005_GYMNNIC_GN44_RAB"/>
    <x v="11"/>
    <x v="2"/>
    <m/>
    <n v="13.503"/>
    <n v="13"/>
    <x v="23"/>
    <n v="12.815"/>
    <n v="24.488"/>
    <m/>
    <x v="4"/>
    <m/>
    <m/>
    <m/>
    <m/>
    <x v="2"/>
    <m/>
    <s v="Isotopes_2005"/>
  </r>
  <r>
    <x v="205"/>
    <s v="2005_GYMNNIC_GN45_RAB"/>
    <x v="11"/>
    <x v="2"/>
    <m/>
    <n v="13.5"/>
    <n v="13.5"/>
    <x v="106"/>
    <n v="13.44"/>
    <n v="25.202999999999999"/>
    <m/>
    <x v="4"/>
    <m/>
    <m/>
    <m/>
    <m/>
    <x v="2"/>
    <m/>
    <s v="Isotopes_2005"/>
  </r>
  <r>
    <x v="206"/>
    <s v="2005_GYMNNIC_GN46_RAB"/>
    <x v="11"/>
    <x v="2"/>
    <m/>
    <n v="13.49"/>
    <n v="14.5"/>
    <x v="77"/>
    <n v="21.602"/>
    <n v="33.048000000000002"/>
    <m/>
    <x v="4"/>
    <m/>
    <m/>
    <m/>
    <m/>
    <x v="2"/>
    <m/>
    <s v="Isotopes_2005"/>
  </r>
  <r>
    <x v="207"/>
    <s v="2005_ELECCAR_EA12_RAB"/>
    <x v="11"/>
    <x v="1"/>
    <m/>
    <n v="13.478999999999999"/>
    <n v="11"/>
    <x v="17"/>
    <n v="11.625"/>
    <n v="23.442"/>
    <n v="16.783999999999999"/>
    <x v="12"/>
    <m/>
    <m/>
    <m/>
    <m/>
    <x v="2"/>
    <m/>
    <s v="Isotopes_2005"/>
  </r>
  <r>
    <x v="208"/>
    <s v="2005_ELECCAR_EA13_RAB"/>
    <x v="11"/>
    <x v="1"/>
    <m/>
    <n v="13.478"/>
    <n v="10.5"/>
    <x v="107"/>
    <n v="10.039999999999999"/>
    <n v="22.305"/>
    <n v="16.096"/>
    <x v="12"/>
    <m/>
    <m/>
    <m/>
    <m/>
    <x v="2"/>
    <m/>
    <s v="Isotopes_2005"/>
  </r>
  <r>
    <x v="209"/>
    <s v="2005_ELECCAR_EA14_RAB"/>
    <x v="11"/>
    <x v="1"/>
    <m/>
    <n v="13.571999999999999"/>
    <n v="11.3"/>
    <x v="12"/>
    <n v="11.928000000000001"/>
    <n v="24.327999999999999"/>
    <n v="16.489999999999998"/>
    <x v="12"/>
    <m/>
    <m/>
    <m/>
    <m/>
    <x v="2"/>
    <m/>
    <s v="Isotopes_2005"/>
  </r>
  <r>
    <x v="210"/>
    <s v="2005_ELECCAR_EA15_RAB"/>
    <x v="11"/>
    <x v="1"/>
    <m/>
    <n v="13.573"/>
    <n v="9.9"/>
    <x v="2"/>
    <n v="5.6"/>
    <n v="20.353000000000002"/>
    <n v="15.5"/>
    <x v="12"/>
    <m/>
    <m/>
    <m/>
    <m/>
    <x v="2"/>
    <m/>
    <s v="Isotopes_2005"/>
  </r>
  <r>
    <x v="211"/>
    <s v="2005_ELECCAR_EA16_RAB"/>
    <x v="11"/>
    <x v="1"/>
    <m/>
    <n v="13.367000000000001"/>
    <n v="11.6"/>
    <x v="103"/>
    <n v="12.04"/>
    <n v="24.385000000000002"/>
    <n v="17.324000000000002"/>
    <x v="12"/>
    <m/>
    <m/>
    <m/>
    <m/>
    <x v="2"/>
    <m/>
    <s v="Isotopes_2005"/>
  </r>
  <r>
    <x v="212"/>
    <s v="2005_ELECCAR_EA17_RAB"/>
    <x v="11"/>
    <x v="1"/>
    <m/>
    <n v="13.577"/>
    <n v="9.8000000000000007"/>
    <x v="27"/>
    <n v="8.3040000000000003"/>
    <n v="21.132999999999999"/>
    <n v="15.827999999999999"/>
    <x v="12"/>
    <m/>
    <m/>
    <m/>
    <m/>
    <x v="2"/>
    <m/>
    <s v="Isotopes_2005"/>
  </r>
  <r>
    <x v="213"/>
    <s v="2005_ELECCAR_EA18_RAB"/>
    <x v="11"/>
    <x v="2"/>
    <m/>
    <n v="13.596"/>
    <n v="10.4"/>
    <x v="108"/>
    <n v="9.6199999999999992"/>
    <n v="22.073"/>
    <m/>
    <x v="12"/>
    <m/>
    <m/>
    <m/>
    <m/>
    <x v="2"/>
    <m/>
    <s v="Isotopes_2005"/>
  </r>
  <r>
    <x v="214"/>
    <s v="2005_ELECCAR_EA19_RAB"/>
    <x v="11"/>
    <x v="2"/>
    <m/>
    <n v="13.56"/>
    <n v="11.2"/>
    <x v="17"/>
    <n v="14.212999999999999"/>
    <n v="26.292999999999999"/>
    <m/>
    <x v="12"/>
    <m/>
    <m/>
    <m/>
    <m/>
    <x v="2"/>
    <m/>
    <s v="Isotopes_2005"/>
  </r>
  <r>
    <x v="215"/>
    <s v="2005_ELECCAR_EA20_RAB"/>
    <x v="11"/>
    <x v="2"/>
    <m/>
    <n v="13.56"/>
    <n v="10.7"/>
    <x v="102"/>
    <n v="12.728999999999999"/>
    <n v="24.908000000000001"/>
    <m/>
    <x v="12"/>
    <m/>
    <m/>
    <m/>
    <m/>
    <x v="2"/>
    <m/>
    <s v="Isotopes_2005"/>
  </r>
  <r>
    <x v="216"/>
    <s v="2005_ELECCAR_EA21_RAB"/>
    <x v="11"/>
    <x v="2"/>
    <m/>
    <n v="13.587999999999999"/>
    <n v="10"/>
    <x v="109"/>
    <n v="10.058"/>
    <n v="22.568999999999999"/>
    <m/>
    <x v="12"/>
    <m/>
    <m/>
    <m/>
    <m/>
    <x v="2"/>
    <m/>
    <s v="Isotopes_2005"/>
  </r>
  <r>
    <x v="217"/>
    <s v="2005_ELECCAR_EA22_RAB"/>
    <x v="11"/>
    <x v="2"/>
    <m/>
    <n v="13.465999999999999"/>
    <n v="10"/>
    <x v="27"/>
    <n v="8.4779999999999998"/>
    <n v="20.937999999999999"/>
    <m/>
    <x v="12"/>
    <m/>
    <m/>
    <m/>
    <m/>
    <x v="2"/>
    <m/>
    <s v="Isotopes_2005"/>
  </r>
  <r>
    <x v="218"/>
    <s v="2005_ELECCAR_EA23_RAB"/>
    <x v="11"/>
    <x v="2"/>
    <m/>
    <n v="13.5"/>
    <n v="10.9"/>
    <x v="105"/>
    <n v="11.596"/>
    <n v="24.27"/>
    <m/>
    <x v="12"/>
    <m/>
    <m/>
    <m/>
    <m/>
    <x v="2"/>
    <m/>
    <s v="Isotopes_2005"/>
  </r>
  <r>
    <x v="219"/>
    <s v="2005_ELECCAR_EA24_RAB"/>
    <x v="11"/>
    <x v="2"/>
    <m/>
    <n v="13.504"/>
    <n v="10.8"/>
    <x v="103"/>
    <n v="13.013999999999999"/>
    <n v="25.085999999999999"/>
    <m/>
    <x v="12"/>
    <m/>
    <m/>
    <m/>
    <m/>
    <x v="2"/>
    <m/>
    <s v="Isotopes_2005"/>
  </r>
  <r>
    <x v="220"/>
    <s v="2005_ELECCAR_EA25_RAB"/>
    <x v="11"/>
    <x v="2"/>
    <m/>
    <n v="13.500999999999999"/>
    <n v="11.5"/>
    <x v="103"/>
    <n v="12.172000000000001"/>
    <n v="24.334"/>
    <m/>
    <x v="12"/>
    <m/>
    <m/>
    <m/>
    <m/>
    <x v="2"/>
    <m/>
    <s v="Isotopes_2005"/>
  </r>
  <r>
    <x v="221"/>
    <s v="2005_ELECCAR_EA26_RAB"/>
    <x v="11"/>
    <x v="2"/>
    <m/>
    <n v="13.462999999999999"/>
    <n v="10.5"/>
    <x v="108"/>
    <n v="10.712"/>
    <n v="23.132000000000001"/>
    <m/>
    <x v="12"/>
    <m/>
    <m/>
    <m/>
    <m/>
    <x v="2"/>
    <m/>
    <s v="Isotopes_2005"/>
  </r>
  <r>
    <x v="222"/>
    <s v="2005_ELECCAR_EA27_RAB"/>
    <x v="11"/>
    <x v="2"/>
    <m/>
    <n v="13.477"/>
    <n v="9"/>
    <x v="28"/>
    <n v="9.2430000000000003"/>
    <n v="21.452999999999999"/>
    <m/>
    <x v="12"/>
    <m/>
    <m/>
    <m/>
    <m/>
    <x v="2"/>
    <m/>
    <s v="Isotopes_2005"/>
  </r>
  <r>
    <x v="223"/>
    <s v="2005_ELECCAR_EA28_RAB"/>
    <x v="11"/>
    <x v="2"/>
    <m/>
    <n v="13.494"/>
    <n v="10.6"/>
    <x v="30"/>
    <n v="11.629"/>
    <n v="23.962"/>
    <m/>
    <x v="12"/>
    <m/>
    <m/>
    <m/>
    <m/>
    <x v="2"/>
    <m/>
    <s v="Isotopes_2005"/>
  </r>
  <r>
    <x v="224"/>
    <s v="2005_ELECCAR_EA29_RAB"/>
    <x v="11"/>
    <x v="2"/>
    <m/>
    <n v="13.491"/>
    <n v="10.1"/>
    <x v="107"/>
    <n v="8.25"/>
    <n v="20.713000000000001"/>
    <m/>
    <x v="12"/>
    <m/>
    <m/>
    <m/>
    <m/>
    <x v="2"/>
    <m/>
    <s v="Isotopes_2005"/>
  </r>
  <r>
    <x v="225"/>
    <s v="2005_ELECSUB_ES15_RAB"/>
    <x v="11"/>
    <x v="2"/>
    <m/>
    <n v="13.494"/>
    <n v="10.6"/>
    <x v="102"/>
    <n v="12.675000000000001"/>
    <n v="24.72"/>
    <m/>
    <x v="1"/>
    <m/>
    <m/>
    <m/>
    <m/>
    <x v="2"/>
    <m/>
    <s v="Isotopes_2005"/>
  </r>
  <r>
    <x v="226"/>
    <s v="2005_ELECSUB_ES16_RAB"/>
    <x v="11"/>
    <x v="2"/>
    <m/>
    <n v="13.494"/>
    <n v="11"/>
    <x v="25"/>
    <n v="15.231999999999999"/>
    <n v="27.221"/>
    <m/>
    <x v="1"/>
    <m/>
    <m/>
    <m/>
    <m/>
    <x v="2"/>
    <m/>
    <s v="Isotopes_2005"/>
  </r>
  <r>
    <x v="227"/>
    <s v="2005_ELECSUB_ES17_RAB"/>
    <x v="11"/>
    <x v="2"/>
    <m/>
    <n v="13.49"/>
    <n v="13.2"/>
    <x v="26"/>
    <n v="24.001000000000001"/>
    <n v="34.088000000000001"/>
    <m/>
    <x v="1"/>
    <m/>
    <m/>
    <m/>
    <m/>
    <x v="2"/>
    <m/>
    <s v="Isotopes_2005"/>
  </r>
  <r>
    <x v="228"/>
    <s v="2005_ELECSUB_ES18_RAB"/>
    <x v="11"/>
    <x v="2"/>
    <m/>
    <n v="13.48"/>
    <n v="11.4"/>
    <x v="12"/>
    <n v="22.84"/>
    <n v="24.684000000000001"/>
    <m/>
    <x v="1"/>
    <m/>
    <m/>
    <m/>
    <m/>
    <x v="2"/>
    <m/>
    <s v="Isotopes_2005"/>
  </r>
  <r>
    <x v="229"/>
    <s v="2005_ELECSUB_ES19_RAB"/>
    <x v="11"/>
    <x v="2"/>
    <m/>
    <n v="13.48"/>
    <n v="10.3"/>
    <x v="102"/>
    <n v="11.919"/>
    <n v="23.710999999999999"/>
    <m/>
    <x v="1"/>
    <m/>
    <m/>
    <m/>
    <m/>
    <x v="2"/>
    <m/>
    <s v="Isotopes_2005"/>
  </r>
  <r>
    <x v="230"/>
    <s v="2005_ELECSUB_ES20_RAB"/>
    <x v="11"/>
    <x v="2"/>
    <m/>
    <n v="13.481999999999999"/>
    <n v="12.5"/>
    <x v="20"/>
    <n v="20.731000000000002"/>
    <n v="31.978000000000002"/>
    <m/>
    <x v="1"/>
    <m/>
    <m/>
    <m/>
    <m/>
    <x v="2"/>
    <m/>
    <s v="Isotopes_2005"/>
  </r>
  <r>
    <x v="231"/>
    <s v="2005_ELECSUB_ES21_RAB"/>
    <x v="11"/>
    <x v="2"/>
    <m/>
    <n v="13.481"/>
    <n v="9.9"/>
    <x v="110"/>
    <n v="9.2959999999999994"/>
    <n v="21.696000000000002"/>
    <m/>
    <x v="1"/>
    <m/>
    <m/>
    <m/>
    <m/>
    <x v="2"/>
    <m/>
    <s v="Isotopes_2005"/>
  </r>
  <r>
    <x v="232"/>
    <s v="2005_ELECSUB_ES22_RAB"/>
    <x v="11"/>
    <x v="2"/>
    <m/>
    <n v="13.497999999999999"/>
    <n v="9.5"/>
    <x v="109"/>
    <n v="8.7769999999999992"/>
    <n v="21.152999999999999"/>
    <m/>
    <x v="1"/>
    <m/>
    <m/>
    <m/>
    <m/>
    <x v="2"/>
    <m/>
    <s v="Isotopes_2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5AB86-2C13-4A63-BEBB-F18724BA41E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7" firstHeaderRow="1" firstDataRow="1" firstDataCol="1"/>
  <pivotFields count="21">
    <pivotField showAll="0">
      <items count="234">
        <item x="0"/>
        <item x="4"/>
        <item x="5"/>
        <item x="1"/>
        <item x="2"/>
        <item x="6"/>
        <item x="7"/>
        <item x="3"/>
        <item x="8"/>
        <item x="9"/>
        <item x="10"/>
        <item x="11"/>
        <item x="18"/>
        <item x="20"/>
        <item x="12"/>
        <item x="16"/>
        <item x="23"/>
        <item x="17"/>
        <item x="21"/>
        <item x="13"/>
        <item x="19"/>
        <item x="25"/>
        <item x="22"/>
        <item x="14"/>
        <item x="24"/>
        <item x="1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3"/>
        <item x="51"/>
        <item x="52"/>
        <item x="54"/>
        <item x="55"/>
        <item x="56"/>
        <item x="57"/>
        <item x="58"/>
        <item x="59"/>
        <item x="60"/>
        <item x="61"/>
        <item x="81"/>
        <item x="82"/>
        <item x="83"/>
        <item x="84"/>
        <item x="85"/>
        <item x="88"/>
        <item x="86"/>
        <item x="89"/>
        <item x="87"/>
        <item x="90"/>
        <item x="91"/>
        <item x="62"/>
        <item x="63"/>
        <item x="64"/>
        <item x="65"/>
        <item x="66"/>
        <item x="67"/>
        <item x="68"/>
        <item x="69"/>
        <item x="74"/>
        <item x="70"/>
        <item x="71"/>
        <item x="75"/>
        <item x="76"/>
        <item x="77"/>
        <item x="72"/>
        <item x="78"/>
        <item x="79"/>
        <item x="73"/>
        <item x="80"/>
        <item x="207"/>
        <item x="216"/>
        <item x="217"/>
        <item x="218"/>
        <item x="219"/>
        <item x="220"/>
        <item x="221"/>
        <item x="222"/>
        <item x="223"/>
        <item x="224"/>
        <item x="208"/>
        <item x="209"/>
        <item x="210"/>
        <item x="211"/>
        <item x="212"/>
        <item x="213"/>
        <item x="214"/>
        <item x="215"/>
        <item x="184"/>
        <item x="193"/>
        <item x="194"/>
        <item x="185"/>
        <item x="186"/>
        <item x="187"/>
        <item x="188"/>
        <item x="189"/>
        <item x="190"/>
        <item x="191"/>
        <item x="192"/>
        <item x="225"/>
        <item x="226"/>
        <item x="227"/>
        <item x="228"/>
        <item x="229"/>
        <item x="230"/>
        <item x="231"/>
        <item x="232"/>
        <item x="136"/>
        <item x="137"/>
        <item x="138"/>
        <item x="139"/>
        <item x="140"/>
        <item x="141"/>
        <item x="142"/>
        <item x="143"/>
        <item x="144"/>
        <item x="145"/>
        <item x="92"/>
        <item x="93"/>
        <item x="110"/>
        <item x="111"/>
        <item x="112"/>
        <item x="113"/>
        <item x="114"/>
        <item x="115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46"/>
        <item x="155"/>
        <item x="156"/>
        <item x="157"/>
        <item x="158"/>
        <item x="159"/>
        <item x="160"/>
        <item x="161"/>
        <item x="162"/>
        <item x="163"/>
        <item x="164"/>
        <item x="147"/>
        <item x="165"/>
        <item x="166"/>
        <item x="167"/>
        <item x="148"/>
        <item x="149"/>
        <item x="150"/>
        <item x="151"/>
        <item x="152"/>
        <item x="153"/>
        <item x="154"/>
        <item x="116"/>
        <item x="122"/>
        <item x="123"/>
        <item x="117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118"/>
        <item x="119"/>
        <item x="120"/>
        <item x="121"/>
        <item x="124"/>
        <item x="133"/>
        <item x="134"/>
        <item x="135"/>
        <item x="168"/>
        <item x="169"/>
        <item x="170"/>
        <item x="171"/>
        <item x="172"/>
        <item x="173"/>
        <item x="174"/>
        <item x="125"/>
        <item x="175"/>
        <item x="176"/>
        <item x="177"/>
        <item x="178"/>
        <item x="179"/>
        <item x="180"/>
        <item x="181"/>
        <item x="182"/>
        <item x="183"/>
        <item x="126"/>
        <item x="127"/>
        <item x="128"/>
        <item x="129"/>
        <item x="130"/>
        <item x="131"/>
        <item x="13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minSubtotal="1">
      <items count="112">
        <item x="43"/>
        <item x="58"/>
        <item x="51"/>
        <item x="42"/>
        <item x="52"/>
        <item x="44"/>
        <item x="50"/>
        <item x="38"/>
        <item x="41"/>
        <item x="60"/>
        <item x="46"/>
        <item x="45"/>
        <item x="47"/>
        <item x="1"/>
        <item x="35"/>
        <item x="0"/>
        <item x="29"/>
        <item x="2"/>
        <item x="31"/>
        <item x="28"/>
        <item x="109"/>
        <item x="107"/>
        <item x="27"/>
        <item x="32"/>
        <item x="110"/>
        <item x="30"/>
        <item x="108"/>
        <item x="105"/>
        <item x="101"/>
        <item x="102"/>
        <item x="17"/>
        <item x="103"/>
        <item x="12"/>
        <item x="104"/>
        <item x="25"/>
        <item x="16"/>
        <item x="14"/>
        <item x="13"/>
        <item x="20"/>
        <item x="100"/>
        <item x="22"/>
        <item x="11"/>
        <item x="26"/>
        <item x="23"/>
        <item x="21"/>
        <item x="106"/>
        <item x="77"/>
        <item x="94"/>
        <item x="24"/>
        <item x="74"/>
        <item x="18"/>
        <item x="73"/>
        <item x="36"/>
        <item x="76"/>
        <item x="95"/>
        <item x="19"/>
        <item x="75"/>
        <item x="96"/>
        <item x="79"/>
        <item x="78"/>
        <item x="83"/>
        <item x="62"/>
        <item x="82"/>
        <item x="80"/>
        <item x="84"/>
        <item x="93"/>
        <item x="81"/>
        <item x="99"/>
        <item x="86"/>
        <item x="97"/>
        <item x="87"/>
        <item x="98"/>
        <item x="85"/>
        <item x="90"/>
        <item x="91"/>
        <item x="68"/>
        <item x="92"/>
        <item x="72"/>
        <item x="66"/>
        <item x="89"/>
        <item x="64"/>
        <item x="67"/>
        <item x="70"/>
        <item x="69"/>
        <item x="71"/>
        <item x="88"/>
        <item x="63"/>
        <item x="65"/>
        <item x="40"/>
        <item x="59"/>
        <item x="37"/>
        <item x="55"/>
        <item x="39"/>
        <item x="57"/>
        <item x="54"/>
        <item x="56"/>
        <item x="48"/>
        <item x="53"/>
        <item x="61"/>
        <item x="5"/>
        <item x="49"/>
        <item x="3"/>
        <item x="7"/>
        <item x="8"/>
        <item x="9"/>
        <item x="10"/>
        <item x="4"/>
        <item x="33"/>
        <item x="34"/>
        <item x="6"/>
        <item x="15"/>
        <item t="min"/>
      </items>
    </pivotField>
    <pivotField showAll="0"/>
    <pivotField showAll="0"/>
    <pivotField showAll="0"/>
    <pivotField axis="axisRow" dataField="1" showAll="0">
      <items count="14">
        <item x="0"/>
        <item x="12"/>
        <item x="1"/>
        <item x="10"/>
        <item x="2"/>
        <item x="3"/>
        <item x="4"/>
        <item x="11"/>
        <item x="5"/>
        <item x="6"/>
        <item x="9"/>
        <item x="7"/>
        <item x="8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mbre de Specie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BD60-103A-4914-8582-03977EEB5C3B}">
  <dimension ref="A1:V511"/>
  <sheetViews>
    <sheetView tabSelected="1" workbookViewId="0">
      <pane xSplit="12000" ySplit="710" topLeftCell="N395" activePane="bottomLeft"/>
      <selection sqref="A1:A1048576"/>
      <selection pane="topRight" activeCell="G3" sqref="G1:G1048576"/>
      <selection pane="bottomLeft" activeCell="B403" sqref="B403"/>
      <selection pane="bottomRight" activeCell="S163" sqref="S163:S164"/>
    </sheetView>
  </sheetViews>
  <sheetFormatPr defaultColWidth="10.90625" defaultRowHeight="14.5" x14ac:dyDescent="0.35"/>
  <cols>
    <col min="1" max="1" width="16.26953125" bestFit="1" customWidth="1"/>
    <col min="2" max="2" width="26.26953125" bestFit="1" customWidth="1"/>
    <col min="3" max="4" width="31.453125" bestFit="1" customWidth="1"/>
    <col min="5" max="5" width="12.81640625" bestFit="1" customWidth="1"/>
    <col min="7" max="7" width="10.90625" style="8"/>
    <col min="8" max="8" width="12.26953125" bestFit="1" customWidth="1"/>
    <col min="9" max="9" width="11.54296875" bestFit="1" customWidth="1"/>
    <col min="12" max="12" width="11" bestFit="1" customWidth="1"/>
    <col min="13" max="13" width="19.36328125" bestFit="1" customWidth="1"/>
    <col min="14" max="14" width="17.7265625" bestFit="1" customWidth="1"/>
    <col min="15" max="15" width="20.453125" bestFit="1" customWidth="1"/>
    <col min="16" max="16" width="16.6328125" bestFit="1" customWidth="1"/>
    <col min="18" max="18" width="13.6328125" bestFit="1" customWidth="1"/>
    <col min="19" max="19" width="14.1796875" bestFit="1" customWidth="1"/>
    <col min="20" max="20" width="16.81640625" bestFit="1" customWidth="1"/>
    <col min="21" max="21" width="12.90625" bestFit="1" customWidth="1"/>
    <col min="22" max="22" width="12.81640625" bestFit="1" customWidth="1"/>
  </cols>
  <sheetData>
    <row r="1" spans="1:22" s="2" customFormat="1" ht="15" thickBot="1" x14ac:dyDescent="0.4">
      <c r="A1" s="2" t="s">
        <v>686</v>
      </c>
      <c r="B1" s="1" t="s">
        <v>27</v>
      </c>
      <c r="C1" s="1" t="s">
        <v>0</v>
      </c>
      <c r="D1" s="1" t="s">
        <v>302</v>
      </c>
      <c r="E1" s="1" t="s">
        <v>1</v>
      </c>
      <c r="F1" s="1" t="s">
        <v>2</v>
      </c>
      <c r="G1" s="13" t="s">
        <v>708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102</v>
      </c>
      <c r="N1" s="1" t="s">
        <v>26</v>
      </c>
      <c r="O1" s="1" t="s">
        <v>103</v>
      </c>
      <c r="P1" s="1" t="s">
        <v>150</v>
      </c>
      <c r="Q1" s="1" t="s">
        <v>151</v>
      </c>
      <c r="R1" s="1" t="s">
        <v>152</v>
      </c>
      <c r="S1" s="1" t="s">
        <v>231</v>
      </c>
      <c r="T1" s="1" t="s">
        <v>232</v>
      </c>
      <c r="U1" s="1" t="s">
        <v>300</v>
      </c>
      <c r="V1" s="1" t="s">
        <v>424</v>
      </c>
    </row>
    <row r="2" spans="1:22" x14ac:dyDescent="0.35">
      <c r="A2" t="s">
        <v>822</v>
      </c>
      <c r="B2" t="s">
        <v>30</v>
      </c>
      <c r="C2" t="s">
        <v>18</v>
      </c>
      <c r="D2" t="s">
        <v>18</v>
      </c>
      <c r="E2" s="3">
        <v>44397</v>
      </c>
      <c r="F2" s="3">
        <v>44449</v>
      </c>
      <c r="G2" s="8">
        <v>1</v>
      </c>
      <c r="I2">
        <v>13.702999999999999</v>
      </c>
      <c r="J2">
        <v>7.8</v>
      </c>
      <c r="K2">
        <v>7.5</v>
      </c>
      <c r="L2">
        <v>2.738</v>
      </c>
      <c r="M2">
        <v>16.184999999999999</v>
      </c>
      <c r="N2">
        <v>14.598000000000001</v>
      </c>
      <c r="O2">
        <f t="shared" ref="O2:O65" si="0">M2-I2</f>
        <v>2.4819999999999993</v>
      </c>
      <c r="P2">
        <f t="shared" ref="P2:P65" si="1">N2-I2</f>
        <v>0.89500000000000135</v>
      </c>
      <c r="Q2">
        <f>O2-P2</f>
        <v>1.586999999999998</v>
      </c>
      <c r="R2">
        <f>100*Q2/O2</f>
        <v>63.940370668815405</v>
      </c>
      <c r="S2" t="s">
        <v>234</v>
      </c>
      <c r="U2" t="s">
        <v>301</v>
      </c>
      <c r="V2" t="s">
        <v>425</v>
      </c>
    </row>
    <row r="3" spans="1:22" x14ac:dyDescent="0.35">
      <c r="A3" t="s">
        <v>822</v>
      </c>
      <c r="B3" t="s">
        <v>30</v>
      </c>
      <c r="C3" t="s">
        <v>19</v>
      </c>
      <c r="D3" t="s">
        <v>19</v>
      </c>
      <c r="E3" s="3">
        <v>44397</v>
      </c>
      <c r="F3" s="3">
        <v>44449</v>
      </c>
      <c r="G3" s="8">
        <v>1</v>
      </c>
      <c r="I3">
        <v>13.706</v>
      </c>
      <c r="J3">
        <v>7.4</v>
      </c>
      <c r="K3">
        <v>6.8</v>
      </c>
      <c r="L3">
        <v>3.5449999999999999</v>
      </c>
      <c r="M3">
        <v>17.364999999999998</v>
      </c>
      <c r="N3">
        <v>14.863</v>
      </c>
      <c r="O3">
        <f t="shared" si="0"/>
        <v>3.6589999999999989</v>
      </c>
      <c r="P3">
        <f t="shared" si="1"/>
        <v>1.157</v>
      </c>
      <c r="Q3">
        <f t="shared" ref="Q3:Q66" si="2">O3-P3</f>
        <v>2.5019999999999989</v>
      </c>
      <c r="R3">
        <f t="shared" ref="R3:R66" si="3">100*Q3/O3</f>
        <v>68.379338617108488</v>
      </c>
      <c r="S3" t="s">
        <v>234</v>
      </c>
      <c r="U3" t="s">
        <v>301</v>
      </c>
      <c r="V3" t="s">
        <v>425</v>
      </c>
    </row>
    <row r="4" spans="1:22" x14ac:dyDescent="0.35">
      <c r="A4" t="s">
        <v>822</v>
      </c>
      <c r="B4" t="s">
        <v>30</v>
      </c>
      <c r="C4" t="s">
        <v>20</v>
      </c>
      <c r="D4" t="s">
        <v>20</v>
      </c>
      <c r="E4" s="3">
        <v>44397</v>
      </c>
      <c r="F4" s="3">
        <v>44449</v>
      </c>
      <c r="G4" s="8">
        <v>1</v>
      </c>
      <c r="I4">
        <v>13.715</v>
      </c>
      <c r="J4">
        <v>8.8000000000000007</v>
      </c>
      <c r="K4">
        <v>7.8</v>
      </c>
      <c r="L4">
        <v>4.2969999999999997</v>
      </c>
      <c r="M4">
        <v>18.071999999999999</v>
      </c>
      <c r="N4">
        <v>15.098000000000001</v>
      </c>
      <c r="O4">
        <f t="shared" si="0"/>
        <v>4.3569999999999993</v>
      </c>
      <c r="P4">
        <f t="shared" si="1"/>
        <v>1.3830000000000009</v>
      </c>
      <c r="Q4">
        <f t="shared" si="2"/>
        <v>2.9739999999999984</v>
      </c>
      <c r="R4">
        <f t="shared" si="3"/>
        <v>68.257975671333469</v>
      </c>
      <c r="S4" t="s">
        <v>234</v>
      </c>
      <c r="U4" t="s">
        <v>301</v>
      </c>
      <c r="V4" t="s">
        <v>425</v>
      </c>
    </row>
    <row r="5" spans="1:22" x14ac:dyDescent="0.35">
      <c r="A5" t="s">
        <v>822</v>
      </c>
      <c r="B5" t="s">
        <v>30</v>
      </c>
      <c r="C5" t="s">
        <v>21</v>
      </c>
      <c r="D5" t="s">
        <v>21</v>
      </c>
      <c r="E5" s="3">
        <v>44397</v>
      </c>
      <c r="F5" s="3">
        <v>44449</v>
      </c>
      <c r="G5" s="8">
        <v>1</v>
      </c>
      <c r="I5">
        <v>13.747</v>
      </c>
      <c r="J5" t="s">
        <v>16</v>
      </c>
      <c r="K5" t="s">
        <v>22</v>
      </c>
      <c r="L5">
        <v>4.1719999999999997</v>
      </c>
      <c r="M5">
        <v>18.033999999999999</v>
      </c>
      <c r="N5">
        <v>15.222</v>
      </c>
      <c r="O5">
        <f t="shared" si="0"/>
        <v>4.286999999999999</v>
      </c>
      <c r="P5">
        <f t="shared" si="1"/>
        <v>1.4749999999999996</v>
      </c>
      <c r="Q5">
        <f t="shared" si="2"/>
        <v>2.8119999999999994</v>
      </c>
      <c r="R5">
        <f t="shared" si="3"/>
        <v>65.593655236762302</v>
      </c>
      <c r="S5" t="s">
        <v>234</v>
      </c>
      <c r="U5" t="s">
        <v>301</v>
      </c>
      <c r="V5" t="s">
        <v>425</v>
      </c>
    </row>
    <row r="6" spans="1:22" x14ac:dyDescent="0.35">
      <c r="A6" t="s">
        <v>822</v>
      </c>
      <c r="B6" t="s">
        <v>30</v>
      </c>
      <c r="C6" t="s">
        <v>104</v>
      </c>
      <c r="D6" t="s">
        <v>104</v>
      </c>
      <c r="E6" s="3">
        <v>44438</v>
      </c>
      <c r="F6" s="3">
        <v>44449</v>
      </c>
      <c r="G6" s="8">
        <v>1</v>
      </c>
      <c r="I6">
        <v>13.621</v>
      </c>
      <c r="J6" t="s">
        <v>99</v>
      </c>
      <c r="K6" t="s">
        <v>50</v>
      </c>
      <c r="L6">
        <v>3.1869999999999998</v>
      </c>
      <c r="M6">
        <v>16.855</v>
      </c>
      <c r="N6">
        <v>14.622999999999999</v>
      </c>
      <c r="O6">
        <f t="shared" si="0"/>
        <v>3.234</v>
      </c>
      <c r="P6">
        <f t="shared" si="1"/>
        <v>1.0019999999999989</v>
      </c>
      <c r="Q6">
        <f t="shared" si="2"/>
        <v>2.2320000000000011</v>
      </c>
      <c r="R6">
        <f t="shared" si="3"/>
        <v>69.016697588126192</v>
      </c>
      <c r="S6" t="s">
        <v>235</v>
      </c>
      <c r="U6" t="s">
        <v>301</v>
      </c>
      <c r="V6" t="s">
        <v>425</v>
      </c>
    </row>
    <row r="7" spans="1:22" x14ac:dyDescent="0.35">
      <c r="A7" t="s">
        <v>822</v>
      </c>
      <c r="B7" t="s">
        <v>30</v>
      </c>
      <c r="C7" t="s">
        <v>107</v>
      </c>
      <c r="D7" t="s">
        <v>107</v>
      </c>
      <c r="E7" s="3">
        <v>44438</v>
      </c>
      <c r="F7" s="3">
        <v>44449</v>
      </c>
      <c r="G7" s="8">
        <v>1</v>
      </c>
      <c r="I7">
        <v>13.617000000000001</v>
      </c>
      <c r="J7" t="s">
        <v>105</v>
      </c>
      <c r="K7" t="s">
        <v>106</v>
      </c>
      <c r="L7">
        <v>1.641</v>
      </c>
      <c r="M7">
        <v>15.252000000000001</v>
      </c>
      <c r="N7">
        <v>14.137</v>
      </c>
      <c r="O7">
        <f t="shared" si="0"/>
        <v>1.6349999999999998</v>
      </c>
      <c r="P7">
        <f t="shared" si="1"/>
        <v>0.51999999999999957</v>
      </c>
      <c r="Q7">
        <f t="shared" si="2"/>
        <v>1.1150000000000002</v>
      </c>
      <c r="R7">
        <f t="shared" si="3"/>
        <v>68.195718654434273</v>
      </c>
      <c r="S7" t="s">
        <v>235</v>
      </c>
      <c r="U7" t="s">
        <v>301</v>
      </c>
      <c r="V7" t="s">
        <v>425</v>
      </c>
    </row>
    <row r="8" spans="1:22" x14ac:dyDescent="0.35">
      <c r="A8" t="s">
        <v>822</v>
      </c>
      <c r="B8" t="s">
        <v>30</v>
      </c>
      <c r="C8" t="s">
        <v>108</v>
      </c>
      <c r="D8" t="s">
        <v>108</v>
      </c>
      <c r="E8" s="3">
        <v>44438</v>
      </c>
      <c r="F8" s="3">
        <v>44449</v>
      </c>
      <c r="G8" s="8">
        <v>1</v>
      </c>
      <c r="I8">
        <v>13.625</v>
      </c>
      <c r="J8" t="s">
        <v>114</v>
      </c>
      <c r="K8" t="s">
        <v>115</v>
      </c>
      <c r="L8">
        <v>6.9889999999999999</v>
      </c>
      <c r="M8">
        <v>20.382999999999999</v>
      </c>
      <c r="N8">
        <v>15.808999999999999</v>
      </c>
      <c r="O8">
        <f t="shared" si="0"/>
        <v>6.7579999999999991</v>
      </c>
      <c r="P8">
        <f t="shared" si="1"/>
        <v>2.1839999999999993</v>
      </c>
      <c r="Q8">
        <f t="shared" si="2"/>
        <v>4.5739999999999998</v>
      </c>
      <c r="R8">
        <f t="shared" si="3"/>
        <v>67.682746374667062</v>
      </c>
      <c r="S8" t="s">
        <v>235</v>
      </c>
      <c r="U8" t="s">
        <v>301</v>
      </c>
      <c r="V8" t="s">
        <v>425</v>
      </c>
    </row>
    <row r="9" spans="1:22" x14ac:dyDescent="0.35">
      <c r="A9" t="s">
        <v>822</v>
      </c>
      <c r="B9" t="s">
        <v>30</v>
      </c>
      <c r="C9" t="s">
        <v>109</v>
      </c>
      <c r="D9" t="s">
        <v>109</v>
      </c>
      <c r="E9" s="3">
        <v>44438</v>
      </c>
      <c r="F9" s="3">
        <v>44449</v>
      </c>
      <c r="G9" s="8">
        <v>1</v>
      </c>
      <c r="I9">
        <v>13.619</v>
      </c>
      <c r="J9" t="s">
        <v>16</v>
      </c>
      <c r="K9" t="s">
        <v>116</v>
      </c>
      <c r="L9">
        <v>2.4620000000000002</v>
      </c>
      <c r="M9">
        <v>16.07</v>
      </c>
      <c r="N9">
        <v>14.436</v>
      </c>
      <c r="O9">
        <f t="shared" si="0"/>
        <v>2.4510000000000005</v>
      </c>
      <c r="P9">
        <f t="shared" si="1"/>
        <v>0.81700000000000017</v>
      </c>
      <c r="Q9">
        <f t="shared" si="2"/>
        <v>1.6340000000000003</v>
      </c>
      <c r="R9">
        <f t="shared" si="3"/>
        <v>66.666666666666671</v>
      </c>
      <c r="S9" t="s">
        <v>235</v>
      </c>
      <c r="U9" t="s">
        <v>301</v>
      </c>
      <c r="V9" t="s">
        <v>425</v>
      </c>
    </row>
    <row r="10" spans="1:22" x14ac:dyDescent="0.35">
      <c r="A10" t="s">
        <v>822</v>
      </c>
      <c r="B10" t="s">
        <v>30</v>
      </c>
      <c r="C10" t="s">
        <v>110</v>
      </c>
      <c r="D10" t="s">
        <v>110</v>
      </c>
      <c r="E10" s="3">
        <v>44438</v>
      </c>
      <c r="F10" s="3">
        <v>44449</v>
      </c>
      <c r="G10" s="8">
        <v>1</v>
      </c>
      <c r="I10">
        <v>13.616</v>
      </c>
      <c r="J10" t="s">
        <v>50</v>
      </c>
      <c r="K10" t="s">
        <v>56</v>
      </c>
      <c r="L10">
        <v>2.8180000000000001</v>
      </c>
      <c r="M10">
        <v>16.548999999999999</v>
      </c>
      <c r="N10">
        <v>14.539</v>
      </c>
      <c r="O10">
        <f t="shared" si="0"/>
        <v>2.9329999999999998</v>
      </c>
      <c r="P10">
        <f t="shared" si="1"/>
        <v>0.92300000000000004</v>
      </c>
      <c r="Q10">
        <f t="shared" si="2"/>
        <v>2.0099999999999998</v>
      </c>
      <c r="R10">
        <f t="shared" si="3"/>
        <v>68.530514831230818</v>
      </c>
      <c r="S10" t="s">
        <v>235</v>
      </c>
      <c r="U10" t="s">
        <v>301</v>
      </c>
      <c r="V10" t="s">
        <v>425</v>
      </c>
    </row>
    <row r="11" spans="1:22" x14ac:dyDescent="0.35">
      <c r="A11" t="s">
        <v>822</v>
      </c>
      <c r="B11" t="s">
        <v>30</v>
      </c>
      <c r="C11" t="s">
        <v>111</v>
      </c>
      <c r="D11" t="s">
        <v>111</v>
      </c>
      <c r="E11" s="3">
        <v>44438</v>
      </c>
      <c r="F11" s="3">
        <v>44449</v>
      </c>
      <c r="G11" s="8">
        <v>1</v>
      </c>
      <c r="I11">
        <v>13.614000000000001</v>
      </c>
      <c r="J11" t="s">
        <v>117</v>
      </c>
      <c r="K11" t="s">
        <v>118</v>
      </c>
      <c r="L11">
        <v>3.2490000000000001</v>
      </c>
      <c r="M11">
        <v>16.687000000000001</v>
      </c>
      <c r="N11">
        <v>14.635999999999999</v>
      </c>
      <c r="O11">
        <f t="shared" si="0"/>
        <v>3.0730000000000004</v>
      </c>
      <c r="P11">
        <f t="shared" si="1"/>
        <v>1.0219999999999985</v>
      </c>
      <c r="Q11">
        <f t="shared" si="2"/>
        <v>2.0510000000000019</v>
      </c>
      <c r="R11">
        <f t="shared" si="3"/>
        <v>66.742596810933989</v>
      </c>
      <c r="S11" t="s">
        <v>235</v>
      </c>
      <c r="U11" t="s">
        <v>301</v>
      </c>
      <c r="V11" t="s">
        <v>425</v>
      </c>
    </row>
    <row r="12" spans="1:22" x14ac:dyDescent="0.35">
      <c r="A12" t="s">
        <v>822</v>
      </c>
      <c r="B12" t="s">
        <v>30</v>
      </c>
      <c r="C12" t="s">
        <v>112</v>
      </c>
      <c r="D12" t="s">
        <v>112</v>
      </c>
      <c r="E12" s="3">
        <v>44438</v>
      </c>
      <c r="F12" s="3">
        <v>44449</v>
      </c>
      <c r="G12" s="8">
        <v>0</v>
      </c>
      <c r="I12">
        <v>13.615</v>
      </c>
      <c r="J12" t="s">
        <v>119</v>
      </c>
      <c r="K12" t="s">
        <v>120</v>
      </c>
      <c r="L12">
        <v>3.47</v>
      </c>
      <c r="M12">
        <v>16.972000000000001</v>
      </c>
      <c r="N12">
        <v>14.736000000000001</v>
      </c>
      <c r="O12">
        <f t="shared" si="0"/>
        <v>3.3570000000000011</v>
      </c>
      <c r="P12">
        <f t="shared" si="1"/>
        <v>1.1210000000000004</v>
      </c>
      <c r="Q12">
        <f t="shared" si="2"/>
        <v>2.2360000000000007</v>
      </c>
      <c r="R12">
        <f t="shared" si="3"/>
        <v>66.607089663389928</v>
      </c>
      <c r="S12" t="s">
        <v>235</v>
      </c>
      <c r="U12" t="s">
        <v>301</v>
      </c>
      <c r="V12" t="s">
        <v>425</v>
      </c>
    </row>
    <row r="13" spans="1:22" x14ac:dyDescent="0.35">
      <c r="A13" t="s">
        <v>822</v>
      </c>
      <c r="B13" t="s">
        <v>30</v>
      </c>
      <c r="C13" t="s">
        <v>113</v>
      </c>
      <c r="D13" t="s">
        <v>113</v>
      </c>
      <c r="E13" s="3">
        <v>44438</v>
      </c>
      <c r="F13" s="3">
        <v>44449</v>
      </c>
      <c r="G13" s="8">
        <v>0</v>
      </c>
      <c r="I13">
        <v>13.615</v>
      </c>
      <c r="J13" t="s">
        <v>56</v>
      </c>
      <c r="K13" t="s">
        <v>22</v>
      </c>
      <c r="M13">
        <v>16.323</v>
      </c>
      <c r="N13">
        <v>14.547000000000001</v>
      </c>
      <c r="O13">
        <f t="shared" si="0"/>
        <v>2.7080000000000002</v>
      </c>
      <c r="P13">
        <f t="shared" si="1"/>
        <v>0.93200000000000038</v>
      </c>
      <c r="Q13">
        <f t="shared" si="2"/>
        <v>1.7759999999999998</v>
      </c>
      <c r="R13">
        <f t="shared" si="3"/>
        <v>65.583456425406183</v>
      </c>
      <c r="S13" t="s">
        <v>235</v>
      </c>
      <c r="U13" t="s">
        <v>301</v>
      </c>
      <c r="V13" t="s">
        <v>425</v>
      </c>
    </row>
    <row r="14" spans="1:22" x14ac:dyDescent="0.35">
      <c r="A14" t="s">
        <v>822</v>
      </c>
      <c r="B14" t="s">
        <v>45</v>
      </c>
      <c r="C14" t="s">
        <v>41</v>
      </c>
      <c r="D14" t="s">
        <v>41</v>
      </c>
      <c r="E14" s="3">
        <v>44398</v>
      </c>
      <c r="F14" s="3">
        <v>44449</v>
      </c>
      <c r="G14" s="8">
        <v>1</v>
      </c>
      <c r="I14">
        <v>13.715</v>
      </c>
      <c r="J14">
        <v>13</v>
      </c>
      <c r="K14">
        <v>10.9</v>
      </c>
      <c r="L14">
        <v>21.661999999999999</v>
      </c>
      <c r="M14">
        <v>34.548999999999999</v>
      </c>
      <c r="N14">
        <v>19.800999999999998</v>
      </c>
      <c r="O14">
        <f t="shared" si="0"/>
        <v>20.834</v>
      </c>
      <c r="P14">
        <f t="shared" si="1"/>
        <v>6.0859999999999985</v>
      </c>
      <c r="Q14">
        <f t="shared" si="2"/>
        <v>14.748000000000001</v>
      </c>
      <c r="R14">
        <f t="shared" si="3"/>
        <v>70.788134779687056</v>
      </c>
      <c r="S14" t="s">
        <v>234</v>
      </c>
      <c r="U14" t="s">
        <v>301</v>
      </c>
      <c r="V14" t="s">
        <v>425</v>
      </c>
    </row>
    <row r="15" spans="1:22" x14ac:dyDescent="0.35">
      <c r="A15" t="s">
        <v>822</v>
      </c>
      <c r="B15" t="s">
        <v>45</v>
      </c>
      <c r="C15" t="s">
        <v>42</v>
      </c>
      <c r="D15" t="s">
        <v>42</v>
      </c>
      <c r="E15" s="3">
        <v>44398</v>
      </c>
      <c r="F15" s="3">
        <v>44449</v>
      </c>
      <c r="G15" s="8">
        <v>1</v>
      </c>
      <c r="I15">
        <v>13.711</v>
      </c>
      <c r="J15">
        <v>11.3</v>
      </c>
      <c r="K15">
        <v>9.6</v>
      </c>
      <c r="L15">
        <v>10.313000000000001</v>
      </c>
      <c r="M15">
        <v>23.591999999999999</v>
      </c>
      <c r="N15">
        <v>16.306000000000001</v>
      </c>
      <c r="O15">
        <f t="shared" si="0"/>
        <v>9.8809999999999985</v>
      </c>
      <c r="P15">
        <f t="shared" si="1"/>
        <v>2.5950000000000006</v>
      </c>
      <c r="Q15">
        <f t="shared" si="2"/>
        <v>7.2859999999999978</v>
      </c>
      <c r="R15">
        <f t="shared" si="3"/>
        <v>73.737475963971249</v>
      </c>
      <c r="S15" t="s">
        <v>234</v>
      </c>
      <c r="U15" t="s">
        <v>301</v>
      </c>
      <c r="V15" t="s">
        <v>425</v>
      </c>
    </row>
    <row r="16" spans="1:22" x14ac:dyDescent="0.35">
      <c r="A16" t="s">
        <v>822</v>
      </c>
      <c r="B16" t="s">
        <v>45</v>
      </c>
      <c r="C16" t="s">
        <v>43</v>
      </c>
      <c r="D16" t="s">
        <v>43</v>
      </c>
      <c r="E16" s="3">
        <v>44398</v>
      </c>
      <c r="F16" s="3">
        <v>44449</v>
      </c>
      <c r="G16" s="8">
        <v>0</v>
      </c>
      <c r="I16">
        <v>13.709</v>
      </c>
      <c r="J16">
        <v>12</v>
      </c>
      <c r="K16">
        <v>10.3</v>
      </c>
      <c r="L16">
        <v>12.851000000000001</v>
      </c>
      <c r="M16">
        <v>26.248999999999999</v>
      </c>
      <c r="N16">
        <v>16.872</v>
      </c>
      <c r="O16">
        <f t="shared" si="0"/>
        <v>12.54</v>
      </c>
      <c r="P16">
        <f t="shared" si="1"/>
        <v>3.1630000000000003</v>
      </c>
      <c r="Q16">
        <f t="shared" si="2"/>
        <v>9.3769999999999989</v>
      </c>
      <c r="R16">
        <f t="shared" si="3"/>
        <v>74.776714513556612</v>
      </c>
      <c r="S16" t="s">
        <v>234</v>
      </c>
      <c r="U16" t="s">
        <v>301</v>
      </c>
      <c r="V16" t="s">
        <v>425</v>
      </c>
    </row>
    <row r="17" spans="1:22" x14ac:dyDescent="0.35">
      <c r="A17" t="s">
        <v>822</v>
      </c>
      <c r="B17" t="s">
        <v>45</v>
      </c>
      <c r="C17" t="s">
        <v>44</v>
      </c>
      <c r="D17" t="s">
        <v>44</v>
      </c>
      <c r="E17" s="3">
        <v>44398</v>
      </c>
      <c r="F17" s="3">
        <v>44449</v>
      </c>
      <c r="G17" s="8">
        <v>0</v>
      </c>
      <c r="I17">
        <v>13.707000000000001</v>
      </c>
      <c r="J17">
        <v>10.8</v>
      </c>
      <c r="K17">
        <v>9.6</v>
      </c>
      <c r="L17">
        <v>10.849</v>
      </c>
      <c r="M17">
        <v>23.861999999999998</v>
      </c>
      <c r="N17">
        <v>16.047000000000001</v>
      </c>
      <c r="O17">
        <f t="shared" si="0"/>
        <v>10.154999999999998</v>
      </c>
      <c r="P17">
        <f t="shared" si="1"/>
        <v>2.34</v>
      </c>
      <c r="Q17">
        <f t="shared" si="2"/>
        <v>7.8149999999999977</v>
      </c>
      <c r="R17">
        <f t="shared" si="3"/>
        <v>76.957163958641061</v>
      </c>
      <c r="S17" t="s">
        <v>234</v>
      </c>
      <c r="U17" t="s">
        <v>301</v>
      </c>
      <c r="V17" t="s">
        <v>425</v>
      </c>
    </row>
    <row r="18" spans="1:22" x14ac:dyDescent="0.35">
      <c r="A18" t="s">
        <v>822</v>
      </c>
      <c r="B18" t="s">
        <v>45</v>
      </c>
      <c r="C18" t="s">
        <v>66</v>
      </c>
      <c r="D18" t="s">
        <v>66</v>
      </c>
      <c r="E18" s="3">
        <v>44427</v>
      </c>
      <c r="F18" s="3">
        <v>44449</v>
      </c>
      <c r="G18" s="8">
        <v>1</v>
      </c>
      <c r="I18">
        <v>13.707000000000001</v>
      </c>
      <c r="J18">
        <v>12</v>
      </c>
      <c r="K18">
        <v>10.1</v>
      </c>
      <c r="L18">
        <v>12.19</v>
      </c>
      <c r="M18">
        <v>25.577000000000002</v>
      </c>
      <c r="N18">
        <v>16.780999999999999</v>
      </c>
      <c r="O18">
        <f t="shared" si="0"/>
        <v>11.870000000000001</v>
      </c>
      <c r="P18">
        <f t="shared" si="1"/>
        <v>3.0739999999999981</v>
      </c>
      <c r="Q18">
        <f t="shared" si="2"/>
        <v>8.7960000000000029</v>
      </c>
      <c r="R18">
        <f t="shared" si="3"/>
        <v>74.102780117944405</v>
      </c>
      <c r="S18" t="s">
        <v>235</v>
      </c>
      <c r="U18" t="s">
        <v>301</v>
      </c>
      <c r="V18" t="s">
        <v>425</v>
      </c>
    </row>
    <row r="19" spans="1:22" x14ac:dyDescent="0.35">
      <c r="A19" t="s">
        <v>822</v>
      </c>
      <c r="B19" t="s">
        <v>45</v>
      </c>
      <c r="C19" t="s">
        <v>67</v>
      </c>
      <c r="D19" t="s">
        <v>67</v>
      </c>
      <c r="E19" s="3">
        <v>44427</v>
      </c>
      <c r="F19" s="3">
        <v>44449</v>
      </c>
      <c r="G19" s="8">
        <v>1</v>
      </c>
      <c r="I19">
        <v>13.705</v>
      </c>
      <c r="J19" t="s">
        <v>75</v>
      </c>
      <c r="K19" t="s">
        <v>76</v>
      </c>
      <c r="L19">
        <v>10.461</v>
      </c>
      <c r="M19">
        <v>23.943999999999999</v>
      </c>
      <c r="N19">
        <v>16.689</v>
      </c>
      <c r="O19">
        <f t="shared" si="0"/>
        <v>10.238999999999999</v>
      </c>
      <c r="P19">
        <f t="shared" si="1"/>
        <v>2.984</v>
      </c>
      <c r="Q19">
        <f t="shared" si="2"/>
        <v>7.254999999999999</v>
      </c>
      <c r="R19">
        <f t="shared" si="3"/>
        <v>70.856528957906036</v>
      </c>
      <c r="S19" t="s">
        <v>235</v>
      </c>
      <c r="U19" t="s">
        <v>301</v>
      </c>
      <c r="V19" t="s">
        <v>425</v>
      </c>
    </row>
    <row r="20" spans="1:22" x14ac:dyDescent="0.35">
      <c r="A20" t="s">
        <v>822</v>
      </c>
      <c r="B20" t="s">
        <v>45</v>
      </c>
      <c r="C20" t="s">
        <v>68</v>
      </c>
      <c r="D20" t="s">
        <v>68</v>
      </c>
      <c r="E20" s="3">
        <v>44427</v>
      </c>
      <c r="F20" s="3">
        <v>44449</v>
      </c>
      <c r="G20" s="8">
        <v>1</v>
      </c>
      <c r="I20">
        <v>13.704000000000001</v>
      </c>
      <c r="J20">
        <v>11.4</v>
      </c>
      <c r="K20">
        <v>10</v>
      </c>
      <c r="L20">
        <v>14.821</v>
      </c>
      <c r="M20">
        <v>28.169</v>
      </c>
      <c r="N20">
        <v>17.571000000000002</v>
      </c>
      <c r="O20">
        <f t="shared" si="0"/>
        <v>14.465</v>
      </c>
      <c r="P20">
        <f t="shared" si="1"/>
        <v>3.8670000000000009</v>
      </c>
      <c r="Q20">
        <f t="shared" si="2"/>
        <v>10.597999999999999</v>
      </c>
      <c r="R20">
        <f t="shared" si="3"/>
        <v>73.26650535776011</v>
      </c>
      <c r="S20" t="s">
        <v>235</v>
      </c>
      <c r="U20" t="s">
        <v>301</v>
      </c>
      <c r="V20" t="s">
        <v>425</v>
      </c>
    </row>
    <row r="21" spans="1:22" x14ac:dyDescent="0.35">
      <c r="A21" t="s">
        <v>822</v>
      </c>
      <c r="B21" t="s">
        <v>45</v>
      </c>
      <c r="C21" t="s">
        <v>69</v>
      </c>
      <c r="D21" t="s">
        <v>69</v>
      </c>
      <c r="E21" s="3">
        <v>44427</v>
      </c>
      <c r="F21" s="3">
        <v>44449</v>
      </c>
      <c r="G21" s="8">
        <v>1</v>
      </c>
      <c r="I21">
        <v>13.704000000000001</v>
      </c>
      <c r="J21">
        <v>11.6</v>
      </c>
      <c r="K21">
        <v>10</v>
      </c>
      <c r="L21">
        <v>13.760999999999999</v>
      </c>
      <c r="M21">
        <v>27.018000000000001</v>
      </c>
      <c r="N21">
        <v>17.332000000000001</v>
      </c>
      <c r="O21">
        <f t="shared" si="0"/>
        <v>13.314</v>
      </c>
      <c r="P21">
        <f t="shared" si="1"/>
        <v>3.6280000000000001</v>
      </c>
      <c r="Q21">
        <f t="shared" si="2"/>
        <v>9.6859999999999999</v>
      </c>
      <c r="R21">
        <f t="shared" si="3"/>
        <v>72.750488207901455</v>
      </c>
      <c r="S21" t="s">
        <v>235</v>
      </c>
      <c r="U21" t="s">
        <v>301</v>
      </c>
      <c r="V21" t="s">
        <v>425</v>
      </c>
    </row>
    <row r="22" spans="1:22" x14ac:dyDescent="0.35">
      <c r="A22" t="s">
        <v>822</v>
      </c>
      <c r="B22" t="s">
        <v>45</v>
      </c>
      <c r="C22" t="s">
        <v>70</v>
      </c>
      <c r="D22" t="s">
        <v>70</v>
      </c>
      <c r="E22" s="3">
        <v>44427</v>
      </c>
      <c r="F22" s="3">
        <v>44449</v>
      </c>
      <c r="G22" s="8">
        <v>1</v>
      </c>
      <c r="I22">
        <v>13.705</v>
      </c>
      <c r="J22">
        <v>8</v>
      </c>
      <c r="K22">
        <v>6.8</v>
      </c>
      <c r="L22">
        <v>3.4329999999999998</v>
      </c>
      <c r="M22">
        <v>17.172999999999998</v>
      </c>
      <c r="N22">
        <v>14.672000000000001</v>
      </c>
      <c r="O22">
        <f t="shared" si="0"/>
        <v>3.4679999999999982</v>
      </c>
      <c r="P22">
        <f t="shared" si="1"/>
        <v>0.96700000000000053</v>
      </c>
      <c r="Q22">
        <f t="shared" si="2"/>
        <v>2.5009999999999977</v>
      </c>
      <c r="R22">
        <f t="shared" si="3"/>
        <v>72.116493656286011</v>
      </c>
      <c r="S22" t="s">
        <v>235</v>
      </c>
      <c r="U22" t="s">
        <v>301</v>
      </c>
      <c r="V22" t="s">
        <v>425</v>
      </c>
    </row>
    <row r="23" spans="1:22" x14ac:dyDescent="0.35">
      <c r="A23" t="s">
        <v>822</v>
      </c>
      <c r="B23" t="s">
        <v>45</v>
      </c>
      <c r="C23" t="s">
        <v>71</v>
      </c>
      <c r="D23" t="s">
        <v>71</v>
      </c>
      <c r="E23" s="3">
        <v>44427</v>
      </c>
      <c r="F23" s="3">
        <v>44449</v>
      </c>
      <c r="G23" s="8">
        <v>1</v>
      </c>
      <c r="I23">
        <v>13.705</v>
      </c>
      <c r="J23">
        <v>10.9</v>
      </c>
      <c r="K23">
        <v>9.4</v>
      </c>
      <c r="L23">
        <v>9.5619999999999994</v>
      </c>
      <c r="M23">
        <v>23.032</v>
      </c>
      <c r="N23">
        <v>16.113</v>
      </c>
      <c r="O23">
        <f t="shared" si="0"/>
        <v>9.327</v>
      </c>
      <c r="P23">
        <f t="shared" si="1"/>
        <v>2.4079999999999995</v>
      </c>
      <c r="Q23">
        <f t="shared" si="2"/>
        <v>6.9190000000000005</v>
      </c>
      <c r="R23">
        <f t="shared" si="3"/>
        <v>74.182480969229132</v>
      </c>
      <c r="S23" t="s">
        <v>235</v>
      </c>
      <c r="U23" t="s">
        <v>301</v>
      </c>
      <c r="V23" t="s">
        <v>425</v>
      </c>
    </row>
    <row r="24" spans="1:22" x14ac:dyDescent="0.35">
      <c r="A24" t="s">
        <v>822</v>
      </c>
      <c r="B24" t="s">
        <v>45</v>
      </c>
      <c r="C24" t="s">
        <v>72</v>
      </c>
      <c r="D24" t="s">
        <v>72</v>
      </c>
      <c r="E24" s="3">
        <v>44427</v>
      </c>
      <c r="F24" s="3">
        <v>44449</v>
      </c>
      <c r="G24" s="8">
        <v>0</v>
      </c>
      <c r="I24">
        <v>13.705</v>
      </c>
      <c r="J24">
        <v>11.9</v>
      </c>
      <c r="K24">
        <v>10.3</v>
      </c>
      <c r="L24">
        <v>16.713000000000001</v>
      </c>
      <c r="M24">
        <v>29.928000000000001</v>
      </c>
      <c r="N24">
        <v>18.84</v>
      </c>
      <c r="O24">
        <f t="shared" si="0"/>
        <v>16.222999999999999</v>
      </c>
      <c r="P24">
        <f t="shared" si="1"/>
        <v>5.1349999999999998</v>
      </c>
      <c r="Q24">
        <f t="shared" si="2"/>
        <v>11.087999999999999</v>
      </c>
      <c r="R24">
        <f t="shared" si="3"/>
        <v>68.347408000986249</v>
      </c>
      <c r="S24" t="s">
        <v>235</v>
      </c>
      <c r="U24" t="s">
        <v>301</v>
      </c>
      <c r="V24" t="s">
        <v>425</v>
      </c>
    </row>
    <row r="25" spans="1:22" x14ac:dyDescent="0.35">
      <c r="A25" t="s">
        <v>822</v>
      </c>
      <c r="B25" t="s">
        <v>45</v>
      </c>
      <c r="C25" t="s">
        <v>73</v>
      </c>
      <c r="D25" t="s">
        <v>73</v>
      </c>
      <c r="E25" s="3">
        <v>44427</v>
      </c>
      <c r="F25" s="3">
        <v>44449</v>
      </c>
      <c r="G25" s="8">
        <v>1</v>
      </c>
      <c r="I25">
        <v>13.699</v>
      </c>
      <c r="J25">
        <v>11.3</v>
      </c>
      <c r="K25">
        <v>10</v>
      </c>
      <c r="L25">
        <v>12.154999999999999</v>
      </c>
      <c r="M25">
        <v>25.497</v>
      </c>
      <c r="N25">
        <v>17.282</v>
      </c>
      <c r="O25">
        <f t="shared" si="0"/>
        <v>11.798</v>
      </c>
      <c r="P25">
        <f t="shared" si="1"/>
        <v>3.5830000000000002</v>
      </c>
      <c r="Q25">
        <f t="shared" si="2"/>
        <v>8.2149999999999999</v>
      </c>
      <c r="R25">
        <f t="shared" si="3"/>
        <v>69.63044583827768</v>
      </c>
      <c r="S25" t="s">
        <v>235</v>
      </c>
      <c r="U25" t="s">
        <v>301</v>
      </c>
      <c r="V25" t="s">
        <v>425</v>
      </c>
    </row>
    <row r="26" spans="1:22" x14ac:dyDescent="0.35">
      <c r="A26" t="s">
        <v>822</v>
      </c>
      <c r="B26" t="s">
        <v>45</v>
      </c>
      <c r="C26" t="s">
        <v>74</v>
      </c>
      <c r="D26" t="s">
        <v>74</v>
      </c>
      <c r="E26" s="3">
        <v>44427</v>
      </c>
      <c r="F26" s="3">
        <v>44449</v>
      </c>
      <c r="G26" s="8">
        <v>0</v>
      </c>
      <c r="I26">
        <v>13.698</v>
      </c>
      <c r="J26">
        <v>13.9</v>
      </c>
      <c r="K26">
        <v>12.4</v>
      </c>
      <c r="L26">
        <v>24.004999999999999</v>
      </c>
      <c r="M26">
        <v>36.837000000000003</v>
      </c>
      <c r="N26">
        <v>20.567</v>
      </c>
      <c r="O26">
        <f t="shared" si="0"/>
        <v>23.139000000000003</v>
      </c>
      <c r="P26">
        <f t="shared" si="1"/>
        <v>6.8689999999999998</v>
      </c>
      <c r="Q26">
        <f t="shared" si="2"/>
        <v>16.270000000000003</v>
      </c>
      <c r="R26">
        <f t="shared" si="3"/>
        <v>70.314188167163664</v>
      </c>
      <c r="S26" t="s">
        <v>235</v>
      </c>
      <c r="U26" t="s">
        <v>301</v>
      </c>
      <c r="V26" t="s">
        <v>425</v>
      </c>
    </row>
    <row r="27" spans="1:22" x14ac:dyDescent="0.35">
      <c r="A27" t="s">
        <v>822</v>
      </c>
      <c r="B27" t="s">
        <v>45</v>
      </c>
      <c r="C27" t="s">
        <v>77</v>
      </c>
      <c r="D27" t="s">
        <v>77</v>
      </c>
      <c r="E27" s="3">
        <v>44427</v>
      </c>
      <c r="F27" s="3">
        <v>44449</v>
      </c>
      <c r="G27" s="8">
        <v>1</v>
      </c>
      <c r="I27">
        <v>13.699</v>
      </c>
      <c r="J27">
        <v>15</v>
      </c>
      <c r="K27">
        <v>12.9</v>
      </c>
      <c r="M27">
        <v>41.896999999999998</v>
      </c>
      <c r="N27">
        <v>22.931999999999999</v>
      </c>
      <c r="O27">
        <f t="shared" si="0"/>
        <v>28.198</v>
      </c>
      <c r="P27">
        <f t="shared" si="1"/>
        <v>9.2329999999999988</v>
      </c>
      <c r="Q27">
        <f t="shared" si="2"/>
        <v>18.965000000000003</v>
      </c>
      <c r="R27">
        <f t="shared" si="3"/>
        <v>67.256543017235273</v>
      </c>
      <c r="S27" t="s">
        <v>235</v>
      </c>
      <c r="U27" t="s">
        <v>301</v>
      </c>
      <c r="V27" t="s">
        <v>425</v>
      </c>
    </row>
    <row r="28" spans="1:22" x14ac:dyDescent="0.35">
      <c r="A28" t="s">
        <v>822</v>
      </c>
      <c r="B28" t="s">
        <v>137</v>
      </c>
      <c r="C28" t="s">
        <v>136</v>
      </c>
      <c r="D28" t="s">
        <v>136</v>
      </c>
      <c r="E28" s="3">
        <v>44442</v>
      </c>
      <c r="F28" s="3">
        <v>44449</v>
      </c>
      <c r="G28" s="8">
        <v>1</v>
      </c>
      <c r="I28">
        <v>13.529</v>
      </c>
      <c r="J28">
        <v>11.5</v>
      </c>
      <c r="K28">
        <v>10.4</v>
      </c>
      <c r="L28">
        <v>7.76</v>
      </c>
      <c r="M28">
        <v>21.041</v>
      </c>
      <c r="N28">
        <v>16.257000000000001</v>
      </c>
      <c r="O28">
        <f t="shared" si="0"/>
        <v>7.5120000000000005</v>
      </c>
      <c r="P28">
        <f t="shared" si="1"/>
        <v>2.7280000000000015</v>
      </c>
      <c r="Q28">
        <f t="shared" si="2"/>
        <v>4.7839999999999989</v>
      </c>
      <c r="R28">
        <f t="shared" si="3"/>
        <v>63.684771033013824</v>
      </c>
      <c r="S28" t="s">
        <v>235</v>
      </c>
      <c r="U28" t="s">
        <v>301</v>
      </c>
      <c r="V28" t="s">
        <v>425</v>
      </c>
    </row>
    <row r="29" spans="1:22" x14ac:dyDescent="0.35">
      <c r="A29" t="s">
        <v>822</v>
      </c>
      <c r="B29" t="s">
        <v>137</v>
      </c>
      <c r="C29" t="s">
        <v>138</v>
      </c>
      <c r="D29" t="s">
        <v>138</v>
      </c>
      <c r="E29" s="3">
        <v>44442</v>
      </c>
      <c r="F29" s="3">
        <v>44449</v>
      </c>
      <c r="G29" s="8">
        <v>1</v>
      </c>
      <c r="I29">
        <v>13.537000000000001</v>
      </c>
      <c r="J29">
        <v>12.9</v>
      </c>
      <c r="K29">
        <v>11.5</v>
      </c>
      <c r="L29">
        <v>11.215</v>
      </c>
      <c r="M29">
        <v>24.504999999999999</v>
      </c>
      <c r="N29">
        <v>17.263000000000002</v>
      </c>
      <c r="O29">
        <f t="shared" si="0"/>
        <v>10.967999999999998</v>
      </c>
      <c r="P29">
        <f t="shared" si="1"/>
        <v>3.7260000000000009</v>
      </c>
      <c r="Q29">
        <f t="shared" si="2"/>
        <v>7.2419999999999973</v>
      </c>
      <c r="R29">
        <f t="shared" si="3"/>
        <v>66.028446389496708</v>
      </c>
      <c r="S29" t="s">
        <v>235</v>
      </c>
      <c r="U29" t="s">
        <v>301</v>
      </c>
      <c r="V29" t="s">
        <v>425</v>
      </c>
    </row>
    <row r="30" spans="1:22" x14ac:dyDescent="0.35">
      <c r="A30" t="s">
        <v>822</v>
      </c>
      <c r="B30" t="s">
        <v>137</v>
      </c>
      <c r="C30" t="s">
        <v>139</v>
      </c>
      <c r="D30" t="s">
        <v>139</v>
      </c>
      <c r="E30" s="3">
        <v>44442</v>
      </c>
      <c r="F30" s="3">
        <v>44481</v>
      </c>
      <c r="G30" s="8">
        <v>1</v>
      </c>
      <c r="I30">
        <v>13.535</v>
      </c>
      <c r="J30">
        <v>11.5</v>
      </c>
      <c r="K30">
        <v>10.4</v>
      </c>
      <c r="L30">
        <v>8.1769999999999996</v>
      </c>
      <c r="M30">
        <v>21.498000000000001</v>
      </c>
      <c r="N30">
        <v>16.36</v>
      </c>
      <c r="O30">
        <f t="shared" si="0"/>
        <v>7.963000000000001</v>
      </c>
      <c r="P30">
        <f t="shared" si="1"/>
        <v>2.8249999999999993</v>
      </c>
      <c r="Q30">
        <f t="shared" si="2"/>
        <v>5.1380000000000017</v>
      </c>
      <c r="R30">
        <f t="shared" si="3"/>
        <v>64.523420821298515</v>
      </c>
      <c r="S30" t="s">
        <v>235</v>
      </c>
      <c r="U30" t="s">
        <v>301</v>
      </c>
      <c r="V30" t="s">
        <v>425</v>
      </c>
    </row>
    <row r="31" spans="1:22" x14ac:dyDescent="0.35">
      <c r="A31" t="s">
        <v>822</v>
      </c>
      <c r="B31" t="s">
        <v>137</v>
      </c>
      <c r="C31" t="s">
        <v>140</v>
      </c>
      <c r="D31" t="s">
        <v>140</v>
      </c>
      <c r="E31" s="3">
        <v>44442</v>
      </c>
      <c r="F31" s="3">
        <v>44449</v>
      </c>
      <c r="G31" s="8">
        <v>1</v>
      </c>
      <c r="I31">
        <v>13.523999999999999</v>
      </c>
      <c r="J31">
        <v>11.7</v>
      </c>
      <c r="K31">
        <v>10.6</v>
      </c>
      <c r="L31">
        <v>9.1820000000000004</v>
      </c>
      <c r="M31">
        <v>22.53</v>
      </c>
      <c r="N31">
        <v>16.768999999999998</v>
      </c>
      <c r="O31">
        <f t="shared" si="0"/>
        <v>9.006000000000002</v>
      </c>
      <c r="P31">
        <f t="shared" si="1"/>
        <v>3.2449999999999992</v>
      </c>
      <c r="Q31">
        <f t="shared" si="2"/>
        <v>5.7610000000000028</v>
      </c>
      <c r="R31">
        <f t="shared" si="3"/>
        <v>63.968465467466146</v>
      </c>
      <c r="S31" t="s">
        <v>235</v>
      </c>
      <c r="U31" t="s">
        <v>301</v>
      </c>
      <c r="V31" t="s">
        <v>425</v>
      </c>
    </row>
    <row r="32" spans="1:22" x14ac:dyDescent="0.35">
      <c r="A32" t="s">
        <v>822</v>
      </c>
      <c r="B32" t="s">
        <v>137</v>
      </c>
      <c r="C32" t="s">
        <v>141</v>
      </c>
      <c r="D32" t="s">
        <v>141</v>
      </c>
      <c r="E32" s="3">
        <v>44442</v>
      </c>
      <c r="F32" s="3">
        <v>44481</v>
      </c>
      <c r="G32" s="8">
        <v>1</v>
      </c>
      <c r="I32">
        <v>13.532999999999999</v>
      </c>
      <c r="J32">
        <v>11.8</v>
      </c>
      <c r="K32">
        <v>10.3</v>
      </c>
      <c r="L32">
        <v>7.7240000000000002</v>
      </c>
      <c r="M32">
        <v>21.204999999999998</v>
      </c>
      <c r="N32">
        <v>16.417000000000002</v>
      </c>
      <c r="O32">
        <f t="shared" si="0"/>
        <v>7.6719999999999988</v>
      </c>
      <c r="P32">
        <f t="shared" si="1"/>
        <v>2.8840000000000021</v>
      </c>
      <c r="Q32">
        <f t="shared" si="2"/>
        <v>4.7879999999999967</v>
      </c>
      <c r="R32">
        <f t="shared" si="3"/>
        <v>62.40875912408756</v>
      </c>
      <c r="S32" t="s">
        <v>235</v>
      </c>
      <c r="U32" t="s">
        <v>301</v>
      </c>
      <c r="V32" t="s">
        <v>425</v>
      </c>
    </row>
    <row r="33" spans="1:22" s="9" customFormat="1" x14ac:dyDescent="0.35">
      <c r="A33" t="s">
        <v>822</v>
      </c>
      <c r="B33" s="9" t="s">
        <v>137</v>
      </c>
      <c r="C33" s="9" t="s">
        <v>142</v>
      </c>
      <c r="D33" s="9" t="s">
        <v>142</v>
      </c>
      <c r="E33" s="10">
        <v>44442</v>
      </c>
      <c r="F33" s="10">
        <v>44449</v>
      </c>
      <c r="G33" s="8">
        <v>1</v>
      </c>
      <c r="I33" s="9">
        <v>13.538</v>
      </c>
      <c r="J33" s="9">
        <v>12.7</v>
      </c>
      <c r="K33" s="9">
        <v>11.3</v>
      </c>
      <c r="L33" s="9">
        <v>9.6690000000000005</v>
      </c>
      <c r="M33" s="9">
        <v>22.951000000000001</v>
      </c>
      <c r="N33" s="9">
        <v>16.872</v>
      </c>
      <c r="O33" s="9">
        <f t="shared" si="0"/>
        <v>9.4130000000000003</v>
      </c>
      <c r="P33" s="9">
        <f t="shared" si="1"/>
        <v>3.3339999999999996</v>
      </c>
      <c r="Q33" s="9">
        <f t="shared" si="2"/>
        <v>6.0790000000000006</v>
      </c>
      <c r="R33" s="9">
        <f t="shared" si="3"/>
        <v>64.580898757038142</v>
      </c>
      <c r="S33" s="9" t="s">
        <v>235</v>
      </c>
      <c r="T33" s="9" t="s">
        <v>416</v>
      </c>
      <c r="U33" s="9" t="s">
        <v>301</v>
      </c>
      <c r="V33" t="s">
        <v>425</v>
      </c>
    </row>
    <row r="34" spans="1:22" x14ac:dyDescent="0.35">
      <c r="A34" t="s">
        <v>822</v>
      </c>
      <c r="B34" t="s">
        <v>137</v>
      </c>
      <c r="C34" t="s">
        <v>143</v>
      </c>
      <c r="D34" t="s">
        <v>143</v>
      </c>
      <c r="E34" s="3">
        <v>44442</v>
      </c>
      <c r="F34" s="3">
        <v>44449</v>
      </c>
      <c r="G34" s="8">
        <v>1</v>
      </c>
      <c r="I34">
        <v>13.53</v>
      </c>
      <c r="J34">
        <v>13.9</v>
      </c>
      <c r="K34">
        <v>12.2</v>
      </c>
      <c r="L34">
        <v>14.994999999999999</v>
      </c>
      <c r="M34">
        <v>28.047999999999998</v>
      </c>
      <c r="N34">
        <v>18.809000000000001</v>
      </c>
      <c r="O34">
        <f t="shared" si="0"/>
        <v>14.517999999999999</v>
      </c>
      <c r="P34">
        <f t="shared" si="1"/>
        <v>5.2790000000000017</v>
      </c>
      <c r="Q34">
        <f t="shared" si="2"/>
        <v>9.2389999999999972</v>
      </c>
      <c r="R34">
        <f t="shared" si="3"/>
        <v>63.638242182118738</v>
      </c>
      <c r="S34" t="s">
        <v>235</v>
      </c>
      <c r="U34" t="s">
        <v>301</v>
      </c>
      <c r="V34" t="s">
        <v>425</v>
      </c>
    </row>
    <row r="35" spans="1:22" x14ac:dyDescent="0.35">
      <c r="A35" t="s">
        <v>822</v>
      </c>
      <c r="B35" t="s">
        <v>137</v>
      </c>
      <c r="C35" t="s">
        <v>144</v>
      </c>
      <c r="D35" t="s">
        <v>144</v>
      </c>
      <c r="E35" s="3">
        <v>44442</v>
      </c>
      <c r="F35" s="3">
        <v>44449</v>
      </c>
      <c r="G35" s="8">
        <v>1</v>
      </c>
      <c r="I35">
        <v>13.542</v>
      </c>
      <c r="J35">
        <v>11.4</v>
      </c>
      <c r="K35">
        <v>10.3</v>
      </c>
      <c r="L35">
        <v>7.9370000000000003</v>
      </c>
      <c r="M35">
        <v>21.175000000000001</v>
      </c>
      <c r="N35">
        <v>16.231999999999999</v>
      </c>
      <c r="O35">
        <f t="shared" si="0"/>
        <v>7.6330000000000009</v>
      </c>
      <c r="P35">
        <f t="shared" si="1"/>
        <v>2.6899999999999995</v>
      </c>
      <c r="Q35">
        <f t="shared" si="2"/>
        <v>4.9430000000000014</v>
      </c>
      <c r="R35">
        <f t="shared" si="3"/>
        <v>64.758286388051886</v>
      </c>
      <c r="S35" t="s">
        <v>235</v>
      </c>
      <c r="U35" t="s">
        <v>301</v>
      </c>
      <c r="V35" t="s">
        <v>425</v>
      </c>
    </row>
    <row r="36" spans="1:22" x14ac:dyDescent="0.35">
      <c r="A36" t="s">
        <v>822</v>
      </c>
      <c r="B36" t="s">
        <v>137</v>
      </c>
      <c r="C36" t="s">
        <v>145</v>
      </c>
      <c r="D36" t="s">
        <v>145</v>
      </c>
      <c r="E36" s="3">
        <v>44442</v>
      </c>
      <c r="F36" s="3">
        <v>44449</v>
      </c>
      <c r="G36" s="8">
        <v>1</v>
      </c>
      <c r="I36">
        <v>13.532999999999999</v>
      </c>
      <c r="J36">
        <v>10.9</v>
      </c>
      <c r="K36">
        <v>9.9</v>
      </c>
      <c r="L36">
        <v>6.5220000000000002</v>
      </c>
      <c r="M36">
        <v>19.960999999999999</v>
      </c>
      <c r="N36">
        <v>15.599</v>
      </c>
      <c r="O36">
        <f t="shared" si="0"/>
        <v>6.427999999999999</v>
      </c>
      <c r="P36">
        <f t="shared" si="1"/>
        <v>2.0660000000000007</v>
      </c>
      <c r="Q36">
        <f t="shared" si="2"/>
        <v>4.3619999999999983</v>
      </c>
      <c r="R36">
        <f t="shared" si="3"/>
        <v>67.859365276913479</v>
      </c>
      <c r="S36" t="s">
        <v>235</v>
      </c>
      <c r="U36" t="s">
        <v>301</v>
      </c>
      <c r="V36" t="s">
        <v>425</v>
      </c>
    </row>
    <row r="37" spans="1:22" x14ac:dyDescent="0.35">
      <c r="A37" t="s">
        <v>822</v>
      </c>
      <c r="B37" t="s">
        <v>137</v>
      </c>
      <c r="C37" t="s">
        <v>146</v>
      </c>
      <c r="D37" t="s">
        <v>146</v>
      </c>
      <c r="E37" s="3">
        <v>44442</v>
      </c>
      <c r="F37" s="3">
        <v>44449</v>
      </c>
      <c r="G37" s="8">
        <v>1</v>
      </c>
      <c r="I37">
        <v>13.541</v>
      </c>
      <c r="J37">
        <v>12.5</v>
      </c>
      <c r="K37">
        <v>11.2</v>
      </c>
      <c r="L37">
        <v>10.972</v>
      </c>
      <c r="M37">
        <v>24.38</v>
      </c>
      <c r="N37">
        <v>17.516999999999999</v>
      </c>
      <c r="O37">
        <f t="shared" si="0"/>
        <v>10.838999999999999</v>
      </c>
      <c r="P37">
        <f t="shared" si="1"/>
        <v>3.9759999999999991</v>
      </c>
      <c r="Q37">
        <f t="shared" si="2"/>
        <v>6.8629999999999995</v>
      </c>
      <c r="R37">
        <f t="shared" si="3"/>
        <v>63.317649229633737</v>
      </c>
      <c r="S37" t="s">
        <v>235</v>
      </c>
      <c r="U37" t="s">
        <v>301</v>
      </c>
      <c r="V37" t="s">
        <v>425</v>
      </c>
    </row>
    <row r="38" spans="1:22" x14ac:dyDescent="0.35">
      <c r="A38" t="s">
        <v>822</v>
      </c>
      <c r="B38" t="s">
        <v>137</v>
      </c>
      <c r="C38" t="s">
        <v>147</v>
      </c>
      <c r="D38" t="s">
        <v>147</v>
      </c>
      <c r="E38" s="3">
        <v>44442</v>
      </c>
      <c r="F38" s="3">
        <v>44449</v>
      </c>
      <c r="G38" s="8">
        <v>0</v>
      </c>
      <c r="I38">
        <v>13.541</v>
      </c>
      <c r="J38">
        <v>12.2</v>
      </c>
      <c r="K38">
        <v>10.9</v>
      </c>
      <c r="L38">
        <v>9.4619999999999997</v>
      </c>
      <c r="M38">
        <v>22.919</v>
      </c>
      <c r="N38">
        <v>16.923999999999999</v>
      </c>
      <c r="O38">
        <f t="shared" si="0"/>
        <v>9.3780000000000001</v>
      </c>
      <c r="P38">
        <f t="shared" si="1"/>
        <v>3.3829999999999991</v>
      </c>
      <c r="Q38">
        <f t="shared" si="2"/>
        <v>5.995000000000001</v>
      </c>
      <c r="R38">
        <f t="shared" si="3"/>
        <v>63.92621027937728</v>
      </c>
      <c r="S38" t="s">
        <v>235</v>
      </c>
      <c r="U38" t="s">
        <v>301</v>
      </c>
      <c r="V38" t="s">
        <v>425</v>
      </c>
    </row>
    <row r="39" spans="1:22" x14ac:dyDescent="0.35">
      <c r="A39" t="s">
        <v>822</v>
      </c>
      <c r="B39" t="s">
        <v>137</v>
      </c>
      <c r="C39" t="s">
        <v>148</v>
      </c>
      <c r="D39" t="s">
        <v>148</v>
      </c>
      <c r="E39" s="3">
        <v>44442</v>
      </c>
      <c r="F39" s="3">
        <v>44449</v>
      </c>
      <c r="G39" s="8">
        <v>0</v>
      </c>
      <c r="I39">
        <v>13.538</v>
      </c>
      <c r="J39">
        <v>12.6</v>
      </c>
      <c r="K39">
        <v>11.3</v>
      </c>
      <c r="L39">
        <v>9.827</v>
      </c>
      <c r="M39">
        <v>23.077000000000002</v>
      </c>
      <c r="N39">
        <v>17.061</v>
      </c>
      <c r="O39">
        <f t="shared" si="0"/>
        <v>9.5390000000000015</v>
      </c>
      <c r="P39">
        <f t="shared" si="1"/>
        <v>3.5229999999999997</v>
      </c>
      <c r="Q39">
        <f t="shared" si="2"/>
        <v>6.0160000000000018</v>
      </c>
      <c r="R39">
        <f t="shared" si="3"/>
        <v>63.067407485061331</v>
      </c>
      <c r="S39" t="s">
        <v>235</v>
      </c>
      <c r="U39" t="s">
        <v>301</v>
      </c>
      <c r="V39" t="s">
        <v>425</v>
      </c>
    </row>
    <row r="40" spans="1:22" x14ac:dyDescent="0.35">
      <c r="A40" t="s">
        <v>822</v>
      </c>
      <c r="B40" t="s">
        <v>28</v>
      </c>
      <c r="C40" t="s">
        <v>8</v>
      </c>
      <c r="D40" t="s">
        <v>8</v>
      </c>
      <c r="E40" s="3">
        <v>44393</v>
      </c>
      <c r="F40" s="3">
        <v>44449</v>
      </c>
      <c r="G40" s="8">
        <v>1</v>
      </c>
      <c r="I40">
        <v>13.71</v>
      </c>
      <c r="J40">
        <v>9.6999999999999993</v>
      </c>
      <c r="K40">
        <v>8.5</v>
      </c>
      <c r="L40">
        <v>5.3010000000000002</v>
      </c>
      <c r="M40">
        <v>18.366</v>
      </c>
      <c r="N40">
        <v>15.042</v>
      </c>
      <c r="O40">
        <f t="shared" si="0"/>
        <v>4.6559999999999988</v>
      </c>
      <c r="P40">
        <f t="shared" si="1"/>
        <v>1.331999999999999</v>
      </c>
      <c r="Q40">
        <f t="shared" si="2"/>
        <v>3.3239999999999998</v>
      </c>
      <c r="R40">
        <f t="shared" si="3"/>
        <v>71.391752577319608</v>
      </c>
      <c r="S40" t="s">
        <v>235</v>
      </c>
      <c r="U40" t="s">
        <v>301</v>
      </c>
      <c r="V40" t="s">
        <v>425</v>
      </c>
    </row>
    <row r="41" spans="1:22" x14ac:dyDescent="0.35">
      <c r="A41" t="s">
        <v>822</v>
      </c>
      <c r="B41" t="s">
        <v>28</v>
      </c>
      <c r="C41" t="s">
        <v>9</v>
      </c>
      <c r="D41" t="s">
        <v>9</v>
      </c>
      <c r="E41" s="3">
        <v>44393</v>
      </c>
      <c r="F41" s="3">
        <v>44449</v>
      </c>
      <c r="G41" s="8">
        <v>1</v>
      </c>
      <c r="I41">
        <v>13.712</v>
      </c>
      <c r="J41">
        <v>9.6999999999999993</v>
      </c>
      <c r="K41">
        <v>8.1</v>
      </c>
      <c r="L41">
        <v>5.5410000000000004</v>
      </c>
      <c r="M41">
        <v>18.879000000000001</v>
      </c>
      <c r="N41">
        <v>15.555999999999999</v>
      </c>
      <c r="O41">
        <f t="shared" si="0"/>
        <v>5.1670000000000016</v>
      </c>
      <c r="P41">
        <f t="shared" si="1"/>
        <v>1.8439999999999994</v>
      </c>
      <c r="Q41">
        <f t="shared" si="2"/>
        <v>3.3230000000000022</v>
      </c>
      <c r="R41">
        <f t="shared" si="3"/>
        <v>64.311979872266335</v>
      </c>
      <c r="S41" t="s">
        <v>235</v>
      </c>
      <c r="U41" t="s">
        <v>301</v>
      </c>
      <c r="V41" t="s">
        <v>425</v>
      </c>
    </row>
    <row r="42" spans="1:22" x14ac:dyDescent="0.35">
      <c r="A42" t="s">
        <v>822</v>
      </c>
      <c r="B42" t="s">
        <v>28</v>
      </c>
      <c r="C42" t="s">
        <v>10</v>
      </c>
      <c r="D42" t="s">
        <v>10</v>
      </c>
      <c r="E42" s="3">
        <v>44393</v>
      </c>
      <c r="F42" s="3">
        <v>44449</v>
      </c>
      <c r="G42" s="8">
        <v>1</v>
      </c>
      <c r="I42">
        <v>13.701000000000001</v>
      </c>
      <c r="J42">
        <v>9.3000000000000007</v>
      </c>
      <c r="K42">
        <v>7.7</v>
      </c>
      <c r="L42">
        <v>4.9370000000000003</v>
      </c>
      <c r="M42">
        <v>18.39</v>
      </c>
      <c r="N42">
        <v>15.039</v>
      </c>
      <c r="O42">
        <f t="shared" si="0"/>
        <v>4.6890000000000001</v>
      </c>
      <c r="P42">
        <f t="shared" si="1"/>
        <v>1.3379999999999992</v>
      </c>
      <c r="Q42">
        <f t="shared" si="2"/>
        <v>3.3510000000000009</v>
      </c>
      <c r="R42">
        <f t="shared" si="3"/>
        <v>71.46513115802945</v>
      </c>
      <c r="S42" t="s">
        <v>235</v>
      </c>
      <c r="U42" t="s">
        <v>301</v>
      </c>
      <c r="V42" t="s">
        <v>425</v>
      </c>
    </row>
    <row r="43" spans="1:22" x14ac:dyDescent="0.35">
      <c r="A43" t="s">
        <v>822</v>
      </c>
      <c r="B43" t="s">
        <v>28</v>
      </c>
      <c r="C43" t="s">
        <v>11</v>
      </c>
      <c r="D43" t="s">
        <v>11</v>
      </c>
      <c r="E43" s="3">
        <v>44393</v>
      </c>
      <c r="F43" s="3">
        <v>44449</v>
      </c>
      <c r="G43" s="8">
        <v>1</v>
      </c>
      <c r="I43">
        <v>13.717000000000001</v>
      </c>
      <c r="J43">
        <v>9.1</v>
      </c>
      <c r="K43">
        <v>8.1</v>
      </c>
      <c r="L43">
        <v>4.8150000000000004</v>
      </c>
      <c r="M43">
        <v>18.177</v>
      </c>
      <c r="N43">
        <v>14.946</v>
      </c>
      <c r="O43">
        <f t="shared" si="0"/>
        <v>4.4599999999999991</v>
      </c>
      <c r="P43">
        <f t="shared" si="1"/>
        <v>1.2289999999999992</v>
      </c>
      <c r="Q43">
        <f t="shared" si="2"/>
        <v>3.2309999999999999</v>
      </c>
      <c r="R43">
        <f t="shared" si="3"/>
        <v>72.443946188340817</v>
      </c>
      <c r="S43" t="s">
        <v>235</v>
      </c>
      <c r="U43" t="s">
        <v>301</v>
      </c>
      <c r="V43" t="s">
        <v>425</v>
      </c>
    </row>
    <row r="44" spans="1:22" x14ac:dyDescent="0.35">
      <c r="A44" t="s">
        <v>822</v>
      </c>
      <c r="B44" t="s">
        <v>28</v>
      </c>
      <c r="C44" t="s">
        <v>97</v>
      </c>
      <c r="D44" t="s">
        <v>97</v>
      </c>
      <c r="E44" s="3">
        <v>44431</v>
      </c>
      <c r="F44" s="3">
        <v>44449</v>
      </c>
      <c r="G44" s="8">
        <v>1</v>
      </c>
      <c r="I44">
        <v>13.622</v>
      </c>
      <c r="J44">
        <v>9.9</v>
      </c>
      <c r="K44">
        <v>8.8000000000000007</v>
      </c>
      <c r="L44">
        <v>6.101</v>
      </c>
      <c r="M44">
        <v>19.478000000000002</v>
      </c>
      <c r="N44">
        <v>15.221</v>
      </c>
      <c r="O44">
        <f t="shared" si="0"/>
        <v>5.8560000000000016</v>
      </c>
      <c r="P44">
        <f t="shared" si="1"/>
        <v>1.5990000000000002</v>
      </c>
      <c r="Q44">
        <f t="shared" si="2"/>
        <v>4.2570000000000014</v>
      </c>
      <c r="R44">
        <f t="shared" si="3"/>
        <v>72.694672131147541</v>
      </c>
      <c r="S44" t="s">
        <v>235</v>
      </c>
      <c r="U44" t="s">
        <v>301</v>
      </c>
      <c r="V44" t="s">
        <v>425</v>
      </c>
    </row>
    <row r="45" spans="1:22" x14ac:dyDescent="0.35">
      <c r="A45" t="s">
        <v>822</v>
      </c>
      <c r="B45" t="s">
        <v>28</v>
      </c>
      <c r="C45" t="s">
        <v>90</v>
      </c>
      <c r="D45" t="s">
        <v>90</v>
      </c>
      <c r="E45" s="3">
        <v>44431</v>
      </c>
      <c r="F45" s="3">
        <v>44449</v>
      </c>
      <c r="G45" s="8">
        <v>1</v>
      </c>
      <c r="I45">
        <v>13.622</v>
      </c>
      <c r="J45">
        <v>8.9</v>
      </c>
      <c r="K45">
        <v>7.9</v>
      </c>
      <c r="L45">
        <v>5.1870000000000003</v>
      </c>
      <c r="M45">
        <v>18.579000000000001</v>
      </c>
      <c r="N45">
        <v>14.989000000000001</v>
      </c>
      <c r="O45">
        <f t="shared" si="0"/>
        <v>4.9570000000000007</v>
      </c>
      <c r="P45">
        <f t="shared" si="1"/>
        <v>1.3670000000000009</v>
      </c>
      <c r="Q45">
        <f t="shared" si="2"/>
        <v>3.59</v>
      </c>
      <c r="R45">
        <f t="shared" si="3"/>
        <v>72.422836392979619</v>
      </c>
      <c r="S45" t="s">
        <v>235</v>
      </c>
      <c r="U45" t="s">
        <v>301</v>
      </c>
      <c r="V45" t="s">
        <v>425</v>
      </c>
    </row>
    <row r="46" spans="1:22" x14ac:dyDescent="0.35">
      <c r="A46" t="s">
        <v>822</v>
      </c>
      <c r="B46" t="s">
        <v>28</v>
      </c>
      <c r="C46" t="s">
        <v>91</v>
      </c>
      <c r="D46" t="s">
        <v>91</v>
      </c>
      <c r="E46" s="3">
        <v>44431</v>
      </c>
      <c r="F46" s="3">
        <v>44449</v>
      </c>
      <c r="G46" s="8">
        <v>1</v>
      </c>
      <c r="I46">
        <v>13.618</v>
      </c>
      <c r="J46">
        <v>9.5</v>
      </c>
      <c r="K46">
        <v>8.6</v>
      </c>
      <c r="L46">
        <v>5.6950000000000003</v>
      </c>
      <c r="M46">
        <v>19.062000000000001</v>
      </c>
      <c r="N46">
        <v>15.108000000000001</v>
      </c>
      <c r="O46">
        <f t="shared" si="0"/>
        <v>5.4440000000000008</v>
      </c>
      <c r="P46">
        <f t="shared" si="1"/>
        <v>1.4900000000000002</v>
      </c>
      <c r="Q46">
        <f t="shared" si="2"/>
        <v>3.9540000000000006</v>
      </c>
      <c r="R46">
        <f t="shared" si="3"/>
        <v>72.630418809698753</v>
      </c>
      <c r="S46" t="s">
        <v>235</v>
      </c>
      <c r="U46" t="s">
        <v>301</v>
      </c>
      <c r="V46" t="s">
        <v>425</v>
      </c>
    </row>
    <row r="47" spans="1:22" x14ac:dyDescent="0.35">
      <c r="A47" t="s">
        <v>822</v>
      </c>
      <c r="B47" t="s">
        <v>28</v>
      </c>
      <c r="C47" t="s">
        <v>92</v>
      </c>
      <c r="D47" t="s">
        <v>92</v>
      </c>
      <c r="E47" s="3">
        <v>44431</v>
      </c>
      <c r="F47" s="3">
        <v>44449</v>
      </c>
      <c r="G47" s="8">
        <v>1</v>
      </c>
      <c r="I47">
        <v>13.63</v>
      </c>
      <c r="J47">
        <v>9.8000000000000007</v>
      </c>
      <c r="K47">
        <v>8.5</v>
      </c>
      <c r="L47">
        <v>6.4580000000000002</v>
      </c>
      <c r="M47">
        <v>19.91</v>
      </c>
      <c r="N47">
        <v>15.486000000000001</v>
      </c>
      <c r="O47">
        <f t="shared" si="0"/>
        <v>6.2799999999999994</v>
      </c>
      <c r="P47">
        <f t="shared" si="1"/>
        <v>1.8559999999999999</v>
      </c>
      <c r="Q47">
        <f t="shared" si="2"/>
        <v>4.4239999999999995</v>
      </c>
      <c r="R47">
        <f t="shared" si="3"/>
        <v>70.445859872611464</v>
      </c>
      <c r="S47" t="s">
        <v>235</v>
      </c>
      <c r="U47" t="s">
        <v>301</v>
      </c>
      <c r="V47" t="s">
        <v>425</v>
      </c>
    </row>
    <row r="48" spans="1:22" x14ac:dyDescent="0.35">
      <c r="A48" t="s">
        <v>822</v>
      </c>
      <c r="B48" t="s">
        <v>28</v>
      </c>
      <c r="C48" t="s">
        <v>93</v>
      </c>
      <c r="D48" t="s">
        <v>93</v>
      </c>
      <c r="E48" s="3">
        <v>44431</v>
      </c>
      <c r="F48" s="3">
        <v>44449</v>
      </c>
      <c r="G48" s="8">
        <v>1</v>
      </c>
      <c r="I48">
        <v>13.624000000000001</v>
      </c>
      <c r="J48" t="s">
        <v>98</v>
      </c>
      <c r="K48" t="s">
        <v>99</v>
      </c>
      <c r="L48">
        <v>5.1840000000000002</v>
      </c>
      <c r="M48">
        <v>18.631</v>
      </c>
      <c r="N48">
        <v>15.101000000000001</v>
      </c>
      <c r="O48">
        <f t="shared" si="0"/>
        <v>5.0069999999999997</v>
      </c>
      <c r="P48">
        <f t="shared" si="1"/>
        <v>1.4770000000000003</v>
      </c>
      <c r="Q48">
        <f t="shared" si="2"/>
        <v>3.5299999999999994</v>
      </c>
      <c r="R48">
        <f t="shared" si="3"/>
        <v>70.501298182544431</v>
      </c>
      <c r="S48" t="s">
        <v>235</v>
      </c>
      <c r="U48" t="s">
        <v>301</v>
      </c>
      <c r="V48" t="s">
        <v>425</v>
      </c>
    </row>
    <row r="49" spans="1:22" x14ac:dyDescent="0.35">
      <c r="A49" t="s">
        <v>822</v>
      </c>
      <c r="B49" t="s">
        <v>28</v>
      </c>
      <c r="C49" t="s">
        <v>94</v>
      </c>
      <c r="D49" t="s">
        <v>94</v>
      </c>
      <c r="E49" s="3">
        <v>44431</v>
      </c>
      <c r="F49" s="3">
        <v>44449</v>
      </c>
      <c r="G49" s="8">
        <v>1</v>
      </c>
      <c r="I49">
        <v>13.622999999999999</v>
      </c>
      <c r="J49">
        <v>9.1999999999999993</v>
      </c>
      <c r="K49">
        <v>7.8</v>
      </c>
      <c r="L49">
        <v>4.468</v>
      </c>
      <c r="M49">
        <v>17.899000000000001</v>
      </c>
      <c r="N49">
        <v>14.837999999999999</v>
      </c>
      <c r="O49">
        <f t="shared" si="0"/>
        <v>4.2760000000000016</v>
      </c>
      <c r="P49">
        <f t="shared" si="1"/>
        <v>1.2149999999999999</v>
      </c>
      <c r="Q49">
        <f t="shared" si="2"/>
        <v>3.0610000000000017</v>
      </c>
      <c r="R49">
        <f t="shared" si="3"/>
        <v>71.585594013096369</v>
      </c>
      <c r="S49" t="s">
        <v>235</v>
      </c>
      <c r="U49" t="s">
        <v>301</v>
      </c>
      <c r="V49" t="s">
        <v>425</v>
      </c>
    </row>
    <row r="50" spans="1:22" x14ac:dyDescent="0.35">
      <c r="A50" t="s">
        <v>822</v>
      </c>
      <c r="B50" t="s">
        <v>28</v>
      </c>
      <c r="C50" t="s">
        <v>95</v>
      </c>
      <c r="D50" t="s">
        <v>95</v>
      </c>
      <c r="E50" s="3">
        <v>44431</v>
      </c>
      <c r="F50" s="3">
        <v>44449</v>
      </c>
      <c r="G50" s="8">
        <v>0</v>
      </c>
      <c r="I50">
        <v>13.63</v>
      </c>
      <c r="J50" t="s">
        <v>100</v>
      </c>
      <c r="K50" t="s">
        <v>101</v>
      </c>
      <c r="L50">
        <v>4.5979999999999999</v>
      </c>
      <c r="M50">
        <v>17.998000000000001</v>
      </c>
      <c r="N50">
        <v>14.898999999999999</v>
      </c>
      <c r="O50">
        <f t="shared" si="0"/>
        <v>4.3680000000000003</v>
      </c>
      <c r="P50">
        <f t="shared" si="1"/>
        <v>1.2689999999999984</v>
      </c>
      <c r="Q50">
        <f t="shared" si="2"/>
        <v>3.099000000000002</v>
      </c>
      <c r="R50">
        <f t="shared" si="3"/>
        <v>70.947802197802233</v>
      </c>
      <c r="S50" t="s">
        <v>235</v>
      </c>
      <c r="U50" t="s">
        <v>301</v>
      </c>
      <c r="V50" t="s">
        <v>425</v>
      </c>
    </row>
    <row r="51" spans="1:22" x14ac:dyDescent="0.35">
      <c r="A51" t="s">
        <v>822</v>
      </c>
      <c r="B51" t="s">
        <v>28</v>
      </c>
      <c r="C51" t="s">
        <v>96</v>
      </c>
      <c r="D51" t="s">
        <v>96</v>
      </c>
      <c r="E51" s="3">
        <v>44431</v>
      </c>
      <c r="F51" s="3">
        <v>44449</v>
      </c>
      <c r="G51" s="8">
        <v>0</v>
      </c>
      <c r="I51">
        <v>13.625</v>
      </c>
      <c r="J51">
        <v>8.4</v>
      </c>
      <c r="K51">
        <v>7.2</v>
      </c>
      <c r="L51">
        <v>3.6760000000000002</v>
      </c>
      <c r="M51">
        <v>17.157</v>
      </c>
      <c r="N51">
        <v>14.766999999999999</v>
      </c>
      <c r="O51">
        <f t="shared" si="0"/>
        <v>3.532</v>
      </c>
      <c r="P51">
        <f t="shared" si="1"/>
        <v>1.1419999999999995</v>
      </c>
      <c r="Q51">
        <f t="shared" si="2"/>
        <v>2.3900000000000006</v>
      </c>
      <c r="R51">
        <f t="shared" si="3"/>
        <v>67.667044167610428</v>
      </c>
      <c r="S51" t="s">
        <v>235</v>
      </c>
      <c r="U51" t="s">
        <v>301</v>
      </c>
      <c r="V51" t="s">
        <v>425</v>
      </c>
    </row>
    <row r="52" spans="1:22" x14ac:dyDescent="0.35">
      <c r="A52" t="s">
        <v>822</v>
      </c>
      <c r="B52" t="s">
        <v>62</v>
      </c>
      <c r="C52" t="s">
        <v>58</v>
      </c>
      <c r="D52" t="s">
        <v>58</v>
      </c>
      <c r="E52" s="3">
        <v>44427</v>
      </c>
      <c r="F52" s="3">
        <v>44449</v>
      </c>
      <c r="G52" s="8">
        <v>1</v>
      </c>
      <c r="I52">
        <v>13.709</v>
      </c>
      <c r="J52">
        <v>14.8</v>
      </c>
      <c r="K52">
        <v>12.9</v>
      </c>
      <c r="L52">
        <v>20.370999999999999</v>
      </c>
      <c r="M52">
        <v>33.465000000000003</v>
      </c>
      <c r="N52">
        <v>20.039000000000001</v>
      </c>
      <c r="O52">
        <f t="shared" si="0"/>
        <v>19.756000000000004</v>
      </c>
      <c r="P52">
        <f t="shared" si="1"/>
        <v>6.3300000000000018</v>
      </c>
      <c r="Q52">
        <f t="shared" si="2"/>
        <v>13.426000000000002</v>
      </c>
      <c r="R52">
        <f t="shared" si="3"/>
        <v>67.959101032597687</v>
      </c>
      <c r="S52" t="s">
        <v>235</v>
      </c>
      <c r="U52" t="s">
        <v>301</v>
      </c>
      <c r="V52" t="s">
        <v>425</v>
      </c>
    </row>
    <row r="53" spans="1:22" x14ac:dyDescent="0.35">
      <c r="A53" t="s">
        <v>822</v>
      </c>
      <c r="B53" t="s">
        <v>62</v>
      </c>
      <c r="C53" t="s">
        <v>59</v>
      </c>
      <c r="D53" t="s">
        <v>59</v>
      </c>
      <c r="E53" s="3">
        <v>44427</v>
      </c>
      <c r="F53" s="3">
        <v>44449</v>
      </c>
      <c r="G53" s="8">
        <v>1</v>
      </c>
      <c r="I53">
        <v>13.709</v>
      </c>
      <c r="J53">
        <v>14.3</v>
      </c>
      <c r="K53">
        <v>12.6</v>
      </c>
      <c r="L53">
        <v>18.43</v>
      </c>
      <c r="M53">
        <v>31.484999999999999</v>
      </c>
      <c r="N53">
        <v>20.018999999999998</v>
      </c>
      <c r="O53">
        <f t="shared" si="0"/>
        <v>17.776</v>
      </c>
      <c r="P53">
        <f t="shared" si="1"/>
        <v>6.3099999999999987</v>
      </c>
      <c r="Q53">
        <f t="shared" si="2"/>
        <v>11.466000000000001</v>
      </c>
      <c r="R53">
        <f t="shared" si="3"/>
        <v>64.502700270027006</v>
      </c>
      <c r="S53" t="s">
        <v>235</v>
      </c>
      <c r="U53" t="s">
        <v>301</v>
      </c>
      <c r="V53" t="s">
        <v>425</v>
      </c>
    </row>
    <row r="54" spans="1:22" x14ac:dyDescent="0.35">
      <c r="A54" t="s">
        <v>822</v>
      </c>
      <c r="B54" t="s">
        <v>62</v>
      </c>
      <c r="C54" t="s">
        <v>60</v>
      </c>
      <c r="D54" t="s">
        <v>60</v>
      </c>
      <c r="E54" s="3">
        <v>44427</v>
      </c>
      <c r="F54" s="3">
        <v>44449</v>
      </c>
      <c r="G54" s="8">
        <v>1</v>
      </c>
      <c r="I54">
        <v>13.707000000000001</v>
      </c>
      <c r="J54" t="s">
        <v>63</v>
      </c>
      <c r="K54" t="s">
        <v>64</v>
      </c>
      <c r="L54">
        <v>17.22</v>
      </c>
      <c r="M54">
        <v>30.315999999999999</v>
      </c>
      <c r="N54">
        <v>19.190999999999999</v>
      </c>
      <c r="O54">
        <f t="shared" si="0"/>
        <v>16.608999999999998</v>
      </c>
      <c r="P54">
        <f t="shared" si="1"/>
        <v>5.4839999999999982</v>
      </c>
      <c r="Q54">
        <f t="shared" si="2"/>
        <v>11.125</v>
      </c>
      <c r="R54">
        <f t="shared" si="3"/>
        <v>66.981756878800653</v>
      </c>
      <c r="S54" t="s">
        <v>235</v>
      </c>
      <c r="U54" t="s">
        <v>301</v>
      </c>
      <c r="V54" t="s">
        <v>425</v>
      </c>
    </row>
    <row r="55" spans="1:22" x14ac:dyDescent="0.35">
      <c r="A55" t="s">
        <v>822</v>
      </c>
      <c r="B55" t="s">
        <v>62</v>
      </c>
      <c r="C55" t="s">
        <v>61</v>
      </c>
      <c r="D55" t="s">
        <v>61</v>
      </c>
      <c r="E55" s="3">
        <v>44427</v>
      </c>
      <c r="F55" s="3">
        <v>44449</v>
      </c>
      <c r="G55" s="8">
        <v>1</v>
      </c>
      <c r="I55">
        <v>13.694000000000001</v>
      </c>
      <c r="J55" t="s">
        <v>65</v>
      </c>
      <c r="K55" t="s">
        <v>64</v>
      </c>
      <c r="L55">
        <v>19.358000000000001</v>
      </c>
      <c r="M55">
        <v>32.759</v>
      </c>
      <c r="N55">
        <v>20.221</v>
      </c>
      <c r="O55">
        <f t="shared" si="0"/>
        <v>19.064999999999998</v>
      </c>
      <c r="P55">
        <f t="shared" si="1"/>
        <v>6.5269999999999992</v>
      </c>
      <c r="Q55">
        <f t="shared" si="2"/>
        <v>12.537999999999998</v>
      </c>
      <c r="R55">
        <f t="shared" si="3"/>
        <v>65.764489902963547</v>
      </c>
      <c r="S55" t="s">
        <v>235</v>
      </c>
      <c r="U55" t="s">
        <v>301</v>
      </c>
      <c r="V55" t="s">
        <v>425</v>
      </c>
    </row>
    <row r="56" spans="1:22" x14ac:dyDescent="0.35">
      <c r="A56" t="s">
        <v>822</v>
      </c>
      <c r="B56" t="s">
        <v>40</v>
      </c>
      <c r="C56" t="s">
        <v>33</v>
      </c>
      <c r="D56" t="s">
        <v>33</v>
      </c>
      <c r="E56" s="3">
        <v>44398</v>
      </c>
      <c r="F56" s="3">
        <v>44449</v>
      </c>
      <c r="G56" s="8">
        <v>1</v>
      </c>
      <c r="I56">
        <v>13.705</v>
      </c>
      <c r="J56">
        <v>6.5</v>
      </c>
      <c r="K56">
        <v>5.5</v>
      </c>
      <c r="L56">
        <v>1.5029999999999999</v>
      </c>
      <c r="M56">
        <v>15.285</v>
      </c>
      <c r="N56">
        <v>14.212</v>
      </c>
      <c r="O56">
        <f t="shared" si="0"/>
        <v>1.58</v>
      </c>
      <c r="P56">
        <f t="shared" si="1"/>
        <v>0.50699999999999967</v>
      </c>
      <c r="Q56">
        <f t="shared" si="2"/>
        <v>1.0730000000000004</v>
      </c>
      <c r="R56">
        <f t="shared" si="3"/>
        <v>67.91139240506331</v>
      </c>
      <c r="S56" t="s">
        <v>234</v>
      </c>
      <c r="U56" t="s">
        <v>301</v>
      </c>
      <c r="V56" t="s">
        <v>425</v>
      </c>
    </row>
    <row r="57" spans="1:22" x14ac:dyDescent="0.35">
      <c r="A57" t="s">
        <v>822</v>
      </c>
      <c r="B57" t="s">
        <v>40</v>
      </c>
      <c r="C57" t="s">
        <v>34</v>
      </c>
      <c r="D57" t="s">
        <v>34</v>
      </c>
      <c r="E57" s="3">
        <v>44398</v>
      </c>
      <c r="F57" s="3">
        <v>44449</v>
      </c>
      <c r="G57" s="8">
        <v>1</v>
      </c>
      <c r="I57">
        <v>13.704000000000001</v>
      </c>
      <c r="J57" t="s">
        <v>37</v>
      </c>
      <c r="K57" t="s">
        <v>38</v>
      </c>
      <c r="L57">
        <v>0.78100000000000003</v>
      </c>
      <c r="M57">
        <v>14.57</v>
      </c>
      <c r="N57">
        <v>13.961</v>
      </c>
      <c r="O57">
        <f t="shared" si="0"/>
        <v>0.86599999999999966</v>
      </c>
      <c r="P57">
        <f t="shared" si="1"/>
        <v>0.25699999999999967</v>
      </c>
      <c r="Q57">
        <f t="shared" si="2"/>
        <v>0.60899999999999999</v>
      </c>
      <c r="R57">
        <f t="shared" si="3"/>
        <v>70.323325635103956</v>
      </c>
      <c r="S57" t="s">
        <v>234</v>
      </c>
      <c r="U57" t="s">
        <v>301</v>
      </c>
      <c r="V57" t="s">
        <v>425</v>
      </c>
    </row>
    <row r="58" spans="1:22" x14ac:dyDescent="0.35">
      <c r="A58" t="s">
        <v>822</v>
      </c>
      <c r="B58" t="s">
        <v>40</v>
      </c>
      <c r="C58" t="s">
        <v>35</v>
      </c>
      <c r="D58" t="s">
        <v>35</v>
      </c>
      <c r="E58" s="3">
        <v>44398</v>
      </c>
      <c r="F58" s="3">
        <v>44449</v>
      </c>
      <c r="G58" s="8">
        <v>1</v>
      </c>
      <c r="I58">
        <v>13.712999999999999</v>
      </c>
      <c r="J58" t="s">
        <v>39</v>
      </c>
      <c r="K58" t="s">
        <v>39</v>
      </c>
      <c r="L58">
        <v>1.17</v>
      </c>
      <c r="M58">
        <v>14.972</v>
      </c>
      <c r="N58">
        <v>14.122</v>
      </c>
      <c r="O58">
        <f t="shared" si="0"/>
        <v>1.2590000000000003</v>
      </c>
      <c r="P58">
        <f t="shared" si="1"/>
        <v>0.4090000000000007</v>
      </c>
      <c r="Q58">
        <f t="shared" si="2"/>
        <v>0.84999999999999964</v>
      </c>
      <c r="R58">
        <f t="shared" si="3"/>
        <v>67.513899920571845</v>
      </c>
      <c r="S58" t="s">
        <v>234</v>
      </c>
      <c r="U58" t="s">
        <v>301</v>
      </c>
      <c r="V58" t="s">
        <v>425</v>
      </c>
    </row>
    <row r="59" spans="1:22" x14ac:dyDescent="0.35">
      <c r="A59" t="s">
        <v>822</v>
      </c>
      <c r="B59" t="s">
        <v>40</v>
      </c>
      <c r="C59" t="s">
        <v>36</v>
      </c>
      <c r="D59" t="s">
        <v>36</v>
      </c>
      <c r="E59" s="3">
        <v>44398</v>
      </c>
      <c r="F59" s="3">
        <v>44449</v>
      </c>
      <c r="G59" s="8">
        <v>1</v>
      </c>
      <c r="I59">
        <v>13.706</v>
      </c>
      <c r="J59">
        <v>6.7</v>
      </c>
      <c r="K59">
        <v>5.5</v>
      </c>
      <c r="L59">
        <v>1.536</v>
      </c>
      <c r="M59">
        <v>15.33</v>
      </c>
      <c r="N59">
        <v>14.198</v>
      </c>
      <c r="O59">
        <f t="shared" si="0"/>
        <v>1.6240000000000006</v>
      </c>
      <c r="P59">
        <f t="shared" si="1"/>
        <v>0.49200000000000088</v>
      </c>
      <c r="Q59">
        <f t="shared" si="2"/>
        <v>1.1319999999999997</v>
      </c>
      <c r="R59">
        <f t="shared" si="3"/>
        <v>69.704433497536897</v>
      </c>
      <c r="S59" t="s">
        <v>234</v>
      </c>
      <c r="U59" t="s">
        <v>301</v>
      </c>
      <c r="V59" t="s">
        <v>425</v>
      </c>
    </row>
    <row r="60" spans="1:22" x14ac:dyDescent="0.35">
      <c r="A60" t="s">
        <v>822</v>
      </c>
      <c r="B60" t="s">
        <v>31</v>
      </c>
      <c r="C60" t="s">
        <v>23</v>
      </c>
      <c r="D60" t="s">
        <v>23</v>
      </c>
      <c r="E60" s="3">
        <v>44398</v>
      </c>
      <c r="F60" s="3">
        <v>44449</v>
      </c>
      <c r="G60" s="8">
        <v>1</v>
      </c>
      <c r="I60">
        <v>13.711</v>
      </c>
      <c r="J60">
        <v>7</v>
      </c>
      <c r="K60">
        <v>5.7</v>
      </c>
      <c r="L60">
        <v>1.6919999999999999</v>
      </c>
      <c r="M60">
        <v>15.432</v>
      </c>
      <c r="N60">
        <v>14.173999999999999</v>
      </c>
      <c r="O60">
        <f t="shared" si="0"/>
        <v>1.7210000000000001</v>
      </c>
      <c r="P60">
        <f t="shared" si="1"/>
        <v>0.46299999999999919</v>
      </c>
      <c r="Q60">
        <f t="shared" si="2"/>
        <v>1.2580000000000009</v>
      </c>
      <c r="R60">
        <f t="shared" si="3"/>
        <v>73.097036606624101</v>
      </c>
      <c r="S60" t="s">
        <v>234</v>
      </c>
      <c r="U60" t="s">
        <v>301</v>
      </c>
      <c r="V60" t="s">
        <v>425</v>
      </c>
    </row>
    <row r="61" spans="1:22" x14ac:dyDescent="0.35">
      <c r="A61" t="s">
        <v>822</v>
      </c>
      <c r="B61" t="s">
        <v>31</v>
      </c>
      <c r="C61" t="s">
        <v>24</v>
      </c>
      <c r="D61" t="s">
        <v>24</v>
      </c>
      <c r="E61" s="3">
        <v>44398</v>
      </c>
      <c r="F61" s="3">
        <v>44449</v>
      </c>
      <c r="G61" s="8">
        <v>1</v>
      </c>
      <c r="I61">
        <v>13.702999999999999</v>
      </c>
      <c r="J61">
        <v>6.2</v>
      </c>
      <c r="K61">
        <v>5</v>
      </c>
      <c r="L61">
        <v>1.2709999999999999</v>
      </c>
      <c r="M61">
        <v>15.029</v>
      </c>
      <c r="N61">
        <v>14.034000000000001</v>
      </c>
      <c r="O61">
        <f t="shared" si="0"/>
        <v>1.3260000000000005</v>
      </c>
      <c r="P61">
        <f t="shared" si="1"/>
        <v>0.33100000000000129</v>
      </c>
      <c r="Q61">
        <f t="shared" si="2"/>
        <v>0.99499999999999922</v>
      </c>
      <c r="R61">
        <f t="shared" si="3"/>
        <v>75.037707390648478</v>
      </c>
      <c r="S61" t="s">
        <v>234</v>
      </c>
      <c r="U61" t="s">
        <v>301</v>
      </c>
      <c r="V61" t="s">
        <v>425</v>
      </c>
    </row>
    <row r="62" spans="1:22" x14ac:dyDescent="0.35">
      <c r="A62" t="s">
        <v>822</v>
      </c>
      <c r="B62" t="s">
        <v>31</v>
      </c>
      <c r="C62" t="s">
        <v>25</v>
      </c>
      <c r="D62" t="s">
        <v>25</v>
      </c>
      <c r="E62" s="3">
        <v>44398</v>
      </c>
      <c r="F62" s="3">
        <v>44449</v>
      </c>
      <c r="G62" s="8">
        <v>1</v>
      </c>
      <c r="I62">
        <v>13.717000000000001</v>
      </c>
      <c r="J62">
        <v>5.7</v>
      </c>
      <c r="K62">
        <v>4.5</v>
      </c>
      <c r="L62">
        <v>1.4990000000000001</v>
      </c>
      <c r="M62">
        <v>15.432</v>
      </c>
      <c r="N62">
        <v>14.141999999999999</v>
      </c>
      <c r="O62">
        <f t="shared" si="0"/>
        <v>1.7149999999999999</v>
      </c>
      <c r="P62">
        <f t="shared" si="1"/>
        <v>0.42499999999999893</v>
      </c>
      <c r="Q62">
        <f t="shared" si="2"/>
        <v>1.2900000000000009</v>
      </c>
      <c r="R62">
        <f t="shared" si="3"/>
        <v>75.218658892128332</v>
      </c>
      <c r="S62" t="s">
        <v>234</v>
      </c>
      <c r="U62" t="s">
        <v>301</v>
      </c>
      <c r="V62" t="s">
        <v>425</v>
      </c>
    </row>
    <row r="63" spans="1:22" x14ac:dyDescent="0.35">
      <c r="A63" t="s">
        <v>822</v>
      </c>
      <c r="B63" t="s">
        <v>31</v>
      </c>
      <c r="C63" t="s">
        <v>32</v>
      </c>
      <c r="D63" t="s">
        <v>32</v>
      </c>
      <c r="E63" s="3">
        <v>44398</v>
      </c>
      <c r="F63" s="3">
        <v>44449</v>
      </c>
      <c r="G63" s="8">
        <v>1</v>
      </c>
      <c r="I63">
        <v>13.707000000000001</v>
      </c>
      <c r="J63">
        <v>6</v>
      </c>
      <c r="K63">
        <v>5.2</v>
      </c>
      <c r="L63">
        <v>0.98799999999999999</v>
      </c>
      <c r="M63">
        <v>14.885999999999999</v>
      </c>
      <c r="N63">
        <v>13.999000000000001</v>
      </c>
      <c r="O63">
        <f t="shared" si="0"/>
        <v>1.1789999999999985</v>
      </c>
      <c r="P63">
        <f t="shared" si="1"/>
        <v>0.29199999999999982</v>
      </c>
      <c r="Q63">
        <f t="shared" si="2"/>
        <v>0.88699999999999868</v>
      </c>
      <c r="R63">
        <f t="shared" si="3"/>
        <v>75.233248515691258</v>
      </c>
      <c r="S63" t="s">
        <v>234</v>
      </c>
      <c r="U63" t="s">
        <v>301</v>
      </c>
      <c r="V63" t="s">
        <v>425</v>
      </c>
    </row>
    <row r="64" spans="1:22" x14ac:dyDescent="0.35">
      <c r="A64" t="s">
        <v>822</v>
      </c>
      <c r="B64" t="s">
        <v>29</v>
      </c>
      <c r="C64" t="s">
        <v>12</v>
      </c>
      <c r="D64" t="s">
        <v>12</v>
      </c>
      <c r="E64" s="3">
        <v>44397</v>
      </c>
      <c r="F64" s="3">
        <v>44449</v>
      </c>
      <c r="G64" s="8">
        <v>1</v>
      </c>
      <c r="I64">
        <v>13.750999999999999</v>
      </c>
      <c r="J64">
        <v>7.8</v>
      </c>
      <c r="K64">
        <v>6.2</v>
      </c>
      <c r="L64">
        <v>2.4380000000000002</v>
      </c>
      <c r="M64">
        <v>15.851000000000001</v>
      </c>
      <c r="N64">
        <v>14.359</v>
      </c>
      <c r="O64">
        <f t="shared" si="0"/>
        <v>2.1000000000000014</v>
      </c>
      <c r="P64">
        <f t="shared" si="1"/>
        <v>0.60800000000000054</v>
      </c>
      <c r="Q64">
        <f t="shared" si="2"/>
        <v>1.4920000000000009</v>
      </c>
      <c r="R64">
        <f t="shared" si="3"/>
        <v>71.047619047619051</v>
      </c>
      <c r="S64" t="s">
        <v>234</v>
      </c>
      <c r="U64" t="s">
        <v>301</v>
      </c>
      <c r="V64" t="s">
        <v>425</v>
      </c>
    </row>
    <row r="65" spans="1:22" x14ac:dyDescent="0.35">
      <c r="A65" t="s">
        <v>822</v>
      </c>
      <c r="B65" t="s">
        <v>29</v>
      </c>
      <c r="C65" t="s">
        <v>13</v>
      </c>
      <c r="D65" t="s">
        <v>13</v>
      </c>
      <c r="E65" s="3">
        <v>44397</v>
      </c>
      <c r="F65" s="3">
        <v>44449</v>
      </c>
      <c r="G65" s="8">
        <v>1</v>
      </c>
      <c r="I65">
        <v>13.714</v>
      </c>
      <c r="J65">
        <v>7.2</v>
      </c>
      <c r="K65">
        <v>6</v>
      </c>
      <c r="L65">
        <v>2.2050000000000001</v>
      </c>
      <c r="M65">
        <v>15.882999999999999</v>
      </c>
      <c r="N65">
        <v>14.257999999999999</v>
      </c>
      <c r="O65">
        <f t="shared" si="0"/>
        <v>2.1689999999999987</v>
      </c>
      <c r="P65">
        <f t="shared" si="1"/>
        <v>0.54399999999999871</v>
      </c>
      <c r="Q65">
        <f t="shared" si="2"/>
        <v>1.625</v>
      </c>
      <c r="R65">
        <f t="shared" si="3"/>
        <v>74.919317657906916</v>
      </c>
      <c r="S65" t="s">
        <v>234</v>
      </c>
      <c r="U65" t="s">
        <v>301</v>
      </c>
      <c r="V65" t="s">
        <v>425</v>
      </c>
    </row>
    <row r="66" spans="1:22" x14ac:dyDescent="0.35">
      <c r="A66" t="s">
        <v>822</v>
      </c>
      <c r="B66" t="s">
        <v>29</v>
      </c>
      <c r="C66" t="s">
        <v>14</v>
      </c>
      <c r="D66" t="s">
        <v>14</v>
      </c>
      <c r="E66" s="3">
        <v>44397</v>
      </c>
      <c r="F66" s="3">
        <v>44449</v>
      </c>
      <c r="G66" s="8">
        <v>1</v>
      </c>
      <c r="I66">
        <v>13.705</v>
      </c>
      <c r="J66">
        <v>7.8</v>
      </c>
      <c r="K66">
        <v>6.7</v>
      </c>
      <c r="L66">
        <v>2.7410000000000001</v>
      </c>
      <c r="M66">
        <v>16.428000000000001</v>
      </c>
      <c r="N66">
        <v>14.47</v>
      </c>
      <c r="O66">
        <f t="shared" ref="O66:O129" si="4">M66-I66</f>
        <v>2.7230000000000008</v>
      </c>
      <c r="P66">
        <f t="shared" ref="P66:P129" si="5">N66-I66</f>
        <v>0.76500000000000057</v>
      </c>
      <c r="Q66">
        <f t="shared" si="2"/>
        <v>1.9580000000000002</v>
      </c>
      <c r="R66">
        <f t="shared" si="3"/>
        <v>71.905986044803512</v>
      </c>
      <c r="S66" t="s">
        <v>234</v>
      </c>
      <c r="U66" t="s">
        <v>301</v>
      </c>
      <c r="V66" t="s">
        <v>425</v>
      </c>
    </row>
    <row r="67" spans="1:22" x14ac:dyDescent="0.35">
      <c r="A67" t="s">
        <v>822</v>
      </c>
      <c r="B67" t="s">
        <v>29</v>
      </c>
      <c r="C67" t="s">
        <v>15</v>
      </c>
      <c r="D67" t="s">
        <v>15</v>
      </c>
      <c r="E67" s="3">
        <v>44397</v>
      </c>
      <c r="F67" s="3">
        <v>44449</v>
      </c>
      <c r="G67" s="8">
        <v>1</v>
      </c>
      <c r="I67">
        <v>13.71</v>
      </c>
      <c r="J67" t="s">
        <v>16</v>
      </c>
      <c r="K67" t="s">
        <v>17</v>
      </c>
      <c r="L67">
        <v>2.5760000000000001</v>
      </c>
      <c r="M67">
        <v>16.222999999999999</v>
      </c>
      <c r="N67">
        <v>14.356</v>
      </c>
      <c r="O67">
        <f t="shared" si="4"/>
        <v>2.5129999999999981</v>
      </c>
      <c r="P67">
        <f t="shared" si="5"/>
        <v>0.64599999999999902</v>
      </c>
      <c r="Q67">
        <f t="shared" ref="Q67:Q144" si="6">O67-P67</f>
        <v>1.8669999999999991</v>
      </c>
      <c r="R67">
        <f t="shared" ref="R67:R142" si="7">100*Q67/O67</f>
        <v>74.293672900915254</v>
      </c>
      <c r="S67" t="s">
        <v>234</v>
      </c>
      <c r="U67" t="s">
        <v>301</v>
      </c>
      <c r="V67" t="s">
        <v>425</v>
      </c>
    </row>
    <row r="68" spans="1:22" x14ac:dyDescent="0.35">
      <c r="A68" t="s">
        <v>822</v>
      </c>
      <c r="B68" t="s">
        <v>29</v>
      </c>
      <c r="C68" t="s">
        <v>46</v>
      </c>
      <c r="D68" t="s">
        <v>46</v>
      </c>
      <c r="E68" s="3">
        <v>44398</v>
      </c>
      <c r="F68" s="3">
        <v>44449</v>
      </c>
      <c r="G68" s="8">
        <v>1</v>
      </c>
      <c r="I68">
        <v>13.708</v>
      </c>
      <c r="J68">
        <v>7.5</v>
      </c>
      <c r="K68">
        <v>6.2</v>
      </c>
      <c r="L68">
        <v>2.2810000000000001</v>
      </c>
      <c r="M68">
        <v>16.216999999999999</v>
      </c>
      <c r="N68">
        <v>14.393000000000001</v>
      </c>
      <c r="O68">
        <f t="shared" si="4"/>
        <v>2.5089999999999986</v>
      </c>
      <c r="P68">
        <f t="shared" si="5"/>
        <v>0.6850000000000005</v>
      </c>
      <c r="Q68">
        <f t="shared" si="6"/>
        <v>1.8239999999999981</v>
      </c>
      <c r="R68">
        <f t="shared" si="7"/>
        <v>72.69828616978873</v>
      </c>
      <c r="S68" t="s">
        <v>234</v>
      </c>
      <c r="U68" t="s">
        <v>301</v>
      </c>
      <c r="V68" t="s">
        <v>425</v>
      </c>
    </row>
    <row r="69" spans="1:22" x14ac:dyDescent="0.35">
      <c r="A69" t="s">
        <v>822</v>
      </c>
      <c r="B69" t="s">
        <v>29</v>
      </c>
      <c r="C69" t="s">
        <v>47</v>
      </c>
      <c r="D69" t="s">
        <v>47</v>
      </c>
      <c r="E69" s="3">
        <v>44398</v>
      </c>
      <c r="F69" s="3">
        <v>44449</v>
      </c>
      <c r="G69" s="8">
        <v>1</v>
      </c>
      <c r="I69">
        <v>13.704000000000001</v>
      </c>
      <c r="J69">
        <v>8</v>
      </c>
      <c r="K69">
        <v>6.7</v>
      </c>
      <c r="L69">
        <v>2.512</v>
      </c>
      <c r="M69">
        <v>16.457000000000001</v>
      </c>
      <c r="N69">
        <v>14.4</v>
      </c>
      <c r="O69">
        <f t="shared" si="4"/>
        <v>2.7530000000000001</v>
      </c>
      <c r="P69">
        <f t="shared" si="5"/>
        <v>0.69599999999999973</v>
      </c>
      <c r="Q69">
        <f t="shared" si="6"/>
        <v>2.0570000000000004</v>
      </c>
      <c r="R69">
        <f t="shared" si="7"/>
        <v>74.718488921176913</v>
      </c>
      <c r="S69" t="s">
        <v>234</v>
      </c>
      <c r="U69" t="s">
        <v>301</v>
      </c>
      <c r="V69" t="s">
        <v>425</v>
      </c>
    </row>
    <row r="70" spans="1:22" x14ac:dyDescent="0.35">
      <c r="A70" t="s">
        <v>822</v>
      </c>
      <c r="B70" t="s">
        <v>29</v>
      </c>
      <c r="C70" t="s">
        <v>48</v>
      </c>
      <c r="D70" t="s">
        <v>48</v>
      </c>
      <c r="E70" s="3">
        <v>44398</v>
      </c>
      <c r="F70" s="3">
        <v>44449</v>
      </c>
      <c r="G70" s="8">
        <v>1</v>
      </c>
      <c r="I70">
        <v>13.709</v>
      </c>
      <c r="J70">
        <v>7.7</v>
      </c>
      <c r="K70">
        <v>6.2</v>
      </c>
      <c r="L70">
        <v>3.387</v>
      </c>
      <c r="M70">
        <v>17.259</v>
      </c>
      <c r="N70">
        <v>14.686</v>
      </c>
      <c r="O70">
        <f t="shared" si="4"/>
        <v>3.5500000000000007</v>
      </c>
      <c r="P70">
        <f t="shared" si="5"/>
        <v>0.97700000000000031</v>
      </c>
      <c r="Q70">
        <f t="shared" si="6"/>
        <v>2.5730000000000004</v>
      </c>
      <c r="R70">
        <f t="shared" si="7"/>
        <v>72.478873239436624</v>
      </c>
      <c r="S70" t="s">
        <v>234</v>
      </c>
      <c r="U70" t="s">
        <v>301</v>
      </c>
      <c r="V70" t="s">
        <v>425</v>
      </c>
    </row>
    <row r="71" spans="1:22" x14ac:dyDescent="0.35">
      <c r="A71" t="s">
        <v>822</v>
      </c>
      <c r="B71" t="s">
        <v>29</v>
      </c>
      <c r="C71" t="s">
        <v>49</v>
      </c>
      <c r="D71" t="s">
        <v>49</v>
      </c>
      <c r="E71" s="3">
        <v>44398</v>
      </c>
      <c r="F71" s="3">
        <v>44449</v>
      </c>
      <c r="G71" s="8">
        <v>1</v>
      </c>
      <c r="I71">
        <v>13.695</v>
      </c>
      <c r="J71" t="s">
        <v>50</v>
      </c>
      <c r="K71" t="s">
        <v>37</v>
      </c>
      <c r="L71">
        <v>2.3490000000000002</v>
      </c>
      <c r="M71">
        <v>16.260000000000002</v>
      </c>
      <c r="N71">
        <v>14.388999999999999</v>
      </c>
      <c r="O71">
        <f t="shared" si="4"/>
        <v>2.5650000000000013</v>
      </c>
      <c r="P71">
        <f t="shared" si="5"/>
        <v>0.69399999999999906</v>
      </c>
      <c r="Q71">
        <f t="shared" si="6"/>
        <v>1.8710000000000022</v>
      </c>
      <c r="R71">
        <f t="shared" si="7"/>
        <v>72.943469785575104</v>
      </c>
      <c r="S71" t="s">
        <v>234</v>
      </c>
      <c r="U71" t="s">
        <v>301</v>
      </c>
      <c r="V71" t="s">
        <v>425</v>
      </c>
    </row>
    <row r="72" spans="1:22" x14ac:dyDescent="0.35">
      <c r="A72" t="s">
        <v>822</v>
      </c>
      <c r="B72" t="s">
        <v>55</v>
      </c>
      <c r="C72" t="s">
        <v>51</v>
      </c>
      <c r="D72" t="s">
        <v>51</v>
      </c>
      <c r="E72" s="3">
        <v>44398</v>
      </c>
      <c r="F72" s="3">
        <v>44449</v>
      </c>
      <c r="G72" s="8">
        <v>1</v>
      </c>
      <c r="I72">
        <v>13.707000000000001</v>
      </c>
      <c r="J72">
        <v>6.5</v>
      </c>
      <c r="K72">
        <v>5.4</v>
      </c>
      <c r="L72">
        <v>1.3280000000000001</v>
      </c>
      <c r="M72">
        <v>15.244999999999999</v>
      </c>
      <c r="N72">
        <v>14.106999999999999</v>
      </c>
      <c r="O72">
        <f t="shared" si="4"/>
        <v>1.5379999999999985</v>
      </c>
      <c r="P72">
        <f t="shared" si="5"/>
        <v>0.39999999999999858</v>
      </c>
      <c r="Q72">
        <f t="shared" si="6"/>
        <v>1.1379999999999999</v>
      </c>
      <c r="R72">
        <f t="shared" si="7"/>
        <v>73.992197659297858</v>
      </c>
      <c r="S72" t="s">
        <v>234</v>
      </c>
      <c r="U72" t="s">
        <v>301</v>
      </c>
      <c r="V72" t="s">
        <v>425</v>
      </c>
    </row>
    <row r="73" spans="1:22" x14ac:dyDescent="0.35">
      <c r="A73" t="s">
        <v>822</v>
      </c>
      <c r="B73" t="s">
        <v>55</v>
      </c>
      <c r="C73" t="s">
        <v>52</v>
      </c>
      <c r="D73" t="s">
        <v>52</v>
      </c>
      <c r="E73" s="3">
        <v>44398</v>
      </c>
      <c r="F73" s="3">
        <v>44449</v>
      </c>
      <c r="G73" s="8">
        <v>1</v>
      </c>
      <c r="I73">
        <v>13.707000000000001</v>
      </c>
      <c r="J73">
        <v>6</v>
      </c>
      <c r="K73">
        <v>4.9000000000000004</v>
      </c>
      <c r="L73">
        <v>1.113</v>
      </c>
      <c r="M73">
        <v>14.943</v>
      </c>
      <c r="N73">
        <v>14.084</v>
      </c>
      <c r="O73">
        <f t="shared" si="4"/>
        <v>1.2359999999999989</v>
      </c>
      <c r="P73">
        <f t="shared" si="5"/>
        <v>0.37699999999999889</v>
      </c>
      <c r="Q73">
        <f t="shared" si="6"/>
        <v>0.85899999999999999</v>
      </c>
      <c r="R73">
        <f t="shared" si="7"/>
        <v>69.498381877022723</v>
      </c>
      <c r="S73" t="s">
        <v>234</v>
      </c>
      <c r="U73" t="s">
        <v>301</v>
      </c>
      <c r="V73" t="s">
        <v>425</v>
      </c>
    </row>
    <row r="74" spans="1:22" x14ac:dyDescent="0.35">
      <c r="A74" t="s">
        <v>822</v>
      </c>
      <c r="B74" t="s">
        <v>55</v>
      </c>
      <c r="C74" t="s">
        <v>149</v>
      </c>
      <c r="D74" t="s">
        <v>149</v>
      </c>
      <c r="E74" s="3">
        <v>44427</v>
      </c>
      <c r="F74" s="3">
        <v>44449</v>
      </c>
      <c r="G74" s="8">
        <v>1</v>
      </c>
      <c r="I74">
        <v>13.709</v>
      </c>
      <c r="J74">
        <v>6</v>
      </c>
      <c r="K74">
        <v>5.0999999999999996</v>
      </c>
      <c r="L74">
        <v>1.1619999999999999</v>
      </c>
      <c r="M74">
        <v>14.766999999999999</v>
      </c>
      <c r="N74">
        <v>14.034000000000001</v>
      </c>
      <c r="O74">
        <f t="shared" si="4"/>
        <v>1.0579999999999998</v>
      </c>
      <c r="P74">
        <f t="shared" si="5"/>
        <v>0.32500000000000107</v>
      </c>
      <c r="Q74">
        <f t="shared" si="6"/>
        <v>0.73299999999999876</v>
      </c>
      <c r="R74">
        <f t="shared" si="7"/>
        <v>69.281663516067937</v>
      </c>
      <c r="S74" t="s">
        <v>235</v>
      </c>
      <c r="U74" t="s">
        <v>301</v>
      </c>
      <c r="V74" t="s">
        <v>425</v>
      </c>
    </row>
    <row r="75" spans="1:22" x14ac:dyDescent="0.35">
      <c r="A75" t="s">
        <v>822</v>
      </c>
      <c r="B75" t="s">
        <v>55</v>
      </c>
      <c r="C75" t="s">
        <v>54</v>
      </c>
      <c r="D75" t="s">
        <v>54</v>
      </c>
      <c r="E75" s="3">
        <v>44427</v>
      </c>
      <c r="F75" s="3">
        <v>44449</v>
      </c>
      <c r="G75" s="8">
        <v>1</v>
      </c>
      <c r="I75">
        <v>13.709</v>
      </c>
      <c r="J75" t="s">
        <v>56</v>
      </c>
      <c r="K75" t="s">
        <v>57</v>
      </c>
      <c r="L75">
        <v>1.034</v>
      </c>
      <c r="M75">
        <v>14.683999999999999</v>
      </c>
      <c r="N75">
        <v>13.972</v>
      </c>
      <c r="O75">
        <f t="shared" si="4"/>
        <v>0.97499999999999964</v>
      </c>
      <c r="P75">
        <f t="shared" si="5"/>
        <v>0.2629999999999999</v>
      </c>
      <c r="Q75">
        <f t="shared" si="6"/>
        <v>0.71199999999999974</v>
      </c>
      <c r="R75">
        <f t="shared" si="7"/>
        <v>73.025641025641022</v>
      </c>
      <c r="S75" t="s">
        <v>235</v>
      </c>
      <c r="U75" t="s">
        <v>301</v>
      </c>
      <c r="V75" t="s">
        <v>425</v>
      </c>
    </row>
    <row r="76" spans="1:22" x14ac:dyDescent="0.35">
      <c r="A76" t="s">
        <v>822</v>
      </c>
      <c r="B76" t="s">
        <v>55</v>
      </c>
      <c r="C76" t="s">
        <v>78</v>
      </c>
      <c r="D76" t="s">
        <v>78</v>
      </c>
      <c r="E76" s="3">
        <v>44431</v>
      </c>
      <c r="F76" s="3">
        <v>44449</v>
      </c>
      <c r="G76" s="8">
        <v>1</v>
      </c>
      <c r="I76">
        <v>13.616</v>
      </c>
      <c r="J76" t="s">
        <v>37</v>
      </c>
      <c r="K76" t="s">
        <v>17</v>
      </c>
      <c r="L76">
        <v>1.046</v>
      </c>
      <c r="M76">
        <v>14.481999999999999</v>
      </c>
      <c r="N76">
        <v>13.89</v>
      </c>
      <c r="O76">
        <f t="shared" si="4"/>
        <v>0.86599999999999966</v>
      </c>
      <c r="P76">
        <f t="shared" si="5"/>
        <v>0.27400000000000091</v>
      </c>
      <c r="Q76">
        <f t="shared" si="6"/>
        <v>0.59199999999999875</v>
      </c>
      <c r="R76">
        <f t="shared" si="7"/>
        <v>68.360277136258546</v>
      </c>
      <c r="S76" t="s">
        <v>235</v>
      </c>
      <c r="U76" t="s">
        <v>301</v>
      </c>
      <c r="V76" t="s">
        <v>425</v>
      </c>
    </row>
    <row r="77" spans="1:22" x14ac:dyDescent="0.35">
      <c r="A77" t="s">
        <v>822</v>
      </c>
      <c r="B77" t="s">
        <v>55</v>
      </c>
      <c r="C77" t="s">
        <v>53</v>
      </c>
      <c r="D77" t="s">
        <v>53</v>
      </c>
      <c r="E77" s="3">
        <v>44431</v>
      </c>
      <c r="F77" s="3">
        <v>44449</v>
      </c>
      <c r="G77" s="8">
        <v>1</v>
      </c>
      <c r="I77">
        <v>13.622999999999999</v>
      </c>
      <c r="J77" t="s">
        <v>22</v>
      </c>
      <c r="K77" t="s">
        <v>84</v>
      </c>
      <c r="L77">
        <v>0.96599999999999997</v>
      </c>
      <c r="M77">
        <v>14.535</v>
      </c>
      <c r="N77">
        <v>13.898</v>
      </c>
      <c r="O77">
        <f t="shared" si="4"/>
        <v>0.91200000000000081</v>
      </c>
      <c r="P77">
        <f t="shared" si="5"/>
        <v>0.27500000000000036</v>
      </c>
      <c r="Q77">
        <f t="shared" si="6"/>
        <v>0.63700000000000045</v>
      </c>
      <c r="R77">
        <f t="shared" si="7"/>
        <v>69.846491228070164</v>
      </c>
      <c r="S77" t="s">
        <v>235</v>
      </c>
      <c r="U77" t="s">
        <v>301</v>
      </c>
      <c r="V77" t="s">
        <v>425</v>
      </c>
    </row>
    <row r="78" spans="1:22" x14ac:dyDescent="0.35">
      <c r="A78" t="s">
        <v>822</v>
      </c>
      <c r="B78" t="s">
        <v>55</v>
      </c>
      <c r="C78" t="s">
        <v>79</v>
      </c>
      <c r="D78" t="s">
        <v>79</v>
      </c>
      <c r="E78" s="3">
        <v>44431</v>
      </c>
      <c r="F78" s="3">
        <v>44449</v>
      </c>
      <c r="G78" s="8">
        <v>1</v>
      </c>
      <c r="I78">
        <v>13.624000000000001</v>
      </c>
      <c r="J78" t="s">
        <v>85</v>
      </c>
      <c r="K78" t="s">
        <v>86</v>
      </c>
      <c r="L78">
        <v>0.93100000000000005</v>
      </c>
      <c r="M78">
        <v>14.529</v>
      </c>
      <c r="N78">
        <v>13.904</v>
      </c>
      <c r="O78">
        <f t="shared" si="4"/>
        <v>0.90499999999999936</v>
      </c>
      <c r="P78">
        <f t="shared" si="5"/>
        <v>0.27999999999999936</v>
      </c>
      <c r="Q78">
        <f t="shared" si="6"/>
        <v>0.625</v>
      </c>
      <c r="R78">
        <f t="shared" si="7"/>
        <v>69.06077348066303</v>
      </c>
      <c r="S78" t="s">
        <v>235</v>
      </c>
      <c r="U78" t="s">
        <v>301</v>
      </c>
      <c r="V78" t="s">
        <v>425</v>
      </c>
    </row>
    <row r="79" spans="1:22" x14ac:dyDescent="0.35">
      <c r="A79" t="s">
        <v>822</v>
      </c>
      <c r="B79" t="s">
        <v>55</v>
      </c>
      <c r="C79" t="s">
        <v>80</v>
      </c>
      <c r="D79" t="s">
        <v>80</v>
      </c>
      <c r="E79" s="3">
        <v>44431</v>
      </c>
      <c r="F79" s="3">
        <v>44449</v>
      </c>
      <c r="G79" s="8">
        <v>1</v>
      </c>
      <c r="I79">
        <v>13.618</v>
      </c>
      <c r="J79" t="s">
        <v>17</v>
      </c>
      <c r="K79" t="s">
        <v>86</v>
      </c>
      <c r="L79">
        <v>0.78600000000000003</v>
      </c>
      <c r="M79">
        <v>14.355</v>
      </c>
      <c r="N79">
        <v>13.81</v>
      </c>
      <c r="O79">
        <f t="shared" si="4"/>
        <v>0.7370000000000001</v>
      </c>
      <c r="P79">
        <f t="shared" si="5"/>
        <v>0.19200000000000017</v>
      </c>
      <c r="Q79">
        <f t="shared" si="6"/>
        <v>0.54499999999999993</v>
      </c>
      <c r="R79">
        <f t="shared" si="7"/>
        <v>73.948439620081388</v>
      </c>
      <c r="S79" t="s">
        <v>235</v>
      </c>
      <c r="U79" t="s">
        <v>301</v>
      </c>
      <c r="V79" t="s">
        <v>425</v>
      </c>
    </row>
    <row r="80" spans="1:22" x14ac:dyDescent="0.35">
      <c r="A80" t="s">
        <v>822</v>
      </c>
      <c r="B80" t="s">
        <v>55</v>
      </c>
      <c r="C80" t="s">
        <v>81</v>
      </c>
      <c r="D80" t="s">
        <v>81</v>
      </c>
      <c r="E80" s="3">
        <v>44431</v>
      </c>
      <c r="F80" s="3">
        <v>44449</v>
      </c>
      <c r="G80" s="8">
        <v>1</v>
      </c>
      <c r="I80">
        <v>13.702</v>
      </c>
      <c r="J80" t="s">
        <v>87</v>
      </c>
      <c r="K80" t="s">
        <v>88</v>
      </c>
      <c r="L80">
        <v>1.1319999999999999</v>
      </c>
      <c r="M80">
        <v>14.763999999999999</v>
      </c>
      <c r="N80">
        <v>13.981</v>
      </c>
      <c r="O80">
        <f t="shared" si="4"/>
        <v>1.0619999999999994</v>
      </c>
      <c r="P80">
        <f t="shared" si="5"/>
        <v>0.27899999999999991</v>
      </c>
      <c r="Q80">
        <f t="shared" si="6"/>
        <v>0.78299999999999947</v>
      </c>
      <c r="R80">
        <f t="shared" si="7"/>
        <v>73.728813559322035</v>
      </c>
      <c r="S80" t="s">
        <v>235</v>
      </c>
      <c r="U80" t="s">
        <v>301</v>
      </c>
      <c r="V80" t="s">
        <v>425</v>
      </c>
    </row>
    <row r="81" spans="1:22" x14ac:dyDescent="0.35">
      <c r="A81" t="s">
        <v>822</v>
      </c>
      <c r="B81" t="s">
        <v>55</v>
      </c>
      <c r="C81" t="s">
        <v>82</v>
      </c>
      <c r="D81" t="s">
        <v>82</v>
      </c>
      <c r="E81" s="3">
        <v>44431</v>
      </c>
      <c r="F81" s="3">
        <v>44449</v>
      </c>
      <c r="G81" s="8">
        <v>1</v>
      </c>
      <c r="I81">
        <v>13.714</v>
      </c>
      <c r="J81">
        <v>6.2</v>
      </c>
      <c r="K81">
        <v>5.0999999999999996</v>
      </c>
      <c r="L81">
        <v>0.82299999999999995</v>
      </c>
      <c r="M81">
        <v>14.46</v>
      </c>
      <c r="N81">
        <v>13.923999999999999</v>
      </c>
      <c r="O81">
        <f t="shared" si="4"/>
        <v>0.74600000000000044</v>
      </c>
      <c r="P81">
        <f t="shared" si="5"/>
        <v>0.20999999999999908</v>
      </c>
      <c r="Q81">
        <f t="shared" si="6"/>
        <v>0.53600000000000136</v>
      </c>
      <c r="R81">
        <f t="shared" si="7"/>
        <v>71.849865951742771</v>
      </c>
      <c r="S81" t="s">
        <v>235</v>
      </c>
      <c r="U81" t="s">
        <v>301</v>
      </c>
      <c r="V81" t="s">
        <v>425</v>
      </c>
    </row>
    <row r="82" spans="1:22" x14ac:dyDescent="0.35">
      <c r="A82" t="s">
        <v>822</v>
      </c>
      <c r="B82" t="s">
        <v>55</v>
      </c>
      <c r="C82" t="s">
        <v>83</v>
      </c>
      <c r="D82" t="s">
        <v>83</v>
      </c>
      <c r="E82" s="3">
        <v>44431</v>
      </c>
      <c r="F82" s="3">
        <v>44449</v>
      </c>
      <c r="G82" s="8">
        <v>0</v>
      </c>
      <c r="I82">
        <v>13.712999999999999</v>
      </c>
      <c r="J82" t="s">
        <v>37</v>
      </c>
      <c r="K82" t="s">
        <v>89</v>
      </c>
      <c r="L82">
        <v>1.0900000000000001</v>
      </c>
      <c r="M82">
        <v>14.759</v>
      </c>
      <c r="N82">
        <v>14.012</v>
      </c>
      <c r="O82">
        <f t="shared" si="4"/>
        <v>1.0460000000000012</v>
      </c>
      <c r="P82">
        <f t="shared" si="5"/>
        <v>0.29900000000000126</v>
      </c>
      <c r="Q82">
        <f t="shared" si="6"/>
        <v>0.74699999999999989</v>
      </c>
      <c r="R82">
        <f t="shared" si="7"/>
        <v>71.4149139579349</v>
      </c>
      <c r="S82" t="s">
        <v>235</v>
      </c>
      <c r="U82" t="s">
        <v>301</v>
      </c>
      <c r="V82" t="s">
        <v>425</v>
      </c>
    </row>
    <row r="83" spans="1:22" x14ac:dyDescent="0.35">
      <c r="A83" t="s">
        <v>822</v>
      </c>
      <c r="B83" t="s">
        <v>135</v>
      </c>
      <c r="C83" t="s">
        <v>121</v>
      </c>
      <c r="D83" t="s">
        <v>121</v>
      </c>
      <c r="E83" s="3">
        <v>44446</v>
      </c>
      <c r="F83" s="3">
        <v>44449</v>
      </c>
      <c r="G83" s="8">
        <v>1</v>
      </c>
      <c r="I83">
        <v>13.529</v>
      </c>
      <c r="J83">
        <v>5.9</v>
      </c>
      <c r="K83">
        <v>4.8</v>
      </c>
      <c r="L83">
        <v>1.2250000000000001</v>
      </c>
      <c r="M83">
        <v>14.736000000000001</v>
      </c>
      <c r="N83">
        <v>13.987</v>
      </c>
      <c r="O83">
        <f t="shared" si="4"/>
        <v>1.2070000000000007</v>
      </c>
      <c r="P83">
        <f t="shared" si="5"/>
        <v>0.45800000000000018</v>
      </c>
      <c r="Q83">
        <f t="shared" si="6"/>
        <v>0.74900000000000055</v>
      </c>
      <c r="R83">
        <f t="shared" si="7"/>
        <v>62.054681027340528</v>
      </c>
      <c r="S83" t="s">
        <v>235</v>
      </c>
      <c r="U83" t="s">
        <v>301</v>
      </c>
      <c r="V83" t="s">
        <v>425</v>
      </c>
    </row>
    <row r="84" spans="1:22" x14ac:dyDescent="0.35">
      <c r="A84" t="s">
        <v>822</v>
      </c>
      <c r="B84" t="s">
        <v>135</v>
      </c>
      <c r="C84" t="s">
        <v>122</v>
      </c>
      <c r="D84" t="s">
        <v>122</v>
      </c>
      <c r="E84" s="3">
        <v>44446</v>
      </c>
      <c r="F84" s="3">
        <v>44449</v>
      </c>
      <c r="G84" s="8">
        <v>1</v>
      </c>
      <c r="I84">
        <v>13.532999999999999</v>
      </c>
      <c r="J84" t="s">
        <v>87</v>
      </c>
      <c r="K84" t="s">
        <v>88</v>
      </c>
      <c r="L84">
        <v>1.42</v>
      </c>
      <c r="M84">
        <v>14.965999999999999</v>
      </c>
      <c r="N84">
        <v>13.938000000000001</v>
      </c>
      <c r="O84">
        <f t="shared" si="4"/>
        <v>1.4329999999999998</v>
      </c>
      <c r="P84">
        <f t="shared" si="5"/>
        <v>0.40500000000000114</v>
      </c>
      <c r="Q84">
        <f t="shared" si="6"/>
        <v>1.0279999999999987</v>
      </c>
      <c r="R84">
        <f t="shared" si="7"/>
        <v>71.737613398464674</v>
      </c>
      <c r="S84" t="s">
        <v>235</v>
      </c>
      <c r="U84" t="s">
        <v>301</v>
      </c>
      <c r="V84" t="s">
        <v>425</v>
      </c>
    </row>
    <row r="85" spans="1:22" x14ac:dyDescent="0.35">
      <c r="A85" t="s">
        <v>822</v>
      </c>
      <c r="B85" t="s">
        <v>135</v>
      </c>
      <c r="C85" t="s">
        <v>123</v>
      </c>
      <c r="D85" t="s">
        <v>123</v>
      </c>
      <c r="E85" s="3">
        <v>44446</v>
      </c>
      <c r="F85" s="3">
        <v>44449</v>
      </c>
      <c r="G85" s="8">
        <v>1</v>
      </c>
      <c r="I85">
        <v>13.544</v>
      </c>
      <c r="J85" t="s">
        <v>132</v>
      </c>
      <c r="K85" t="s">
        <v>84</v>
      </c>
      <c r="L85">
        <v>1.579</v>
      </c>
      <c r="M85">
        <v>15.1</v>
      </c>
      <c r="N85">
        <v>14.016</v>
      </c>
      <c r="O85">
        <f t="shared" si="4"/>
        <v>1.5559999999999992</v>
      </c>
      <c r="P85">
        <f t="shared" si="5"/>
        <v>0.47199999999999953</v>
      </c>
      <c r="Q85">
        <f t="shared" si="6"/>
        <v>1.0839999999999996</v>
      </c>
      <c r="R85">
        <f t="shared" si="7"/>
        <v>69.665809768637544</v>
      </c>
      <c r="S85" t="s">
        <v>235</v>
      </c>
      <c r="U85" t="s">
        <v>301</v>
      </c>
      <c r="V85" t="s">
        <v>425</v>
      </c>
    </row>
    <row r="86" spans="1:22" x14ac:dyDescent="0.35">
      <c r="A86" t="s">
        <v>822</v>
      </c>
      <c r="B86" t="s">
        <v>135</v>
      </c>
      <c r="C86" t="s">
        <v>124</v>
      </c>
      <c r="D86" t="s">
        <v>124</v>
      </c>
      <c r="E86" s="3">
        <v>44446</v>
      </c>
      <c r="F86" s="3">
        <v>44449</v>
      </c>
      <c r="G86" s="8">
        <v>1</v>
      </c>
      <c r="I86">
        <v>13.55</v>
      </c>
      <c r="J86" t="s">
        <v>133</v>
      </c>
      <c r="K86" t="s">
        <v>134</v>
      </c>
      <c r="L86">
        <v>1.2569999999999999</v>
      </c>
      <c r="M86">
        <v>14.87</v>
      </c>
      <c r="N86">
        <v>13.855</v>
      </c>
      <c r="O86">
        <f t="shared" si="4"/>
        <v>1.3199999999999985</v>
      </c>
      <c r="P86">
        <f t="shared" si="5"/>
        <v>0.30499999999999972</v>
      </c>
      <c r="Q86">
        <f t="shared" si="6"/>
        <v>1.0149999999999988</v>
      </c>
      <c r="R86">
        <f t="shared" si="7"/>
        <v>76.893939393939391</v>
      </c>
      <c r="S86" t="s">
        <v>235</v>
      </c>
      <c r="U86" t="s">
        <v>301</v>
      </c>
      <c r="V86" t="s">
        <v>425</v>
      </c>
    </row>
    <row r="87" spans="1:22" x14ac:dyDescent="0.35">
      <c r="A87" t="s">
        <v>822</v>
      </c>
      <c r="B87" t="s">
        <v>135</v>
      </c>
      <c r="C87" t="s">
        <v>125</v>
      </c>
      <c r="D87" t="s">
        <v>125</v>
      </c>
      <c r="E87" s="3">
        <v>44446</v>
      </c>
      <c r="F87" s="3">
        <v>44449</v>
      </c>
      <c r="G87" s="8">
        <v>1</v>
      </c>
      <c r="I87">
        <v>13.547000000000001</v>
      </c>
      <c r="J87">
        <v>6.1</v>
      </c>
      <c r="K87">
        <v>5.2</v>
      </c>
      <c r="L87">
        <v>1.181</v>
      </c>
      <c r="M87">
        <v>14.731</v>
      </c>
      <c r="N87">
        <v>13.867000000000001</v>
      </c>
      <c r="O87">
        <f t="shared" si="4"/>
        <v>1.1839999999999993</v>
      </c>
      <c r="P87">
        <f t="shared" si="5"/>
        <v>0.32000000000000028</v>
      </c>
      <c r="Q87">
        <f t="shared" si="6"/>
        <v>0.86399999999999899</v>
      </c>
      <c r="R87">
        <f t="shared" si="7"/>
        <v>72.972972972972926</v>
      </c>
      <c r="S87" t="s">
        <v>235</v>
      </c>
      <c r="U87" t="s">
        <v>301</v>
      </c>
      <c r="V87" t="s">
        <v>425</v>
      </c>
    </row>
    <row r="88" spans="1:22" x14ac:dyDescent="0.35">
      <c r="A88" t="s">
        <v>822</v>
      </c>
      <c r="B88" t="s">
        <v>135</v>
      </c>
      <c r="C88" t="s">
        <v>126</v>
      </c>
      <c r="D88" t="s">
        <v>126</v>
      </c>
      <c r="E88" s="3">
        <v>44446</v>
      </c>
      <c r="F88" s="3">
        <v>44449</v>
      </c>
      <c r="G88" s="8">
        <v>1</v>
      </c>
      <c r="I88">
        <v>13.545999999999999</v>
      </c>
      <c r="J88" t="s">
        <v>132</v>
      </c>
      <c r="K88" t="s">
        <v>89</v>
      </c>
      <c r="L88">
        <v>1.47</v>
      </c>
      <c r="M88">
        <v>14.957000000000001</v>
      </c>
      <c r="N88">
        <v>13.946</v>
      </c>
      <c r="O88">
        <f t="shared" si="4"/>
        <v>1.4110000000000014</v>
      </c>
      <c r="P88">
        <f t="shared" si="5"/>
        <v>0.40000000000000036</v>
      </c>
      <c r="Q88">
        <f t="shared" si="6"/>
        <v>1.011000000000001</v>
      </c>
      <c r="R88">
        <f t="shared" si="7"/>
        <v>71.651311126860392</v>
      </c>
      <c r="S88" t="s">
        <v>235</v>
      </c>
      <c r="U88" t="s">
        <v>301</v>
      </c>
      <c r="V88" t="s">
        <v>425</v>
      </c>
    </row>
    <row r="89" spans="1:22" x14ac:dyDescent="0.35">
      <c r="A89" t="s">
        <v>822</v>
      </c>
      <c r="B89" t="s">
        <v>135</v>
      </c>
      <c r="C89" t="s">
        <v>127</v>
      </c>
      <c r="D89" t="s">
        <v>127</v>
      </c>
      <c r="E89" s="3">
        <v>44446</v>
      </c>
      <c r="F89" s="3">
        <v>44449</v>
      </c>
      <c r="G89" s="8">
        <v>1</v>
      </c>
      <c r="I89">
        <v>13.547000000000001</v>
      </c>
      <c r="J89" t="s">
        <v>87</v>
      </c>
      <c r="K89" t="s">
        <v>88</v>
      </c>
      <c r="L89">
        <v>1.18</v>
      </c>
      <c r="M89">
        <v>14.718999999999999</v>
      </c>
      <c r="N89">
        <v>13.836</v>
      </c>
      <c r="O89">
        <f t="shared" si="4"/>
        <v>1.1719999999999988</v>
      </c>
      <c r="P89">
        <f t="shared" si="5"/>
        <v>0.2889999999999997</v>
      </c>
      <c r="Q89">
        <f t="shared" si="6"/>
        <v>0.88299999999999912</v>
      </c>
      <c r="R89">
        <f t="shared" si="7"/>
        <v>75.341296928327651</v>
      </c>
      <c r="S89" t="s">
        <v>235</v>
      </c>
      <c r="U89" t="s">
        <v>301</v>
      </c>
      <c r="V89" t="s">
        <v>425</v>
      </c>
    </row>
    <row r="90" spans="1:22" x14ac:dyDescent="0.35">
      <c r="A90" t="s">
        <v>822</v>
      </c>
      <c r="B90" t="s">
        <v>135</v>
      </c>
      <c r="C90" t="s">
        <v>128</v>
      </c>
      <c r="D90" t="s">
        <v>128</v>
      </c>
      <c r="E90" s="3">
        <v>44446</v>
      </c>
      <c r="F90" s="3">
        <v>44449</v>
      </c>
      <c r="G90" s="8">
        <v>1</v>
      </c>
      <c r="I90">
        <v>13.71</v>
      </c>
      <c r="J90">
        <v>6.7</v>
      </c>
      <c r="K90">
        <v>5.9</v>
      </c>
      <c r="L90">
        <v>1.6639999999999999</v>
      </c>
      <c r="M90">
        <v>15.359</v>
      </c>
      <c r="N90">
        <v>14.177</v>
      </c>
      <c r="O90">
        <f t="shared" si="4"/>
        <v>1.6489999999999991</v>
      </c>
      <c r="P90">
        <f t="shared" si="5"/>
        <v>0.46699999999999875</v>
      </c>
      <c r="Q90">
        <f t="shared" si="6"/>
        <v>1.1820000000000004</v>
      </c>
      <c r="R90">
        <f t="shared" si="7"/>
        <v>71.679805942995827</v>
      </c>
      <c r="S90" t="s">
        <v>235</v>
      </c>
      <c r="U90" t="s">
        <v>301</v>
      </c>
      <c r="V90" t="s">
        <v>425</v>
      </c>
    </row>
    <row r="91" spans="1:22" x14ac:dyDescent="0.35">
      <c r="A91" t="s">
        <v>822</v>
      </c>
      <c r="B91" t="s">
        <v>135</v>
      </c>
      <c r="C91" t="s">
        <v>129</v>
      </c>
      <c r="D91" t="s">
        <v>129</v>
      </c>
      <c r="E91" s="3">
        <v>44446</v>
      </c>
      <c r="F91" s="3">
        <v>44449</v>
      </c>
      <c r="G91" s="8">
        <v>1</v>
      </c>
      <c r="I91">
        <v>13.714</v>
      </c>
      <c r="J91" t="s">
        <v>105</v>
      </c>
      <c r="K91" t="s">
        <v>84</v>
      </c>
      <c r="L91">
        <v>1.625</v>
      </c>
      <c r="M91">
        <v>15.316000000000001</v>
      </c>
      <c r="N91">
        <v>14.122</v>
      </c>
      <c r="O91">
        <f t="shared" si="4"/>
        <v>1.6020000000000003</v>
      </c>
      <c r="P91">
        <f t="shared" si="5"/>
        <v>0.40799999999999947</v>
      </c>
      <c r="Q91">
        <f t="shared" si="6"/>
        <v>1.1940000000000008</v>
      </c>
      <c r="R91">
        <f t="shared" si="7"/>
        <v>74.53183520599255</v>
      </c>
      <c r="S91" t="s">
        <v>235</v>
      </c>
      <c r="U91" t="s">
        <v>301</v>
      </c>
      <c r="V91" t="s">
        <v>425</v>
      </c>
    </row>
    <row r="92" spans="1:22" x14ac:dyDescent="0.35">
      <c r="A92" t="s">
        <v>822</v>
      </c>
      <c r="B92" t="s">
        <v>135</v>
      </c>
      <c r="C92" t="s">
        <v>130</v>
      </c>
      <c r="D92" t="s">
        <v>130</v>
      </c>
      <c r="E92" s="3">
        <v>44446</v>
      </c>
      <c r="F92" s="3">
        <v>44449</v>
      </c>
      <c r="G92" s="8">
        <v>1</v>
      </c>
      <c r="I92">
        <v>13.717000000000001</v>
      </c>
      <c r="J92" t="s">
        <v>16</v>
      </c>
      <c r="K92" t="s">
        <v>85</v>
      </c>
      <c r="L92">
        <v>1.583</v>
      </c>
      <c r="M92">
        <v>15.191000000000001</v>
      </c>
      <c r="N92">
        <v>14.124000000000001</v>
      </c>
      <c r="O92">
        <f t="shared" si="4"/>
        <v>1.4740000000000002</v>
      </c>
      <c r="P92">
        <f t="shared" si="5"/>
        <v>0.40700000000000003</v>
      </c>
      <c r="Q92">
        <f t="shared" si="6"/>
        <v>1.0670000000000002</v>
      </c>
      <c r="R92">
        <f t="shared" si="7"/>
        <v>72.388059701492537</v>
      </c>
      <c r="S92" t="s">
        <v>235</v>
      </c>
      <c r="U92" t="s">
        <v>301</v>
      </c>
      <c r="V92" t="s">
        <v>425</v>
      </c>
    </row>
    <row r="93" spans="1:22" x14ac:dyDescent="0.35">
      <c r="A93" t="s">
        <v>822</v>
      </c>
      <c r="B93" t="s">
        <v>135</v>
      </c>
      <c r="C93" t="s">
        <v>131</v>
      </c>
      <c r="D93" t="s">
        <v>131</v>
      </c>
      <c r="E93" s="3">
        <v>44446</v>
      </c>
      <c r="F93" s="3">
        <v>44449</v>
      </c>
      <c r="G93" s="8">
        <v>0</v>
      </c>
      <c r="I93">
        <v>13.7</v>
      </c>
      <c r="J93" t="s">
        <v>56</v>
      </c>
      <c r="K93" t="s">
        <v>85</v>
      </c>
      <c r="L93">
        <v>1.6519999999999999</v>
      </c>
      <c r="M93">
        <v>15.297000000000001</v>
      </c>
      <c r="N93">
        <v>14.175000000000001</v>
      </c>
      <c r="O93">
        <f t="shared" si="4"/>
        <v>1.5970000000000013</v>
      </c>
      <c r="P93">
        <f t="shared" si="5"/>
        <v>0.47500000000000142</v>
      </c>
      <c r="Q93">
        <f t="shared" si="6"/>
        <v>1.1219999999999999</v>
      </c>
      <c r="R93">
        <f t="shared" si="7"/>
        <v>70.256731371321166</v>
      </c>
      <c r="S93" t="s">
        <v>235</v>
      </c>
      <c r="U93" t="s">
        <v>301</v>
      </c>
      <c r="V93" t="s">
        <v>425</v>
      </c>
    </row>
    <row r="94" spans="1:22" x14ac:dyDescent="0.35">
      <c r="A94" t="s">
        <v>822</v>
      </c>
      <c r="B94" t="s">
        <v>153</v>
      </c>
      <c r="C94" t="s">
        <v>154</v>
      </c>
      <c r="D94" t="s">
        <v>303</v>
      </c>
      <c r="E94" s="3">
        <v>44476</v>
      </c>
      <c r="F94" s="3">
        <v>44481</v>
      </c>
      <c r="G94" s="8">
        <v>0</v>
      </c>
      <c r="I94">
        <v>13.457000000000001</v>
      </c>
      <c r="J94">
        <v>21.9</v>
      </c>
      <c r="K94">
        <v>13.5</v>
      </c>
      <c r="L94">
        <v>74.941199999999995</v>
      </c>
      <c r="M94">
        <v>52.225000000000001</v>
      </c>
      <c r="N94">
        <v>25.504999999999999</v>
      </c>
      <c r="O94">
        <f t="shared" si="4"/>
        <v>38.768000000000001</v>
      </c>
      <c r="P94">
        <f t="shared" si="5"/>
        <v>12.047999999999998</v>
      </c>
      <c r="Q94">
        <f t="shared" si="6"/>
        <v>26.720000000000002</v>
      </c>
      <c r="R94">
        <f t="shared" si="7"/>
        <v>68.92282294676022</v>
      </c>
      <c r="S94" t="s">
        <v>233</v>
      </c>
      <c r="U94" t="s">
        <v>301</v>
      </c>
      <c r="V94" t="s">
        <v>425</v>
      </c>
    </row>
    <row r="95" spans="1:22" x14ac:dyDescent="0.35">
      <c r="A95" t="s">
        <v>822</v>
      </c>
      <c r="B95" t="s">
        <v>153</v>
      </c>
      <c r="C95" t="s">
        <v>155</v>
      </c>
      <c r="D95" t="s">
        <v>304</v>
      </c>
      <c r="E95" s="3">
        <v>44476</v>
      </c>
      <c r="F95" s="3">
        <v>44481</v>
      </c>
      <c r="G95" s="8">
        <v>0</v>
      </c>
      <c r="I95">
        <v>13.464</v>
      </c>
      <c r="J95">
        <v>21.9</v>
      </c>
      <c r="K95">
        <v>13.5</v>
      </c>
      <c r="L95">
        <v>74.941199999999995</v>
      </c>
      <c r="M95">
        <v>42.784999999999997</v>
      </c>
      <c r="N95">
        <v>22.582000000000001</v>
      </c>
      <c r="O95">
        <f t="shared" si="4"/>
        <v>29.320999999999998</v>
      </c>
      <c r="P95">
        <f t="shared" si="5"/>
        <v>9.1180000000000003</v>
      </c>
      <c r="Q95">
        <f t="shared" si="6"/>
        <v>20.202999999999996</v>
      </c>
      <c r="R95">
        <f t="shared" si="7"/>
        <v>68.902834146175081</v>
      </c>
      <c r="S95" t="s">
        <v>233</v>
      </c>
      <c r="U95" t="s">
        <v>301</v>
      </c>
      <c r="V95" t="s">
        <v>425</v>
      </c>
    </row>
    <row r="96" spans="1:22" x14ac:dyDescent="0.35">
      <c r="A96" t="s">
        <v>822</v>
      </c>
      <c r="B96" t="s">
        <v>153</v>
      </c>
      <c r="C96" t="s">
        <v>696</v>
      </c>
      <c r="D96" t="s">
        <v>696</v>
      </c>
      <c r="E96" s="3">
        <v>44476</v>
      </c>
      <c r="F96" s="3">
        <v>44481</v>
      </c>
      <c r="G96" s="8">
        <v>1</v>
      </c>
      <c r="I96">
        <f>I95+I94</f>
        <v>26.920999999999999</v>
      </c>
      <c r="J96">
        <v>21.9</v>
      </c>
      <c r="K96">
        <v>13.5</v>
      </c>
      <c r="L96">
        <v>74.941199999999995</v>
      </c>
      <c r="M96">
        <f>M94+M95</f>
        <v>95.009999999999991</v>
      </c>
      <c r="N96">
        <f>N94+N95</f>
        <v>48.087000000000003</v>
      </c>
      <c r="O96">
        <f t="shared" si="4"/>
        <v>68.088999999999999</v>
      </c>
      <c r="P96">
        <f t="shared" si="5"/>
        <v>21.166000000000004</v>
      </c>
      <c r="Q96">
        <f t="shared" si="6"/>
        <v>46.922999999999995</v>
      </c>
      <c r="R96">
        <f t="shared" si="7"/>
        <v>68.914215218317196</v>
      </c>
      <c r="S96" t="s">
        <v>233</v>
      </c>
      <c r="U96" t="s">
        <v>301</v>
      </c>
      <c r="V96" t="s">
        <v>425</v>
      </c>
    </row>
    <row r="97" spans="1:22" x14ac:dyDescent="0.35">
      <c r="A97" t="s">
        <v>822</v>
      </c>
      <c r="B97" t="s">
        <v>153</v>
      </c>
      <c r="C97" t="s">
        <v>156</v>
      </c>
      <c r="D97" t="s">
        <v>305</v>
      </c>
      <c r="E97" s="3">
        <v>44476</v>
      </c>
      <c r="F97" s="3">
        <v>44481</v>
      </c>
      <c r="G97" s="8">
        <v>0</v>
      </c>
      <c r="I97">
        <v>13.54</v>
      </c>
      <c r="J97">
        <v>24.3</v>
      </c>
      <c r="K97">
        <v>22.1</v>
      </c>
      <c r="L97">
        <v>107.283</v>
      </c>
      <c r="M97">
        <v>73.244</v>
      </c>
      <c r="N97">
        <v>34.311999999999998</v>
      </c>
      <c r="O97">
        <f t="shared" si="4"/>
        <v>59.704000000000001</v>
      </c>
      <c r="P97">
        <f t="shared" si="5"/>
        <v>20.771999999999998</v>
      </c>
      <c r="Q97">
        <f t="shared" si="6"/>
        <v>38.932000000000002</v>
      </c>
      <c r="R97">
        <f t="shared" si="7"/>
        <v>65.208361248827558</v>
      </c>
      <c r="S97" t="s">
        <v>233</v>
      </c>
      <c r="U97" t="s">
        <v>301</v>
      </c>
      <c r="V97" t="s">
        <v>425</v>
      </c>
    </row>
    <row r="98" spans="1:22" x14ac:dyDescent="0.35">
      <c r="A98" t="s">
        <v>822</v>
      </c>
      <c r="B98" t="s">
        <v>153</v>
      </c>
      <c r="C98" t="s">
        <v>157</v>
      </c>
      <c r="D98" t="s">
        <v>306</v>
      </c>
      <c r="E98" s="3">
        <v>44476</v>
      </c>
      <c r="F98" s="3">
        <v>44481</v>
      </c>
      <c r="G98" s="8">
        <v>0</v>
      </c>
      <c r="I98">
        <v>13.523999999999999</v>
      </c>
      <c r="J98">
        <v>24.3</v>
      </c>
      <c r="K98">
        <v>22.1</v>
      </c>
      <c r="L98">
        <v>107.283</v>
      </c>
      <c r="M98">
        <v>53.354999999999997</v>
      </c>
      <c r="N98">
        <v>27.111999999999998</v>
      </c>
      <c r="O98">
        <f t="shared" si="4"/>
        <v>39.830999999999996</v>
      </c>
      <c r="P98">
        <f t="shared" si="5"/>
        <v>13.587999999999999</v>
      </c>
      <c r="Q98">
        <f t="shared" si="6"/>
        <v>26.242999999999995</v>
      </c>
      <c r="R98">
        <f t="shared" si="7"/>
        <v>65.885867791418733</v>
      </c>
      <c r="S98" t="s">
        <v>233</v>
      </c>
      <c r="U98" t="s">
        <v>301</v>
      </c>
      <c r="V98" t="s">
        <v>425</v>
      </c>
    </row>
    <row r="99" spans="1:22" x14ac:dyDescent="0.35">
      <c r="A99" t="s">
        <v>822</v>
      </c>
      <c r="B99" t="s">
        <v>153</v>
      </c>
      <c r="C99" t="s">
        <v>697</v>
      </c>
      <c r="D99" t="s">
        <v>697</v>
      </c>
      <c r="E99" s="3">
        <v>44476</v>
      </c>
      <c r="F99" s="3">
        <v>44481</v>
      </c>
      <c r="G99" s="8">
        <v>1</v>
      </c>
      <c r="I99">
        <f>I98+I97</f>
        <v>27.064</v>
      </c>
      <c r="J99">
        <v>24.3</v>
      </c>
      <c r="K99">
        <v>22.1</v>
      </c>
      <c r="L99">
        <v>107.283</v>
      </c>
      <c r="M99">
        <f>M98+M97</f>
        <v>126.59899999999999</v>
      </c>
      <c r="N99">
        <f>N98+N97</f>
        <v>61.423999999999992</v>
      </c>
      <c r="O99">
        <f t="shared" si="4"/>
        <v>99.534999999999997</v>
      </c>
      <c r="P99">
        <f t="shared" si="5"/>
        <v>34.359999999999992</v>
      </c>
      <c r="Q99">
        <f t="shared" si="6"/>
        <v>65.175000000000011</v>
      </c>
      <c r="R99">
        <f t="shared" si="7"/>
        <v>65.479479580047226</v>
      </c>
      <c r="S99" t="s">
        <v>233</v>
      </c>
      <c r="U99" t="s">
        <v>301</v>
      </c>
      <c r="V99" t="s">
        <v>425</v>
      </c>
    </row>
    <row r="100" spans="1:22" x14ac:dyDescent="0.35">
      <c r="A100" t="s">
        <v>822</v>
      </c>
      <c r="B100" t="s">
        <v>153</v>
      </c>
      <c r="C100" t="s">
        <v>158</v>
      </c>
      <c r="D100" t="s">
        <v>307</v>
      </c>
      <c r="E100" s="3">
        <v>44473</v>
      </c>
      <c r="F100" s="3">
        <v>44481</v>
      </c>
      <c r="G100" s="8">
        <v>0</v>
      </c>
      <c r="I100">
        <v>13.462999999999999</v>
      </c>
      <c r="J100">
        <v>23.3</v>
      </c>
      <c r="K100">
        <v>20.8</v>
      </c>
      <c r="L100">
        <v>88.885000000000005</v>
      </c>
      <c r="M100">
        <v>56.518999999999998</v>
      </c>
      <c r="N100">
        <v>28.747</v>
      </c>
      <c r="O100">
        <f t="shared" si="4"/>
        <v>43.055999999999997</v>
      </c>
      <c r="P100">
        <f t="shared" si="5"/>
        <v>15.284000000000001</v>
      </c>
      <c r="Q100">
        <f t="shared" si="6"/>
        <v>27.771999999999998</v>
      </c>
      <c r="R100">
        <f t="shared" si="7"/>
        <v>64.502043849869935</v>
      </c>
      <c r="S100" t="s">
        <v>234</v>
      </c>
      <c r="U100" t="s">
        <v>301</v>
      </c>
      <c r="V100" t="s">
        <v>425</v>
      </c>
    </row>
    <row r="101" spans="1:22" x14ac:dyDescent="0.35">
      <c r="A101" t="s">
        <v>822</v>
      </c>
      <c r="B101" t="s">
        <v>153</v>
      </c>
      <c r="C101" t="s">
        <v>159</v>
      </c>
      <c r="D101" t="s">
        <v>308</v>
      </c>
      <c r="E101" s="3">
        <v>44473</v>
      </c>
      <c r="F101" s="3">
        <v>44481</v>
      </c>
      <c r="G101" s="8">
        <v>0</v>
      </c>
      <c r="I101">
        <v>13.763999999999999</v>
      </c>
      <c r="J101">
        <v>23.3</v>
      </c>
      <c r="K101">
        <v>20.8</v>
      </c>
      <c r="L101">
        <v>88.885000000000005</v>
      </c>
      <c r="M101">
        <v>55.997999999999998</v>
      </c>
      <c r="N101">
        <v>27.992999999999999</v>
      </c>
      <c r="O101">
        <f t="shared" si="4"/>
        <v>42.233999999999995</v>
      </c>
      <c r="P101">
        <f t="shared" si="5"/>
        <v>14.228999999999999</v>
      </c>
      <c r="Q101">
        <f t="shared" si="6"/>
        <v>28.004999999999995</v>
      </c>
      <c r="R101">
        <f t="shared" si="7"/>
        <v>66.309134820286971</v>
      </c>
      <c r="S101" t="s">
        <v>234</v>
      </c>
      <c r="U101" t="s">
        <v>301</v>
      </c>
      <c r="V101" t="s">
        <v>425</v>
      </c>
    </row>
    <row r="102" spans="1:22" x14ac:dyDescent="0.35">
      <c r="A102" t="s">
        <v>822</v>
      </c>
      <c r="B102" t="s">
        <v>153</v>
      </c>
      <c r="C102" t="s">
        <v>698</v>
      </c>
      <c r="D102" t="s">
        <v>698</v>
      </c>
      <c r="E102" s="3">
        <v>44473</v>
      </c>
      <c r="F102" s="3">
        <v>44481</v>
      </c>
      <c r="G102" s="8">
        <v>1</v>
      </c>
      <c r="I102">
        <f>I101+I100</f>
        <v>27.226999999999997</v>
      </c>
      <c r="J102">
        <v>23.3</v>
      </c>
      <c r="K102">
        <v>20.8</v>
      </c>
      <c r="L102">
        <v>88.885000000000005</v>
      </c>
      <c r="M102">
        <f>M101+M100</f>
        <v>112.517</v>
      </c>
      <c r="N102">
        <f>N101+N100</f>
        <v>56.739999999999995</v>
      </c>
      <c r="O102">
        <f t="shared" si="4"/>
        <v>85.289999999999992</v>
      </c>
      <c r="P102">
        <f t="shared" si="5"/>
        <v>29.512999999999998</v>
      </c>
      <c r="Q102">
        <f t="shared" si="6"/>
        <v>55.776999999999994</v>
      </c>
      <c r="R102">
        <f t="shared" si="7"/>
        <v>65.396881228748981</v>
      </c>
      <c r="S102" t="s">
        <v>234</v>
      </c>
      <c r="U102" t="s">
        <v>301</v>
      </c>
      <c r="V102" t="s">
        <v>425</v>
      </c>
    </row>
    <row r="103" spans="1:22" x14ac:dyDescent="0.35">
      <c r="A103" t="s">
        <v>822</v>
      </c>
      <c r="B103" t="s">
        <v>153</v>
      </c>
      <c r="C103" t="s">
        <v>160</v>
      </c>
      <c r="D103" t="s">
        <v>309</v>
      </c>
      <c r="E103" s="3">
        <v>44473</v>
      </c>
      <c r="F103" s="3">
        <v>44503</v>
      </c>
      <c r="G103" s="8">
        <v>0</v>
      </c>
      <c r="I103">
        <v>13.715</v>
      </c>
      <c r="J103">
        <v>24.9</v>
      </c>
      <c r="K103">
        <v>22.4</v>
      </c>
      <c r="L103">
        <v>116.209</v>
      </c>
      <c r="M103">
        <v>69.171000000000006</v>
      </c>
      <c r="N103">
        <v>33.366</v>
      </c>
      <c r="O103">
        <f t="shared" si="4"/>
        <v>55.456000000000003</v>
      </c>
      <c r="P103">
        <f t="shared" si="5"/>
        <v>19.651</v>
      </c>
      <c r="Q103">
        <f t="shared" si="6"/>
        <v>35.805000000000007</v>
      </c>
      <c r="R103">
        <f t="shared" si="7"/>
        <v>64.564699942296613</v>
      </c>
      <c r="S103" t="s">
        <v>234</v>
      </c>
      <c r="U103" t="s">
        <v>301</v>
      </c>
      <c r="V103" t="s">
        <v>425</v>
      </c>
    </row>
    <row r="104" spans="1:22" x14ac:dyDescent="0.35">
      <c r="A104" t="s">
        <v>822</v>
      </c>
      <c r="B104" t="s">
        <v>153</v>
      </c>
      <c r="C104" t="s">
        <v>161</v>
      </c>
      <c r="D104" t="s">
        <v>310</v>
      </c>
      <c r="E104" s="3">
        <v>44473</v>
      </c>
      <c r="F104" s="3">
        <v>44503</v>
      </c>
      <c r="G104" s="8">
        <v>0</v>
      </c>
      <c r="I104">
        <v>13.71</v>
      </c>
      <c r="J104">
        <v>24.9</v>
      </c>
      <c r="K104">
        <v>22.4</v>
      </c>
      <c r="L104">
        <v>116.209</v>
      </c>
      <c r="M104">
        <v>71.254000000000005</v>
      </c>
      <c r="N104">
        <v>33.893999999999998</v>
      </c>
      <c r="O104">
        <f t="shared" si="4"/>
        <v>57.544000000000004</v>
      </c>
      <c r="P104">
        <f t="shared" si="5"/>
        <v>20.183999999999997</v>
      </c>
      <c r="Q104">
        <f t="shared" si="6"/>
        <v>37.360000000000007</v>
      </c>
      <c r="R104">
        <f t="shared" si="7"/>
        <v>64.924231892117334</v>
      </c>
      <c r="S104" t="s">
        <v>234</v>
      </c>
      <c r="U104" t="s">
        <v>301</v>
      </c>
      <c r="V104" t="s">
        <v>425</v>
      </c>
    </row>
    <row r="105" spans="1:22" x14ac:dyDescent="0.35">
      <c r="A105" t="s">
        <v>822</v>
      </c>
      <c r="B105" t="s">
        <v>153</v>
      </c>
      <c r="C105" t="s">
        <v>699</v>
      </c>
      <c r="D105" t="s">
        <v>699</v>
      </c>
      <c r="E105" s="3">
        <v>44473</v>
      </c>
      <c r="F105" s="3">
        <v>44503</v>
      </c>
      <c r="G105" s="8">
        <v>1</v>
      </c>
      <c r="I105">
        <f>I104+I103</f>
        <v>27.425000000000001</v>
      </c>
      <c r="J105">
        <v>24.9</v>
      </c>
      <c r="K105">
        <v>22.4</v>
      </c>
      <c r="L105">
        <v>116.209</v>
      </c>
      <c r="M105">
        <f>M104+M103</f>
        <v>140.42500000000001</v>
      </c>
      <c r="N105">
        <f>N104+N103</f>
        <v>67.259999999999991</v>
      </c>
      <c r="O105">
        <f t="shared" si="4"/>
        <v>113.00000000000001</v>
      </c>
      <c r="P105">
        <f t="shared" si="5"/>
        <v>39.834999999999994</v>
      </c>
      <c r="Q105">
        <f t="shared" si="6"/>
        <v>73.16500000000002</v>
      </c>
      <c r="R105">
        <f t="shared" si="7"/>
        <v>64.747787610619483</v>
      </c>
      <c r="S105" t="s">
        <v>234</v>
      </c>
      <c r="U105" t="s">
        <v>301</v>
      </c>
      <c r="V105" t="s">
        <v>425</v>
      </c>
    </row>
    <row r="106" spans="1:22" s="11" customFormat="1" x14ac:dyDescent="0.35">
      <c r="A106" t="s">
        <v>822</v>
      </c>
      <c r="B106" s="11" t="s">
        <v>153</v>
      </c>
      <c r="C106" s="11" t="s">
        <v>162</v>
      </c>
      <c r="D106" s="11" t="s">
        <v>311</v>
      </c>
      <c r="E106" s="3">
        <v>44473</v>
      </c>
      <c r="F106" s="3">
        <v>44503</v>
      </c>
      <c r="G106" s="15">
        <v>0</v>
      </c>
      <c r="I106" s="11">
        <v>13.711</v>
      </c>
      <c r="J106" s="11">
        <v>22.4</v>
      </c>
      <c r="K106" s="11">
        <v>20.3</v>
      </c>
      <c r="L106" s="11">
        <v>79.673000000000002</v>
      </c>
      <c r="M106" s="11">
        <v>49.56</v>
      </c>
      <c r="N106" s="11">
        <v>26.428999999999998</v>
      </c>
      <c r="O106">
        <f t="shared" si="4"/>
        <v>35.849000000000004</v>
      </c>
      <c r="P106">
        <f t="shared" si="5"/>
        <v>12.717999999999998</v>
      </c>
      <c r="Q106">
        <f t="shared" si="6"/>
        <v>23.131000000000007</v>
      </c>
      <c r="R106">
        <f t="shared" si="7"/>
        <v>64.523417668554231</v>
      </c>
      <c r="S106" s="11" t="s">
        <v>234</v>
      </c>
      <c r="U106" t="s">
        <v>301</v>
      </c>
      <c r="V106" t="s">
        <v>425</v>
      </c>
    </row>
    <row r="107" spans="1:22" x14ac:dyDescent="0.35">
      <c r="A107" t="s">
        <v>822</v>
      </c>
      <c r="B107" t="s">
        <v>153</v>
      </c>
      <c r="C107" t="s">
        <v>163</v>
      </c>
      <c r="D107" t="s">
        <v>312</v>
      </c>
      <c r="E107" s="3">
        <v>44473</v>
      </c>
      <c r="F107" s="3">
        <v>44503</v>
      </c>
      <c r="G107" s="15">
        <v>0</v>
      </c>
      <c r="I107">
        <v>13.702999999999999</v>
      </c>
      <c r="J107">
        <v>22.4</v>
      </c>
      <c r="K107">
        <v>20.3</v>
      </c>
      <c r="L107">
        <v>79.673000000000002</v>
      </c>
      <c r="M107">
        <v>54.777999999999999</v>
      </c>
      <c r="N107">
        <v>28.268999999999998</v>
      </c>
      <c r="O107">
        <f t="shared" si="4"/>
        <v>41.075000000000003</v>
      </c>
      <c r="P107">
        <f t="shared" si="5"/>
        <v>14.565999999999999</v>
      </c>
      <c r="Q107">
        <f t="shared" si="6"/>
        <v>26.509000000000004</v>
      </c>
      <c r="R107">
        <f t="shared" si="7"/>
        <v>64.538040170419976</v>
      </c>
      <c r="S107" t="s">
        <v>234</v>
      </c>
      <c r="U107" t="s">
        <v>301</v>
      </c>
      <c r="V107" t="s">
        <v>425</v>
      </c>
    </row>
    <row r="108" spans="1:22" x14ac:dyDescent="0.35">
      <c r="A108" t="s">
        <v>822</v>
      </c>
      <c r="B108" t="s">
        <v>153</v>
      </c>
      <c r="C108" s="11" t="s">
        <v>700</v>
      </c>
      <c r="D108" s="11" t="s">
        <v>700</v>
      </c>
      <c r="E108" s="3">
        <v>44473</v>
      </c>
      <c r="F108" s="3">
        <v>44503</v>
      </c>
      <c r="G108" s="15">
        <v>1</v>
      </c>
      <c r="I108">
        <f>I107+I106</f>
        <v>27.414000000000001</v>
      </c>
      <c r="J108">
        <v>22.4</v>
      </c>
      <c r="K108">
        <v>20.3</v>
      </c>
      <c r="L108">
        <v>79.673000000000002</v>
      </c>
      <c r="M108">
        <f>M107+M106</f>
        <v>104.33799999999999</v>
      </c>
      <c r="N108">
        <f>N107+N106</f>
        <v>54.697999999999993</v>
      </c>
      <c r="O108">
        <f t="shared" si="4"/>
        <v>76.923999999999992</v>
      </c>
      <c r="P108">
        <f t="shared" si="5"/>
        <v>27.283999999999992</v>
      </c>
      <c r="Q108">
        <f t="shared" si="6"/>
        <v>49.64</v>
      </c>
      <c r="R108">
        <f t="shared" si="7"/>
        <v>64.531225625292507</v>
      </c>
      <c r="S108" t="s">
        <v>234</v>
      </c>
      <c r="U108" t="s">
        <v>301</v>
      </c>
      <c r="V108" t="s">
        <v>425</v>
      </c>
    </row>
    <row r="109" spans="1:22" x14ac:dyDescent="0.35">
      <c r="A109" t="s">
        <v>822</v>
      </c>
      <c r="B109" t="s">
        <v>153</v>
      </c>
      <c r="C109" t="s">
        <v>164</v>
      </c>
      <c r="D109" t="s">
        <v>313</v>
      </c>
      <c r="E109" s="3">
        <v>44473</v>
      </c>
      <c r="F109" s="3">
        <v>44498</v>
      </c>
      <c r="G109" s="15">
        <v>0</v>
      </c>
      <c r="I109">
        <v>13.712</v>
      </c>
      <c r="J109">
        <v>22.7</v>
      </c>
      <c r="K109">
        <v>20.9</v>
      </c>
      <c r="L109">
        <v>85.497</v>
      </c>
      <c r="M109">
        <v>55.122999999999998</v>
      </c>
      <c r="N109">
        <v>28.273</v>
      </c>
      <c r="O109">
        <f t="shared" si="4"/>
        <v>41.411000000000001</v>
      </c>
      <c r="P109">
        <f t="shared" si="5"/>
        <v>14.561</v>
      </c>
      <c r="Q109">
        <f t="shared" si="6"/>
        <v>26.85</v>
      </c>
      <c r="R109">
        <f t="shared" si="7"/>
        <v>64.837845017024463</v>
      </c>
      <c r="S109" t="s">
        <v>234</v>
      </c>
      <c r="U109" t="s">
        <v>301</v>
      </c>
      <c r="V109" t="s">
        <v>425</v>
      </c>
    </row>
    <row r="110" spans="1:22" x14ac:dyDescent="0.35">
      <c r="A110" t="s">
        <v>822</v>
      </c>
      <c r="B110" t="s">
        <v>153</v>
      </c>
      <c r="C110" t="s">
        <v>165</v>
      </c>
      <c r="D110" t="s">
        <v>314</v>
      </c>
      <c r="E110" s="3">
        <v>44473</v>
      </c>
      <c r="F110" s="3">
        <v>44503</v>
      </c>
      <c r="G110" s="15">
        <v>0</v>
      </c>
      <c r="I110">
        <v>13.701000000000001</v>
      </c>
      <c r="J110">
        <v>22.7</v>
      </c>
      <c r="K110">
        <v>20.9</v>
      </c>
      <c r="L110">
        <v>85.497</v>
      </c>
      <c r="M110">
        <v>54.801000000000002</v>
      </c>
      <c r="N110">
        <v>27.73</v>
      </c>
      <c r="O110">
        <f t="shared" si="4"/>
        <v>41.1</v>
      </c>
      <c r="P110">
        <f t="shared" si="5"/>
        <v>14.029</v>
      </c>
      <c r="Q110">
        <f t="shared" si="6"/>
        <v>27.071000000000002</v>
      </c>
      <c r="R110">
        <f t="shared" si="7"/>
        <v>65.866180048661803</v>
      </c>
      <c r="S110" t="s">
        <v>234</v>
      </c>
      <c r="U110" t="s">
        <v>301</v>
      </c>
      <c r="V110" t="s">
        <v>425</v>
      </c>
    </row>
    <row r="111" spans="1:22" x14ac:dyDescent="0.35">
      <c r="A111" t="s">
        <v>822</v>
      </c>
      <c r="B111" t="s">
        <v>153</v>
      </c>
      <c r="C111" t="s">
        <v>701</v>
      </c>
      <c r="D111" t="s">
        <v>701</v>
      </c>
      <c r="E111" s="3">
        <v>44473</v>
      </c>
      <c r="F111" s="3"/>
      <c r="G111" s="15">
        <v>1</v>
      </c>
      <c r="I111">
        <f>I110+I109</f>
        <v>27.413</v>
      </c>
      <c r="J111">
        <v>22.7</v>
      </c>
      <c r="K111">
        <v>20.9</v>
      </c>
      <c r="L111">
        <v>85.497</v>
      </c>
      <c r="M111">
        <f>M110+M109</f>
        <v>109.92400000000001</v>
      </c>
      <c r="N111">
        <f>N110+N109</f>
        <v>56.003</v>
      </c>
      <c r="O111">
        <f t="shared" si="4"/>
        <v>82.51100000000001</v>
      </c>
      <c r="P111">
        <f t="shared" si="5"/>
        <v>28.59</v>
      </c>
      <c r="Q111">
        <f t="shared" si="6"/>
        <v>53.921000000000006</v>
      </c>
      <c r="R111">
        <f t="shared" si="7"/>
        <v>65.35007453551647</v>
      </c>
      <c r="S111" t="s">
        <v>234</v>
      </c>
      <c r="U111" t="s">
        <v>301</v>
      </c>
      <c r="V111" t="s">
        <v>425</v>
      </c>
    </row>
    <row r="112" spans="1:22" s="9" customFormat="1" x14ac:dyDescent="0.35">
      <c r="A112" t="s">
        <v>822</v>
      </c>
      <c r="B112" s="9" t="s">
        <v>153</v>
      </c>
      <c r="C112" s="9" t="s">
        <v>166</v>
      </c>
      <c r="D112" s="9" t="s">
        <v>315</v>
      </c>
      <c r="E112" s="10">
        <v>44473</v>
      </c>
      <c r="F112" s="10">
        <v>44503</v>
      </c>
      <c r="G112" s="14">
        <v>0</v>
      </c>
      <c r="I112" s="9">
        <v>13.709</v>
      </c>
      <c r="J112" s="9">
        <v>21.5</v>
      </c>
      <c r="K112" s="9">
        <v>19.2</v>
      </c>
      <c r="L112" s="9">
        <v>74.444999999999993</v>
      </c>
      <c r="M112" s="9">
        <v>41.021999999999998</v>
      </c>
      <c r="N112" s="9">
        <v>26.544</v>
      </c>
      <c r="O112">
        <f t="shared" si="4"/>
        <v>27.312999999999999</v>
      </c>
      <c r="P112">
        <f t="shared" si="5"/>
        <v>12.835000000000001</v>
      </c>
      <c r="Q112">
        <f t="shared" si="6"/>
        <v>14.477999999999998</v>
      </c>
      <c r="R112">
        <f t="shared" si="7"/>
        <v>53.007725259034153</v>
      </c>
      <c r="S112" s="9" t="s">
        <v>234</v>
      </c>
      <c r="T112" s="9" t="s">
        <v>417</v>
      </c>
      <c r="U112" t="s">
        <v>301</v>
      </c>
      <c r="V112" t="s">
        <v>425</v>
      </c>
    </row>
    <row r="113" spans="1:22" x14ac:dyDescent="0.35">
      <c r="A113" t="s">
        <v>822</v>
      </c>
      <c r="B113" t="s">
        <v>153</v>
      </c>
      <c r="C113" t="s">
        <v>167</v>
      </c>
      <c r="D113" t="s">
        <v>316</v>
      </c>
      <c r="E113" s="3">
        <v>44473</v>
      </c>
      <c r="F113" s="3">
        <v>44503</v>
      </c>
      <c r="G113" s="15">
        <v>0</v>
      </c>
      <c r="I113">
        <v>13.712</v>
      </c>
      <c r="J113">
        <v>21.5</v>
      </c>
      <c r="K113">
        <v>19.2</v>
      </c>
      <c r="L113">
        <v>74.444999999999993</v>
      </c>
      <c r="M113">
        <v>50.396999999999998</v>
      </c>
      <c r="N113">
        <v>27.155000000000001</v>
      </c>
      <c r="O113">
        <f t="shared" si="4"/>
        <v>36.685000000000002</v>
      </c>
      <c r="P113">
        <f t="shared" si="5"/>
        <v>13.443000000000001</v>
      </c>
      <c r="Q113">
        <f t="shared" si="6"/>
        <v>23.242000000000001</v>
      </c>
      <c r="R113">
        <f t="shared" si="7"/>
        <v>63.355594929807829</v>
      </c>
      <c r="S113" t="s">
        <v>234</v>
      </c>
      <c r="U113" t="s">
        <v>301</v>
      </c>
      <c r="V113" t="s">
        <v>425</v>
      </c>
    </row>
    <row r="114" spans="1:22" x14ac:dyDescent="0.35">
      <c r="A114" t="s">
        <v>822</v>
      </c>
      <c r="B114" t="s">
        <v>153</v>
      </c>
      <c r="C114" t="s">
        <v>702</v>
      </c>
      <c r="D114" t="s">
        <v>702</v>
      </c>
      <c r="E114" s="3">
        <v>44473</v>
      </c>
      <c r="F114" s="3"/>
      <c r="G114" s="15">
        <v>1</v>
      </c>
      <c r="I114">
        <f>I113+I112</f>
        <v>27.420999999999999</v>
      </c>
      <c r="J114">
        <v>21.5</v>
      </c>
      <c r="K114">
        <v>19.2</v>
      </c>
      <c r="L114">
        <v>74.444999999999993</v>
      </c>
      <c r="M114">
        <f>M113+M112</f>
        <v>91.418999999999997</v>
      </c>
      <c r="N114">
        <f>N113+N112</f>
        <v>53.698999999999998</v>
      </c>
      <c r="O114">
        <f t="shared" si="4"/>
        <v>63.997999999999998</v>
      </c>
      <c r="P114">
        <f t="shared" si="5"/>
        <v>26.277999999999999</v>
      </c>
      <c r="Q114">
        <f t="shared" si="6"/>
        <v>37.72</v>
      </c>
      <c r="R114">
        <f t="shared" si="7"/>
        <v>58.939341854432953</v>
      </c>
      <c r="S114" t="s">
        <v>234</v>
      </c>
      <c r="U114" t="s">
        <v>301</v>
      </c>
      <c r="V114" t="s">
        <v>425</v>
      </c>
    </row>
    <row r="115" spans="1:22" x14ac:dyDescent="0.35">
      <c r="A115" t="s">
        <v>822</v>
      </c>
      <c r="B115" t="s">
        <v>153</v>
      </c>
      <c r="C115" t="s">
        <v>168</v>
      </c>
      <c r="D115" t="s">
        <v>317</v>
      </c>
      <c r="E115" s="3">
        <v>44473</v>
      </c>
      <c r="F115" s="3">
        <v>44503</v>
      </c>
      <c r="G115" s="15">
        <v>0</v>
      </c>
      <c r="I115">
        <v>13.708</v>
      </c>
      <c r="J115">
        <v>23.3</v>
      </c>
      <c r="K115">
        <v>21.1</v>
      </c>
      <c r="L115">
        <v>86.891999999999996</v>
      </c>
      <c r="M115">
        <v>60.3</v>
      </c>
      <c r="N115">
        <v>29.295000000000002</v>
      </c>
      <c r="O115">
        <f t="shared" si="4"/>
        <v>46.591999999999999</v>
      </c>
      <c r="P115">
        <f t="shared" si="5"/>
        <v>15.587000000000002</v>
      </c>
      <c r="Q115">
        <f t="shared" si="6"/>
        <v>31.004999999999995</v>
      </c>
      <c r="R115">
        <f t="shared" si="7"/>
        <v>66.545758928571416</v>
      </c>
      <c r="S115" t="s">
        <v>234</v>
      </c>
      <c r="U115" t="s">
        <v>301</v>
      </c>
      <c r="V115" t="s">
        <v>425</v>
      </c>
    </row>
    <row r="116" spans="1:22" x14ac:dyDescent="0.35">
      <c r="A116" t="s">
        <v>822</v>
      </c>
      <c r="B116" t="s">
        <v>153</v>
      </c>
      <c r="C116" t="s">
        <v>169</v>
      </c>
      <c r="D116" t="s">
        <v>318</v>
      </c>
      <c r="E116" s="3">
        <v>44473</v>
      </c>
      <c r="F116" s="3">
        <v>44481</v>
      </c>
      <c r="G116" s="15">
        <v>0</v>
      </c>
      <c r="I116">
        <v>13.71</v>
      </c>
      <c r="J116">
        <v>23.3</v>
      </c>
      <c r="K116">
        <v>21.1</v>
      </c>
      <c r="L116">
        <v>86.891999999999996</v>
      </c>
      <c r="M116">
        <v>50.508000000000003</v>
      </c>
      <c r="N116">
        <v>25.969000000000001</v>
      </c>
      <c r="O116">
        <f t="shared" si="4"/>
        <v>36.798000000000002</v>
      </c>
      <c r="P116">
        <f t="shared" si="5"/>
        <v>12.259</v>
      </c>
      <c r="Q116">
        <f t="shared" si="6"/>
        <v>24.539000000000001</v>
      </c>
      <c r="R116">
        <f t="shared" si="7"/>
        <v>66.685689439643454</v>
      </c>
      <c r="S116" t="s">
        <v>234</v>
      </c>
      <c r="U116" t="s">
        <v>301</v>
      </c>
      <c r="V116" t="s">
        <v>425</v>
      </c>
    </row>
    <row r="117" spans="1:22" x14ac:dyDescent="0.35">
      <c r="A117" t="s">
        <v>822</v>
      </c>
      <c r="B117" t="s">
        <v>153</v>
      </c>
      <c r="C117" t="s">
        <v>703</v>
      </c>
      <c r="D117" t="s">
        <v>703</v>
      </c>
      <c r="E117" s="3">
        <v>44473</v>
      </c>
      <c r="F117" s="3"/>
      <c r="G117" s="15">
        <v>1</v>
      </c>
      <c r="I117">
        <f>I116+I115</f>
        <v>27.417999999999999</v>
      </c>
      <c r="J117">
        <v>23.3</v>
      </c>
      <c r="K117">
        <v>21.1</v>
      </c>
      <c r="L117">
        <v>86.891999999999996</v>
      </c>
      <c r="M117">
        <f>M116+M115</f>
        <v>110.80799999999999</v>
      </c>
      <c r="N117">
        <f>N116+N115</f>
        <v>55.264000000000003</v>
      </c>
      <c r="O117">
        <f t="shared" si="4"/>
        <v>83.389999999999986</v>
      </c>
      <c r="P117">
        <f t="shared" si="5"/>
        <v>27.846000000000004</v>
      </c>
      <c r="Q117">
        <f t="shared" si="6"/>
        <v>55.543999999999983</v>
      </c>
      <c r="R117">
        <f t="shared" si="7"/>
        <v>66.607506895311175</v>
      </c>
      <c r="S117" t="s">
        <v>234</v>
      </c>
      <c r="U117" t="s">
        <v>301</v>
      </c>
      <c r="V117" t="s">
        <v>425</v>
      </c>
    </row>
    <row r="118" spans="1:22" x14ac:dyDescent="0.35">
      <c r="A118" t="s">
        <v>822</v>
      </c>
      <c r="B118" t="s">
        <v>153</v>
      </c>
      <c r="C118" t="s">
        <v>170</v>
      </c>
      <c r="D118" t="s">
        <v>319</v>
      </c>
      <c r="E118" s="3">
        <v>44476</v>
      </c>
      <c r="F118" s="3">
        <v>44481</v>
      </c>
      <c r="G118" s="15">
        <v>0</v>
      </c>
      <c r="I118">
        <v>13.509</v>
      </c>
      <c r="J118">
        <v>24.5</v>
      </c>
      <c r="K118">
        <v>21</v>
      </c>
      <c r="L118">
        <v>99.9</v>
      </c>
      <c r="M118">
        <v>50.173000000000002</v>
      </c>
      <c r="N118">
        <v>26.352</v>
      </c>
      <c r="O118">
        <f t="shared" si="4"/>
        <v>36.664000000000001</v>
      </c>
      <c r="P118">
        <f t="shared" si="5"/>
        <v>12.843</v>
      </c>
      <c r="Q118">
        <f t="shared" si="6"/>
        <v>23.821000000000002</v>
      </c>
      <c r="R118">
        <f t="shared" si="7"/>
        <v>64.971088806458653</v>
      </c>
      <c r="S118" t="s">
        <v>233</v>
      </c>
      <c r="U118" t="s">
        <v>301</v>
      </c>
      <c r="V118" t="s">
        <v>425</v>
      </c>
    </row>
    <row r="119" spans="1:22" x14ac:dyDescent="0.35">
      <c r="A119" t="s">
        <v>822</v>
      </c>
      <c r="B119" t="s">
        <v>153</v>
      </c>
      <c r="C119" t="s">
        <v>171</v>
      </c>
      <c r="D119" t="s">
        <v>320</v>
      </c>
      <c r="E119" s="3">
        <v>44476</v>
      </c>
      <c r="F119" s="3">
        <v>44481</v>
      </c>
      <c r="G119" s="15">
        <v>0</v>
      </c>
      <c r="I119">
        <v>13.58</v>
      </c>
      <c r="J119">
        <v>24.5</v>
      </c>
      <c r="K119">
        <v>21</v>
      </c>
      <c r="L119">
        <v>99.9</v>
      </c>
      <c r="M119">
        <v>70.900000000000006</v>
      </c>
      <c r="N119">
        <v>33.475999999999999</v>
      </c>
      <c r="O119">
        <f t="shared" si="4"/>
        <v>57.320000000000007</v>
      </c>
      <c r="P119">
        <f t="shared" si="5"/>
        <v>19.896000000000001</v>
      </c>
      <c r="Q119">
        <f t="shared" si="6"/>
        <v>37.424000000000007</v>
      </c>
      <c r="R119">
        <f t="shared" si="7"/>
        <v>65.28960223307746</v>
      </c>
      <c r="S119" t="s">
        <v>233</v>
      </c>
      <c r="U119" t="s">
        <v>301</v>
      </c>
      <c r="V119" t="s">
        <v>425</v>
      </c>
    </row>
    <row r="120" spans="1:22" x14ac:dyDescent="0.35">
      <c r="A120" t="s">
        <v>822</v>
      </c>
      <c r="B120" t="s">
        <v>153</v>
      </c>
      <c r="C120" t="s">
        <v>704</v>
      </c>
      <c r="D120" t="s">
        <v>704</v>
      </c>
      <c r="E120" s="3">
        <v>44476</v>
      </c>
      <c r="F120" s="3">
        <v>44481</v>
      </c>
      <c r="G120" s="15">
        <v>1</v>
      </c>
      <c r="I120">
        <f>I119+I118</f>
        <v>27.088999999999999</v>
      </c>
      <c r="J120">
        <v>24.5</v>
      </c>
      <c r="K120">
        <v>21</v>
      </c>
      <c r="L120">
        <v>99.9</v>
      </c>
      <c r="M120">
        <f>M119+M118</f>
        <v>121.07300000000001</v>
      </c>
      <c r="N120">
        <f>N119+N118</f>
        <v>59.828000000000003</v>
      </c>
      <c r="O120">
        <f t="shared" si="4"/>
        <v>93.984000000000009</v>
      </c>
      <c r="P120">
        <f t="shared" si="5"/>
        <v>32.739000000000004</v>
      </c>
      <c r="Q120">
        <f t="shared" si="6"/>
        <v>61.245000000000005</v>
      </c>
      <c r="R120">
        <f t="shared" si="7"/>
        <v>65.165347293156273</v>
      </c>
      <c r="S120" t="s">
        <v>233</v>
      </c>
      <c r="U120" t="s">
        <v>301</v>
      </c>
      <c r="V120" t="s">
        <v>425</v>
      </c>
    </row>
    <row r="121" spans="1:22" x14ac:dyDescent="0.35">
      <c r="A121" t="s">
        <v>822</v>
      </c>
      <c r="B121" t="s">
        <v>153</v>
      </c>
      <c r="C121" t="s">
        <v>172</v>
      </c>
      <c r="D121" t="s">
        <v>321</v>
      </c>
      <c r="E121" s="3">
        <v>44476</v>
      </c>
      <c r="F121" s="3">
        <v>44481</v>
      </c>
      <c r="G121" s="15">
        <v>0</v>
      </c>
      <c r="I121">
        <v>13.585000000000001</v>
      </c>
      <c r="J121">
        <v>24.3</v>
      </c>
      <c r="K121">
        <v>21.2</v>
      </c>
      <c r="L121">
        <v>100.30200000000001</v>
      </c>
      <c r="M121">
        <v>52.232999999999997</v>
      </c>
      <c r="N121">
        <v>26.402999999999999</v>
      </c>
      <c r="O121">
        <f t="shared" si="4"/>
        <v>38.647999999999996</v>
      </c>
      <c r="P121">
        <f t="shared" si="5"/>
        <v>12.817999999999998</v>
      </c>
      <c r="Q121">
        <f t="shared" si="6"/>
        <v>25.83</v>
      </c>
      <c r="R121">
        <f t="shared" si="7"/>
        <v>66.833988822190022</v>
      </c>
      <c r="S121" t="s">
        <v>233</v>
      </c>
      <c r="U121" t="s">
        <v>301</v>
      </c>
      <c r="V121" t="s">
        <v>425</v>
      </c>
    </row>
    <row r="122" spans="1:22" x14ac:dyDescent="0.35">
      <c r="A122" t="s">
        <v>822</v>
      </c>
      <c r="B122" t="s">
        <v>153</v>
      </c>
      <c r="C122" t="s">
        <v>173</v>
      </c>
      <c r="D122" t="s">
        <v>322</v>
      </c>
      <c r="E122" s="3">
        <v>44476</v>
      </c>
      <c r="F122" s="3">
        <v>44481</v>
      </c>
      <c r="G122" s="15">
        <v>0</v>
      </c>
      <c r="I122">
        <v>13.593</v>
      </c>
      <c r="J122">
        <v>24.3</v>
      </c>
      <c r="K122">
        <v>21.2</v>
      </c>
      <c r="L122">
        <v>100.30200000000001</v>
      </c>
      <c r="M122">
        <v>67.575999999999993</v>
      </c>
      <c r="N122">
        <v>31.399000000000001</v>
      </c>
      <c r="O122">
        <f t="shared" si="4"/>
        <v>53.98299999999999</v>
      </c>
      <c r="P122">
        <f t="shared" si="5"/>
        <v>17.806000000000001</v>
      </c>
      <c r="Q122">
        <f t="shared" si="6"/>
        <v>36.176999999999992</v>
      </c>
      <c r="R122">
        <f t="shared" si="7"/>
        <v>67.015541929866814</v>
      </c>
      <c r="S122" t="s">
        <v>233</v>
      </c>
      <c r="U122" t="s">
        <v>301</v>
      </c>
      <c r="V122" t="s">
        <v>425</v>
      </c>
    </row>
    <row r="123" spans="1:22" x14ac:dyDescent="0.35">
      <c r="A123" t="s">
        <v>822</v>
      </c>
      <c r="B123" t="s">
        <v>153</v>
      </c>
      <c r="C123" t="s">
        <v>705</v>
      </c>
      <c r="D123" t="s">
        <v>705</v>
      </c>
      <c r="E123" s="3">
        <v>44476</v>
      </c>
      <c r="F123" s="3">
        <v>44481</v>
      </c>
      <c r="G123" s="15">
        <v>1</v>
      </c>
      <c r="I123">
        <f>I122+I121</f>
        <v>27.178000000000001</v>
      </c>
      <c r="J123">
        <v>24.3</v>
      </c>
      <c r="K123">
        <v>21.2</v>
      </c>
      <c r="L123">
        <v>100.30200000000001</v>
      </c>
      <c r="M123">
        <f>M122+M121</f>
        <v>119.809</v>
      </c>
      <c r="N123">
        <f>N122+N121</f>
        <v>57.802</v>
      </c>
      <c r="O123">
        <f t="shared" si="4"/>
        <v>92.631</v>
      </c>
      <c r="P123">
        <f t="shared" si="5"/>
        <v>30.623999999999999</v>
      </c>
      <c r="Q123">
        <f t="shared" si="6"/>
        <v>62.007000000000005</v>
      </c>
      <c r="R123">
        <f t="shared" si="7"/>
        <v>66.939793373708596</v>
      </c>
      <c r="S123" t="s">
        <v>233</v>
      </c>
      <c r="U123" t="s">
        <v>301</v>
      </c>
      <c r="V123" t="s">
        <v>425</v>
      </c>
    </row>
    <row r="124" spans="1:22" x14ac:dyDescent="0.35">
      <c r="A124" t="s">
        <v>822</v>
      </c>
      <c r="B124" t="s">
        <v>153</v>
      </c>
      <c r="C124" t="s">
        <v>174</v>
      </c>
      <c r="D124" t="s">
        <v>323</v>
      </c>
      <c r="E124" s="3">
        <v>44476</v>
      </c>
      <c r="F124" s="3">
        <v>44481</v>
      </c>
      <c r="G124" s="15">
        <v>0</v>
      </c>
      <c r="I124">
        <v>13.553000000000001</v>
      </c>
      <c r="J124">
        <v>23</v>
      </c>
      <c r="K124">
        <v>20</v>
      </c>
      <c r="L124">
        <v>82.71</v>
      </c>
      <c r="M124">
        <v>56.106999999999999</v>
      </c>
      <c r="N124">
        <v>28.364000000000001</v>
      </c>
      <c r="O124">
        <f t="shared" si="4"/>
        <v>42.554000000000002</v>
      </c>
      <c r="P124">
        <f t="shared" si="5"/>
        <v>14.811</v>
      </c>
      <c r="Q124">
        <f t="shared" si="6"/>
        <v>27.743000000000002</v>
      </c>
      <c r="R124">
        <f t="shared" si="7"/>
        <v>65.194811298585321</v>
      </c>
      <c r="S124" t="s">
        <v>233</v>
      </c>
      <c r="U124" t="s">
        <v>301</v>
      </c>
      <c r="V124" t="s">
        <v>425</v>
      </c>
    </row>
    <row r="125" spans="1:22" s="4" customFormat="1" x14ac:dyDescent="0.35">
      <c r="A125" t="s">
        <v>822</v>
      </c>
      <c r="B125" s="4" t="s">
        <v>153</v>
      </c>
      <c r="C125" s="4" t="s">
        <v>175</v>
      </c>
      <c r="D125" s="4" t="s">
        <v>324</v>
      </c>
      <c r="E125" s="3">
        <v>44476</v>
      </c>
      <c r="F125" s="3">
        <v>44481</v>
      </c>
      <c r="G125" s="16">
        <v>0</v>
      </c>
      <c r="I125" s="4">
        <v>13.523999999999999</v>
      </c>
      <c r="J125" s="4">
        <v>23</v>
      </c>
      <c r="K125" s="4">
        <v>20</v>
      </c>
      <c r="L125" s="4">
        <v>82.71</v>
      </c>
      <c r="M125" s="4">
        <v>44.743000000000002</v>
      </c>
      <c r="N125" s="4">
        <v>24.4</v>
      </c>
      <c r="O125">
        <f t="shared" si="4"/>
        <v>31.219000000000001</v>
      </c>
      <c r="P125">
        <f t="shared" si="5"/>
        <v>10.875999999999999</v>
      </c>
      <c r="Q125">
        <f t="shared" si="6"/>
        <v>20.343000000000004</v>
      </c>
      <c r="R125">
        <f t="shared" si="7"/>
        <v>65.162240943015476</v>
      </c>
      <c r="S125" s="4" t="s">
        <v>233</v>
      </c>
      <c r="T125" s="4" t="s">
        <v>418</v>
      </c>
      <c r="U125" t="s">
        <v>301</v>
      </c>
      <c r="V125" t="s">
        <v>425</v>
      </c>
    </row>
    <row r="126" spans="1:22" s="11" customFormat="1" x14ac:dyDescent="0.35">
      <c r="A126" t="s">
        <v>822</v>
      </c>
      <c r="B126" s="11" t="s">
        <v>153</v>
      </c>
      <c r="C126" s="11" t="s">
        <v>706</v>
      </c>
      <c r="D126" t="s">
        <v>706</v>
      </c>
      <c r="E126" s="3">
        <v>44476</v>
      </c>
      <c r="F126" s="3">
        <v>44481</v>
      </c>
      <c r="G126" s="15">
        <v>0</v>
      </c>
      <c r="I126" s="11">
        <f>I125+I124</f>
        <v>27.076999999999998</v>
      </c>
      <c r="J126" s="11">
        <v>23</v>
      </c>
      <c r="K126" s="11">
        <v>20</v>
      </c>
      <c r="L126" s="11">
        <v>82.71</v>
      </c>
      <c r="M126" s="11">
        <f>M125+M124</f>
        <v>100.85</v>
      </c>
      <c r="N126" s="11">
        <f>N125+N124</f>
        <v>52.763999999999996</v>
      </c>
      <c r="O126" s="11">
        <f t="shared" si="4"/>
        <v>73.772999999999996</v>
      </c>
      <c r="P126" s="11">
        <f t="shared" si="5"/>
        <v>25.686999999999998</v>
      </c>
      <c r="Q126" s="11">
        <f t="shared" si="6"/>
        <v>48.085999999999999</v>
      </c>
      <c r="R126" s="11">
        <f t="shared" si="7"/>
        <v>65.181028289482597</v>
      </c>
      <c r="S126" t="s">
        <v>233</v>
      </c>
      <c r="U126" t="s">
        <v>301</v>
      </c>
      <c r="V126" t="s">
        <v>425</v>
      </c>
    </row>
    <row r="127" spans="1:22" x14ac:dyDescent="0.35">
      <c r="A127" t="s">
        <v>822</v>
      </c>
      <c r="B127" t="s">
        <v>153</v>
      </c>
      <c r="C127" t="s">
        <v>176</v>
      </c>
      <c r="D127" t="s">
        <v>325</v>
      </c>
      <c r="E127" s="3">
        <v>44473</v>
      </c>
      <c r="F127" s="3">
        <v>44481</v>
      </c>
      <c r="G127" s="15">
        <v>0</v>
      </c>
      <c r="I127">
        <v>13.701000000000001</v>
      </c>
      <c r="J127">
        <v>23.4</v>
      </c>
      <c r="K127">
        <v>20</v>
      </c>
      <c r="L127">
        <v>88.867000000000004</v>
      </c>
      <c r="M127">
        <v>50.036000000000001</v>
      </c>
      <c r="N127">
        <v>26.510999999999999</v>
      </c>
      <c r="O127">
        <f t="shared" si="4"/>
        <v>36.335000000000001</v>
      </c>
      <c r="P127">
        <f t="shared" si="5"/>
        <v>12.809999999999999</v>
      </c>
      <c r="Q127">
        <f t="shared" si="6"/>
        <v>23.525000000000002</v>
      </c>
      <c r="R127">
        <f t="shared" si="7"/>
        <v>64.744736479977988</v>
      </c>
      <c r="S127" t="s">
        <v>233</v>
      </c>
      <c r="U127" t="s">
        <v>301</v>
      </c>
      <c r="V127" t="s">
        <v>425</v>
      </c>
    </row>
    <row r="128" spans="1:22" x14ac:dyDescent="0.35">
      <c r="A128" t="s">
        <v>822</v>
      </c>
      <c r="B128" t="s">
        <v>153</v>
      </c>
      <c r="C128" t="s">
        <v>177</v>
      </c>
      <c r="D128" t="s">
        <v>326</v>
      </c>
      <c r="E128" s="3">
        <v>44473</v>
      </c>
      <c r="F128" s="3">
        <v>44503</v>
      </c>
      <c r="G128" s="15">
        <v>0</v>
      </c>
      <c r="I128">
        <v>13.707000000000001</v>
      </c>
      <c r="J128">
        <v>23.4</v>
      </c>
      <c r="K128">
        <v>20</v>
      </c>
      <c r="L128">
        <v>88.867000000000004</v>
      </c>
      <c r="M128">
        <v>62.609000000000002</v>
      </c>
      <c r="N128">
        <v>31.46</v>
      </c>
      <c r="O128">
        <f t="shared" si="4"/>
        <v>48.902000000000001</v>
      </c>
      <c r="P128">
        <f t="shared" si="5"/>
        <v>17.753</v>
      </c>
      <c r="Q128">
        <f t="shared" si="6"/>
        <v>31.149000000000001</v>
      </c>
      <c r="R128">
        <f t="shared" si="7"/>
        <v>63.696781317737518</v>
      </c>
      <c r="S128" t="s">
        <v>233</v>
      </c>
      <c r="U128" t="s">
        <v>301</v>
      </c>
      <c r="V128" t="s">
        <v>425</v>
      </c>
    </row>
    <row r="129" spans="1:22" x14ac:dyDescent="0.35">
      <c r="A129" t="s">
        <v>822</v>
      </c>
      <c r="B129" t="s">
        <v>153</v>
      </c>
      <c r="C129" t="s">
        <v>707</v>
      </c>
      <c r="D129" t="s">
        <v>707</v>
      </c>
      <c r="E129" s="3">
        <v>44473</v>
      </c>
      <c r="F129" s="3"/>
      <c r="G129" s="15">
        <v>0</v>
      </c>
      <c r="I129">
        <f>I128+I127</f>
        <v>27.408000000000001</v>
      </c>
      <c r="J129">
        <v>23.4</v>
      </c>
      <c r="K129">
        <v>20</v>
      </c>
      <c r="L129">
        <v>88.867000000000004</v>
      </c>
      <c r="M129">
        <f>M128+M127</f>
        <v>112.64500000000001</v>
      </c>
      <c r="N129">
        <f>N128+N127</f>
        <v>57.971000000000004</v>
      </c>
      <c r="O129">
        <f t="shared" si="4"/>
        <v>85.237000000000009</v>
      </c>
      <c r="P129">
        <f t="shared" si="5"/>
        <v>30.563000000000002</v>
      </c>
      <c r="Q129">
        <f t="shared" si="6"/>
        <v>54.674000000000007</v>
      </c>
      <c r="R129">
        <f t="shared" si="7"/>
        <v>64.143505754543213</v>
      </c>
      <c r="S129" t="s">
        <v>233</v>
      </c>
      <c r="U129" t="s">
        <v>301</v>
      </c>
      <c r="V129" t="s">
        <v>425</v>
      </c>
    </row>
    <row r="130" spans="1:22" x14ac:dyDescent="0.35">
      <c r="A130" t="s">
        <v>822</v>
      </c>
      <c r="B130" t="s">
        <v>62</v>
      </c>
      <c r="C130" t="s">
        <v>183</v>
      </c>
      <c r="D130" t="s">
        <v>327</v>
      </c>
      <c r="E130" s="3">
        <v>44476</v>
      </c>
      <c r="F130" s="3">
        <v>44481</v>
      </c>
      <c r="G130" s="15">
        <v>1</v>
      </c>
      <c r="I130">
        <v>13.56</v>
      </c>
      <c r="J130">
        <v>13.8</v>
      </c>
      <c r="K130">
        <v>12.5</v>
      </c>
      <c r="L130">
        <v>15.695</v>
      </c>
      <c r="M130">
        <v>27.62</v>
      </c>
      <c r="N130">
        <v>17.466000000000001</v>
      </c>
      <c r="O130">
        <f t="shared" ref="O130:O193" si="8">M130-I130</f>
        <v>14.06</v>
      </c>
      <c r="P130">
        <f t="shared" ref="P130:P193" si="9">N130-I130</f>
        <v>3.9060000000000006</v>
      </c>
      <c r="Q130">
        <f t="shared" si="6"/>
        <v>10.154</v>
      </c>
      <c r="R130">
        <f t="shared" si="7"/>
        <v>72.219061166429583</v>
      </c>
      <c r="S130" t="s">
        <v>233</v>
      </c>
      <c r="U130" t="s">
        <v>301</v>
      </c>
      <c r="V130" t="s">
        <v>425</v>
      </c>
    </row>
    <row r="131" spans="1:22" x14ac:dyDescent="0.35">
      <c r="A131" t="s">
        <v>822</v>
      </c>
      <c r="B131" t="s">
        <v>62</v>
      </c>
      <c r="C131" t="s">
        <v>184</v>
      </c>
      <c r="D131" t="s">
        <v>328</v>
      </c>
      <c r="E131" s="3">
        <v>44476</v>
      </c>
      <c r="F131" s="3">
        <v>44481</v>
      </c>
      <c r="G131" s="15">
        <v>1</v>
      </c>
      <c r="I131">
        <v>13.585000000000001</v>
      </c>
      <c r="J131">
        <v>14</v>
      </c>
      <c r="K131">
        <v>12.3</v>
      </c>
      <c r="L131">
        <v>16.536000000000001</v>
      </c>
      <c r="M131">
        <v>28.215</v>
      </c>
      <c r="N131">
        <v>18.327000000000002</v>
      </c>
      <c r="O131">
        <f t="shared" si="8"/>
        <v>14.629999999999999</v>
      </c>
      <c r="P131">
        <f t="shared" si="9"/>
        <v>4.7420000000000009</v>
      </c>
      <c r="Q131">
        <f t="shared" si="6"/>
        <v>9.8879999999999981</v>
      </c>
      <c r="R131">
        <f t="shared" si="7"/>
        <v>67.587149692412851</v>
      </c>
      <c r="S131" t="s">
        <v>233</v>
      </c>
      <c r="U131" t="s">
        <v>301</v>
      </c>
      <c r="V131" t="s">
        <v>425</v>
      </c>
    </row>
    <row r="132" spans="1:22" x14ac:dyDescent="0.35">
      <c r="A132" t="s">
        <v>822</v>
      </c>
      <c r="B132" t="s">
        <v>62</v>
      </c>
      <c r="C132" t="s">
        <v>185</v>
      </c>
      <c r="D132" t="s">
        <v>329</v>
      </c>
      <c r="E132" s="3">
        <v>44476</v>
      </c>
      <c r="F132" s="3">
        <v>44481</v>
      </c>
      <c r="G132" s="15">
        <v>1</v>
      </c>
      <c r="I132">
        <v>13.583</v>
      </c>
      <c r="J132">
        <v>14.5</v>
      </c>
      <c r="K132">
        <v>13</v>
      </c>
      <c r="L132">
        <v>18.858000000000001</v>
      </c>
      <c r="M132">
        <v>30.555</v>
      </c>
      <c r="N132">
        <v>19.329999999999998</v>
      </c>
      <c r="O132">
        <f t="shared" si="8"/>
        <v>16.972000000000001</v>
      </c>
      <c r="P132">
        <f t="shared" si="9"/>
        <v>5.7469999999999981</v>
      </c>
      <c r="Q132">
        <f t="shared" si="6"/>
        <v>11.225000000000003</v>
      </c>
      <c r="R132">
        <f t="shared" si="7"/>
        <v>66.138345510252194</v>
      </c>
      <c r="S132" t="s">
        <v>233</v>
      </c>
      <c r="U132" t="s">
        <v>301</v>
      </c>
      <c r="V132" t="s">
        <v>425</v>
      </c>
    </row>
    <row r="133" spans="1:22" x14ac:dyDescent="0.35">
      <c r="A133" t="s">
        <v>822</v>
      </c>
      <c r="B133" t="s">
        <v>62</v>
      </c>
      <c r="C133" t="s">
        <v>188</v>
      </c>
      <c r="D133" t="s">
        <v>330</v>
      </c>
      <c r="E133" s="3">
        <v>44476</v>
      </c>
      <c r="F133" s="3">
        <v>44481</v>
      </c>
      <c r="G133" s="15">
        <v>1</v>
      </c>
      <c r="I133">
        <v>13.587999999999999</v>
      </c>
      <c r="J133">
        <v>15.2</v>
      </c>
      <c r="K133">
        <v>13.5</v>
      </c>
      <c r="L133">
        <v>18.53</v>
      </c>
      <c r="M133">
        <v>30.655000000000001</v>
      </c>
      <c r="N133">
        <v>19.053000000000001</v>
      </c>
      <c r="O133">
        <f t="shared" si="8"/>
        <v>17.067</v>
      </c>
      <c r="P133">
        <f t="shared" si="9"/>
        <v>5.4650000000000016</v>
      </c>
      <c r="Q133">
        <f t="shared" si="6"/>
        <v>11.601999999999999</v>
      </c>
      <c r="R133">
        <f t="shared" si="7"/>
        <v>67.979141032401699</v>
      </c>
      <c r="S133" t="s">
        <v>233</v>
      </c>
      <c r="U133" t="s">
        <v>301</v>
      </c>
      <c r="V133" t="s">
        <v>425</v>
      </c>
    </row>
    <row r="134" spans="1:22" x14ac:dyDescent="0.35">
      <c r="A134" t="s">
        <v>822</v>
      </c>
      <c r="B134" t="s">
        <v>62</v>
      </c>
      <c r="C134" t="s">
        <v>187</v>
      </c>
      <c r="D134" t="s">
        <v>331</v>
      </c>
      <c r="E134" s="3">
        <v>44476</v>
      </c>
      <c r="F134" s="3">
        <v>44481</v>
      </c>
      <c r="G134" s="15">
        <v>1</v>
      </c>
      <c r="I134">
        <v>13.589</v>
      </c>
      <c r="J134">
        <v>14.5</v>
      </c>
      <c r="K134">
        <v>12.7</v>
      </c>
      <c r="L134">
        <v>18.100999999999999</v>
      </c>
      <c r="M134">
        <v>30.23</v>
      </c>
      <c r="N134">
        <v>19.061</v>
      </c>
      <c r="O134">
        <f t="shared" si="8"/>
        <v>16.640999999999998</v>
      </c>
      <c r="P134">
        <f t="shared" si="9"/>
        <v>5.4719999999999995</v>
      </c>
      <c r="Q134">
        <f t="shared" si="6"/>
        <v>11.168999999999999</v>
      </c>
      <c r="R134">
        <f t="shared" si="7"/>
        <v>67.117360735532714</v>
      </c>
      <c r="S134" t="s">
        <v>233</v>
      </c>
      <c r="U134" t="s">
        <v>301</v>
      </c>
      <c r="V134" t="s">
        <v>425</v>
      </c>
    </row>
    <row r="135" spans="1:22" x14ac:dyDescent="0.35">
      <c r="A135" t="s">
        <v>822</v>
      </c>
      <c r="B135" t="s">
        <v>62</v>
      </c>
      <c r="C135" t="s">
        <v>186</v>
      </c>
      <c r="D135" t="s">
        <v>332</v>
      </c>
      <c r="E135" s="3">
        <v>44476</v>
      </c>
      <c r="F135" s="3">
        <v>44481</v>
      </c>
      <c r="G135" s="15">
        <v>1</v>
      </c>
      <c r="I135">
        <v>13.590999999999999</v>
      </c>
      <c r="J135">
        <v>13.5</v>
      </c>
      <c r="K135">
        <v>12</v>
      </c>
      <c r="L135">
        <v>15.326000000000001</v>
      </c>
      <c r="M135">
        <v>27.873000000000001</v>
      </c>
      <c r="N135">
        <v>17.690999999999999</v>
      </c>
      <c r="O135">
        <f t="shared" si="8"/>
        <v>14.282000000000002</v>
      </c>
      <c r="P135">
        <f t="shared" si="9"/>
        <v>4.0999999999999996</v>
      </c>
      <c r="Q135">
        <f t="shared" si="6"/>
        <v>10.182000000000002</v>
      </c>
      <c r="R135">
        <f t="shared" si="7"/>
        <v>71.29253605937545</v>
      </c>
      <c r="S135" t="s">
        <v>233</v>
      </c>
      <c r="U135" t="s">
        <v>301</v>
      </c>
      <c r="V135" t="s">
        <v>425</v>
      </c>
    </row>
    <row r="136" spans="1:22" x14ac:dyDescent="0.35">
      <c r="A136" t="s">
        <v>822</v>
      </c>
      <c r="B136" t="s">
        <v>62</v>
      </c>
      <c r="C136" t="s">
        <v>178</v>
      </c>
      <c r="D136" t="s">
        <v>333</v>
      </c>
      <c r="E136" s="3">
        <v>44476</v>
      </c>
      <c r="F136" s="3">
        <v>44481</v>
      </c>
      <c r="G136" s="15">
        <v>0</v>
      </c>
      <c r="I136">
        <v>13.576000000000001</v>
      </c>
      <c r="J136">
        <v>14.3</v>
      </c>
      <c r="K136">
        <v>12.3</v>
      </c>
      <c r="L136">
        <v>19.082999999999998</v>
      </c>
      <c r="M136">
        <v>30.696000000000002</v>
      </c>
      <c r="N136">
        <v>18.981000000000002</v>
      </c>
      <c r="O136">
        <f t="shared" si="8"/>
        <v>17.12</v>
      </c>
      <c r="P136">
        <f t="shared" si="9"/>
        <v>5.4050000000000011</v>
      </c>
      <c r="Q136">
        <f t="shared" si="6"/>
        <v>11.715</v>
      </c>
      <c r="R136">
        <f t="shared" si="7"/>
        <v>68.428738317757009</v>
      </c>
      <c r="S136" t="s">
        <v>233</v>
      </c>
      <c r="U136" t="s">
        <v>301</v>
      </c>
      <c r="V136" t="s">
        <v>425</v>
      </c>
    </row>
    <row r="137" spans="1:22" x14ac:dyDescent="0.35">
      <c r="A137" t="s">
        <v>822</v>
      </c>
      <c r="B137" t="s">
        <v>62</v>
      </c>
      <c r="C137" t="s">
        <v>179</v>
      </c>
      <c r="D137" t="s">
        <v>334</v>
      </c>
      <c r="E137" s="3">
        <v>44476</v>
      </c>
      <c r="F137" s="3">
        <v>44481</v>
      </c>
      <c r="G137" s="15">
        <v>0</v>
      </c>
      <c r="I137">
        <v>13.569000000000001</v>
      </c>
      <c r="J137">
        <v>14.5</v>
      </c>
      <c r="K137">
        <v>13</v>
      </c>
      <c r="L137">
        <v>18.867000000000001</v>
      </c>
      <c r="M137">
        <v>30.742999999999999</v>
      </c>
      <c r="N137">
        <v>19.524000000000001</v>
      </c>
      <c r="O137">
        <f t="shared" si="8"/>
        <v>17.173999999999999</v>
      </c>
      <c r="P137">
        <f t="shared" si="9"/>
        <v>5.9550000000000001</v>
      </c>
      <c r="Q137">
        <f t="shared" si="6"/>
        <v>11.218999999999999</v>
      </c>
      <c r="R137">
        <f t="shared" si="7"/>
        <v>65.325492022825202</v>
      </c>
      <c r="S137" t="s">
        <v>233</v>
      </c>
      <c r="U137" t="s">
        <v>301</v>
      </c>
      <c r="V137" t="s">
        <v>425</v>
      </c>
    </row>
    <row r="138" spans="1:22" x14ac:dyDescent="0.35">
      <c r="A138" t="s">
        <v>822</v>
      </c>
      <c r="B138" t="s">
        <v>182</v>
      </c>
      <c r="C138" t="s">
        <v>180</v>
      </c>
      <c r="D138" t="s">
        <v>335</v>
      </c>
      <c r="E138" s="3">
        <v>44476</v>
      </c>
      <c r="F138" s="3">
        <v>44481</v>
      </c>
      <c r="G138" s="15">
        <v>1</v>
      </c>
      <c r="I138">
        <v>13.577999999999999</v>
      </c>
      <c r="J138">
        <v>14.4</v>
      </c>
      <c r="K138">
        <v>13.3</v>
      </c>
      <c r="L138">
        <v>21.882999999999999</v>
      </c>
      <c r="M138">
        <v>33.116999999999997</v>
      </c>
      <c r="N138">
        <v>19.809000000000001</v>
      </c>
      <c r="O138">
        <f t="shared" si="8"/>
        <v>19.538999999999998</v>
      </c>
      <c r="P138">
        <f t="shared" si="9"/>
        <v>6.2310000000000016</v>
      </c>
      <c r="Q138">
        <f t="shared" si="6"/>
        <v>13.307999999999996</v>
      </c>
      <c r="R138">
        <f t="shared" si="7"/>
        <v>68.109933978197446</v>
      </c>
      <c r="S138" t="s">
        <v>233</v>
      </c>
      <c r="U138" t="s">
        <v>301</v>
      </c>
      <c r="V138" t="s">
        <v>425</v>
      </c>
    </row>
    <row r="139" spans="1:22" x14ac:dyDescent="0.35">
      <c r="A139" t="s">
        <v>822</v>
      </c>
      <c r="B139" t="s">
        <v>182</v>
      </c>
      <c r="C139" t="s">
        <v>181</v>
      </c>
      <c r="D139" t="s">
        <v>336</v>
      </c>
      <c r="E139" s="3">
        <v>44476</v>
      </c>
      <c r="F139" s="3">
        <v>44481</v>
      </c>
      <c r="G139" s="15">
        <v>1</v>
      </c>
      <c r="I139">
        <v>13.585000000000001</v>
      </c>
      <c r="J139">
        <v>15</v>
      </c>
      <c r="K139">
        <v>13.2</v>
      </c>
      <c r="L139">
        <v>23.544</v>
      </c>
      <c r="M139">
        <v>34.985999999999997</v>
      </c>
      <c r="N139">
        <v>19.896999999999998</v>
      </c>
      <c r="O139">
        <f t="shared" si="8"/>
        <v>21.400999999999996</v>
      </c>
      <c r="P139">
        <f t="shared" si="9"/>
        <v>6.3119999999999976</v>
      </c>
      <c r="Q139">
        <f t="shared" si="6"/>
        <v>15.088999999999999</v>
      </c>
      <c r="R139">
        <f t="shared" si="7"/>
        <v>70.506051119106587</v>
      </c>
      <c r="S139" t="s">
        <v>233</v>
      </c>
      <c r="U139" t="s">
        <v>301</v>
      </c>
      <c r="V139" t="s">
        <v>425</v>
      </c>
    </row>
    <row r="140" spans="1:22" x14ac:dyDescent="0.35">
      <c r="A140" t="s">
        <v>822</v>
      </c>
      <c r="B140" t="s">
        <v>182</v>
      </c>
      <c r="C140" t="s">
        <v>189</v>
      </c>
      <c r="D140" t="s">
        <v>337</v>
      </c>
      <c r="E140" s="3">
        <v>44476</v>
      </c>
      <c r="F140" s="3">
        <v>44481</v>
      </c>
      <c r="G140" s="15">
        <v>1</v>
      </c>
      <c r="I140">
        <v>13.589</v>
      </c>
      <c r="J140">
        <v>14.5</v>
      </c>
      <c r="K140">
        <v>12.5</v>
      </c>
      <c r="L140">
        <v>22.367999999999999</v>
      </c>
      <c r="M140">
        <v>34.179000000000002</v>
      </c>
      <c r="N140">
        <v>20.259</v>
      </c>
      <c r="O140">
        <f t="shared" si="8"/>
        <v>20.590000000000003</v>
      </c>
      <c r="P140">
        <f t="shared" si="9"/>
        <v>6.67</v>
      </c>
      <c r="Q140">
        <f t="shared" si="6"/>
        <v>13.920000000000003</v>
      </c>
      <c r="R140">
        <f t="shared" si="7"/>
        <v>67.605633802816911</v>
      </c>
      <c r="S140" t="s">
        <v>233</v>
      </c>
      <c r="U140" t="s">
        <v>301</v>
      </c>
      <c r="V140" t="s">
        <v>425</v>
      </c>
    </row>
    <row r="141" spans="1:22" x14ac:dyDescent="0.35">
      <c r="A141" t="s">
        <v>822</v>
      </c>
      <c r="B141" t="s">
        <v>182</v>
      </c>
      <c r="C141" t="s">
        <v>190</v>
      </c>
      <c r="D141" t="s">
        <v>338</v>
      </c>
      <c r="E141" s="3">
        <v>44476</v>
      </c>
      <c r="F141" s="3">
        <v>44481</v>
      </c>
      <c r="G141" s="15">
        <v>1</v>
      </c>
      <c r="I141">
        <v>13.571999999999999</v>
      </c>
      <c r="J141">
        <v>16</v>
      </c>
      <c r="K141">
        <v>13.7</v>
      </c>
      <c r="L141">
        <v>26.957999999999998</v>
      </c>
      <c r="M141">
        <v>38.220999999999997</v>
      </c>
      <c r="N141">
        <v>21.452999999999999</v>
      </c>
      <c r="O141">
        <f t="shared" si="8"/>
        <v>24.648999999999997</v>
      </c>
      <c r="P141">
        <f t="shared" si="9"/>
        <v>7.8810000000000002</v>
      </c>
      <c r="Q141">
        <f t="shared" si="6"/>
        <v>16.767999999999997</v>
      </c>
      <c r="R141">
        <f t="shared" si="7"/>
        <v>68.027100490892124</v>
      </c>
      <c r="S141" t="s">
        <v>233</v>
      </c>
      <c r="U141" t="s">
        <v>301</v>
      </c>
      <c r="V141" t="s">
        <v>425</v>
      </c>
    </row>
    <row r="142" spans="1:22" x14ac:dyDescent="0.35">
      <c r="A142" t="s">
        <v>822</v>
      </c>
      <c r="B142" t="s">
        <v>182</v>
      </c>
      <c r="C142" t="s">
        <v>191</v>
      </c>
      <c r="D142" t="s">
        <v>339</v>
      </c>
      <c r="E142" s="3">
        <v>44476</v>
      </c>
      <c r="F142" s="3">
        <v>44481</v>
      </c>
      <c r="G142" s="15">
        <v>1</v>
      </c>
      <c r="I142">
        <v>13.577999999999999</v>
      </c>
      <c r="J142">
        <v>16</v>
      </c>
      <c r="K142">
        <v>14.2</v>
      </c>
      <c r="L142">
        <v>25.402999999999999</v>
      </c>
      <c r="M142">
        <v>42.607999999999997</v>
      </c>
      <c r="N142">
        <v>23.510999999999999</v>
      </c>
      <c r="O142">
        <f t="shared" si="8"/>
        <v>29.029999999999998</v>
      </c>
      <c r="P142">
        <f t="shared" si="9"/>
        <v>9.9329999999999998</v>
      </c>
      <c r="Q142">
        <f t="shared" si="6"/>
        <v>19.096999999999998</v>
      </c>
      <c r="R142">
        <f t="shared" si="7"/>
        <v>65.78367206338271</v>
      </c>
      <c r="S142" t="s">
        <v>233</v>
      </c>
      <c r="U142" t="s">
        <v>301</v>
      </c>
      <c r="V142" t="s">
        <v>425</v>
      </c>
    </row>
    <row r="143" spans="1:22" x14ac:dyDescent="0.35">
      <c r="A143" t="s">
        <v>822</v>
      </c>
      <c r="B143" t="s">
        <v>182</v>
      </c>
      <c r="C143" t="s">
        <v>192</v>
      </c>
      <c r="D143" t="s">
        <v>340</v>
      </c>
      <c r="E143" s="3">
        <v>44476</v>
      </c>
      <c r="F143" s="3">
        <v>44503</v>
      </c>
      <c r="G143" s="15">
        <v>1</v>
      </c>
      <c r="I143">
        <v>13.596</v>
      </c>
      <c r="J143">
        <v>15</v>
      </c>
      <c r="K143">
        <v>13.6</v>
      </c>
      <c r="L143">
        <v>24.26</v>
      </c>
      <c r="M143">
        <v>35.758000000000003</v>
      </c>
      <c r="N143">
        <v>21.039000000000001</v>
      </c>
      <c r="O143">
        <f t="shared" si="8"/>
        <v>22.162000000000003</v>
      </c>
      <c r="P143">
        <f t="shared" si="9"/>
        <v>7.4430000000000014</v>
      </c>
      <c r="Q143">
        <f t="shared" si="6"/>
        <v>14.719000000000001</v>
      </c>
      <c r="R143">
        <f t="shared" ref="R143:R211" si="10">100*Q143/O143</f>
        <v>66.415485966970493</v>
      </c>
      <c r="S143" t="s">
        <v>233</v>
      </c>
      <c r="U143" t="s">
        <v>301</v>
      </c>
      <c r="V143" t="s">
        <v>425</v>
      </c>
    </row>
    <row r="144" spans="1:22" x14ac:dyDescent="0.35">
      <c r="A144" t="s">
        <v>822</v>
      </c>
      <c r="B144" t="s">
        <v>182</v>
      </c>
      <c r="C144" t="s">
        <v>193</v>
      </c>
      <c r="D144" t="s">
        <v>341</v>
      </c>
      <c r="E144" s="3">
        <v>44476</v>
      </c>
      <c r="F144" s="3">
        <v>44503</v>
      </c>
      <c r="G144" s="15">
        <v>1</v>
      </c>
      <c r="I144">
        <v>13.579000000000001</v>
      </c>
      <c r="J144">
        <v>15</v>
      </c>
      <c r="K144">
        <v>13.4</v>
      </c>
      <c r="L144">
        <v>26.867000000000001</v>
      </c>
      <c r="M144">
        <v>38.076000000000001</v>
      </c>
      <c r="N144">
        <v>21.138999999999999</v>
      </c>
      <c r="O144">
        <f t="shared" si="8"/>
        <v>24.497</v>
      </c>
      <c r="P144">
        <f t="shared" si="9"/>
        <v>7.5599999999999987</v>
      </c>
      <c r="Q144">
        <f t="shared" si="6"/>
        <v>16.937000000000001</v>
      </c>
      <c r="R144">
        <f t="shared" si="10"/>
        <v>69.13907825448014</v>
      </c>
      <c r="S144" t="s">
        <v>233</v>
      </c>
      <c r="U144" t="s">
        <v>301</v>
      </c>
      <c r="V144" t="s">
        <v>425</v>
      </c>
    </row>
    <row r="145" spans="1:22" x14ac:dyDescent="0.35">
      <c r="A145" t="s">
        <v>822</v>
      </c>
      <c r="B145" t="s">
        <v>182</v>
      </c>
      <c r="C145" t="s">
        <v>194</v>
      </c>
      <c r="D145" t="s">
        <v>342</v>
      </c>
      <c r="E145" s="3">
        <v>44476</v>
      </c>
      <c r="F145" s="3">
        <v>44481</v>
      </c>
      <c r="G145" s="15">
        <v>1</v>
      </c>
      <c r="I145">
        <v>13.603</v>
      </c>
      <c r="J145">
        <v>14.8</v>
      </c>
      <c r="K145">
        <v>13.5</v>
      </c>
      <c r="L145">
        <v>22.733000000000001</v>
      </c>
      <c r="M145">
        <v>34.130000000000003</v>
      </c>
      <c r="N145">
        <v>20.248000000000001</v>
      </c>
      <c r="O145">
        <f t="shared" si="8"/>
        <v>20.527000000000001</v>
      </c>
      <c r="P145">
        <f t="shared" si="9"/>
        <v>6.6450000000000014</v>
      </c>
      <c r="Q145">
        <f t="shared" ref="Q145:Q213" si="11">O145-P145</f>
        <v>13.882</v>
      </c>
      <c r="R145">
        <f t="shared" si="10"/>
        <v>67.628002143518287</v>
      </c>
      <c r="S145" t="s">
        <v>233</v>
      </c>
      <c r="U145" t="s">
        <v>301</v>
      </c>
      <c r="V145" t="s">
        <v>425</v>
      </c>
    </row>
    <row r="146" spans="1:22" x14ac:dyDescent="0.35">
      <c r="A146" t="s">
        <v>822</v>
      </c>
      <c r="B146" t="s">
        <v>182</v>
      </c>
      <c r="C146" t="s">
        <v>195</v>
      </c>
      <c r="D146" t="s">
        <v>343</v>
      </c>
      <c r="E146" s="3">
        <v>44476</v>
      </c>
      <c r="F146" s="3">
        <v>44481</v>
      </c>
      <c r="G146" s="15">
        <v>1</v>
      </c>
      <c r="I146">
        <v>13.606999999999999</v>
      </c>
      <c r="J146">
        <v>15.6</v>
      </c>
      <c r="K146">
        <v>13.9</v>
      </c>
      <c r="L146">
        <v>25.015999999999998</v>
      </c>
      <c r="M146">
        <v>36.789000000000001</v>
      </c>
      <c r="N146">
        <v>20.263999999999999</v>
      </c>
      <c r="O146">
        <f t="shared" si="8"/>
        <v>23.182000000000002</v>
      </c>
      <c r="P146">
        <f t="shared" si="9"/>
        <v>6.657</v>
      </c>
      <c r="Q146">
        <f t="shared" si="11"/>
        <v>16.525000000000002</v>
      </c>
      <c r="R146">
        <f t="shared" si="10"/>
        <v>71.283754637218536</v>
      </c>
      <c r="S146" t="s">
        <v>233</v>
      </c>
      <c r="U146" t="s">
        <v>301</v>
      </c>
      <c r="V146" t="s">
        <v>425</v>
      </c>
    </row>
    <row r="147" spans="1:22" x14ac:dyDescent="0.35">
      <c r="A147" t="s">
        <v>822</v>
      </c>
      <c r="B147" t="s">
        <v>182</v>
      </c>
      <c r="C147" t="s">
        <v>196</v>
      </c>
      <c r="D147" t="s">
        <v>344</v>
      </c>
      <c r="E147" s="3">
        <v>44476</v>
      </c>
      <c r="F147" s="3">
        <v>44481</v>
      </c>
      <c r="G147" s="15">
        <v>1</v>
      </c>
      <c r="I147">
        <v>13.601000000000001</v>
      </c>
      <c r="J147">
        <v>17</v>
      </c>
      <c r="K147">
        <v>15.3</v>
      </c>
      <c r="L147">
        <v>32.807000000000002</v>
      </c>
      <c r="M147">
        <v>43.938000000000002</v>
      </c>
      <c r="N147">
        <v>23.088000000000001</v>
      </c>
      <c r="O147">
        <f t="shared" si="8"/>
        <v>30.337000000000003</v>
      </c>
      <c r="P147">
        <f t="shared" si="9"/>
        <v>9.4870000000000001</v>
      </c>
      <c r="Q147">
        <f t="shared" si="11"/>
        <v>20.85</v>
      </c>
      <c r="R147">
        <f t="shared" si="10"/>
        <v>68.7279559613673</v>
      </c>
      <c r="S147" t="s">
        <v>233</v>
      </c>
      <c r="U147" t="s">
        <v>301</v>
      </c>
      <c r="V147" t="s">
        <v>425</v>
      </c>
    </row>
    <row r="148" spans="1:22" x14ac:dyDescent="0.35">
      <c r="A148" t="s">
        <v>822</v>
      </c>
      <c r="B148" t="s">
        <v>182</v>
      </c>
      <c r="C148" t="s">
        <v>197</v>
      </c>
      <c r="D148" t="s">
        <v>345</v>
      </c>
      <c r="E148" s="3">
        <v>44476</v>
      </c>
      <c r="F148" s="3">
        <v>44481</v>
      </c>
      <c r="G148" s="15">
        <v>0</v>
      </c>
      <c r="I148">
        <v>13.615</v>
      </c>
      <c r="J148">
        <v>16</v>
      </c>
      <c r="K148">
        <v>14.5</v>
      </c>
      <c r="L148">
        <v>31.442</v>
      </c>
      <c r="M148">
        <v>41.35</v>
      </c>
      <c r="N148">
        <v>22.353000000000002</v>
      </c>
      <c r="O148">
        <f t="shared" si="8"/>
        <v>27.734999999999999</v>
      </c>
      <c r="P148">
        <f t="shared" si="9"/>
        <v>8.7380000000000013</v>
      </c>
      <c r="Q148">
        <f t="shared" si="11"/>
        <v>18.997</v>
      </c>
      <c r="R148">
        <f t="shared" si="10"/>
        <v>68.494681809987384</v>
      </c>
      <c r="S148" t="s">
        <v>233</v>
      </c>
      <c r="U148" t="s">
        <v>301</v>
      </c>
      <c r="V148" t="s">
        <v>425</v>
      </c>
    </row>
    <row r="149" spans="1:22" x14ac:dyDescent="0.35">
      <c r="A149" t="s">
        <v>822</v>
      </c>
      <c r="B149" t="s">
        <v>182</v>
      </c>
      <c r="C149" t="s">
        <v>198</v>
      </c>
      <c r="D149" t="s">
        <v>346</v>
      </c>
      <c r="E149" s="3">
        <v>44476</v>
      </c>
      <c r="F149" s="3">
        <v>44481</v>
      </c>
      <c r="G149" s="15">
        <v>0</v>
      </c>
      <c r="I149">
        <v>13.628</v>
      </c>
      <c r="J149">
        <v>16.100000000000001</v>
      </c>
      <c r="K149">
        <v>14.7</v>
      </c>
      <c r="L149">
        <v>32.847000000000001</v>
      </c>
      <c r="M149">
        <v>42.372999999999998</v>
      </c>
      <c r="N149">
        <v>22.771000000000001</v>
      </c>
      <c r="O149">
        <f t="shared" si="8"/>
        <v>28.744999999999997</v>
      </c>
      <c r="P149">
        <f t="shared" si="9"/>
        <v>9.1430000000000007</v>
      </c>
      <c r="Q149">
        <f t="shared" si="11"/>
        <v>19.601999999999997</v>
      </c>
      <c r="R149">
        <f t="shared" si="10"/>
        <v>68.192729170290477</v>
      </c>
      <c r="S149" t="s">
        <v>233</v>
      </c>
      <c r="U149" t="s">
        <v>301</v>
      </c>
      <c r="V149" t="s">
        <v>425</v>
      </c>
    </row>
    <row r="150" spans="1:22" x14ac:dyDescent="0.35">
      <c r="A150" t="s">
        <v>822</v>
      </c>
      <c r="B150" t="s">
        <v>153</v>
      </c>
      <c r="C150" t="s">
        <v>199</v>
      </c>
      <c r="D150" t="s">
        <v>347</v>
      </c>
      <c r="E150" s="3">
        <v>44476</v>
      </c>
      <c r="F150" s="3">
        <v>44481</v>
      </c>
      <c r="G150" s="15">
        <v>0</v>
      </c>
      <c r="I150">
        <v>13.358000000000001</v>
      </c>
      <c r="J150">
        <v>23.8</v>
      </c>
      <c r="K150">
        <v>21.5</v>
      </c>
      <c r="L150">
        <v>123.2</v>
      </c>
      <c r="M150">
        <v>70.748000000000005</v>
      </c>
      <c r="N150">
        <v>33.561999999999998</v>
      </c>
      <c r="O150">
        <f t="shared" si="8"/>
        <v>57.39</v>
      </c>
      <c r="P150">
        <f t="shared" si="9"/>
        <v>20.203999999999997</v>
      </c>
      <c r="Q150">
        <f t="shared" si="11"/>
        <v>37.186000000000007</v>
      </c>
      <c r="R150">
        <f t="shared" si="10"/>
        <v>64.795260498344675</v>
      </c>
      <c r="S150" t="s">
        <v>233</v>
      </c>
      <c r="U150" t="s">
        <v>301</v>
      </c>
      <c r="V150" t="s">
        <v>425</v>
      </c>
    </row>
    <row r="151" spans="1:22" x14ac:dyDescent="0.35">
      <c r="A151" t="s">
        <v>822</v>
      </c>
      <c r="B151" t="s">
        <v>153</v>
      </c>
      <c r="C151" t="s">
        <v>200</v>
      </c>
      <c r="D151" t="s">
        <v>348</v>
      </c>
      <c r="E151" s="3">
        <v>44476</v>
      </c>
      <c r="F151" s="3">
        <v>44481</v>
      </c>
      <c r="G151" s="15">
        <v>0</v>
      </c>
      <c r="I151">
        <v>13.528</v>
      </c>
      <c r="J151">
        <v>23.8</v>
      </c>
      <c r="K151">
        <v>21.5</v>
      </c>
      <c r="L151">
        <v>123.2</v>
      </c>
      <c r="M151">
        <v>70.501000000000005</v>
      </c>
      <c r="N151">
        <v>33.36</v>
      </c>
      <c r="O151">
        <f t="shared" si="8"/>
        <v>56.973000000000006</v>
      </c>
      <c r="P151">
        <f t="shared" si="9"/>
        <v>19.832000000000001</v>
      </c>
      <c r="Q151">
        <f t="shared" si="11"/>
        <v>37.141000000000005</v>
      </c>
      <c r="R151">
        <f t="shared" si="10"/>
        <v>65.190528846997694</v>
      </c>
      <c r="S151" t="s">
        <v>233</v>
      </c>
      <c r="U151" t="s">
        <v>301</v>
      </c>
      <c r="V151" t="s">
        <v>425</v>
      </c>
    </row>
    <row r="152" spans="1:22" x14ac:dyDescent="0.35">
      <c r="A152" t="s">
        <v>822</v>
      </c>
      <c r="B152" t="s">
        <v>153</v>
      </c>
      <c r="D152" t="s">
        <v>457</v>
      </c>
      <c r="E152" s="3">
        <v>44476</v>
      </c>
      <c r="F152" s="3">
        <v>44481</v>
      </c>
      <c r="G152" s="15">
        <v>0</v>
      </c>
      <c r="I152">
        <f>I151+I150</f>
        <v>26.886000000000003</v>
      </c>
      <c r="M152">
        <f>M151+M150</f>
        <v>141.24900000000002</v>
      </c>
      <c r="N152">
        <f>N151+N150</f>
        <v>66.921999999999997</v>
      </c>
      <c r="O152">
        <f t="shared" si="8"/>
        <v>114.36300000000003</v>
      </c>
      <c r="P152">
        <f t="shared" si="9"/>
        <v>40.035999999999994</v>
      </c>
      <c r="Q152">
        <f t="shared" si="11"/>
        <v>74.327000000000027</v>
      </c>
      <c r="R152">
        <f t="shared" si="10"/>
        <v>64.992174042303901</v>
      </c>
      <c r="S152" t="s">
        <v>233</v>
      </c>
      <c r="U152" t="s">
        <v>301</v>
      </c>
      <c r="V152" t="s">
        <v>425</v>
      </c>
    </row>
    <row r="153" spans="1:22" x14ac:dyDescent="0.35">
      <c r="A153" t="s">
        <v>822</v>
      </c>
      <c r="B153" t="s">
        <v>153</v>
      </c>
      <c r="C153" t="s">
        <v>201</v>
      </c>
      <c r="D153" t="s">
        <v>349</v>
      </c>
      <c r="E153" s="3">
        <v>44476</v>
      </c>
      <c r="F153" s="3">
        <v>44481</v>
      </c>
      <c r="G153" s="15">
        <v>0</v>
      </c>
      <c r="I153">
        <v>13.523</v>
      </c>
      <c r="J153">
        <v>23</v>
      </c>
      <c r="K153">
        <v>20.5</v>
      </c>
      <c r="M153">
        <v>65.234999999999999</v>
      </c>
      <c r="N153">
        <v>29.812999999999999</v>
      </c>
      <c r="O153">
        <f t="shared" si="8"/>
        <v>51.712000000000003</v>
      </c>
      <c r="P153">
        <f t="shared" si="9"/>
        <v>16.29</v>
      </c>
      <c r="Q153">
        <f t="shared" si="11"/>
        <v>35.422000000000004</v>
      </c>
      <c r="R153">
        <f t="shared" si="10"/>
        <v>68.49860767326733</v>
      </c>
      <c r="S153" t="s">
        <v>233</v>
      </c>
      <c r="U153" t="s">
        <v>301</v>
      </c>
      <c r="V153" t="s">
        <v>425</v>
      </c>
    </row>
    <row r="154" spans="1:22" x14ac:dyDescent="0.35">
      <c r="A154" t="s">
        <v>822</v>
      </c>
      <c r="B154" t="s">
        <v>153</v>
      </c>
      <c r="C154" t="s">
        <v>205</v>
      </c>
      <c r="D154" t="s">
        <v>351</v>
      </c>
      <c r="E154" s="3">
        <v>44476</v>
      </c>
      <c r="F154" s="3">
        <v>44481</v>
      </c>
      <c r="G154" s="15">
        <v>0</v>
      </c>
      <c r="I154">
        <v>13.526</v>
      </c>
      <c r="J154">
        <v>23</v>
      </c>
      <c r="K154">
        <v>20.5</v>
      </c>
      <c r="M154">
        <v>57.03</v>
      </c>
      <c r="N154">
        <v>27.562999999999999</v>
      </c>
      <c r="O154">
        <f t="shared" si="8"/>
        <v>43.504000000000005</v>
      </c>
      <c r="P154">
        <f t="shared" si="9"/>
        <v>14.036999999999999</v>
      </c>
      <c r="Q154">
        <f t="shared" si="11"/>
        <v>29.467000000000006</v>
      </c>
      <c r="R154">
        <f t="shared" si="10"/>
        <v>67.734001471129105</v>
      </c>
      <c r="S154" t="s">
        <v>233</v>
      </c>
      <c r="U154" t="s">
        <v>301</v>
      </c>
      <c r="V154" t="s">
        <v>425</v>
      </c>
    </row>
    <row r="155" spans="1:22" x14ac:dyDescent="0.35">
      <c r="A155" t="s">
        <v>822</v>
      </c>
      <c r="B155" t="s">
        <v>153</v>
      </c>
      <c r="D155" t="s">
        <v>456</v>
      </c>
      <c r="E155" s="3">
        <v>44476</v>
      </c>
      <c r="F155" s="3">
        <v>44481</v>
      </c>
      <c r="G155" s="15">
        <v>0</v>
      </c>
      <c r="I155">
        <f>I154+I153</f>
        <v>27.048999999999999</v>
      </c>
      <c r="J155">
        <v>23</v>
      </c>
      <c r="K155">
        <v>20.5</v>
      </c>
      <c r="M155">
        <f>M154+M153</f>
        <v>122.265</v>
      </c>
      <c r="N155">
        <f>N154+N153</f>
        <v>57.375999999999998</v>
      </c>
      <c r="O155">
        <f t="shared" si="8"/>
        <v>95.216000000000008</v>
      </c>
      <c r="P155">
        <f t="shared" si="9"/>
        <v>30.326999999999998</v>
      </c>
      <c r="Q155">
        <f t="shared" si="11"/>
        <v>64.88900000000001</v>
      </c>
      <c r="R155">
        <f t="shared" si="10"/>
        <v>68.149260628465811</v>
      </c>
      <c r="S155" t="s">
        <v>233</v>
      </c>
      <c r="U155" t="s">
        <v>301</v>
      </c>
      <c r="V155" t="s">
        <v>425</v>
      </c>
    </row>
    <row r="156" spans="1:22" x14ac:dyDescent="0.35">
      <c r="A156" t="s">
        <v>822</v>
      </c>
      <c r="B156" t="s">
        <v>153</v>
      </c>
      <c r="C156" t="s">
        <v>208</v>
      </c>
      <c r="D156" t="s">
        <v>352</v>
      </c>
      <c r="E156" s="3">
        <v>44476</v>
      </c>
      <c r="F156" s="3">
        <v>44481</v>
      </c>
      <c r="G156" s="15">
        <v>0</v>
      </c>
      <c r="I156">
        <v>13.529</v>
      </c>
      <c r="J156">
        <v>19.8</v>
      </c>
      <c r="K156">
        <v>18</v>
      </c>
      <c r="M156">
        <v>44.561</v>
      </c>
      <c r="N156">
        <v>22.962</v>
      </c>
      <c r="O156">
        <f t="shared" si="8"/>
        <v>31.032</v>
      </c>
      <c r="P156">
        <f t="shared" si="9"/>
        <v>9.4329999999999998</v>
      </c>
      <c r="Q156">
        <f t="shared" si="11"/>
        <v>21.599</v>
      </c>
      <c r="R156">
        <f t="shared" si="10"/>
        <v>69.602345965455015</v>
      </c>
      <c r="S156" t="s">
        <v>233</v>
      </c>
      <c r="U156" t="s">
        <v>301</v>
      </c>
      <c r="V156" t="s">
        <v>425</v>
      </c>
    </row>
    <row r="157" spans="1:22" x14ac:dyDescent="0.35">
      <c r="A157" t="s">
        <v>822</v>
      </c>
      <c r="B157" t="s">
        <v>153</v>
      </c>
      <c r="C157" t="s">
        <v>202</v>
      </c>
      <c r="D157" t="s">
        <v>350</v>
      </c>
      <c r="E157" s="3">
        <v>44476</v>
      </c>
      <c r="F157" s="3">
        <v>44481</v>
      </c>
      <c r="G157" s="15">
        <v>0</v>
      </c>
      <c r="I157">
        <v>13.566000000000001</v>
      </c>
      <c r="J157">
        <v>19.8</v>
      </c>
      <c r="K157">
        <v>18</v>
      </c>
      <c r="M157">
        <v>44.764000000000003</v>
      </c>
      <c r="N157">
        <v>23.751999999999999</v>
      </c>
      <c r="O157">
        <f t="shared" si="8"/>
        <v>31.198</v>
      </c>
      <c r="P157">
        <f t="shared" si="9"/>
        <v>10.185999999999998</v>
      </c>
      <c r="Q157">
        <f t="shared" si="11"/>
        <v>21.012</v>
      </c>
      <c r="R157">
        <f t="shared" si="10"/>
        <v>67.350471184050249</v>
      </c>
      <c r="S157" t="s">
        <v>233</v>
      </c>
      <c r="U157" t="s">
        <v>301</v>
      </c>
      <c r="V157" t="s">
        <v>425</v>
      </c>
    </row>
    <row r="158" spans="1:22" x14ac:dyDescent="0.35">
      <c r="A158" t="s">
        <v>822</v>
      </c>
      <c r="B158" t="s">
        <v>153</v>
      </c>
      <c r="D158" t="s">
        <v>458</v>
      </c>
      <c r="E158" s="3">
        <v>44476</v>
      </c>
      <c r="F158" s="3">
        <v>44481</v>
      </c>
      <c r="G158" s="15">
        <v>0</v>
      </c>
      <c r="I158">
        <f>I157+I156</f>
        <v>27.094999999999999</v>
      </c>
      <c r="M158">
        <f>M157+M156</f>
        <v>89.325000000000003</v>
      </c>
      <c r="N158">
        <f>N156+N157</f>
        <v>46.713999999999999</v>
      </c>
      <c r="O158">
        <f t="shared" si="8"/>
        <v>62.230000000000004</v>
      </c>
      <c r="P158">
        <f t="shared" si="9"/>
        <v>19.619</v>
      </c>
      <c r="Q158">
        <f t="shared" si="11"/>
        <v>42.611000000000004</v>
      </c>
      <c r="R158">
        <f t="shared" si="10"/>
        <v>68.473405110075532</v>
      </c>
      <c r="S158" t="s">
        <v>233</v>
      </c>
      <c r="U158" t="s">
        <v>301</v>
      </c>
      <c r="V158" t="s">
        <v>425</v>
      </c>
    </row>
    <row r="159" spans="1:22" x14ac:dyDescent="0.35">
      <c r="A159" t="s">
        <v>822</v>
      </c>
      <c r="B159" t="s">
        <v>153</v>
      </c>
      <c r="C159" t="s">
        <v>203</v>
      </c>
      <c r="D159" t="s">
        <v>353</v>
      </c>
      <c r="E159" s="3">
        <v>44476</v>
      </c>
      <c r="F159" s="3">
        <v>44481</v>
      </c>
      <c r="G159" s="15">
        <v>0</v>
      </c>
      <c r="I159">
        <v>13.529</v>
      </c>
      <c r="J159">
        <v>21.5</v>
      </c>
      <c r="K159">
        <v>18.8</v>
      </c>
      <c r="M159">
        <v>47.9</v>
      </c>
      <c r="N159">
        <v>25.11</v>
      </c>
      <c r="O159">
        <f t="shared" si="8"/>
        <v>34.370999999999995</v>
      </c>
      <c r="P159">
        <f t="shared" si="9"/>
        <v>11.581</v>
      </c>
      <c r="Q159">
        <f t="shared" si="11"/>
        <v>22.789999999999996</v>
      </c>
      <c r="R159">
        <f t="shared" si="10"/>
        <v>66.305897413517201</v>
      </c>
      <c r="S159" t="s">
        <v>233</v>
      </c>
      <c r="U159" t="s">
        <v>301</v>
      </c>
      <c r="V159" t="s">
        <v>425</v>
      </c>
    </row>
    <row r="160" spans="1:22" x14ac:dyDescent="0.35">
      <c r="A160" t="s">
        <v>822</v>
      </c>
      <c r="B160" t="s">
        <v>153</v>
      </c>
      <c r="C160" t="s">
        <v>204</v>
      </c>
      <c r="D160" t="s">
        <v>354</v>
      </c>
      <c r="E160" s="3">
        <v>44476</v>
      </c>
      <c r="F160" s="3">
        <v>44481</v>
      </c>
      <c r="G160" s="15">
        <v>0</v>
      </c>
      <c r="I160">
        <v>13.534000000000001</v>
      </c>
      <c r="J160">
        <v>21.5</v>
      </c>
      <c r="K160">
        <v>18.8</v>
      </c>
      <c r="M160">
        <v>52.875999999999998</v>
      </c>
      <c r="N160">
        <v>25.727</v>
      </c>
      <c r="O160">
        <f t="shared" si="8"/>
        <v>39.341999999999999</v>
      </c>
      <c r="P160">
        <f t="shared" si="9"/>
        <v>12.193</v>
      </c>
      <c r="Q160">
        <f t="shared" si="11"/>
        <v>27.149000000000001</v>
      </c>
      <c r="R160">
        <f t="shared" si="10"/>
        <v>69.007676274719131</v>
      </c>
      <c r="S160" t="s">
        <v>233</v>
      </c>
      <c r="U160" t="s">
        <v>301</v>
      </c>
      <c r="V160" t="s">
        <v>425</v>
      </c>
    </row>
    <row r="161" spans="1:22" x14ac:dyDescent="0.35">
      <c r="A161" t="s">
        <v>822</v>
      </c>
      <c r="B161" t="s">
        <v>153</v>
      </c>
      <c r="D161" t="s">
        <v>459</v>
      </c>
      <c r="E161" s="3">
        <v>44476</v>
      </c>
      <c r="F161" s="3">
        <v>44481</v>
      </c>
      <c r="G161" s="15">
        <v>0</v>
      </c>
      <c r="I161">
        <f>I160+I159</f>
        <v>27.063000000000002</v>
      </c>
      <c r="M161">
        <f>M160+M159</f>
        <v>100.776</v>
      </c>
      <c r="N161">
        <f>N160+N159</f>
        <v>50.837000000000003</v>
      </c>
      <c r="O161">
        <f t="shared" si="8"/>
        <v>73.712999999999994</v>
      </c>
      <c r="P161">
        <f t="shared" si="9"/>
        <v>23.774000000000001</v>
      </c>
      <c r="Q161">
        <f t="shared" si="11"/>
        <v>49.938999999999993</v>
      </c>
      <c r="R161">
        <f t="shared" si="10"/>
        <v>67.74788707554977</v>
      </c>
      <c r="S161" t="s">
        <v>233</v>
      </c>
      <c r="U161" t="s">
        <v>301</v>
      </c>
      <c r="V161" t="s">
        <v>425</v>
      </c>
    </row>
    <row r="162" spans="1:22" x14ac:dyDescent="0.35">
      <c r="A162" t="s">
        <v>822</v>
      </c>
      <c r="B162" t="s">
        <v>153</v>
      </c>
      <c r="C162" t="s">
        <v>207</v>
      </c>
      <c r="D162" t="s">
        <v>355</v>
      </c>
      <c r="E162" s="3">
        <v>44476</v>
      </c>
      <c r="F162" s="3">
        <v>44481</v>
      </c>
      <c r="G162" s="15">
        <v>0</v>
      </c>
      <c r="I162">
        <v>13.53</v>
      </c>
      <c r="J162">
        <v>24</v>
      </c>
      <c r="K162">
        <v>19.5</v>
      </c>
      <c r="L162">
        <v>91.77</v>
      </c>
      <c r="M162">
        <v>57.167999999999999</v>
      </c>
      <c r="N162">
        <v>30.177</v>
      </c>
      <c r="O162">
        <f t="shared" si="8"/>
        <v>43.637999999999998</v>
      </c>
      <c r="P162">
        <f t="shared" si="9"/>
        <v>16.646999999999998</v>
      </c>
      <c r="Q162">
        <f t="shared" si="11"/>
        <v>26.991</v>
      </c>
      <c r="R162">
        <f t="shared" si="10"/>
        <v>61.852055547916954</v>
      </c>
      <c r="S162" t="s">
        <v>233</v>
      </c>
      <c r="U162" t="s">
        <v>301</v>
      </c>
      <c r="V162" t="s">
        <v>425</v>
      </c>
    </row>
    <row r="163" spans="1:22" x14ac:dyDescent="0.35">
      <c r="A163" t="s">
        <v>822</v>
      </c>
      <c r="B163" t="s">
        <v>153</v>
      </c>
      <c r="C163" t="s">
        <v>206</v>
      </c>
      <c r="D163" t="s">
        <v>356</v>
      </c>
      <c r="E163" s="3">
        <v>44476</v>
      </c>
      <c r="F163" s="3">
        <v>44481</v>
      </c>
      <c r="G163" s="15">
        <v>0</v>
      </c>
      <c r="I163">
        <v>13.529</v>
      </c>
      <c r="J163">
        <v>24</v>
      </c>
      <c r="K163">
        <v>19.5</v>
      </c>
      <c r="L163">
        <v>91.77</v>
      </c>
      <c r="M163">
        <v>49.857999999999997</v>
      </c>
      <c r="N163">
        <v>25.193999999999999</v>
      </c>
      <c r="O163">
        <f t="shared" si="8"/>
        <v>36.328999999999994</v>
      </c>
      <c r="P163">
        <f t="shared" si="9"/>
        <v>11.664999999999999</v>
      </c>
      <c r="Q163">
        <f t="shared" si="11"/>
        <v>24.663999999999994</v>
      </c>
      <c r="R163">
        <f t="shared" si="10"/>
        <v>67.890665859230921</v>
      </c>
      <c r="S163" t="s">
        <v>233</v>
      </c>
      <c r="U163" t="s">
        <v>301</v>
      </c>
      <c r="V163" t="s">
        <v>425</v>
      </c>
    </row>
    <row r="164" spans="1:22" x14ac:dyDescent="0.35">
      <c r="A164" t="s">
        <v>822</v>
      </c>
      <c r="B164" t="s">
        <v>153</v>
      </c>
      <c r="D164" t="s">
        <v>460</v>
      </c>
      <c r="E164" s="3">
        <v>44476</v>
      </c>
      <c r="F164" s="3">
        <v>44481</v>
      </c>
      <c r="G164" s="15">
        <v>0</v>
      </c>
      <c r="I164">
        <f>I163+I162</f>
        <v>27.058999999999997</v>
      </c>
      <c r="M164">
        <f>M163+M162</f>
        <v>107.026</v>
      </c>
      <c r="N164">
        <f>N163+N162</f>
        <v>55.370999999999995</v>
      </c>
      <c r="O164">
        <f t="shared" si="8"/>
        <v>79.966999999999999</v>
      </c>
      <c r="P164">
        <f t="shared" si="9"/>
        <v>28.311999999999998</v>
      </c>
      <c r="Q164">
        <f>O164-P164</f>
        <v>51.655000000000001</v>
      </c>
      <c r="R164">
        <f>100*Q164/O164</f>
        <v>64.595395600685279</v>
      </c>
      <c r="S164" t="s">
        <v>233</v>
      </c>
      <c r="U164" t="s">
        <v>301</v>
      </c>
      <c r="V164" t="s">
        <v>425</v>
      </c>
    </row>
    <row r="165" spans="1:22" x14ac:dyDescent="0.35">
      <c r="A165" t="s">
        <v>822</v>
      </c>
      <c r="B165" t="s">
        <v>62</v>
      </c>
      <c r="C165" t="s">
        <v>209</v>
      </c>
      <c r="D165" t="s">
        <v>357</v>
      </c>
      <c r="E165" s="3">
        <v>44477</v>
      </c>
      <c r="F165" s="3">
        <v>44481</v>
      </c>
      <c r="G165" s="15">
        <v>0</v>
      </c>
      <c r="I165">
        <v>13.53</v>
      </c>
      <c r="J165">
        <v>15.1</v>
      </c>
      <c r="K165">
        <v>13.3</v>
      </c>
      <c r="L165">
        <v>20.41</v>
      </c>
      <c r="M165">
        <v>31.38</v>
      </c>
      <c r="N165">
        <v>19.222999999999999</v>
      </c>
      <c r="O165">
        <f t="shared" si="8"/>
        <v>17.850000000000001</v>
      </c>
      <c r="P165">
        <f t="shared" si="9"/>
        <v>5.6929999999999996</v>
      </c>
      <c r="Q165">
        <f t="shared" si="11"/>
        <v>12.157000000000002</v>
      </c>
      <c r="R165">
        <f t="shared" si="10"/>
        <v>68.106442577030819</v>
      </c>
      <c r="S165" t="s">
        <v>233</v>
      </c>
      <c r="U165" t="s">
        <v>301</v>
      </c>
      <c r="V165" t="s">
        <v>425</v>
      </c>
    </row>
    <row r="166" spans="1:22" x14ac:dyDescent="0.35">
      <c r="A166" t="s">
        <v>822</v>
      </c>
      <c r="B166" s="5" t="s">
        <v>62</v>
      </c>
      <c r="C166" s="5" t="s">
        <v>210</v>
      </c>
      <c r="D166" s="5" t="s">
        <v>358</v>
      </c>
      <c r="E166" s="6">
        <v>44477</v>
      </c>
      <c r="F166" s="6">
        <v>44481</v>
      </c>
      <c r="G166" s="15">
        <v>0</v>
      </c>
      <c r="H166" s="5"/>
      <c r="I166" s="5">
        <v>13.526999999999999</v>
      </c>
      <c r="J166" s="5">
        <v>14</v>
      </c>
      <c r="K166" s="5">
        <v>12.3</v>
      </c>
      <c r="L166" s="5">
        <v>20.001000000000001</v>
      </c>
      <c r="M166" s="5">
        <v>31.556000000000001</v>
      </c>
      <c r="N166" s="5">
        <v>19.472999999999999</v>
      </c>
      <c r="O166" s="5">
        <f t="shared" si="8"/>
        <v>18.029000000000003</v>
      </c>
      <c r="P166">
        <f t="shared" si="9"/>
        <v>5.9459999999999997</v>
      </c>
      <c r="Q166" s="5">
        <f t="shared" si="11"/>
        <v>12.083000000000004</v>
      </c>
      <c r="R166">
        <f t="shared" si="10"/>
        <v>67.019801431027801</v>
      </c>
      <c r="S166" s="5" t="s">
        <v>233</v>
      </c>
      <c r="T166" s="5" t="s">
        <v>236</v>
      </c>
      <c r="U166" t="s">
        <v>301</v>
      </c>
      <c r="V166" t="s">
        <v>425</v>
      </c>
    </row>
    <row r="167" spans="1:22" x14ac:dyDescent="0.35">
      <c r="A167" t="s">
        <v>822</v>
      </c>
      <c r="B167" t="s">
        <v>62</v>
      </c>
      <c r="C167" t="s">
        <v>211</v>
      </c>
      <c r="D167" t="s">
        <v>359</v>
      </c>
      <c r="E167" s="3">
        <v>44477</v>
      </c>
      <c r="F167" s="3">
        <v>44481</v>
      </c>
      <c r="G167" s="15">
        <v>0</v>
      </c>
      <c r="I167">
        <v>13.526</v>
      </c>
      <c r="J167">
        <v>14.5</v>
      </c>
      <c r="K167">
        <v>12.5</v>
      </c>
      <c r="L167">
        <v>23.917999999999999</v>
      </c>
      <c r="M167">
        <v>31.048999999999999</v>
      </c>
      <c r="N167">
        <v>18.707000000000001</v>
      </c>
      <c r="O167">
        <f t="shared" si="8"/>
        <v>17.523</v>
      </c>
      <c r="P167">
        <f t="shared" si="9"/>
        <v>5.1810000000000009</v>
      </c>
      <c r="Q167">
        <f t="shared" si="11"/>
        <v>12.341999999999999</v>
      </c>
      <c r="R167">
        <f t="shared" si="10"/>
        <v>70.433145009416194</v>
      </c>
      <c r="S167" t="s">
        <v>233</v>
      </c>
      <c r="U167" t="s">
        <v>301</v>
      </c>
      <c r="V167" t="s">
        <v>425</v>
      </c>
    </row>
    <row r="168" spans="1:22" x14ac:dyDescent="0.35">
      <c r="A168" t="s">
        <v>822</v>
      </c>
      <c r="B168" t="s">
        <v>62</v>
      </c>
      <c r="C168" t="s">
        <v>212</v>
      </c>
      <c r="D168" t="s">
        <v>361</v>
      </c>
      <c r="E168" s="3">
        <v>44477</v>
      </c>
      <c r="F168" s="3">
        <v>44481</v>
      </c>
      <c r="G168" s="15">
        <v>0</v>
      </c>
      <c r="I168">
        <v>13.535</v>
      </c>
      <c r="J168">
        <v>16.5</v>
      </c>
      <c r="K168">
        <v>14</v>
      </c>
      <c r="L168">
        <v>30.57</v>
      </c>
      <c r="M168">
        <v>40.856999999999999</v>
      </c>
      <c r="N168">
        <v>22.084</v>
      </c>
      <c r="O168">
        <f t="shared" si="8"/>
        <v>27.321999999999999</v>
      </c>
      <c r="P168">
        <f t="shared" si="9"/>
        <v>8.5489999999999995</v>
      </c>
      <c r="Q168">
        <f t="shared" si="11"/>
        <v>18.773</v>
      </c>
      <c r="R168">
        <f t="shared" si="10"/>
        <v>68.710196910914277</v>
      </c>
      <c r="S168" t="s">
        <v>233</v>
      </c>
      <c r="U168" t="s">
        <v>301</v>
      </c>
      <c r="V168" t="s">
        <v>425</v>
      </c>
    </row>
    <row r="169" spans="1:22" x14ac:dyDescent="0.35">
      <c r="A169" t="s">
        <v>822</v>
      </c>
      <c r="B169" t="s">
        <v>62</v>
      </c>
      <c r="C169" t="s">
        <v>213</v>
      </c>
      <c r="D169" t="s">
        <v>362</v>
      </c>
      <c r="E169" s="3">
        <v>44477</v>
      </c>
      <c r="F169" s="3">
        <v>44481</v>
      </c>
      <c r="G169" s="15">
        <v>0</v>
      </c>
      <c r="I169">
        <v>13.523</v>
      </c>
      <c r="J169">
        <v>14</v>
      </c>
      <c r="K169">
        <v>12.7</v>
      </c>
      <c r="L169">
        <v>18.766999999999999</v>
      </c>
      <c r="M169">
        <v>30.64</v>
      </c>
      <c r="N169">
        <v>19.204999999999998</v>
      </c>
      <c r="O169">
        <f t="shared" si="8"/>
        <v>17.117000000000001</v>
      </c>
      <c r="P169">
        <f t="shared" si="9"/>
        <v>5.6819999999999986</v>
      </c>
      <c r="Q169">
        <f t="shared" si="11"/>
        <v>11.435000000000002</v>
      </c>
      <c r="R169">
        <f t="shared" si="10"/>
        <v>66.804930770578963</v>
      </c>
      <c r="S169" t="s">
        <v>233</v>
      </c>
      <c r="U169" t="s">
        <v>301</v>
      </c>
      <c r="V169" t="s">
        <v>425</v>
      </c>
    </row>
    <row r="170" spans="1:22" x14ac:dyDescent="0.35">
      <c r="A170" t="s">
        <v>822</v>
      </c>
      <c r="B170" t="s">
        <v>62</v>
      </c>
      <c r="C170" t="s">
        <v>214</v>
      </c>
      <c r="D170" t="s">
        <v>360</v>
      </c>
      <c r="E170" s="3">
        <v>44477</v>
      </c>
      <c r="F170" s="3">
        <v>44481</v>
      </c>
      <c r="G170" s="15">
        <v>0</v>
      </c>
      <c r="I170">
        <v>13.522</v>
      </c>
      <c r="J170">
        <v>13.5</v>
      </c>
      <c r="K170">
        <v>12.3</v>
      </c>
      <c r="L170">
        <v>18.227</v>
      </c>
      <c r="M170">
        <v>29.608000000000001</v>
      </c>
      <c r="N170">
        <v>18.678000000000001</v>
      </c>
      <c r="O170">
        <f t="shared" si="8"/>
        <v>16.085999999999999</v>
      </c>
      <c r="P170">
        <f t="shared" si="9"/>
        <v>5.1560000000000006</v>
      </c>
      <c r="Q170">
        <f t="shared" si="11"/>
        <v>10.929999999999998</v>
      </c>
      <c r="R170">
        <f t="shared" si="10"/>
        <v>67.947283351983089</v>
      </c>
      <c r="S170" t="s">
        <v>233</v>
      </c>
      <c r="U170" t="s">
        <v>301</v>
      </c>
      <c r="V170" t="s">
        <v>425</v>
      </c>
    </row>
    <row r="171" spans="1:22" x14ac:dyDescent="0.35">
      <c r="A171" t="s">
        <v>822</v>
      </c>
      <c r="B171" t="s">
        <v>62</v>
      </c>
      <c r="C171" t="s">
        <v>215</v>
      </c>
      <c r="D171" t="s">
        <v>363</v>
      </c>
      <c r="E171" s="3">
        <v>44477</v>
      </c>
      <c r="F171" s="3">
        <v>44481</v>
      </c>
      <c r="G171" s="15">
        <v>0</v>
      </c>
      <c r="I171">
        <v>13.504</v>
      </c>
      <c r="J171">
        <v>14.5</v>
      </c>
      <c r="K171">
        <v>12.5</v>
      </c>
      <c r="L171">
        <v>19.07</v>
      </c>
      <c r="M171">
        <v>31.298999999999999</v>
      </c>
      <c r="N171">
        <v>18.466999999999999</v>
      </c>
      <c r="O171">
        <f t="shared" si="8"/>
        <v>17.795000000000002</v>
      </c>
      <c r="P171">
        <f t="shared" si="9"/>
        <v>4.9629999999999992</v>
      </c>
      <c r="Q171">
        <f t="shared" si="11"/>
        <v>12.832000000000003</v>
      </c>
      <c r="R171">
        <f t="shared" si="10"/>
        <v>72.110143298679418</v>
      </c>
      <c r="S171" t="s">
        <v>233</v>
      </c>
      <c r="U171" t="s">
        <v>301</v>
      </c>
      <c r="V171" t="s">
        <v>425</v>
      </c>
    </row>
    <row r="172" spans="1:22" x14ac:dyDescent="0.35">
      <c r="A172" t="s">
        <v>822</v>
      </c>
      <c r="B172" t="s">
        <v>62</v>
      </c>
      <c r="C172" t="s">
        <v>216</v>
      </c>
      <c r="D172" t="s">
        <v>364</v>
      </c>
      <c r="E172" s="3">
        <v>44477</v>
      </c>
      <c r="F172" s="3">
        <v>44481</v>
      </c>
      <c r="G172" s="15">
        <v>0</v>
      </c>
      <c r="I172">
        <v>13.573</v>
      </c>
      <c r="J172">
        <v>14.4</v>
      </c>
      <c r="K172">
        <v>12.1</v>
      </c>
      <c r="L172">
        <v>20.867000000000001</v>
      </c>
      <c r="M172">
        <v>32.506999999999998</v>
      </c>
      <c r="N172">
        <v>19.47</v>
      </c>
      <c r="O172">
        <f t="shared" si="8"/>
        <v>18.933999999999997</v>
      </c>
      <c r="P172">
        <f t="shared" si="9"/>
        <v>5.8969999999999985</v>
      </c>
      <c r="Q172">
        <f t="shared" si="11"/>
        <v>13.036999999999999</v>
      </c>
      <c r="R172">
        <f t="shared" si="10"/>
        <v>68.854969895426223</v>
      </c>
      <c r="S172" t="s">
        <v>233</v>
      </c>
      <c r="U172" t="s">
        <v>301</v>
      </c>
      <c r="V172" t="s">
        <v>425</v>
      </c>
    </row>
    <row r="173" spans="1:22" x14ac:dyDescent="0.35">
      <c r="A173" t="s">
        <v>822</v>
      </c>
      <c r="B173" t="s">
        <v>62</v>
      </c>
      <c r="C173" t="s">
        <v>217</v>
      </c>
      <c r="D173" t="s">
        <v>365</v>
      </c>
      <c r="E173" s="3">
        <v>44477</v>
      </c>
      <c r="F173" s="3">
        <v>44481</v>
      </c>
      <c r="G173" s="15">
        <v>0</v>
      </c>
      <c r="I173">
        <v>13.7</v>
      </c>
      <c r="J173">
        <v>15</v>
      </c>
      <c r="K173">
        <v>12.6</v>
      </c>
      <c r="L173">
        <v>22.460999999999999</v>
      </c>
      <c r="M173">
        <v>34.295000000000002</v>
      </c>
      <c r="N173">
        <v>20.489000000000001</v>
      </c>
      <c r="O173">
        <f t="shared" si="8"/>
        <v>20.595000000000002</v>
      </c>
      <c r="P173">
        <f t="shared" si="9"/>
        <v>6.7890000000000015</v>
      </c>
      <c r="Q173">
        <f t="shared" si="11"/>
        <v>13.806000000000001</v>
      </c>
      <c r="R173">
        <f t="shared" si="10"/>
        <v>67.03568827385287</v>
      </c>
      <c r="S173" t="s">
        <v>233</v>
      </c>
      <c r="U173" t="s">
        <v>301</v>
      </c>
      <c r="V173" t="s">
        <v>425</v>
      </c>
    </row>
    <row r="174" spans="1:22" x14ac:dyDescent="0.35">
      <c r="A174" t="s">
        <v>822</v>
      </c>
      <c r="B174" t="s">
        <v>62</v>
      </c>
      <c r="C174" t="s">
        <v>218</v>
      </c>
      <c r="D174" t="s">
        <v>366</v>
      </c>
      <c r="E174" s="3">
        <v>44477</v>
      </c>
      <c r="F174" s="3">
        <v>44481</v>
      </c>
      <c r="G174" s="15">
        <v>0</v>
      </c>
      <c r="I174">
        <v>13.553000000000001</v>
      </c>
      <c r="J174">
        <v>13.5</v>
      </c>
      <c r="K174">
        <v>12.5</v>
      </c>
      <c r="L174">
        <v>16.407</v>
      </c>
      <c r="M174">
        <v>28.068999999999999</v>
      </c>
      <c r="N174">
        <v>17.861999999999998</v>
      </c>
      <c r="O174">
        <f t="shared" si="8"/>
        <v>14.515999999999998</v>
      </c>
      <c r="P174">
        <f t="shared" si="9"/>
        <v>4.3089999999999975</v>
      </c>
      <c r="Q174">
        <f t="shared" si="11"/>
        <v>10.207000000000001</v>
      </c>
      <c r="R174">
        <f t="shared" si="10"/>
        <v>70.315513915679261</v>
      </c>
      <c r="S174" t="s">
        <v>233</v>
      </c>
      <c r="U174" t="s">
        <v>301</v>
      </c>
      <c r="V174" t="s">
        <v>425</v>
      </c>
    </row>
    <row r="175" spans="1:22" x14ac:dyDescent="0.35">
      <c r="A175" t="s">
        <v>822</v>
      </c>
      <c r="B175" t="s">
        <v>62</v>
      </c>
      <c r="C175" t="s">
        <v>219</v>
      </c>
      <c r="D175" t="s">
        <v>367</v>
      </c>
      <c r="E175" s="3">
        <v>44477</v>
      </c>
      <c r="F175" s="3">
        <v>44481</v>
      </c>
      <c r="G175" s="15">
        <v>0</v>
      </c>
      <c r="I175">
        <v>13.565</v>
      </c>
      <c r="J175">
        <v>14.5</v>
      </c>
      <c r="K175">
        <v>12.8</v>
      </c>
      <c r="L175">
        <v>21.268000000000001</v>
      </c>
      <c r="M175">
        <v>32.808</v>
      </c>
      <c r="N175">
        <v>19.696000000000002</v>
      </c>
      <c r="O175">
        <f t="shared" si="8"/>
        <v>19.243000000000002</v>
      </c>
      <c r="P175">
        <f t="shared" si="9"/>
        <v>6.131000000000002</v>
      </c>
      <c r="Q175">
        <f t="shared" si="11"/>
        <v>13.112</v>
      </c>
      <c r="R175">
        <f t="shared" si="10"/>
        <v>68.139063555578645</v>
      </c>
      <c r="S175" t="s">
        <v>233</v>
      </c>
      <c r="U175" t="s">
        <v>301</v>
      </c>
      <c r="V175" t="s">
        <v>425</v>
      </c>
    </row>
    <row r="176" spans="1:22" x14ac:dyDescent="0.35">
      <c r="A176" t="s">
        <v>822</v>
      </c>
      <c r="B176" t="s">
        <v>62</v>
      </c>
      <c r="C176" t="s">
        <v>220</v>
      </c>
      <c r="D176" t="s">
        <v>368</v>
      </c>
      <c r="E176" s="3">
        <v>44477</v>
      </c>
      <c r="F176" s="3">
        <v>44481</v>
      </c>
      <c r="G176" s="15">
        <v>0</v>
      </c>
      <c r="I176">
        <v>13.563000000000001</v>
      </c>
      <c r="J176">
        <v>13.8</v>
      </c>
      <c r="K176">
        <v>12.5</v>
      </c>
      <c r="L176">
        <v>19.16</v>
      </c>
      <c r="M176">
        <v>31.161000000000001</v>
      </c>
      <c r="N176">
        <v>19.231000000000002</v>
      </c>
      <c r="O176">
        <f t="shared" si="8"/>
        <v>17.597999999999999</v>
      </c>
      <c r="P176">
        <f t="shared" si="9"/>
        <v>5.668000000000001</v>
      </c>
      <c r="Q176">
        <f t="shared" si="11"/>
        <v>11.929999999999998</v>
      </c>
      <c r="R176">
        <f t="shared" si="10"/>
        <v>67.79179452210478</v>
      </c>
      <c r="S176" t="s">
        <v>233</v>
      </c>
      <c r="U176" t="s">
        <v>301</v>
      </c>
      <c r="V176" t="s">
        <v>425</v>
      </c>
    </row>
    <row r="177" spans="1:22" x14ac:dyDescent="0.35">
      <c r="A177" t="s">
        <v>822</v>
      </c>
      <c r="B177" t="s">
        <v>62</v>
      </c>
      <c r="C177" t="s">
        <v>221</v>
      </c>
      <c r="D177" t="s">
        <v>369</v>
      </c>
      <c r="E177" s="3">
        <v>44477</v>
      </c>
      <c r="F177" s="3">
        <v>44481</v>
      </c>
      <c r="G177" s="15">
        <v>0</v>
      </c>
      <c r="I177">
        <v>13.537000000000001</v>
      </c>
      <c r="J177">
        <v>14.7</v>
      </c>
      <c r="K177">
        <v>13.1</v>
      </c>
      <c r="L177">
        <v>21.16</v>
      </c>
      <c r="M177">
        <v>32.107999999999997</v>
      </c>
      <c r="N177">
        <v>18.978000000000002</v>
      </c>
      <c r="O177">
        <f t="shared" si="8"/>
        <v>18.570999999999998</v>
      </c>
      <c r="P177">
        <f t="shared" si="9"/>
        <v>5.4410000000000007</v>
      </c>
      <c r="Q177">
        <f t="shared" si="11"/>
        <v>13.129999999999997</v>
      </c>
      <c r="R177">
        <f t="shared" si="10"/>
        <v>70.701631576113286</v>
      </c>
      <c r="S177" t="s">
        <v>233</v>
      </c>
      <c r="U177" t="s">
        <v>301</v>
      </c>
      <c r="V177" t="s">
        <v>425</v>
      </c>
    </row>
    <row r="178" spans="1:22" x14ac:dyDescent="0.35">
      <c r="A178" t="s">
        <v>822</v>
      </c>
      <c r="B178" t="s">
        <v>62</v>
      </c>
      <c r="C178" t="s">
        <v>222</v>
      </c>
      <c r="D178" t="s">
        <v>370</v>
      </c>
      <c r="E178" s="3">
        <v>44477</v>
      </c>
      <c r="F178" s="3">
        <v>44481</v>
      </c>
      <c r="G178" s="15">
        <v>0</v>
      </c>
      <c r="I178">
        <v>13.548</v>
      </c>
      <c r="J178">
        <v>13.7</v>
      </c>
      <c r="K178">
        <v>12.3</v>
      </c>
      <c r="L178">
        <v>17.446000000000002</v>
      </c>
      <c r="M178">
        <v>29.388000000000002</v>
      </c>
      <c r="N178">
        <v>18.032</v>
      </c>
      <c r="O178">
        <f t="shared" si="8"/>
        <v>15.840000000000002</v>
      </c>
      <c r="P178">
        <f t="shared" si="9"/>
        <v>4.484</v>
      </c>
      <c r="Q178">
        <f t="shared" si="11"/>
        <v>11.356000000000002</v>
      </c>
      <c r="R178">
        <f t="shared" si="10"/>
        <v>71.691919191919197</v>
      </c>
      <c r="S178" t="s">
        <v>233</v>
      </c>
      <c r="U178" t="s">
        <v>301</v>
      </c>
      <c r="V178" t="s">
        <v>425</v>
      </c>
    </row>
    <row r="179" spans="1:22" x14ac:dyDescent="0.35">
      <c r="A179" t="s">
        <v>822</v>
      </c>
      <c r="B179" t="s">
        <v>62</v>
      </c>
      <c r="C179" t="s">
        <v>223</v>
      </c>
      <c r="D179" t="s">
        <v>371</v>
      </c>
      <c r="E179" s="3">
        <v>44477</v>
      </c>
      <c r="F179" s="3">
        <v>44481</v>
      </c>
      <c r="G179" s="15">
        <v>0</v>
      </c>
      <c r="I179">
        <v>13.576000000000001</v>
      </c>
      <c r="J179">
        <v>16</v>
      </c>
      <c r="K179">
        <v>14.5</v>
      </c>
      <c r="L179">
        <v>28.72</v>
      </c>
      <c r="M179">
        <v>39.610999999999997</v>
      </c>
      <c r="N179">
        <v>21.146999999999998</v>
      </c>
      <c r="O179">
        <f t="shared" si="8"/>
        <v>26.034999999999997</v>
      </c>
      <c r="P179">
        <f t="shared" si="9"/>
        <v>7.570999999999998</v>
      </c>
      <c r="Q179">
        <f t="shared" si="11"/>
        <v>18.463999999999999</v>
      </c>
      <c r="R179">
        <f t="shared" si="10"/>
        <v>70.919915498367587</v>
      </c>
      <c r="S179" t="s">
        <v>233</v>
      </c>
      <c r="U179" t="s">
        <v>301</v>
      </c>
      <c r="V179" t="s">
        <v>425</v>
      </c>
    </row>
    <row r="180" spans="1:22" x14ac:dyDescent="0.35">
      <c r="A180" t="s">
        <v>822</v>
      </c>
      <c r="B180" t="s">
        <v>62</v>
      </c>
      <c r="C180" t="s">
        <v>224</v>
      </c>
      <c r="D180" t="s">
        <v>372</v>
      </c>
      <c r="E180" s="3">
        <v>44477</v>
      </c>
      <c r="F180" s="3">
        <v>44481</v>
      </c>
      <c r="G180" s="15">
        <v>0</v>
      </c>
      <c r="I180">
        <v>13.571999999999999</v>
      </c>
      <c r="J180">
        <v>14.5</v>
      </c>
      <c r="K180">
        <v>12.6</v>
      </c>
      <c r="L180">
        <v>19.847000000000001</v>
      </c>
      <c r="M180">
        <v>31.138999999999999</v>
      </c>
      <c r="N180">
        <v>18.657</v>
      </c>
      <c r="O180">
        <f t="shared" si="8"/>
        <v>17.567</v>
      </c>
      <c r="P180">
        <f t="shared" si="9"/>
        <v>5.0850000000000009</v>
      </c>
      <c r="Q180">
        <f t="shared" si="11"/>
        <v>12.481999999999999</v>
      </c>
      <c r="R180">
        <f t="shared" si="10"/>
        <v>71.053680195821698</v>
      </c>
      <c r="S180" t="s">
        <v>233</v>
      </c>
      <c r="U180" t="s">
        <v>301</v>
      </c>
      <c r="V180" t="s">
        <v>425</v>
      </c>
    </row>
    <row r="181" spans="1:22" x14ac:dyDescent="0.35">
      <c r="A181" t="s">
        <v>822</v>
      </c>
      <c r="B181" t="s">
        <v>62</v>
      </c>
      <c r="C181" t="s">
        <v>225</v>
      </c>
      <c r="D181" t="s">
        <v>373</v>
      </c>
      <c r="E181" s="3">
        <v>44477</v>
      </c>
      <c r="F181" s="3">
        <v>44481</v>
      </c>
      <c r="G181" s="15">
        <v>0</v>
      </c>
      <c r="I181">
        <v>13.58</v>
      </c>
      <c r="J181">
        <v>13.4</v>
      </c>
      <c r="K181">
        <v>11.5</v>
      </c>
      <c r="L181">
        <v>17.117999999999999</v>
      </c>
      <c r="M181">
        <v>28.74</v>
      </c>
      <c r="N181">
        <v>17.734999999999999</v>
      </c>
      <c r="O181">
        <f t="shared" si="8"/>
        <v>15.159999999999998</v>
      </c>
      <c r="P181">
        <f t="shared" si="9"/>
        <v>4.1549999999999994</v>
      </c>
      <c r="Q181">
        <f t="shared" si="11"/>
        <v>11.004999999999999</v>
      </c>
      <c r="R181">
        <f t="shared" si="10"/>
        <v>72.592348284960437</v>
      </c>
      <c r="S181" t="s">
        <v>233</v>
      </c>
      <c r="U181" t="s">
        <v>301</v>
      </c>
      <c r="V181" t="s">
        <v>425</v>
      </c>
    </row>
    <row r="182" spans="1:22" x14ac:dyDescent="0.35">
      <c r="A182" t="s">
        <v>822</v>
      </c>
      <c r="B182" t="s">
        <v>62</v>
      </c>
      <c r="C182" t="s">
        <v>226</v>
      </c>
      <c r="D182" t="s">
        <v>374</v>
      </c>
      <c r="E182" s="3">
        <v>44477</v>
      </c>
      <c r="F182" s="3">
        <v>44481</v>
      </c>
      <c r="G182" s="15">
        <v>0</v>
      </c>
      <c r="I182">
        <v>13.577</v>
      </c>
      <c r="J182">
        <v>14</v>
      </c>
      <c r="K182">
        <v>12.3</v>
      </c>
      <c r="L182">
        <v>20.69</v>
      </c>
      <c r="M182">
        <v>32.095999999999997</v>
      </c>
      <c r="N182">
        <v>19.555</v>
      </c>
      <c r="O182">
        <f t="shared" si="8"/>
        <v>18.518999999999998</v>
      </c>
      <c r="P182">
        <f t="shared" si="9"/>
        <v>5.9779999999999998</v>
      </c>
      <c r="Q182">
        <f t="shared" si="11"/>
        <v>12.540999999999999</v>
      </c>
      <c r="R182">
        <f t="shared" si="10"/>
        <v>67.719639289378478</v>
      </c>
      <c r="S182" t="s">
        <v>233</v>
      </c>
      <c r="U182" t="s">
        <v>301</v>
      </c>
      <c r="V182" t="s">
        <v>425</v>
      </c>
    </row>
    <row r="183" spans="1:22" x14ac:dyDescent="0.35">
      <c r="A183" t="s">
        <v>822</v>
      </c>
      <c r="B183" t="s">
        <v>62</v>
      </c>
      <c r="C183" t="s">
        <v>227</v>
      </c>
      <c r="D183" t="s">
        <v>375</v>
      </c>
      <c r="E183" s="3">
        <v>44477</v>
      </c>
      <c r="F183" s="3">
        <v>44481</v>
      </c>
      <c r="G183" s="15">
        <v>0</v>
      </c>
      <c r="I183">
        <v>13.577</v>
      </c>
      <c r="J183">
        <v>16.5</v>
      </c>
      <c r="K183">
        <v>14.5</v>
      </c>
      <c r="L183">
        <v>33.805</v>
      </c>
      <c r="M183">
        <v>44.484999999999999</v>
      </c>
      <c r="N183">
        <v>23.623999999999999</v>
      </c>
      <c r="O183">
        <f t="shared" si="8"/>
        <v>30.908000000000001</v>
      </c>
      <c r="P183">
        <f t="shared" si="9"/>
        <v>10.046999999999999</v>
      </c>
      <c r="Q183">
        <f t="shared" si="11"/>
        <v>20.861000000000004</v>
      </c>
      <c r="R183">
        <f t="shared" si="10"/>
        <v>67.493852724213809</v>
      </c>
      <c r="S183" t="s">
        <v>233</v>
      </c>
      <c r="U183" t="s">
        <v>301</v>
      </c>
      <c r="V183" t="s">
        <v>425</v>
      </c>
    </row>
    <row r="184" spans="1:22" x14ac:dyDescent="0.35">
      <c r="A184" t="s">
        <v>822</v>
      </c>
      <c r="B184" t="s">
        <v>62</v>
      </c>
      <c r="C184" t="s">
        <v>228</v>
      </c>
      <c r="D184" t="s">
        <v>376</v>
      </c>
      <c r="E184" s="3">
        <v>44477</v>
      </c>
      <c r="F184" s="3">
        <v>44481</v>
      </c>
      <c r="G184" s="15">
        <v>0</v>
      </c>
      <c r="I184">
        <v>13.664</v>
      </c>
      <c r="J184">
        <v>14</v>
      </c>
      <c r="K184">
        <v>12.5</v>
      </c>
      <c r="L184">
        <v>19.882000000000001</v>
      </c>
      <c r="M184">
        <v>31.536000000000001</v>
      </c>
      <c r="N184">
        <v>19.350999999999999</v>
      </c>
      <c r="O184">
        <f t="shared" si="8"/>
        <v>17.872</v>
      </c>
      <c r="P184">
        <f t="shared" si="9"/>
        <v>5.6869999999999994</v>
      </c>
      <c r="Q184">
        <f t="shared" si="11"/>
        <v>12.185</v>
      </c>
      <c r="R184">
        <f t="shared" si="10"/>
        <v>68.179274843330347</v>
      </c>
      <c r="S184" t="s">
        <v>233</v>
      </c>
      <c r="U184" t="s">
        <v>301</v>
      </c>
      <c r="V184" t="s">
        <v>425</v>
      </c>
    </row>
    <row r="185" spans="1:22" x14ac:dyDescent="0.35">
      <c r="A185" t="s">
        <v>822</v>
      </c>
      <c r="B185" t="s">
        <v>62</v>
      </c>
      <c r="C185" t="s">
        <v>229</v>
      </c>
      <c r="D185" t="s">
        <v>377</v>
      </c>
      <c r="E185" s="3">
        <v>44477</v>
      </c>
      <c r="F185" s="3">
        <v>44481</v>
      </c>
      <c r="G185" s="15">
        <v>0</v>
      </c>
      <c r="I185">
        <v>13.573</v>
      </c>
      <c r="J185">
        <v>13.6</v>
      </c>
      <c r="K185">
        <v>12.4</v>
      </c>
      <c r="L185">
        <v>17.422000000000001</v>
      </c>
      <c r="M185">
        <v>28.312000000000001</v>
      </c>
      <c r="N185">
        <v>17.984000000000002</v>
      </c>
      <c r="O185">
        <f t="shared" si="8"/>
        <v>14.739000000000001</v>
      </c>
      <c r="P185">
        <f t="shared" si="9"/>
        <v>4.4110000000000014</v>
      </c>
      <c r="Q185">
        <f t="shared" si="11"/>
        <v>10.327999999999999</v>
      </c>
      <c r="R185">
        <f t="shared" si="10"/>
        <v>70.072596512653504</v>
      </c>
      <c r="S185" t="s">
        <v>233</v>
      </c>
      <c r="U185" t="s">
        <v>301</v>
      </c>
      <c r="V185" t="s">
        <v>425</v>
      </c>
    </row>
    <row r="186" spans="1:22" x14ac:dyDescent="0.35">
      <c r="A186" t="s">
        <v>822</v>
      </c>
      <c r="B186" t="s">
        <v>62</v>
      </c>
      <c r="C186" t="s">
        <v>230</v>
      </c>
      <c r="D186" t="s">
        <v>378</v>
      </c>
      <c r="E186" s="3">
        <v>44477</v>
      </c>
      <c r="F186" s="3">
        <v>44481</v>
      </c>
      <c r="G186" s="15">
        <v>0</v>
      </c>
      <c r="I186">
        <v>13.566000000000001</v>
      </c>
      <c r="J186">
        <v>14.5</v>
      </c>
      <c r="K186">
        <v>12.5</v>
      </c>
      <c r="L186">
        <v>20.957000000000001</v>
      </c>
      <c r="M186">
        <v>32.215000000000003</v>
      </c>
      <c r="N186">
        <v>19.132000000000001</v>
      </c>
      <c r="O186">
        <f t="shared" si="8"/>
        <v>18.649000000000001</v>
      </c>
      <c r="P186">
        <f t="shared" si="9"/>
        <v>5.5660000000000007</v>
      </c>
      <c r="Q186">
        <f t="shared" si="11"/>
        <v>13.083</v>
      </c>
      <c r="R186">
        <f t="shared" si="10"/>
        <v>70.153895651241342</v>
      </c>
      <c r="S186" t="s">
        <v>233</v>
      </c>
      <c r="U186" t="s">
        <v>301</v>
      </c>
      <c r="V186" t="s">
        <v>425</v>
      </c>
    </row>
    <row r="187" spans="1:22" x14ac:dyDescent="0.35">
      <c r="A187" t="s">
        <v>822</v>
      </c>
      <c r="B187" t="s">
        <v>182</v>
      </c>
      <c r="C187" t="s">
        <v>237</v>
      </c>
      <c r="D187" t="s">
        <v>379</v>
      </c>
      <c r="E187" s="3">
        <v>44477</v>
      </c>
      <c r="F187" s="3">
        <v>44481</v>
      </c>
      <c r="G187" s="15">
        <v>0</v>
      </c>
      <c r="I187">
        <v>13.497999999999999</v>
      </c>
      <c r="J187">
        <v>15</v>
      </c>
      <c r="K187">
        <v>13.7</v>
      </c>
      <c r="L187">
        <v>26.245000000000001</v>
      </c>
      <c r="M187">
        <v>36.585000000000001</v>
      </c>
      <c r="N187">
        <v>20.817</v>
      </c>
      <c r="O187">
        <f t="shared" si="8"/>
        <v>23.087000000000003</v>
      </c>
      <c r="P187">
        <f t="shared" si="9"/>
        <v>7.3190000000000008</v>
      </c>
      <c r="Q187">
        <f t="shared" si="11"/>
        <v>15.768000000000002</v>
      </c>
      <c r="R187">
        <f t="shared" si="10"/>
        <v>68.298176462944511</v>
      </c>
      <c r="S187" t="s">
        <v>233</v>
      </c>
      <c r="U187" t="s">
        <v>301</v>
      </c>
      <c r="V187" t="s">
        <v>425</v>
      </c>
    </row>
    <row r="188" spans="1:22" x14ac:dyDescent="0.35">
      <c r="A188" t="s">
        <v>822</v>
      </c>
      <c r="B188" t="s">
        <v>182</v>
      </c>
      <c r="C188" t="s">
        <v>238</v>
      </c>
      <c r="D188" t="s">
        <v>380</v>
      </c>
      <c r="E188" s="3">
        <v>44477</v>
      </c>
      <c r="F188" s="3">
        <v>44481</v>
      </c>
      <c r="G188" s="15">
        <v>0</v>
      </c>
      <c r="I188">
        <v>13.491</v>
      </c>
      <c r="J188">
        <v>15.5</v>
      </c>
      <c r="K188">
        <v>13.5</v>
      </c>
      <c r="L188">
        <v>27.914999999999999</v>
      </c>
      <c r="M188">
        <v>38.283999999999999</v>
      </c>
      <c r="N188">
        <v>21.277999999999999</v>
      </c>
      <c r="O188">
        <f t="shared" si="8"/>
        <v>24.792999999999999</v>
      </c>
      <c r="P188">
        <f t="shared" si="9"/>
        <v>7.786999999999999</v>
      </c>
      <c r="Q188">
        <f t="shared" si="11"/>
        <v>17.006</v>
      </c>
      <c r="R188">
        <f t="shared" si="10"/>
        <v>68.591941273746627</v>
      </c>
      <c r="S188" t="s">
        <v>233</v>
      </c>
      <c r="U188" t="s">
        <v>301</v>
      </c>
      <c r="V188" t="s">
        <v>425</v>
      </c>
    </row>
    <row r="189" spans="1:22" x14ac:dyDescent="0.35">
      <c r="A189" t="s">
        <v>822</v>
      </c>
      <c r="B189" t="s">
        <v>182</v>
      </c>
      <c r="C189" t="s">
        <v>239</v>
      </c>
      <c r="D189" t="s">
        <v>381</v>
      </c>
      <c r="E189" s="3">
        <v>44477</v>
      </c>
      <c r="F189" s="3">
        <v>44481</v>
      </c>
      <c r="G189" s="15">
        <v>0</v>
      </c>
      <c r="I189">
        <v>13.497999999999999</v>
      </c>
      <c r="J189">
        <v>16.7</v>
      </c>
      <c r="K189">
        <v>14.6</v>
      </c>
      <c r="L189">
        <v>35.975999999999999</v>
      </c>
      <c r="M189">
        <v>45.65</v>
      </c>
      <c r="N189">
        <v>23.459</v>
      </c>
      <c r="O189">
        <f t="shared" si="8"/>
        <v>32.152000000000001</v>
      </c>
      <c r="P189">
        <f t="shared" si="9"/>
        <v>9.9610000000000003</v>
      </c>
      <c r="Q189">
        <f t="shared" si="11"/>
        <v>22.191000000000003</v>
      </c>
      <c r="R189">
        <f t="shared" si="10"/>
        <v>69.019034585717847</v>
      </c>
      <c r="S189" t="s">
        <v>233</v>
      </c>
      <c r="U189" t="s">
        <v>301</v>
      </c>
      <c r="V189" t="s">
        <v>425</v>
      </c>
    </row>
    <row r="190" spans="1:22" x14ac:dyDescent="0.35">
      <c r="A190" t="s">
        <v>822</v>
      </c>
      <c r="B190" t="s">
        <v>182</v>
      </c>
      <c r="C190" t="s">
        <v>240</v>
      </c>
      <c r="D190" t="s">
        <v>382</v>
      </c>
      <c r="E190" s="3">
        <v>44477</v>
      </c>
      <c r="F190" s="3">
        <v>44481</v>
      </c>
      <c r="G190" s="15">
        <v>0</v>
      </c>
      <c r="I190">
        <v>13.48</v>
      </c>
      <c r="J190">
        <v>14.5</v>
      </c>
      <c r="K190">
        <v>13.2</v>
      </c>
      <c r="L190">
        <v>23.052</v>
      </c>
      <c r="M190">
        <v>34.451999999999998</v>
      </c>
      <c r="N190">
        <v>20.059999999999999</v>
      </c>
      <c r="O190">
        <f t="shared" si="8"/>
        <v>20.971999999999998</v>
      </c>
      <c r="P190">
        <f t="shared" si="9"/>
        <v>6.5799999999999983</v>
      </c>
      <c r="Q190">
        <f t="shared" si="11"/>
        <v>14.391999999999999</v>
      </c>
      <c r="R190">
        <f t="shared" si="10"/>
        <v>68.624833110814436</v>
      </c>
      <c r="S190" t="s">
        <v>233</v>
      </c>
      <c r="U190" t="s">
        <v>301</v>
      </c>
      <c r="V190" t="s">
        <v>425</v>
      </c>
    </row>
    <row r="191" spans="1:22" x14ac:dyDescent="0.35">
      <c r="A191" t="s">
        <v>822</v>
      </c>
      <c r="B191" t="s">
        <v>182</v>
      </c>
      <c r="C191" t="s">
        <v>241</v>
      </c>
      <c r="D191" t="s">
        <v>383</v>
      </c>
      <c r="E191" s="3">
        <v>44477</v>
      </c>
      <c r="F191" s="3">
        <v>44481</v>
      </c>
      <c r="G191" s="15">
        <v>0</v>
      </c>
      <c r="I191">
        <v>13.494999999999999</v>
      </c>
      <c r="J191">
        <v>14.4</v>
      </c>
      <c r="K191">
        <v>13</v>
      </c>
      <c r="L191">
        <v>23.46</v>
      </c>
      <c r="M191">
        <v>34.192999999999998</v>
      </c>
      <c r="N191">
        <v>19.489000000000001</v>
      </c>
      <c r="O191">
        <f t="shared" si="8"/>
        <v>20.698</v>
      </c>
      <c r="P191">
        <f t="shared" si="9"/>
        <v>5.9940000000000015</v>
      </c>
      <c r="Q191">
        <f t="shared" si="11"/>
        <v>14.703999999999999</v>
      </c>
      <c r="R191">
        <f t="shared" si="10"/>
        <v>71.040680258962212</v>
      </c>
      <c r="S191" t="s">
        <v>233</v>
      </c>
      <c r="U191" t="s">
        <v>301</v>
      </c>
      <c r="V191" t="s">
        <v>425</v>
      </c>
    </row>
    <row r="192" spans="1:22" s="9" customFormat="1" x14ac:dyDescent="0.35">
      <c r="A192" t="s">
        <v>822</v>
      </c>
      <c r="B192" s="9" t="s">
        <v>182</v>
      </c>
      <c r="C192" s="9" t="s">
        <v>242</v>
      </c>
      <c r="D192" s="9" t="s">
        <v>384</v>
      </c>
      <c r="E192" s="10">
        <v>44477</v>
      </c>
      <c r="F192" s="10">
        <v>44481</v>
      </c>
      <c r="G192" s="15">
        <v>0</v>
      </c>
      <c r="I192" s="9">
        <v>13.475</v>
      </c>
      <c r="J192" s="9">
        <v>16.100000000000001</v>
      </c>
      <c r="K192" s="9">
        <v>14.2</v>
      </c>
      <c r="L192" s="9">
        <v>32.271000000000001</v>
      </c>
      <c r="M192" s="9">
        <v>35.046999999999997</v>
      </c>
      <c r="N192" s="9">
        <v>22.172000000000001</v>
      </c>
      <c r="O192" s="9">
        <f t="shared" si="8"/>
        <v>21.571999999999996</v>
      </c>
      <c r="P192">
        <f t="shared" si="9"/>
        <v>8.697000000000001</v>
      </c>
      <c r="Q192" s="9">
        <f t="shared" si="11"/>
        <v>12.874999999999995</v>
      </c>
      <c r="R192">
        <f t="shared" si="10"/>
        <v>59.683849434452057</v>
      </c>
      <c r="S192" s="9" t="s">
        <v>233</v>
      </c>
      <c r="T192" s="9" t="s">
        <v>417</v>
      </c>
      <c r="U192" s="9" t="s">
        <v>301</v>
      </c>
      <c r="V192" t="s">
        <v>425</v>
      </c>
    </row>
    <row r="193" spans="1:22" s="9" customFormat="1" x14ac:dyDescent="0.35">
      <c r="A193" t="s">
        <v>822</v>
      </c>
      <c r="B193" s="9" t="s">
        <v>182</v>
      </c>
      <c r="C193" s="9" t="s">
        <v>243</v>
      </c>
      <c r="D193" s="9" t="s">
        <v>385</v>
      </c>
      <c r="E193" s="10">
        <v>44477</v>
      </c>
      <c r="F193" s="10">
        <v>44481</v>
      </c>
      <c r="G193" s="15">
        <v>0</v>
      </c>
      <c r="I193" s="9">
        <v>13.484999999999999</v>
      </c>
      <c r="J193" s="9">
        <v>17</v>
      </c>
      <c r="K193" s="9">
        <v>14.8</v>
      </c>
      <c r="L193" s="9">
        <v>35.256</v>
      </c>
      <c r="M193" s="9">
        <v>38.088000000000001</v>
      </c>
      <c r="N193" s="9">
        <v>23.568999999999999</v>
      </c>
      <c r="O193" s="9">
        <f t="shared" si="8"/>
        <v>24.603000000000002</v>
      </c>
      <c r="P193">
        <f t="shared" si="9"/>
        <v>10.084</v>
      </c>
      <c r="Q193" s="9">
        <f t="shared" si="11"/>
        <v>14.519000000000002</v>
      </c>
      <c r="R193">
        <f t="shared" si="10"/>
        <v>59.013128480266637</v>
      </c>
      <c r="S193" s="9" t="s">
        <v>233</v>
      </c>
      <c r="T193" s="9" t="s">
        <v>417</v>
      </c>
      <c r="U193" s="9" t="s">
        <v>301</v>
      </c>
      <c r="V193" t="s">
        <v>425</v>
      </c>
    </row>
    <row r="194" spans="1:22" s="9" customFormat="1" x14ac:dyDescent="0.35">
      <c r="A194" t="s">
        <v>822</v>
      </c>
      <c r="B194" s="9" t="s">
        <v>182</v>
      </c>
      <c r="C194" s="9" t="s">
        <v>244</v>
      </c>
      <c r="D194" s="9" t="s">
        <v>386</v>
      </c>
      <c r="E194" s="10">
        <v>44477</v>
      </c>
      <c r="F194" s="10">
        <v>44481</v>
      </c>
      <c r="G194" s="15">
        <v>0</v>
      </c>
      <c r="I194" s="9">
        <v>13.486000000000001</v>
      </c>
      <c r="J194" s="9">
        <v>16.5</v>
      </c>
      <c r="K194" s="9">
        <v>14.8</v>
      </c>
      <c r="L194" s="9">
        <v>32.380000000000003</v>
      </c>
      <c r="M194" s="9">
        <v>35.83</v>
      </c>
      <c r="N194" s="9">
        <v>22.501000000000001</v>
      </c>
      <c r="O194" s="9">
        <f t="shared" ref="O194:O257" si="12">M194-I194</f>
        <v>22.343999999999998</v>
      </c>
      <c r="P194">
        <f t="shared" ref="P194:P257" si="13">N194-I194</f>
        <v>9.0150000000000006</v>
      </c>
      <c r="Q194" s="9">
        <f t="shared" si="11"/>
        <v>13.328999999999997</v>
      </c>
      <c r="R194">
        <f t="shared" si="10"/>
        <v>59.653598281417821</v>
      </c>
      <c r="S194" s="9" t="s">
        <v>233</v>
      </c>
      <c r="T194" s="9" t="s">
        <v>417</v>
      </c>
      <c r="U194" s="9" t="s">
        <v>301</v>
      </c>
      <c r="V194" t="s">
        <v>425</v>
      </c>
    </row>
    <row r="195" spans="1:22" s="9" customFormat="1" x14ac:dyDescent="0.35">
      <c r="A195" t="s">
        <v>822</v>
      </c>
      <c r="B195" s="9" t="s">
        <v>182</v>
      </c>
      <c r="C195" s="9" t="s">
        <v>245</v>
      </c>
      <c r="D195" s="9" t="s">
        <v>387</v>
      </c>
      <c r="E195" s="10">
        <v>44477</v>
      </c>
      <c r="F195" s="10">
        <v>44481</v>
      </c>
      <c r="G195" s="15">
        <v>0</v>
      </c>
      <c r="I195" s="9">
        <v>13.545</v>
      </c>
      <c r="J195" s="9">
        <v>14.3</v>
      </c>
      <c r="K195" s="9">
        <v>12.5</v>
      </c>
      <c r="L195" s="9">
        <v>19.53</v>
      </c>
      <c r="M195" s="9">
        <v>23.815000000000001</v>
      </c>
      <c r="N195" s="9">
        <v>18.748999999999999</v>
      </c>
      <c r="O195" s="9">
        <f t="shared" si="12"/>
        <v>10.270000000000001</v>
      </c>
      <c r="P195">
        <f t="shared" si="13"/>
        <v>5.2039999999999988</v>
      </c>
      <c r="Q195" s="9">
        <f t="shared" si="11"/>
        <v>5.0660000000000025</v>
      </c>
      <c r="R195">
        <f t="shared" si="10"/>
        <v>49.328140214216184</v>
      </c>
      <c r="S195" s="9" t="s">
        <v>233</v>
      </c>
      <c r="T195" s="9" t="s">
        <v>417</v>
      </c>
      <c r="U195" s="9" t="s">
        <v>301</v>
      </c>
      <c r="V195" t="s">
        <v>425</v>
      </c>
    </row>
    <row r="196" spans="1:22" x14ac:dyDescent="0.35">
      <c r="A196" t="s">
        <v>822</v>
      </c>
      <c r="B196" t="s">
        <v>182</v>
      </c>
      <c r="C196" t="s">
        <v>246</v>
      </c>
      <c r="D196" t="s">
        <v>388</v>
      </c>
      <c r="E196" s="3">
        <v>44477</v>
      </c>
      <c r="F196" s="3">
        <v>44481</v>
      </c>
      <c r="G196" s="15">
        <v>0</v>
      </c>
      <c r="I196">
        <v>13.566000000000001</v>
      </c>
      <c r="J196">
        <v>16</v>
      </c>
      <c r="K196">
        <v>14.3</v>
      </c>
      <c r="L196">
        <v>32.396000000000001</v>
      </c>
      <c r="M196">
        <v>35.537999999999997</v>
      </c>
      <c r="N196">
        <v>22.074000000000002</v>
      </c>
      <c r="O196">
        <f t="shared" si="12"/>
        <v>21.971999999999994</v>
      </c>
      <c r="P196">
        <f t="shared" si="13"/>
        <v>8.5080000000000009</v>
      </c>
      <c r="Q196">
        <f t="shared" si="11"/>
        <v>13.463999999999993</v>
      </c>
      <c r="R196">
        <f t="shared" si="10"/>
        <v>61.277990169306378</v>
      </c>
      <c r="S196" t="s">
        <v>233</v>
      </c>
      <c r="U196" t="s">
        <v>301</v>
      </c>
      <c r="V196" t="s">
        <v>425</v>
      </c>
    </row>
    <row r="197" spans="1:22" x14ac:dyDescent="0.35">
      <c r="A197" t="s">
        <v>822</v>
      </c>
      <c r="B197" t="s">
        <v>182</v>
      </c>
      <c r="C197" t="s">
        <v>247</v>
      </c>
      <c r="D197" t="s">
        <v>389</v>
      </c>
      <c r="E197" s="3">
        <v>44477</v>
      </c>
      <c r="F197" s="3">
        <v>44481</v>
      </c>
      <c r="G197" s="15">
        <v>0</v>
      </c>
      <c r="I197">
        <v>13.478999999999999</v>
      </c>
      <c r="J197">
        <v>14.5</v>
      </c>
      <c r="K197">
        <v>13.1</v>
      </c>
      <c r="L197">
        <v>23.158999999999999</v>
      </c>
      <c r="M197">
        <v>34.122999999999998</v>
      </c>
      <c r="N197">
        <v>19.532</v>
      </c>
      <c r="O197">
        <f t="shared" si="12"/>
        <v>20.643999999999998</v>
      </c>
      <c r="P197">
        <f t="shared" si="13"/>
        <v>6.0530000000000008</v>
      </c>
      <c r="Q197">
        <f t="shared" si="11"/>
        <v>14.590999999999998</v>
      </c>
      <c r="R197">
        <f t="shared" si="10"/>
        <v>70.679131951172238</v>
      </c>
      <c r="S197" t="s">
        <v>233</v>
      </c>
      <c r="U197" t="s">
        <v>301</v>
      </c>
      <c r="V197" t="s">
        <v>425</v>
      </c>
    </row>
    <row r="198" spans="1:22" x14ac:dyDescent="0.35">
      <c r="A198" t="s">
        <v>822</v>
      </c>
      <c r="B198" t="s">
        <v>182</v>
      </c>
      <c r="C198" t="s">
        <v>248</v>
      </c>
      <c r="D198" t="s">
        <v>390</v>
      </c>
      <c r="E198" s="3">
        <v>44477</v>
      </c>
      <c r="F198" s="3">
        <v>44481</v>
      </c>
      <c r="G198" s="15">
        <v>0</v>
      </c>
      <c r="I198">
        <v>13.507</v>
      </c>
      <c r="J198">
        <v>14.7</v>
      </c>
      <c r="K198">
        <v>12.5</v>
      </c>
      <c r="L198">
        <v>21.405000000000001</v>
      </c>
      <c r="M198">
        <v>32.542999999999999</v>
      </c>
      <c r="N198">
        <v>18.949000000000002</v>
      </c>
      <c r="O198">
        <f t="shared" si="12"/>
        <v>19.036000000000001</v>
      </c>
      <c r="P198">
        <f t="shared" si="13"/>
        <v>5.4420000000000019</v>
      </c>
      <c r="Q198">
        <f t="shared" si="11"/>
        <v>13.593999999999999</v>
      </c>
      <c r="R198">
        <f t="shared" si="10"/>
        <v>71.412061357428016</v>
      </c>
      <c r="S198" t="s">
        <v>233</v>
      </c>
      <c r="U198" t="s">
        <v>301</v>
      </c>
      <c r="V198" t="s">
        <v>425</v>
      </c>
    </row>
    <row r="199" spans="1:22" x14ac:dyDescent="0.35">
      <c r="A199" t="s">
        <v>822</v>
      </c>
      <c r="B199" t="s">
        <v>182</v>
      </c>
      <c r="C199" t="s">
        <v>249</v>
      </c>
      <c r="D199" t="s">
        <v>391</v>
      </c>
      <c r="E199" s="3">
        <v>44477</v>
      </c>
      <c r="F199" s="3">
        <v>44481</v>
      </c>
      <c r="G199" s="15">
        <v>0</v>
      </c>
      <c r="I199">
        <v>13.496</v>
      </c>
      <c r="J199">
        <v>16.399999999999999</v>
      </c>
      <c r="K199">
        <v>13.5</v>
      </c>
      <c r="L199">
        <v>34.880000000000003</v>
      </c>
      <c r="M199">
        <v>45.093000000000004</v>
      </c>
      <c r="N199">
        <v>22.216999999999999</v>
      </c>
      <c r="O199">
        <f t="shared" si="12"/>
        <v>31.597000000000001</v>
      </c>
      <c r="P199">
        <f t="shared" si="13"/>
        <v>8.7209999999999983</v>
      </c>
      <c r="Q199">
        <f t="shared" si="11"/>
        <v>22.876000000000005</v>
      </c>
      <c r="R199">
        <f t="shared" si="10"/>
        <v>72.399278412507527</v>
      </c>
      <c r="S199" t="s">
        <v>233</v>
      </c>
      <c r="U199" t="s">
        <v>301</v>
      </c>
      <c r="V199" t="s">
        <v>425</v>
      </c>
    </row>
    <row r="200" spans="1:22" x14ac:dyDescent="0.35">
      <c r="A200" t="s">
        <v>822</v>
      </c>
      <c r="B200" t="s">
        <v>182</v>
      </c>
      <c r="C200" t="s">
        <v>250</v>
      </c>
      <c r="D200" t="s">
        <v>392</v>
      </c>
      <c r="E200" s="3">
        <v>44477</v>
      </c>
      <c r="F200" s="3">
        <v>44481</v>
      </c>
      <c r="G200" s="15">
        <v>0</v>
      </c>
      <c r="I200">
        <v>13.496</v>
      </c>
      <c r="J200">
        <v>15.4</v>
      </c>
      <c r="K200">
        <v>13.3</v>
      </c>
      <c r="L200">
        <v>31.46</v>
      </c>
      <c r="M200">
        <v>42.215000000000003</v>
      </c>
      <c r="N200">
        <v>22.318999999999999</v>
      </c>
      <c r="O200">
        <f t="shared" si="12"/>
        <v>28.719000000000001</v>
      </c>
      <c r="P200">
        <f t="shared" si="13"/>
        <v>8.8229999999999986</v>
      </c>
      <c r="Q200">
        <f t="shared" si="11"/>
        <v>19.896000000000001</v>
      </c>
      <c r="R200">
        <f t="shared" si="10"/>
        <v>69.27817820954769</v>
      </c>
      <c r="S200" t="s">
        <v>233</v>
      </c>
      <c r="U200" t="s">
        <v>301</v>
      </c>
      <c r="V200" t="s">
        <v>425</v>
      </c>
    </row>
    <row r="201" spans="1:22" x14ac:dyDescent="0.35">
      <c r="A201" t="s">
        <v>822</v>
      </c>
      <c r="B201" t="s">
        <v>182</v>
      </c>
      <c r="C201" t="s">
        <v>251</v>
      </c>
      <c r="D201" t="s">
        <v>393</v>
      </c>
      <c r="E201" s="3">
        <v>44477</v>
      </c>
      <c r="F201" s="3">
        <v>44481</v>
      </c>
      <c r="G201" s="15">
        <v>0</v>
      </c>
      <c r="I201">
        <v>13.483000000000001</v>
      </c>
      <c r="J201">
        <v>14</v>
      </c>
      <c r="K201">
        <v>12.5</v>
      </c>
      <c r="L201">
        <v>20.423999999999999</v>
      </c>
      <c r="M201">
        <v>31.568000000000001</v>
      </c>
      <c r="N201">
        <v>18.234999999999999</v>
      </c>
      <c r="O201">
        <f t="shared" si="12"/>
        <v>18.085000000000001</v>
      </c>
      <c r="P201">
        <f t="shared" si="13"/>
        <v>4.7519999999999989</v>
      </c>
      <c r="Q201">
        <f t="shared" si="11"/>
        <v>13.333000000000002</v>
      </c>
      <c r="R201">
        <f t="shared" si="10"/>
        <v>73.724080729886651</v>
      </c>
      <c r="S201" t="s">
        <v>233</v>
      </c>
      <c r="U201" t="s">
        <v>301</v>
      </c>
      <c r="V201" t="s">
        <v>425</v>
      </c>
    </row>
    <row r="202" spans="1:22" x14ac:dyDescent="0.35">
      <c r="A202" t="s">
        <v>822</v>
      </c>
      <c r="B202" t="s">
        <v>182</v>
      </c>
      <c r="C202" t="s">
        <v>252</v>
      </c>
      <c r="D202" t="s">
        <v>394</v>
      </c>
      <c r="E202" s="3">
        <v>44477</v>
      </c>
      <c r="F202" s="3">
        <v>44481</v>
      </c>
      <c r="G202" s="15">
        <v>0</v>
      </c>
      <c r="I202">
        <v>13.477</v>
      </c>
      <c r="J202">
        <v>16.2</v>
      </c>
      <c r="K202">
        <v>14.3</v>
      </c>
      <c r="L202">
        <v>32.289000000000001</v>
      </c>
      <c r="M202">
        <v>43.262</v>
      </c>
      <c r="N202">
        <v>21.989000000000001</v>
      </c>
      <c r="O202">
        <f t="shared" si="12"/>
        <v>29.785</v>
      </c>
      <c r="P202">
        <f t="shared" si="13"/>
        <v>8.5120000000000005</v>
      </c>
      <c r="Q202">
        <f t="shared" si="11"/>
        <v>21.273</v>
      </c>
      <c r="R202">
        <f t="shared" si="10"/>
        <v>71.421856639247949</v>
      </c>
      <c r="S202" t="s">
        <v>233</v>
      </c>
      <c r="U202" t="s">
        <v>301</v>
      </c>
      <c r="V202" t="s">
        <v>425</v>
      </c>
    </row>
    <row r="203" spans="1:22" x14ac:dyDescent="0.35">
      <c r="A203" t="s">
        <v>822</v>
      </c>
      <c r="B203" t="s">
        <v>264</v>
      </c>
      <c r="C203" t="s">
        <v>253</v>
      </c>
      <c r="D203" t="s">
        <v>427</v>
      </c>
      <c r="E203" s="3">
        <v>44480</v>
      </c>
      <c r="F203" s="3">
        <v>44498</v>
      </c>
      <c r="G203" s="15">
        <v>1</v>
      </c>
      <c r="I203">
        <v>13.571</v>
      </c>
      <c r="J203">
        <v>12</v>
      </c>
      <c r="K203">
        <v>10.5</v>
      </c>
      <c r="L203">
        <v>15.369</v>
      </c>
      <c r="M203">
        <v>27.331</v>
      </c>
      <c r="N203">
        <v>18.457999999999998</v>
      </c>
      <c r="O203">
        <f t="shared" si="12"/>
        <v>13.76</v>
      </c>
      <c r="P203">
        <f t="shared" si="13"/>
        <v>4.8869999999999987</v>
      </c>
      <c r="Q203">
        <f t="shared" si="11"/>
        <v>8.8730000000000011</v>
      </c>
      <c r="R203">
        <f t="shared" si="10"/>
        <v>64.48401162790698</v>
      </c>
      <c r="S203" t="s">
        <v>233</v>
      </c>
      <c r="U203" t="s">
        <v>301</v>
      </c>
      <c r="V203" t="s">
        <v>425</v>
      </c>
    </row>
    <row r="204" spans="1:22" x14ac:dyDescent="0.35">
      <c r="A204" t="s">
        <v>822</v>
      </c>
      <c r="B204" t="s">
        <v>264</v>
      </c>
      <c r="C204" t="s">
        <v>254</v>
      </c>
      <c r="D204" t="s">
        <v>428</v>
      </c>
      <c r="E204" s="3">
        <v>44480</v>
      </c>
      <c r="F204" s="3">
        <v>44498</v>
      </c>
      <c r="G204" s="15">
        <v>1</v>
      </c>
      <c r="I204">
        <v>13.566000000000001</v>
      </c>
      <c r="J204">
        <v>10</v>
      </c>
      <c r="K204">
        <v>8.5</v>
      </c>
      <c r="L204">
        <v>8.4600000000000009</v>
      </c>
      <c r="M204">
        <v>21.373999999999999</v>
      </c>
      <c r="N204">
        <v>15.686999999999999</v>
      </c>
      <c r="O204">
        <f t="shared" si="12"/>
        <v>7.8079999999999981</v>
      </c>
      <c r="P204">
        <f t="shared" si="13"/>
        <v>2.1209999999999987</v>
      </c>
      <c r="Q204">
        <f t="shared" si="11"/>
        <v>5.6869999999999994</v>
      </c>
      <c r="R204">
        <f t="shared" si="10"/>
        <v>72.835553278688536</v>
      </c>
      <c r="S204" t="s">
        <v>233</v>
      </c>
      <c r="U204" t="s">
        <v>301</v>
      </c>
      <c r="V204" t="s">
        <v>425</v>
      </c>
    </row>
    <row r="205" spans="1:22" x14ac:dyDescent="0.35">
      <c r="A205" t="s">
        <v>822</v>
      </c>
      <c r="B205" t="s">
        <v>264</v>
      </c>
      <c r="C205" t="s">
        <v>255</v>
      </c>
      <c r="D205" t="s">
        <v>429</v>
      </c>
      <c r="E205" s="3">
        <v>44480</v>
      </c>
      <c r="F205" s="3">
        <v>44498</v>
      </c>
      <c r="G205" s="15">
        <v>1</v>
      </c>
      <c r="I205">
        <v>13.581</v>
      </c>
      <c r="J205">
        <v>11.5</v>
      </c>
      <c r="K205">
        <v>10</v>
      </c>
      <c r="L205">
        <v>10.574</v>
      </c>
      <c r="M205">
        <v>23.597000000000001</v>
      </c>
      <c r="N205">
        <v>16.452000000000002</v>
      </c>
      <c r="O205">
        <f t="shared" si="12"/>
        <v>10.016000000000002</v>
      </c>
      <c r="P205">
        <f t="shared" si="13"/>
        <v>2.8710000000000022</v>
      </c>
      <c r="Q205">
        <f t="shared" si="11"/>
        <v>7.1449999999999996</v>
      </c>
      <c r="R205">
        <f t="shared" si="10"/>
        <v>71.335862619808296</v>
      </c>
      <c r="S205" t="s">
        <v>233</v>
      </c>
      <c r="U205" t="s">
        <v>301</v>
      </c>
      <c r="V205" t="s">
        <v>425</v>
      </c>
    </row>
    <row r="206" spans="1:22" x14ac:dyDescent="0.35">
      <c r="A206" t="s">
        <v>822</v>
      </c>
      <c r="B206" t="s">
        <v>264</v>
      </c>
      <c r="C206" t="s">
        <v>256</v>
      </c>
      <c r="D206" t="s">
        <v>430</v>
      </c>
      <c r="E206" s="3">
        <v>44480</v>
      </c>
      <c r="F206" s="3">
        <v>44503</v>
      </c>
      <c r="G206" s="15">
        <v>1</v>
      </c>
      <c r="I206">
        <v>13.577999999999999</v>
      </c>
      <c r="J206">
        <v>10.7</v>
      </c>
      <c r="K206">
        <v>8.8000000000000007</v>
      </c>
      <c r="L206">
        <v>7.3390000000000004</v>
      </c>
      <c r="M206">
        <v>19.969000000000001</v>
      </c>
      <c r="N206">
        <v>15.304</v>
      </c>
      <c r="O206">
        <f t="shared" si="12"/>
        <v>6.3910000000000018</v>
      </c>
      <c r="P206">
        <f t="shared" si="13"/>
        <v>1.7260000000000009</v>
      </c>
      <c r="Q206">
        <f t="shared" si="11"/>
        <v>4.6650000000000009</v>
      </c>
      <c r="R206">
        <f t="shared" si="10"/>
        <v>72.993271788452503</v>
      </c>
      <c r="S206" t="s">
        <v>233</v>
      </c>
      <c r="U206" t="s">
        <v>301</v>
      </c>
      <c r="V206" t="s">
        <v>425</v>
      </c>
    </row>
    <row r="207" spans="1:22" x14ac:dyDescent="0.35">
      <c r="A207" t="s">
        <v>822</v>
      </c>
      <c r="B207" t="s">
        <v>264</v>
      </c>
      <c r="C207" t="s">
        <v>257</v>
      </c>
      <c r="D207" t="s">
        <v>431</v>
      </c>
      <c r="E207" s="3">
        <v>44480</v>
      </c>
      <c r="F207" s="3">
        <v>44503</v>
      </c>
      <c r="G207" s="15">
        <v>1</v>
      </c>
      <c r="I207">
        <v>13.573</v>
      </c>
      <c r="J207">
        <v>10.5</v>
      </c>
      <c r="K207">
        <v>9.1999999999999993</v>
      </c>
      <c r="L207">
        <v>10.853</v>
      </c>
      <c r="M207">
        <v>22.956</v>
      </c>
      <c r="N207">
        <v>16.821000000000002</v>
      </c>
      <c r="O207">
        <f t="shared" si="12"/>
        <v>9.3829999999999991</v>
      </c>
      <c r="P207">
        <f t="shared" si="13"/>
        <v>3.2480000000000011</v>
      </c>
      <c r="Q207">
        <f t="shared" si="11"/>
        <v>6.134999999999998</v>
      </c>
      <c r="R207">
        <f t="shared" si="10"/>
        <v>65.384205477992097</v>
      </c>
      <c r="S207" t="s">
        <v>233</v>
      </c>
      <c r="U207" t="s">
        <v>301</v>
      </c>
      <c r="V207" t="s">
        <v>425</v>
      </c>
    </row>
    <row r="208" spans="1:22" x14ac:dyDescent="0.35">
      <c r="A208" t="s">
        <v>822</v>
      </c>
      <c r="B208" t="s">
        <v>264</v>
      </c>
      <c r="C208" t="s">
        <v>258</v>
      </c>
      <c r="D208" t="s">
        <v>432</v>
      </c>
      <c r="E208" s="3">
        <v>44480</v>
      </c>
      <c r="F208" s="3">
        <v>44503</v>
      </c>
      <c r="G208" s="15">
        <v>1</v>
      </c>
      <c r="I208">
        <v>13.542</v>
      </c>
      <c r="J208">
        <v>10.6</v>
      </c>
      <c r="K208">
        <v>9.3000000000000007</v>
      </c>
      <c r="L208">
        <v>9.2409999999999997</v>
      </c>
      <c r="M208">
        <v>21.524000000000001</v>
      </c>
      <c r="N208">
        <v>16.242000000000001</v>
      </c>
      <c r="O208">
        <f t="shared" si="12"/>
        <v>7.9820000000000011</v>
      </c>
      <c r="P208">
        <f t="shared" si="13"/>
        <v>2.7000000000000011</v>
      </c>
      <c r="Q208">
        <f t="shared" si="11"/>
        <v>5.282</v>
      </c>
      <c r="R208">
        <f t="shared" si="10"/>
        <v>66.173891255324477</v>
      </c>
      <c r="S208" t="s">
        <v>233</v>
      </c>
      <c r="U208" t="s">
        <v>301</v>
      </c>
      <c r="V208" t="s">
        <v>425</v>
      </c>
    </row>
    <row r="209" spans="1:22" x14ac:dyDescent="0.35">
      <c r="A209" t="s">
        <v>822</v>
      </c>
      <c r="B209" t="s">
        <v>264</v>
      </c>
      <c r="C209" t="s">
        <v>259</v>
      </c>
      <c r="D209" t="s">
        <v>433</v>
      </c>
      <c r="E209" s="3">
        <v>44480</v>
      </c>
      <c r="F209" s="3">
        <v>44503</v>
      </c>
      <c r="G209" s="15">
        <v>1</v>
      </c>
      <c r="I209">
        <v>13.590999999999999</v>
      </c>
      <c r="J209">
        <v>10.7</v>
      </c>
      <c r="K209">
        <v>9.5</v>
      </c>
      <c r="L209">
        <v>12.565</v>
      </c>
      <c r="M209">
        <v>24.553999999999998</v>
      </c>
      <c r="N209">
        <v>17.084</v>
      </c>
      <c r="O209">
        <f t="shared" si="12"/>
        <v>10.962999999999999</v>
      </c>
      <c r="P209">
        <f t="shared" si="13"/>
        <v>3.4930000000000003</v>
      </c>
      <c r="Q209">
        <f t="shared" si="11"/>
        <v>7.4699999999999989</v>
      </c>
      <c r="R209">
        <f t="shared" si="10"/>
        <v>68.138283316610412</v>
      </c>
      <c r="S209" t="s">
        <v>233</v>
      </c>
      <c r="U209" t="s">
        <v>301</v>
      </c>
      <c r="V209" t="s">
        <v>425</v>
      </c>
    </row>
    <row r="210" spans="1:22" x14ac:dyDescent="0.35">
      <c r="A210" t="s">
        <v>822</v>
      </c>
      <c r="B210" t="s">
        <v>264</v>
      </c>
      <c r="C210" t="s">
        <v>260</v>
      </c>
      <c r="D210" t="s">
        <v>434</v>
      </c>
      <c r="E210" s="3">
        <v>44480</v>
      </c>
      <c r="F210" s="3">
        <v>44498</v>
      </c>
      <c r="G210" s="15">
        <v>1</v>
      </c>
      <c r="I210">
        <v>13.589</v>
      </c>
      <c r="J210">
        <v>10.6</v>
      </c>
      <c r="K210">
        <v>9.1999999999999993</v>
      </c>
      <c r="L210">
        <v>8.5739999999999998</v>
      </c>
      <c r="M210">
        <v>20.905000000000001</v>
      </c>
      <c r="N210">
        <v>15.746</v>
      </c>
      <c r="O210">
        <f t="shared" si="12"/>
        <v>7.3160000000000007</v>
      </c>
      <c r="P210">
        <f t="shared" si="13"/>
        <v>2.157</v>
      </c>
      <c r="Q210">
        <f t="shared" si="11"/>
        <v>5.1590000000000007</v>
      </c>
      <c r="R210">
        <f t="shared" si="10"/>
        <v>70.51667577911428</v>
      </c>
      <c r="S210" t="s">
        <v>233</v>
      </c>
      <c r="U210" t="s">
        <v>301</v>
      </c>
      <c r="V210" t="s">
        <v>425</v>
      </c>
    </row>
    <row r="211" spans="1:22" x14ac:dyDescent="0.35">
      <c r="A211" t="s">
        <v>822</v>
      </c>
      <c r="B211" t="s">
        <v>264</v>
      </c>
      <c r="C211" t="s">
        <v>261</v>
      </c>
      <c r="D211" t="s">
        <v>435</v>
      </c>
      <c r="E211" s="3">
        <v>44480</v>
      </c>
      <c r="F211" s="3">
        <v>44498</v>
      </c>
      <c r="G211" s="15">
        <v>1</v>
      </c>
      <c r="I211">
        <v>13.577999999999999</v>
      </c>
      <c r="J211">
        <v>11</v>
      </c>
      <c r="K211">
        <v>9.4</v>
      </c>
      <c r="L211">
        <v>9.2159999999999993</v>
      </c>
      <c r="M211">
        <v>21.439</v>
      </c>
      <c r="N211">
        <v>16.382000000000001</v>
      </c>
      <c r="O211">
        <f t="shared" si="12"/>
        <v>7.8610000000000007</v>
      </c>
      <c r="P211">
        <f t="shared" si="13"/>
        <v>2.804000000000002</v>
      </c>
      <c r="Q211">
        <f t="shared" si="11"/>
        <v>5.0569999999999986</v>
      </c>
      <c r="R211">
        <f t="shared" si="10"/>
        <v>64.330237883220946</v>
      </c>
      <c r="S211" t="s">
        <v>233</v>
      </c>
      <c r="U211" t="s">
        <v>301</v>
      </c>
      <c r="V211" t="s">
        <v>425</v>
      </c>
    </row>
    <row r="212" spans="1:22" x14ac:dyDescent="0.35">
      <c r="A212" t="s">
        <v>822</v>
      </c>
      <c r="B212" t="s">
        <v>264</v>
      </c>
      <c r="C212" t="s">
        <v>262</v>
      </c>
      <c r="D212" t="s">
        <v>436</v>
      </c>
      <c r="E212" s="3">
        <v>44480</v>
      </c>
      <c r="F212" s="3">
        <v>44498</v>
      </c>
      <c r="G212" s="15">
        <v>1</v>
      </c>
      <c r="I212">
        <v>13.589</v>
      </c>
      <c r="J212">
        <v>11.5</v>
      </c>
      <c r="K212">
        <v>9.6999999999999993</v>
      </c>
      <c r="L212">
        <v>10.952999999999999</v>
      </c>
      <c r="M212">
        <v>23.369</v>
      </c>
      <c r="N212">
        <v>16.484999999999999</v>
      </c>
      <c r="O212">
        <f t="shared" si="12"/>
        <v>9.7799999999999994</v>
      </c>
      <c r="P212">
        <f t="shared" si="13"/>
        <v>2.895999999999999</v>
      </c>
      <c r="Q212">
        <f t="shared" si="11"/>
        <v>6.8840000000000003</v>
      </c>
      <c r="R212">
        <f t="shared" ref="R212:R281" si="14">100*Q212/O212</f>
        <v>70.388548057259726</v>
      </c>
      <c r="S212" t="s">
        <v>233</v>
      </c>
      <c r="U212" t="s">
        <v>301</v>
      </c>
      <c r="V212" t="s">
        <v>425</v>
      </c>
    </row>
    <row r="213" spans="1:22" x14ac:dyDescent="0.35">
      <c r="A213" t="s">
        <v>822</v>
      </c>
      <c r="B213" t="s">
        <v>264</v>
      </c>
      <c r="C213" t="s">
        <v>263</v>
      </c>
      <c r="D213" t="s">
        <v>437</v>
      </c>
      <c r="E213" s="3">
        <v>44480</v>
      </c>
      <c r="F213" s="3">
        <v>44498</v>
      </c>
      <c r="G213" s="15">
        <v>0</v>
      </c>
      <c r="I213">
        <v>13.569000000000001</v>
      </c>
      <c r="J213">
        <v>11.2</v>
      </c>
      <c r="K213">
        <v>9.1</v>
      </c>
      <c r="L213">
        <v>8.9610000000000003</v>
      </c>
      <c r="M213">
        <v>21.31</v>
      </c>
      <c r="N213">
        <v>15.842000000000001</v>
      </c>
      <c r="O213">
        <f t="shared" si="12"/>
        <v>7.7409999999999979</v>
      </c>
      <c r="P213">
        <f t="shared" si="13"/>
        <v>2.2729999999999997</v>
      </c>
      <c r="Q213">
        <f t="shared" si="11"/>
        <v>5.4679999999999982</v>
      </c>
      <c r="R213">
        <f t="shared" si="14"/>
        <v>70.636868621625112</v>
      </c>
      <c r="S213" t="s">
        <v>233</v>
      </c>
      <c r="U213" t="s">
        <v>301</v>
      </c>
      <c r="V213" t="s">
        <v>425</v>
      </c>
    </row>
    <row r="214" spans="1:22" x14ac:dyDescent="0.35">
      <c r="A214" t="s">
        <v>822</v>
      </c>
      <c r="B214" t="s">
        <v>62</v>
      </c>
      <c r="C214" t="s">
        <v>420</v>
      </c>
      <c r="D214" t="s">
        <v>395</v>
      </c>
      <c r="E214" s="3">
        <v>44480</v>
      </c>
      <c r="F214" s="3">
        <v>44498</v>
      </c>
      <c r="G214" s="15">
        <v>0</v>
      </c>
      <c r="I214">
        <v>13.569000000000001</v>
      </c>
      <c r="J214">
        <v>15.3</v>
      </c>
      <c r="K214">
        <v>13.1</v>
      </c>
      <c r="L214">
        <v>25.007999999999999</v>
      </c>
      <c r="M214">
        <v>36.194000000000003</v>
      </c>
      <c r="N214">
        <v>20.806000000000001</v>
      </c>
      <c r="O214">
        <f t="shared" si="12"/>
        <v>22.625</v>
      </c>
      <c r="P214">
        <f t="shared" si="13"/>
        <v>7.2370000000000001</v>
      </c>
      <c r="Q214">
        <f t="shared" ref="Q214:Q225" si="15">O214-P214</f>
        <v>15.388</v>
      </c>
      <c r="R214">
        <f t="shared" si="14"/>
        <v>68.013259668508283</v>
      </c>
      <c r="S214" t="s">
        <v>233</v>
      </c>
      <c r="U214" t="s">
        <v>301</v>
      </c>
      <c r="V214" t="s">
        <v>425</v>
      </c>
    </row>
    <row r="215" spans="1:22" x14ac:dyDescent="0.35">
      <c r="A215" t="s">
        <v>822</v>
      </c>
      <c r="B215" t="s">
        <v>62</v>
      </c>
      <c r="C215" t="s">
        <v>421</v>
      </c>
      <c r="D215" t="s">
        <v>396</v>
      </c>
      <c r="E215" s="3">
        <v>44480</v>
      </c>
      <c r="F215" s="3">
        <v>44498</v>
      </c>
      <c r="G215" s="15">
        <v>0</v>
      </c>
      <c r="I215">
        <v>13.56</v>
      </c>
      <c r="J215">
        <v>14.9</v>
      </c>
      <c r="K215">
        <v>12.9</v>
      </c>
      <c r="L215">
        <v>24.116</v>
      </c>
      <c r="M215">
        <v>36.442999999999998</v>
      </c>
      <c r="N215">
        <v>21.766999999999999</v>
      </c>
      <c r="O215">
        <f t="shared" si="12"/>
        <v>22.882999999999996</v>
      </c>
      <c r="P215">
        <f t="shared" si="13"/>
        <v>8.206999999999999</v>
      </c>
      <c r="Q215">
        <f t="shared" si="15"/>
        <v>14.675999999999997</v>
      </c>
      <c r="R215">
        <f t="shared" si="14"/>
        <v>64.134947340820702</v>
      </c>
      <c r="S215" t="s">
        <v>233</v>
      </c>
      <c r="U215" t="s">
        <v>301</v>
      </c>
      <c r="V215" t="s">
        <v>425</v>
      </c>
    </row>
    <row r="216" spans="1:22" x14ac:dyDescent="0.35">
      <c r="A216" t="s">
        <v>822</v>
      </c>
      <c r="B216" t="s">
        <v>62</v>
      </c>
      <c r="C216" t="s">
        <v>265</v>
      </c>
      <c r="D216" t="s">
        <v>397</v>
      </c>
      <c r="E216" s="3">
        <v>44480</v>
      </c>
      <c r="F216" s="3">
        <v>44503</v>
      </c>
      <c r="G216" s="15">
        <v>0</v>
      </c>
      <c r="I216">
        <v>13.561999999999999</v>
      </c>
      <c r="J216">
        <v>14</v>
      </c>
      <c r="K216">
        <v>12.5</v>
      </c>
      <c r="L216">
        <v>21.126999999999999</v>
      </c>
      <c r="M216">
        <v>32.896000000000001</v>
      </c>
      <c r="N216">
        <v>19.510000000000002</v>
      </c>
      <c r="O216">
        <f t="shared" si="12"/>
        <v>19.334000000000003</v>
      </c>
      <c r="P216">
        <f t="shared" si="13"/>
        <v>5.9480000000000022</v>
      </c>
      <c r="Q216">
        <f t="shared" si="15"/>
        <v>13.386000000000001</v>
      </c>
      <c r="R216">
        <f t="shared" si="14"/>
        <v>69.235543601944755</v>
      </c>
      <c r="S216" t="s">
        <v>233</v>
      </c>
      <c r="U216" t="s">
        <v>301</v>
      </c>
      <c r="V216" t="s">
        <v>425</v>
      </c>
    </row>
    <row r="217" spans="1:22" x14ac:dyDescent="0.35">
      <c r="A217" t="s">
        <v>822</v>
      </c>
      <c r="B217" t="s">
        <v>62</v>
      </c>
      <c r="C217" t="s">
        <v>266</v>
      </c>
      <c r="D217" t="s">
        <v>398</v>
      </c>
      <c r="E217" s="3">
        <v>44480</v>
      </c>
      <c r="F217" s="3">
        <v>44503</v>
      </c>
      <c r="G217" s="15">
        <v>0</v>
      </c>
      <c r="I217">
        <v>13.601000000000001</v>
      </c>
      <c r="J217">
        <v>15.6</v>
      </c>
      <c r="K217">
        <v>13.3</v>
      </c>
      <c r="L217">
        <v>20.084</v>
      </c>
      <c r="M217">
        <v>31.715</v>
      </c>
      <c r="N217">
        <v>19.757999999999999</v>
      </c>
      <c r="O217">
        <f t="shared" si="12"/>
        <v>18.113999999999997</v>
      </c>
      <c r="P217">
        <f t="shared" si="13"/>
        <v>6.1569999999999983</v>
      </c>
      <c r="Q217">
        <f t="shared" si="15"/>
        <v>11.956999999999999</v>
      </c>
      <c r="R217">
        <f t="shared" si="14"/>
        <v>66.009716241581103</v>
      </c>
      <c r="S217" t="s">
        <v>233</v>
      </c>
      <c r="U217" t="s">
        <v>301</v>
      </c>
      <c r="V217" t="s">
        <v>425</v>
      </c>
    </row>
    <row r="218" spans="1:22" x14ac:dyDescent="0.35">
      <c r="A218" t="s">
        <v>822</v>
      </c>
      <c r="B218" t="s">
        <v>62</v>
      </c>
      <c r="C218" t="s">
        <v>267</v>
      </c>
      <c r="D218" t="s">
        <v>399</v>
      </c>
      <c r="E218" s="3">
        <v>44480</v>
      </c>
      <c r="F218" s="3">
        <v>44503</v>
      </c>
      <c r="G218" s="15">
        <v>0</v>
      </c>
      <c r="I218">
        <v>13.593</v>
      </c>
      <c r="J218">
        <v>12.1</v>
      </c>
      <c r="K218">
        <v>10.3</v>
      </c>
      <c r="L218">
        <v>10.595000000000001</v>
      </c>
      <c r="M218">
        <v>22.94</v>
      </c>
      <c r="N218">
        <v>16.341999999999999</v>
      </c>
      <c r="O218">
        <f t="shared" si="12"/>
        <v>9.3470000000000013</v>
      </c>
      <c r="P218">
        <f t="shared" si="13"/>
        <v>2.7489999999999988</v>
      </c>
      <c r="Q218">
        <f t="shared" si="15"/>
        <v>6.5980000000000025</v>
      </c>
      <c r="R218">
        <f t="shared" si="14"/>
        <v>70.589493955279792</v>
      </c>
      <c r="S218" t="s">
        <v>233</v>
      </c>
      <c r="U218" t="s">
        <v>301</v>
      </c>
      <c r="V218" t="s">
        <v>425</v>
      </c>
    </row>
    <row r="219" spans="1:22" x14ac:dyDescent="0.35">
      <c r="A219" t="s">
        <v>822</v>
      </c>
      <c r="B219" t="s">
        <v>62</v>
      </c>
      <c r="C219" t="s">
        <v>268</v>
      </c>
      <c r="D219" t="s">
        <v>400</v>
      </c>
      <c r="E219" s="3">
        <v>44480</v>
      </c>
      <c r="F219" s="3">
        <v>44503</v>
      </c>
      <c r="G219" s="15">
        <v>0</v>
      </c>
      <c r="I219">
        <v>13.571</v>
      </c>
      <c r="J219">
        <v>14</v>
      </c>
      <c r="K219">
        <v>12.3</v>
      </c>
      <c r="L219">
        <v>18.138999999999999</v>
      </c>
      <c r="M219">
        <v>29.131</v>
      </c>
      <c r="N219">
        <v>17.800999999999998</v>
      </c>
      <c r="O219">
        <f t="shared" si="12"/>
        <v>15.56</v>
      </c>
      <c r="P219">
        <f t="shared" si="13"/>
        <v>4.2299999999999986</v>
      </c>
      <c r="Q219">
        <f t="shared" si="15"/>
        <v>11.330000000000002</v>
      </c>
      <c r="R219">
        <f t="shared" si="14"/>
        <v>72.814910025706951</v>
      </c>
      <c r="S219" t="s">
        <v>233</v>
      </c>
      <c r="U219" t="s">
        <v>301</v>
      </c>
      <c r="V219" t="s">
        <v>425</v>
      </c>
    </row>
    <row r="220" spans="1:22" x14ac:dyDescent="0.35">
      <c r="A220" t="s">
        <v>822</v>
      </c>
      <c r="B220" t="s">
        <v>62</v>
      </c>
      <c r="C220" t="s">
        <v>269</v>
      </c>
      <c r="D220" t="s">
        <v>401</v>
      </c>
      <c r="E220" s="3">
        <v>44480</v>
      </c>
      <c r="F220" s="3">
        <v>44503</v>
      </c>
      <c r="G220" s="15">
        <v>0</v>
      </c>
      <c r="I220">
        <v>13.56</v>
      </c>
      <c r="J220">
        <v>14.6</v>
      </c>
      <c r="K220">
        <v>12.5</v>
      </c>
      <c r="L220">
        <v>19.815999999999999</v>
      </c>
      <c r="M220">
        <v>30.622</v>
      </c>
      <c r="N220">
        <v>18.952999999999999</v>
      </c>
      <c r="O220">
        <f t="shared" si="12"/>
        <v>17.061999999999998</v>
      </c>
      <c r="P220">
        <f t="shared" si="13"/>
        <v>5.3929999999999989</v>
      </c>
      <c r="Q220">
        <f t="shared" si="15"/>
        <v>11.668999999999999</v>
      </c>
      <c r="R220">
        <f t="shared" si="14"/>
        <v>68.391747743523624</v>
      </c>
      <c r="S220" t="s">
        <v>233</v>
      </c>
      <c r="U220" t="s">
        <v>301</v>
      </c>
      <c r="V220" t="s">
        <v>425</v>
      </c>
    </row>
    <row r="221" spans="1:22" x14ac:dyDescent="0.35">
      <c r="A221" t="s">
        <v>822</v>
      </c>
      <c r="B221" t="s">
        <v>62</v>
      </c>
      <c r="C221" t="s">
        <v>419</v>
      </c>
      <c r="D221" t="s">
        <v>402</v>
      </c>
      <c r="E221" s="3">
        <v>44480</v>
      </c>
      <c r="F221" s="3">
        <v>44498</v>
      </c>
      <c r="G221" s="15">
        <v>0</v>
      </c>
      <c r="I221">
        <v>13.548</v>
      </c>
      <c r="J221">
        <v>13.5</v>
      </c>
      <c r="K221">
        <v>12.1</v>
      </c>
      <c r="L221">
        <v>15.478</v>
      </c>
      <c r="M221">
        <v>27.454999999999998</v>
      </c>
      <c r="N221">
        <v>17.622</v>
      </c>
      <c r="O221">
        <f t="shared" si="12"/>
        <v>13.906999999999998</v>
      </c>
      <c r="P221">
        <f t="shared" si="13"/>
        <v>4.0739999999999998</v>
      </c>
      <c r="Q221">
        <f t="shared" si="15"/>
        <v>9.8329999999999984</v>
      </c>
      <c r="R221">
        <f t="shared" si="14"/>
        <v>70.705400158193711</v>
      </c>
      <c r="S221" t="s">
        <v>233</v>
      </c>
      <c r="U221" t="s">
        <v>301</v>
      </c>
      <c r="V221" t="s">
        <v>425</v>
      </c>
    </row>
    <row r="222" spans="1:22" x14ac:dyDescent="0.35">
      <c r="A222" t="s">
        <v>822</v>
      </c>
      <c r="B222" t="s">
        <v>62</v>
      </c>
      <c r="C222" t="s">
        <v>270</v>
      </c>
      <c r="D222" t="s">
        <v>403</v>
      </c>
      <c r="E222" s="3">
        <v>44480</v>
      </c>
      <c r="F222" s="3">
        <v>44498</v>
      </c>
      <c r="G222" s="15">
        <v>0</v>
      </c>
      <c r="I222">
        <v>13.494999999999999</v>
      </c>
      <c r="J222">
        <v>13.9</v>
      </c>
      <c r="K222">
        <v>12.4</v>
      </c>
      <c r="L222">
        <v>17.925999999999998</v>
      </c>
      <c r="M222">
        <v>29.042999999999999</v>
      </c>
      <c r="N222">
        <v>18.542999999999999</v>
      </c>
      <c r="O222">
        <f t="shared" si="12"/>
        <v>15.548</v>
      </c>
      <c r="P222">
        <f t="shared" si="13"/>
        <v>5.048</v>
      </c>
      <c r="Q222">
        <f t="shared" si="15"/>
        <v>10.5</v>
      </c>
      <c r="R222">
        <f t="shared" si="14"/>
        <v>67.532801646514017</v>
      </c>
      <c r="S222" t="s">
        <v>233</v>
      </c>
      <c r="U222" t="s">
        <v>301</v>
      </c>
      <c r="V222" t="s">
        <v>425</v>
      </c>
    </row>
    <row r="223" spans="1:22" x14ac:dyDescent="0.35">
      <c r="A223" t="s">
        <v>822</v>
      </c>
      <c r="B223" t="s">
        <v>62</v>
      </c>
      <c r="C223" t="s">
        <v>271</v>
      </c>
      <c r="D223" t="s">
        <v>404</v>
      </c>
      <c r="E223" s="3">
        <v>44480</v>
      </c>
      <c r="F223" s="3">
        <v>44498</v>
      </c>
      <c r="G223" s="15">
        <v>0</v>
      </c>
      <c r="I223">
        <v>13.503</v>
      </c>
      <c r="J223">
        <v>13</v>
      </c>
      <c r="K223">
        <v>11.3</v>
      </c>
      <c r="L223">
        <v>12.815</v>
      </c>
      <c r="M223">
        <v>24.488</v>
      </c>
      <c r="N223">
        <v>16.725000000000001</v>
      </c>
      <c r="O223">
        <f t="shared" si="12"/>
        <v>10.984999999999999</v>
      </c>
      <c r="P223">
        <f t="shared" si="13"/>
        <v>3.2220000000000013</v>
      </c>
      <c r="Q223">
        <f t="shared" si="15"/>
        <v>7.7629999999999981</v>
      </c>
      <c r="R223">
        <f t="shared" si="14"/>
        <v>70.669094219390061</v>
      </c>
      <c r="S223" t="s">
        <v>233</v>
      </c>
      <c r="U223" t="s">
        <v>301</v>
      </c>
      <c r="V223" t="s">
        <v>425</v>
      </c>
    </row>
    <row r="224" spans="1:22" x14ac:dyDescent="0.35">
      <c r="A224" t="s">
        <v>822</v>
      </c>
      <c r="B224" t="s">
        <v>62</v>
      </c>
      <c r="C224" t="s">
        <v>272</v>
      </c>
      <c r="D224" t="s">
        <v>405</v>
      </c>
      <c r="E224" s="3">
        <v>44480</v>
      </c>
      <c r="F224" s="3">
        <v>44498</v>
      </c>
      <c r="G224" s="15">
        <v>0</v>
      </c>
      <c r="I224">
        <v>13.5</v>
      </c>
      <c r="J224">
        <v>13.5</v>
      </c>
      <c r="K224">
        <v>11.6</v>
      </c>
      <c r="L224">
        <v>13.44</v>
      </c>
      <c r="M224">
        <v>25.202999999999999</v>
      </c>
      <c r="N224">
        <v>16.565999999999999</v>
      </c>
      <c r="O224">
        <f t="shared" si="12"/>
        <v>11.702999999999999</v>
      </c>
      <c r="P224">
        <f t="shared" si="13"/>
        <v>3.0659999999999989</v>
      </c>
      <c r="Q224">
        <f t="shared" si="15"/>
        <v>8.6370000000000005</v>
      </c>
      <c r="R224">
        <f t="shared" si="14"/>
        <v>73.801589336067678</v>
      </c>
      <c r="S224" t="s">
        <v>233</v>
      </c>
      <c r="U224" t="s">
        <v>301</v>
      </c>
      <c r="V224" t="s">
        <v>425</v>
      </c>
    </row>
    <row r="225" spans="1:22" x14ac:dyDescent="0.35">
      <c r="A225" t="s">
        <v>822</v>
      </c>
      <c r="B225" t="s">
        <v>62</v>
      </c>
      <c r="C225" t="s">
        <v>273</v>
      </c>
      <c r="D225" t="s">
        <v>406</v>
      </c>
      <c r="E225" s="3">
        <v>44480</v>
      </c>
      <c r="F225" s="3">
        <v>44503</v>
      </c>
      <c r="G225" s="15">
        <v>0</v>
      </c>
      <c r="I225">
        <v>13.49</v>
      </c>
      <c r="J225">
        <v>14.5</v>
      </c>
      <c r="K225">
        <v>12</v>
      </c>
      <c r="L225">
        <v>21.602</v>
      </c>
      <c r="M225">
        <v>33.048000000000002</v>
      </c>
      <c r="N225">
        <v>20.562000000000001</v>
      </c>
      <c r="O225">
        <f t="shared" si="12"/>
        <v>19.558</v>
      </c>
      <c r="P225">
        <f t="shared" si="13"/>
        <v>7.072000000000001</v>
      </c>
      <c r="Q225">
        <f t="shared" si="15"/>
        <v>12.485999999999999</v>
      </c>
      <c r="R225">
        <f t="shared" si="14"/>
        <v>63.840883525922891</v>
      </c>
      <c r="S225" t="s">
        <v>233</v>
      </c>
      <c r="U225" t="s">
        <v>301</v>
      </c>
      <c r="V225" t="s">
        <v>425</v>
      </c>
    </row>
    <row r="226" spans="1:22" x14ac:dyDescent="0.35">
      <c r="A226" t="s">
        <v>822</v>
      </c>
      <c r="B226" t="s">
        <v>264</v>
      </c>
      <c r="C226" t="s">
        <v>274</v>
      </c>
      <c r="D226" t="s">
        <v>438</v>
      </c>
      <c r="E226" s="3">
        <v>44480</v>
      </c>
      <c r="F226" s="3">
        <v>44481</v>
      </c>
      <c r="G226" s="15">
        <v>0</v>
      </c>
      <c r="I226">
        <v>13.478999999999999</v>
      </c>
      <c r="J226">
        <v>11</v>
      </c>
      <c r="K226">
        <v>9.4</v>
      </c>
      <c r="L226">
        <v>11.625</v>
      </c>
      <c r="M226">
        <v>23.442</v>
      </c>
      <c r="N226">
        <v>16.783999999999999</v>
      </c>
      <c r="O226">
        <f t="shared" si="12"/>
        <v>9.963000000000001</v>
      </c>
      <c r="P226">
        <f t="shared" si="13"/>
        <v>3.3049999999999997</v>
      </c>
      <c r="Q226">
        <f t="shared" ref="Q226:Q300" si="16">O226-P226</f>
        <v>6.6580000000000013</v>
      </c>
      <c r="R226">
        <f t="shared" si="14"/>
        <v>66.827260865201254</v>
      </c>
      <c r="S226" t="s">
        <v>233</v>
      </c>
      <c r="U226" t="s">
        <v>301</v>
      </c>
      <c r="V226" t="s">
        <v>425</v>
      </c>
    </row>
    <row r="227" spans="1:22" x14ac:dyDescent="0.35">
      <c r="A227" t="s">
        <v>822</v>
      </c>
      <c r="B227" t="s">
        <v>264</v>
      </c>
      <c r="C227" t="s">
        <v>275</v>
      </c>
      <c r="D227" t="s">
        <v>439</v>
      </c>
      <c r="E227" s="3">
        <v>44480</v>
      </c>
      <c r="F227" s="3">
        <v>44481</v>
      </c>
      <c r="G227" s="15">
        <v>0</v>
      </c>
      <c r="I227">
        <v>13.478</v>
      </c>
      <c r="J227">
        <v>10.5</v>
      </c>
      <c r="K227">
        <v>8.4</v>
      </c>
      <c r="L227">
        <v>10.039999999999999</v>
      </c>
      <c r="M227">
        <v>22.305</v>
      </c>
      <c r="N227">
        <v>16.096</v>
      </c>
      <c r="O227">
        <f t="shared" si="12"/>
        <v>8.827</v>
      </c>
      <c r="P227">
        <f t="shared" si="13"/>
        <v>2.6180000000000003</v>
      </c>
      <c r="Q227">
        <f t="shared" si="16"/>
        <v>6.2089999999999996</v>
      </c>
      <c r="R227">
        <f t="shared" si="14"/>
        <v>70.34099920697858</v>
      </c>
      <c r="S227" t="s">
        <v>233</v>
      </c>
      <c r="U227" t="s">
        <v>301</v>
      </c>
      <c r="V227" t="s">
        <v>425</v>
      </c>
    </row>
    <row r="228" spans="1:22" x14ac:dyDescent="0.35">
      <c r="A228" t="s">
        <v>822</v>
      </c>
      <c r="B228" t="s">
        <v>264</v>
      </c>
      <c r="C228" t="s">
        <v>276</v>
      </c>
      <c r="D228" t="s">
        <v>440</v>
      </c>
      <c r="E228" s="3">
        <v>44480</v>
      </c>
      <c r="F228" s="3">
        <v>44481</v>
      </c>
      <c r="G228" s="15">
        <v>0</v>
      </c>
      <c r="I228">
        <v>13.571999999999999</v>
      </c>
      <c r="J228">
        <v>11.3</v>
      </c>
      <c r="K228">
        <v>9.6</v>
      </c>
      <c r="L228">
        <v>11.928000000000001</v>
      </c>
      <c r="M228">
        <v>24.327999999999999</v>
      </c>
      <c r="N228">
        <v>16.489999999999998</v>
      </c>
      <c r="O228">
        <f t="shared" si="12"/>
        <v>10.756</v>
      </c>
      <c r="P228">
        <f t="shared" si="13"/>
        <v>2.9179999999999993</v>
      </c>
      <c r="Q228">
        <f t="shared" si="16"/>
        <v>7.838000000000001</v>
      </c>
      <c r="R228">
        <f t="shared" si="14"/>
        <v>72.870955745630354</v>
      </c>
      <c r="S228" t="s">
        <v>233</v>
      </c>
      <c r="U228" t="s">
        <v>301</v>
      </c>
      <c r="V228" t="s">
        <v>425</v>
      </c>
    </row>
    <row r="229" spans="1:22" x14ac:dyDescent="0.35">
      <c r="A229" t="s">
        <v>822</v>
      </c>
      <c r="B229" t="s">
        <v>264</v>
      </c>
      <c r="C229" t="s">
        <v>277</v>
      </c>
      <c r="D229" t="s">
        <v>441</v>
      </c>
      <c r="E229" s="3">
        <v>44480</v>
      </c>
      <c r="F229" s="3">
        <v>44481</v>
      </c>
      <c r="G229" s="15">
        <v>0</v>
      </c>
      <c r="I229">
        <v>13.573</v>
      </c>
      <c r="J229">
        <v>9.9</v>
      </c>
      <c r="K229">
        <v>7.8</v>
      </c>
      <c r="L229">
        <v>5.6</v>
      </c>
      <c r="M229">
        <v>20.353000000000002</v>
      </c>
      <c r="N229">
        <v>15.5</v>
      </c>
      <c r="O229">
        <f t="shared" si="12"/>
        <v>6.7800000000000011</v>
      </c>
      <c r="P229">
        <f t="shared" si="13"/>
        <v>1.9269999999999996</v>
      </c>
      <c r="Q229">
        <f t="shared" si="16"/>
        <v>4.8530000000000015</v>
      </c>
      <c r="R229">
        <f t="shared" si="14"/>
        <v>71.578171091445441</v>
      </c>
      <c r="S229" t="s">
        <v>233</v>
      </c>
      <c r="U229" t="s">
        <v>301</v>
      </c>
      <c r="V229" t="s">
        <v>425</v>
      </c>
    </row>
    <row r="230" spans="1:22" x14ac:dyDescent="0.35">
      <c r="A230" t="s">
        <v>822</v>
      </c>
      <c r="B230" t="s">
        <v>264</v>
      </c>
      <c r="C230" t="s">
        <v>278</v>
      </c>
      <c r="D230" t="s">
        <v>442</v>
      </c>
      <c r="E230" s="3">
        <v>44480</v>
      </c>
      <c r="F230" s="3">
        <v>44481</v>
      </c>
      <c r="G230" s="15">
        <v>0</v>
      </c>
      <c r="I230">
        <v>13.367000000000001</v>
      </c>
      <c r="J230">
        <v>11.6</v>
      </c>
      <c r="K230">
        <v>9.5</v>
      </c>
      <c r="L230">
        <v>12.04</v>
      </c>
      <c r="M230">
        <v>24.385000000000002</v>
      </c>
      <c r="N230">
        <v>17.324000000000002</v>
      </c>
      <c r="O230">
        <f t="shared" si="12"/>
        <v>11.018000000000001</v>
      </c>
      <c r="P230">
        <f t="shared" si="13"/>
        <v>3.9570000000000007</v>
      </c>
      <c r="Q230">
        <f t="shared" si="16"/>
        <v>7.0609999999999999</v>
      </c>
      <c r="R230">
        <f t="shared" si="14"/>
        <v>64.086041023779273</v>
      </c>
      <c r="S230" t="s">
        <v>233</v>
      </c>
      <c r="U230" t="s">
        <v>301</v>
      </c>
      <c r="V230" t="s">
        <v>425</v>
      </c>
    </row>
    <row r="231" spans="1:22" x14ac:dyDescent="0.35">
      <c r="A231" t="s">
        <v>822</v>
      </c>
      <c r="B231" t="s">
        <v>264</v>
      </c>
      <c r="C231" t="s">
        <v>279</v>
      </c>
      <c r="D231" t="s">
        <v>443</v>
      </c>
      <c r="E231" s="3">
        <v>44480</v>
      </c>
      <c r="F231" s="3">
        <v>44481</v>
      </c>
      <c r="G231" s="15">
        <v>0</v>
      </c>
      <c r="I231">
        <v>13.577</v>
      </c>
      <c r="J231">
        <v>9.8000000000000007</v>
      </c>
      <c r="K231">
        <v>8.5</v>
      </c>
      <c r="L231">
        <v>8.3040000000000003</v>
      </c>
      <c r="M231">
        <v>21.132999999999999</v>
      </c>
      <c r="N231">
        <v>15.827999999999999</v>
      </c>
      <c r="O231">
        <f t="shared" si="12"/>
        <v>7.5559999999999992</v>
      </c>
      <c r="P231">
        <f t="shared" si="13"/>
        <v>2.2509999999999994</v>
      </c>
      <c r="Q231">
        <f t="shared" si="16"/>
        <v>5.3049999999999997</v>
      </c>
      <c r="R231">
        <f t="shared" si="14"/>
        <v>70.209105346744323</v>
      </c>
      <c r="S231" t="s">
        <v>233</v>
      </c>
      <c r="U231" t="s">
        <v>301</v>
      </c>
      <c r="V231" t="s">
        <v>425</v>
      </c>
    </row>
    <row r="232" spans="1:22" x14ac:dyDescent="0.35">
      <c r="A232" t="s">
        <v>822</v>
      </c>
      <c r="B232" t="s">
        <v>264</v>
      </c>
      <c r="C232" t="s">
        <v>280</v>
      </c>
      <c r="D232" t="s">
        <v>444</v>
      </c>
      <c r="E232" s="3">
        <v>44480</v>
      </c>
      <c r="F232" s="3">
        <v>44503</v>
      </c>
      <c r="G232" s="15">
        <v>0</v>
      </c>
      <c r="I232">
        <v>13.596</v>
      </c>
      <c r="J232">
        <v>10.4</v>
      </c>
      <c r="K232">
        <v>9</v>
      </c>
      <c r="L232">
        <v>9.6199999999999992</v>
      </c>
      <c r="M232">
        <v>22.073</v>
      </c>
      <c r="N232">
        <v>16.202999999999999</v>
      </c>
      <c r="O232">
        <f t="shared" si="12"/>
        <v>8.4770000000000003</v>
      </c>
      <c r="P232">
        <f t="shared" si="13"/>
        <v>2.6069999999999993</v>
      </c>
      <c r="Q232">
        <f t="shared" si="16"/>
        <v>5.870000000000001</v>
      </c>
      <c r="R232">
        <f t="shared" si="14"/>
        <v>69.246195588061823</v>
      </c>
      <c r="S232" t="s">
        <v>233</v>
      </c>
      <c r="U232" t="s">
        <v>301</v>
      </c>
      <c r="V232" t="s">
        <v>425</v>
      </c>
    </row>
    <row r="233" spans="1:22" x14ac:dyDescent="0.35">
      <c r="A233" t="s">
        <v>822</v>
      </c>
      <c r="B233" t="s">
        <v>264</v>
      </c>
      <c r="C233" t="s">
        <v>281</v>
      </c>
      <c r="D233" t="s">
        <v>445</v>
      </c>
      <c r="E233" s="3">
        <v>44480</v>
      </c>
      <c r="F233" s="3">
        <v>44498</v>
      </c>
      <c r="G233" s="15">
        <v>0</v>
      </c>
      <c r="I233">
        <v>13.56</v>
      </c>
      <c r="J233">
        <v>11.2</v>
      </c>
      <c r="K233">
        <v>9.4</v>
      </c>
      <c r="L233">
        <v>14.212999999999999</v>
      </c>
      <c r="M233">
        <v>26.292999999999999</v>
      </c>
      <c r="N233">
        <v>17.460999999999999</v>
      </c>
      <c r="O233">
        <f t="shared" si="12"/>
        <v>12.732999999999999</v>
      </c>
      <c r="P233">
        <f t="shared" si="13"/>
        <v>3.900999999999998</v>
      </c>
      <c r="Q233">
        <f t="shared" si="16"/>
        <v>8.8320000000000007</v>
      </c>
      <c r="R233">
        <f t="shared" si="14"/>
        <v>69.363072331736447</v>
      </c>
      <c r="S233" t="s">
        <v>233</v>
      </c>
      <c r="U233" t="s">
        <v>301</v>
      </c>
      <c r="V233" t="s">
        <v>425</v>
      </c>
    </row>
    <row r="234" spans="1:22" x14ac:dyDescent="0.35">
      <c r="A234" t="s">
        <v>822</v>
      </c>
      <c r="B234" t="s">
        <v>264</v>
      </c>
      <c r="C234" t="s">
        <v>282</v>
      </c>
      <c r="D234" t="s">
        <v>446</v>
      </c>
      <c r="E234" s="3">
        <v>44480</v>
      </c>
      <c r="F234" s="3">
        <v>44498</v>
      </c>
      <c r="G234" s="15">
        <v>0</v>
      </c>
      <c r="I234">
        <v>13.56</v>
      </c>
      <c r="J234">
        <v>10.7</v>
      </c>
      <c r="K234">
        <v>9.3000000000000007</v>
      </c>
      <c r="L234">
        <v>12.728999999999999</v>
      </c>
      <c r="M234">
        <v>24.908000000000001</v>
      </c>
      <c r="N234">
        <v>17.347999999999999</v>
      </c>
      <c r="O234">
        <f t="shared" si="12"/>
        <v>11.348000000000001</v>
      </c>
      <c r="P234">
        <f t="shared" si="13"/>
        <v>3.7879999999999985</v>
      </c>
      <c r="Q234">
        <f t="shared" si="16"/>
        <v>7.5600000000000023</v>
      </c>
      <c r="R234">
        <f t="shared" si="14"/>
        <v>66.619668664081786</v>
      </c>
      <c r="S234" t="s">
        <v>233</v>
      </c>
      <c r="U234" t="s">
        <v>301</v>
      </c>
      <c r="V234" t="s">
        <v>425</v>
      </c>
    </row>
    <row r="235" spans="1:22" x14ac:dyDescent="0.35">
      <c r="A235" t="s">
        <v>822</v>
      </c>
      <c r="B235" t="s">
        <v>264</v>
      </c>
      <c r="C235" t="s">
        <v>283</v>
      </c>
      <c r="D235" t="s">
        <v>447</v>
      </c>
      <c r="E235" s="3">
        <v>44480</v>
      </c>
      <c r="F235" s="3">
        <v>44503</v>
      </c>
      <c r="G235" s="15">
        <v>0</v>
      </c>
      <c r="I235">
        <v>13.587999999999999</v>
      </c>
      <c r="J235">
        <v>10</v>
      </c>
      <c r="K235">
        <v>8.3000000000000007</v>
      </c>
      <c r="L235">
        <v>10.058</v>
      </c>
      <c r="M235">
        <v>22.568999999999999</v>
      </c>
      <c r="N235">
        <v>16.073</v>
      </c>
      <c r="O235">
        <f t="shared" si="12"/>
        <v>8.9809999999999999</v>
      </c>
      <c r="P235">
        <f t="shared" si="13"/>
        <v>2.4850000000000012</v>
      </c>
      <c r="Q235">
        <f t="shared" si="16"/>
        <v>6.4959999999999987</v>
      </c>
      <c r="R235">
        <f t="shared" si="14"/>
        <v>72.330475448168343</v>
      </c>
      <c r="S235" t="s">
        <v>233</v>
      </c>
      <c r="U235" t="s">
        <v>301</v>
      </c>
      <c r="V235" t="s">
        <v>425</v>
      </c>
    </row>
    <row r="236" spans="1:22" x14ac:dyDescent="0.35">
      <c r="A236" t="s">
        <v>822</v>
      </c>
      <c r="B236" t="s">
        <v>264</v>
      </c>
      <c r="C236" t="s">
        <v>284</v>
      </c>
      <c r="D236" t="s">
        <v>448</v>
      </c>
      <c r="E236" s="3">
        <v>44480</v>
      </c>
      <c r="F236" s="3">
        <v>44503</v>
      </c>
      <c r="G236" s="15">
        <v>0</v>
      </c>
      <c r="I236">
        <v>13.465999999999999</v>
      </c>
      <c r="J236">
        <v>10</v>
      </c>
      <c r="K236">
        <v>8.5</v>
      </c>
      <c r="L236">
        <v>8.4779999999999998</v>
      </c>
      <c r="M236">
        <v>20.937999999999999</v>
      </c>
      <c r="N236">
        <v>16.138999999999999</v>
      </c>
      <c r="O236">
        <f t="shared" si="12"/>
        <v>7.4719999999999995</v>
      </c>
      <c r="P236">
        <f t="shared" si="13"/>
        <v>2.673</v>
      </c>
      <c r="Q236">
        <f t="shared" si="16"/>
        <v>4.7989999999999995</v>
      </c>
      <c r="R236">
        <f t="shared" si="14"/>
        <v>64.226445396145607</v>
      </c>
      <c r="S236" t="s">
        <v>233</v>
      </c>
      <c r="U236" t="s">
        <v>301</v>
      </c>
      <c r="V236" t="s">
        <v>425</v>
      </c>
    </row>
    <row r="237" spans="1:22" x14ac:dyDescent="0.35">
      <c r="A237" t="s">
        <v>822</v>
      </c>
      <c r="B237" t="s">
        <v>264</v>
      </c>
      <c r="C237" t="s">
        <v>285</v>
      </c>
      <c r="D237" t="s">
        <v>449</v>
      </c>
      <c r="E237" s="3">
        <v>44480</v>
      </c>
      <c r="F237" s="3">
        <v>44503</v>
      </c>
      <c r="G237" s="15">
        <v>0</v>
      </c>
      <c r="I237">
        <v>13.5</v>
      </c>
      <c r="J237">
        <v>10.9</v>
      </c>
      <c r="K237">
        <v>9.1</v>
      </c>
      <c r="L237">
        <v>11.596</v>
      </c>
      <c r="M237">
        <v>24.27</v>
      </c>
      <c r="N237">
        <v>16.702999999999999</v>
      </c>
      <c r="O237">
        <f t="shared" si="12"/>
        <v>10.77</v>
      </c>
      <c r="P237">
        <f t="shared" si="13"/>
        <v>3.2029999999999994</v>
      </c>
      <c r="Q237">
        <f t="shared" si="16"/>
        <v>7.5670000000000002</v>
      </c>
      <c r="R237">
        <f t="shared" si="14"/>
        <v>70.259981429897877</v>
      </c>
      <c r="S237" t="s">
        <v>233</v>
      </c>
      <c r="U237" t="s">
        <v>301</v>
      </c>
      <c r="V237" t="s">
        <v>425</v>
      </c>
    </row>
    <row r="238" spans="1:22" x14ac:dyDescent="0.35">
      <c r="A238" t="s">
        <v>822</v>
      </c>
      <c r="B238" t="s">
        <v>264</v>
      </c>
      <c r="C238" t="s">
        <v>286</v>
      </c>
      <c r="D238" t="s">
        <v>450</v>
      </c>
      <c r="E238" s="3">
        <v>44480</v>
      </c>
      <c r="F238" s="3">
        <v>44503</v>
      </c>
      <c r="G238" s="15">
        <v>0</v>
      </c>
      <c r="I238">
        <v>13.504</v>
      </c>
      <c r="J238">
        <v>10.8</v>
      </c>
      <c r="K238">
        <v>9.5</v>
      </c>
      <c r="L238">
        <v>13.013999999999999</v>
      </c>
      <c r="M238">
        <v>25.085999999999999</v>
      </c>
      <c r="N238">
        <v>17.231999999999999</v>
      </c>
      <c r="O238">
        <f t="shared" si="12"/>
        <v>11.581999999999999</v>
      </c>
      <c r="P238">
        <f t="shared" si="13"/>
        <v>3.7279999999999998</v>
      </c>
      <c r="Q238">
        <f t="shared" si="16"/>
        <v>7.8539999999999992</v>
      </c>
      <c r="R238">
        <f t="shared" si="14"/>
        <v>67.812122258677249</v>
      </c>
      <c r="S238" t="s">
        <v>233</v>
      </c>
      <c r="U238" t="s">
        <v>301</v>
      </c>
      <c r="V238" t="s">
        <v>425</v>
      </c>
    </row>
    <row r="239" spans="1:22" x14ac:dyDescent="0.35">
      <c r="A239" t="s">
        <v>822</v>
      </c>
      <c r="B239" t="s">
        <v>264</v>
      </c>
      <c r="C239" t="s">
        <v>287</v>
      </c>
      <c r="D239" t="s">
        <v>451</v>
      </c>
      <c r="E239" s="3">
        <v>44480</v>
      </c>
      <c r="F239" s="3">
        <v>44503</v>
      </c>
      <c r="G239" s="15">
        <v>0</v>
      </c>
      <c r="I239">
        <v>13.500999999999999</v>
      </c>
      <c r="J239">
        <v>11.5</v>
      </c>
      <c r="K239">
        <v>9.5</v>
      </c>
      <c r="L239">
        <v>12.172000000000001</v>
      </c>
      <c r="M239">
        <v>24.334</v>
      </c>
      <c r="N239">
        <v>17.356000000000002</v>
      </c>
      <c r="O239">
        <f t="shared" si="12"/>
        <v>10.833</v>
      </c>
      <c r="P239">
        <f t="shared" si="13"/>
        <v>3.8550000000000022</v>
      </c>
      <c r="Q239">
        <f t="shared" si="16"/>
        <v>6.977999999999998</v>
      </c>
      <c r="R239">
        <f t="shared" si="14"/>
        <v>64.414289670451382</v>
      </c>
      <c r="S239" t="s">
        <v>233</v>
      </c>
      <c r="U239" t="s">
        <v>301</v>
      </c>
      <c r="V239" t="s">
        <v>425</v>
      </c>
    </row>
    <row r="240" spans="1:22" x14ac:dyDescent="0.35">
      <c r="A240" t="s">
        <v>822</v>
      </c>
      <c r="B240" t="s">
        <v>264</v>
      </c>
      <c r="C240" t="s">
        <v>288</v>
      </c>
      <c r="D240" t="s">
        <v>452</v>
      </c>
      <c r="E240" s="3">
        <v>44480</v>
      </c>
      <c r="F240" s="3">
        <v>44498</v>
      </c>
      <c r="G240" s="15">
        <v>0</v>
      </c>
      <c r="I240">
        <v>13.462999999999999</v>
      </c>
      <c r="J240">
        <v>10.5</v>
      </c>
      <c r="K240">
        <v>9</v>
      </c>
      <c r="L240">
        <v>10.712</v>
      </c>
      <c r="M240">
        <v>23.132000000000001</v>
      </c>
      <c r="N240">
        <v>16.623000000000001</v>
      </c>
      <c r="O240">
        <f t="shared" si="12"/>
        <v>9.6690000000000023</v>
      </c>
      <c r="P240">
        <f t="shared" si="13"/>
        <v>3.1600000000000019</v>
      </c>
      <c r="Q240">
        <f t="shared" si="16"/>
        <v>6.5090000000000003</v>
      </c>
      <c r="R240">
        <f t="shared" si="14"/>
        <v>67.318233529837613</v>
      </c>
      <c r="S240" t="s">
        <v>233</v>
      </c>
      <c r="U240" t="s">
        <v>301</v>
      </c>
      <c r="V240" t="s">
        <v>425</v>
      </c>
    </row>
    <row r="241" spans="1:22" x14ac:dyDescent="0.35">
      <c r="A241" t="s">
        <v>822</v>
      </c>
      <c r="B241" t="s">
        <v>264</v>
      </c>
      <c r="C241" t="s">
        <v>289</v>
      </c>
      <c r="D241" t="s">
        <v>453</v>
      </c>
      <c r="E241" s="3">
        <v>44480</v>
      </c>
      <c r="F241" s="3">
        <v>44498</v>
      </c>
      <c r="G241" s="15">
        <v>0</v>
      </c>
      <c r="I241">
        <v>13.477</v>
      </c>
      <c r="J241">
        <v>9</v>
      </c>
      <c r="K241">
        <v>8.1</v>
      </c>
      <c r="L241">
        <v>9.2430000000000003</v>
      </c>
      <c r="M241">
        <v>21.452999999999999</v>
      </c>
      <c r="N241">
        <v>16.006</v>
      </c>
      <c r="O241">
        <f t="shared" si="12"/>
        <v>7.9759999999999991</v>
      </c>
      <c r="P241">
        <f t="shared" si="13"/>
        <v>2.5289999999999999</v>
      </c>
      <c r="Q241">
        <f t="shared" si="16"/>
        <v>5.4469999999999992</v>
      </c>
      <c r="R241">
        <f t="shared" si="14"/>
        <v>68.292377131394176</v>
      </c>
      <c r="S241" t="s">
        <v>233</v>
      </c>
      <c r="U241" t="s">
        <v>301</v>
      </c>
      <c r="V241" t="s">
        <v>425</v>
      </c>
    </row>
    <row r="242" spans="1:22" x14ac:dyDescent="0.35">
      <c r="A242" t="s">
        <v>822</v>
      </c>
      <c r="B242" t="s">
        <v>264</v>
      </c>
      <c r="C242" t="s">
        <v>290</v>
      </c>
      <c r="D242" t="s">
        <v>454</v>
      </c>
      <c r="E242" s="3">
        <v>44480</v>
      </c>
      <c r="F242" s="3">
        <v>44498</v>
      </c>
      <c r="G242" s="15">
        <v>0</v>
      </c>
      <c r="I242">
        <v>13.494</v>
      </c>
      <c r="J242">
        <v>10.6</v>
      </c>
      <c r="K242">
        <v>8.8000000000000007</v>
      </c>
      <c r="L242">
        <v>11.629</v>
      </c>
      <c r="M242">
        <v>23.962</v>
      </c>
      <c r="N242">
        <v>16.853000000000002</v>
      </c>
      <c r="O242">
        <f t="shared" si="12"/>
        <v>10.468</v>
      </c>
      <c r="P242">
        <f t="shared" si="13"/>
        <v>3.3590000000000018</v>
      </c>
      <c r="Q242">
        <f t="shared" si="16"/>
        <v>7.1089999999999982</v>
      </c>
      <c r="R242">
        <f t="shared" si="14"/>
        <v>67.911730989682823</v>
      </c>
      <c r="S242" t="s">
        <v>233</v>
      </c>
      <c r="U242" t="s">
        <v>301</v>
      </c>
      <c r="V242" t="s">
        <v>425</v>
      </c>
    </row>
    <row r="243" spans="1:22" x14ac:dyDescent="0.35">
      <c r="A243" t="s">
        <v>822</v>
      </c>
      <c r="B243" t="s">
        <v>264</v>
      </c>
      <c r="C243" t="s">
        <v>291</v>
      </c>
      <c r="D243" t="s">
        <v>455</v>
      </c>
      <c r="E243" s="3">
        <v>44480</v>
      </c>
      <c r="F243" s="3">
        <v>44498</v>
      </c>
      <c r="G243" s="15">
        <v>0</v>
      </c>
      <c r="I243">
        <v>13.491</v>
      </c>
      <c r="J243">
        <v>10.1</v>
      </c>
      <c r="K243">
        <v>8.4</v>
      </c>
      <c r="L243">
        <v>8.25</v>
      </c>
      <c r="M243">
        <v>20.713000000000001</v>
      </c>
      <c r="N243">
        <v>15.471</v>
      </c>
      <c r="O243">
        <f t="shared" si="12"/>
        <v>7.2220000000000013</v>
      </c>
      <c r="P243">
        <f t="shared" si="13"/>
        <v>1.9800000000000004</v>
      </c>
      <c r="Q243">
        <f t="shared" si="16"/>
        <v>5.2420000000000009</v>
      </c>
      <c r="R243">
        <f t="shared" si="14"/>
        <v>72.583771808363323</v>
      </c>
      <c r="S243" t="s">
        <v>233</v>
      </c>
      <c r="U243" t="s">
        <v>301</v>
      </c>
      <c r="V243" t="s">
        <v>425</v>
      </c>
    </row>
    <row r="244" spans="1:22" x14ac:dyDescent="0.35">
      <c r="A244" t="s">
        <v>822</v>
      </c>
      <c r="B244" t="s">
        <v>45</v>
      </c>
      <c r="C244" t="s">
        <v>292</v>
      </c>
      <c r="D244" t="s">
        <v>407</v>
      </c>
      <c r="E244" s="3">
        <v>44480</v>
      </c>
      <c r="F244" s="3">
        <v>44503</v>
      </c>
      <c r="G244" s="15">
        <v>0</v>
      </c>
      <c r="I244">
        <v>13.494</v>
      </c>
      <c r="J244">
        <v>10.6</v>
      </c>
      <c r="K244">
        <v>9.3000000000000007</v>
      </c>
      <c r="L244">
        <v>12.675000000000001</v>
      </c>
      <c r="M244">
        <v>24.72</v>
      </c>
      <c r="N244">
        <v>16.853999999999999</v>
      </c>
      <c r="O244">
        <f t="shared" si="12"/>
        <v>11.225999999999999</v>
      </c>
      <c r="P244">
        <f t="shared" si="13"/>
        <v>3.3599999999999994</v>
      </c>
      <c r="Q244">
        <f t="shared" si="16"/>
        <v>7.8659999999999997</v>
      </c>
      <c r="R244">
        <f t="shared" si="14"/>
        <v>70.069481560662751</v>
      </c>
      <c r="S244" t="s">
        <v>233</v>
      </c>
      <c r="U244" t="s">
        <v>301</v>
      </c>
      <c r="V244" t="s">
        <v>425</v>
      </c>
    </row>
    <row r="245" spans="1:22" x14ac:dyDescent="0.35">
      <c r="A245" t="s">
        <v>822</v>
      </c>
      <c r="B245" t="s">
        <v>45</v>
      </c>
      <c r="C245" t="s">
        <v>293</v>
      </c>
      <c r="D245" t="s">
        <v>408</v>
      </c>
      <c r="E245" s="3">
        <v>44480</v>
      </c>
      <c r="F245" s="3">
        <v>44503</v>
      </c>
      <c r="G245" s="15">
        <v>0</v>
      </c>
      <c r="I245">
        <v>13.494</v>
      </c>
      <c r="J245">
        <v>11</v>
      </c>
      <c r="K245">
        <v>9.9</v>
      </c>
      <c r="L245">
        <v>15.231999999999999</v>
      </c>
      <c r="M245">
        <v>27.221</v>
      </c>
      <c r="N245">
        <v>17.413</v>
      </c>
      <c r="O245">
        <f t="shared" si="12"/>
        <v>13.727</v>
      </c>
      <c r="P245">
        <f t="shared" si="13"/>
        <v>3.9190000000000005</v>
      </c>
      <c r="Q245">
        <f t="shared" si="16"/>
        <v>9.8079999999999998</v>
      </c>
      <c r="R245">
        <f t="shared" si="14"/>
        <v>71.450426167407301</v>
      </c>
      <c r="S245" t="s">
        <v>233</v>
      </c>
      <c r="U245" t="s">
        <v>301</v>
      </c>
      <c r="V245" t="s">
        <v>425</v>
      </c>
    </row>
    <row r="246" spans="1:22" x14ac:dyDescent="0.35">
      <c r="A246" t="s">
        <v>822</v>
      </c>
      <c r="B246" t="s">
        <v>45</v>
      </c>
      <c r="C246" t="s">
        <v>294</v>
      </c>
      <c r="D246" t="s">
        <v>409</v>
      </c>
      <c r="E246" s="3">
        <v>44480</v>
      </c>
      <c r="F246" s="3">
        <v>44503</v>
      </c>
      <c r="G246" s="15">
        <v>0</v>
      </c>
      <c r="I246">
        <v>13.49</v>
      </c>
      <c r="J246">
        <v>13.2</v>
      </c>
      <c r="K246">
        <v>11.2</v>
      </c>
      <c r="L246">
        <v>24.001000000000001</v>
      </c>
      <c r="M246">
        <v>34.088000000000001</v>
      </c>
      <c r="N246">
        <v>19.288</v>
      </c>
      <c r="O246">
        <f t="shared" si="12"/>
        <v>20.597999999999999</v>
      </c>
      <c r="P246">
        <f t="shared" si="13"/>
        <v>5.798</v>
      </c>
      <c r="Q246">
        <f t="shared" si="16"/>
        <v>14.799999999999999</v>
      </c>
      <c r="R246">
        <f t="shared" si="14"/>
        <v>71.851636081172927</v>
      </c>
      <c r="S246" t="s">
        <v>233</v>
      </c>
      <c r="U246" t="s">
        <v>301</v>
      </c>
      <c r="V246" t="s">
        <v>425</v>
      </c>
    </row>
    <row r="247" spans="1:22" x14ac:dyDescent="0.35">
      <c r="A247" t="s">
        <v>822</v>
      </c>
      <c r="B247" t="s">
        <v>45</v>
      </c>
      <c r="C247" t="s">
        <v>295</v>
      </c>
      <c r="D247" t="s">
        <v>410</v>
      </c>
      <c r="E247" s="3">
        <v>44480</v>
      </c>
      <c r="F247" s="3">
        <v>44498</v>
      </c>
      <c r="G247" s="15">
        <v>0</v>
      </c>
      <c r="I247">
        <v>13.48</v>
      </c>
      <c r="J247">
        <v>11.4</v>
      </c>
      <c r="K247">
        <v>9.6</v>
      </c>
      <c r="L247">
        <v>22.84</v>
      </c>
      <c r="M247">
        <v>24.684000000000001</v>
      </c>
      <c r="N247">
        <v>16.43</v>
      </c>
      <c r="O247">
        <f t="shared" si="12"/>
        <v>11.204000000000001</v>
      </c>
      <c r="P247">
        <f t="shared" si="13"/>
        <v>2.9499999999999993</v>
      </c>
      <c r="Q247">
        <f t="shared" si="16"/>
        <v>8.2540000000000013</v>
      </c>
      <c r="R247">
        <f t="shared" si="14"/>
        <v>73.67011781506605</v>
      </c>
      <c r="S247" t="s">
        <v>233</v>
      </c>
      <c r="U247" t="s">
        <v>301</v>
      </c>
      <c r="V247" t="s">
        <v>425</v>
      </c>
    </row>
    <row r="248" spans="1:22" x14ac:dyDescent="0.35">
      <c r="A248" t="s">
        <v>822</v>
      </c>
      <c r="B248" t="s">
        <v>45</v>
      </c>
      <c r="C248" t="s">
        <v>296</v>
      </c>
      <c r="D248" t="s">
        <v>411</v>
      </c>
      <c r="E248" s="3">
        <v>44480</v>
      </c>
      <c r="F248" s="3">
        <v>44498</v>
      </c>
      <c r="G248" s="15">
        <v>0</v>
      </c>
      <c r="I248">
        <v>13.48</v>
      </c>
      <c r="J248">
        <v>10.3</v>
      </c>
      <c r="K248">
        <v>9.3000000000000007</v>
      </c>
      <c r="L248">
        <v>11.919</v>
      </c>
      <c r="M248">
        <v>23.710999999999999</v>
      </c>
      <c r="N248">
        <v>16.385000000000002</v>
      </c>
      <c r="O248">
        <f t="shared" si="12"/>
        <v>10.230999999999998</v>
      </c>
      <c r="P248">
        <f t="shared" si="13"/>
        <v>2.9050000000000011</v>
      </c>
      <c r="Q248">
        <f t="shared" si="16"/>
        <v>7.325999999999997</v>
      </c>
      <c r="R248">
        <f t="shared" si="14"/>
        <v>71.605903626233982</v>
      </c>
      <c r="S248" t="s">
        <v>233</v>
      </c>
      <c r="U248" t="s">
        <v>301</v>
      </c>
      <c r="V248" t="s">
        <v>425</v>
      </c>
    </row>
    <row r="249" spans="1:22" x14ac:dyDescent="0.35">
      <c r="A249" t="s">
        <v>822</v>
      </c>
      <c r="B249" t="s">
        <v>45</v>
      </c>
      <c r="C249" t="s">
        <v>297</v>
      </c>
      <c r="D249" t="s">
        <v>412</v>
      </c>
      <c r="E249" s="3">
        <v>44480</v>
      </c>
      <c r="F249" s="3">
        <v>44498</v>
      </c>
      <c r="G249" s="15">
        <v>0</v>
      </c>
      <c r="I249">
        <v>13.481999999999999</v>
      </c>
      <c r="J249">
        <v>12.5</v>
      </c>
      <c r="K249">
        <v>10.4</v>
      </c>
      <c r="L249">
        <v>20.731000000000002</v>
      </c>
      <c r="M249">
        <v>31.978000000000002</v>
      </c>
      <c r="N249">
        <v>18.943000000000001</v>
      </c>
      <c r="O249">
        <f t="shared" si="12"/>
        <v>18.496000000000002</v>
      </c>
      <c r="P249">
        <f t="shared" si="13"/>
        <v>5.4610000000000021</v>
      </c>
      <c r="Q249">
        <f t="shared" si="16"/>
        <v>13.035</v>
      </c>
      <c r="R249">
        <f t="shared" si="14"/>
        <v>70.4746972318339</v>
      </c>
      <c r="S249" t="s">
        <v>233</v>
      </c>
      <c r="U249" t="s">
        <v>301</v>
      </c>
      <c r="V249" t="s">
        <v>425</v>
      </c>
    </row>
    <row r="250" spans="1:22" x14ac:dyDescent="0.35">
      <c r="A250" t="s">
        <v>822</v>
      </c>
      <c r="B250" t="s">
        <v>45</v>
      </c>
      <c r="C250" t="s">
        <v>298</v>
      </c>
      <c r="D250" t="s">
        <v>413</v>
      </c>
      <c r="E250" s="3">
        <v>44480</v>
      </c>
      <c r="F250" s="3">
        <v>44503</v>
      </c>
      <c r="G250" s="15">
        <v>0</v>
      </c>
      <c r="I250">
        <v>13.481</v>
      </c>
      <c r="J250">
        <v>9.9</v>
      </c>
      <c r="K250">
        <v>8.6999999999999993</v>
      </c>
      <c r="L250">
        <v>9.2959999999999994</v>
      </c>
      <c r="M250">
        <v>21.696000000000002</v>
      </c>
      <c r="N250">
        <v>15.635</v>
      </c>
      <c r="O250">
        <f t="shared" si="12"/>
        <v>8.2150000000000016</v>
      </c>
      <c r="P250">
        <f t="shared" si="13"/>
        <v>2.1539999999999999</v>
      </c>
      <c r="Q250">
        <f t="shared" si="16"/>
        <v>6.0610000000000017</v>
      </c>
      <c r="R250">
        <f t="shared" si="14"/>
        <v>73.779671332927578</v>
      </c>
      <c r="S250" t="s">
        <v>233</v>
      </c>
      <c r="U250" t="s">
        <v>301</v>
      </c>
      <c r="V250" t="s">
        <v>425</v>
      </c>
    </row>
    <row r="251" spans="1:22" x14ac:dyDescent="0.35">
      <c r="A251" t="s">
        <v>822</v>
      </c>
      <c r="B251" t="s">
        <v>45</v>
      </c>
      <c r="C251" t="s">
        <v>299</v>
      </c>
      <c r="D251" t="s">
        <v>414</v>
      </c>
      <c r="E251" s="3">
        <v>44480</v>
      </c>
      <c r="F251" s="3">
        <v>44503</v>
      </c>
      <c r="G251" s="15">
        <v>0</v>
      </c>
      <c r="I251">
        <v>13.497999999999999</v>
      </c>
      <c r="J251">
        <v>9.5</v>
      </c>
      <c r="K251">
        <v>8.3000000000000007</v>
      </c>
      <c r="L251">
        <v>8.7769999999999992</v>
      </c>
      <c r="M251">
        <v>21.152999999999999</v>
      </c>
      <c r="N251">
        <v>15.459</v>
      </c>
      <c r="O251">
        <f t="shared" si="12"/>
        <v>7.6549999999999994</v>
      </c>
      <c r="P251">
        <f t="shared" si="13"/>
        <v>1.9610000000000003</v>
      </c>
      <c r="Q251">
        <f t="shared" si="16"/>
        <v>5.6939999999999991</v>
      </c>
      <c r="R251">
        <f t="shared" si="14"/>
        <v>74.382756368386666</v>
      </c>
      <c r="S251" t="s">
        <v>233</v>
      </c>
      <c r="U251" t="s">
        <v>301</v>
      </c>
      <c r="V251" t="s">
        <v>425</v>
      </c>
    </row>
    <row r="252" spans="1:22" x14ac:dyDescent="0.35">
      <c r="A252" t="s">
        <v>687</v>
      </c>
      <c r="B252" t="s">
        <v>462</v>
      </c>
      <c r="C252" t="s">
        <v>461</v>
      </c>
      <c r="D252" t="s">
        <v>461</v>
      </c>
      <c r="E252" s="3">
        <v>44585</v>
      </c>
      <c r="F252" s="3">
        <v>44649</v>
      </c>
      <c r="G252" s="15">
        <v>2</v>
      </c>
      <c r="I252">
        <v>13.467000000000001</v>
      </c>
      <c r="J252">
        <v>23.7</v>
      </c>
      <c r="K252">
        <v>22</v>
      </c>
      <c r="L252">
        <v>57.127000000000002</v>
      </c>
      <c r="M252">
        <v>59.835999999999999</v>
      </c>
      <c r="N252">
        <v>22.524999999999999</v>
      </c>
      <c r="O252">
        <f t="shared" si="12"/>
        <v>46.369</v>
      </c>
      <c r="P252">
        <f t="shared" si="13"/>
        <v>9.0579999999999981</v>
      </c>
      <c r="Q252">
        <f t="shared" si="16"/>
        <v>37.311</v>
      </c>
      <c r="R252">
        <f t="shared" si="14"/>
        <v>80.465397140330822</v>
      </c>
      <c r="S252" t="s">
        <v>235</v>
      </c>
      <c r="U252" t="s">
        <v>301</v>
      </c>
      <c r="V252" t="s">
        <v>426</v>
      </c>
    </row>
    <row r="253" spans="1:22" x14ac:dyDescent="0.35">
      <c r="A253" t="s">
        <v>687</v>
      </c>
      <c r="B253" t="s">
        <v>462</v>
      </c>
      <c r="C253" t="s">
        <v>463</v>
      </c>
      <c r="D253" t="s">
        <v>463</v>
      </c>
      <c r="E253" s="3">
        <v>44585</v>
      </c>
      <c r="F253" s="3">
        <v>44649</v>
      </c>
      <c r="G253" s="15">
        <v>0</v>
      </c>
      <c r="I253">
        <v>13.488</v>
      </c>
      <c r="J253">
        <v>25.8</v>
      </c>
      <c r="K253">
        <v>24.8</v>
      </c>
      <c r="L253">
        <v>79.239000000000004</v>
      </c>
      <c r="M253">
        <v>47.694000000000003</v>
      </c>
      <c r="N253">
        <v>19.649999999999999</v>
      </c>
      <c r="O253">
        <f t="shared" si="12"/>
        <v>34.206000000000003</v>
      </c>
      <c r="P253">
        <f t="shared" si="13"/>
        <v>6.161999999999999</v>
      </c>
      <c r="Q253">
        <f t="shared" si="16"/>
        <v>28.044000000000004</v>
      </c>
      <c r="R253">
        <f t="shared" si="14"/>
        <v>81.985616558498521</v>
      </c>
      <c r="S253" t="s">
        <v>235</v>
      </c>
      <c r="U253" t="s">
        <v>301</v>
      </c>
      <c r="V253" t="s">
        <v>426</v>
      </c>
    </row>
    <row r="254" spans="1:22" x14ac:dyDescent="0.35">
      <c r="A254" t="s">
        <v>687</v>
      </c>
      <c r="B254" t="s">
        <v>462</v>
      </c>
      <c r="C254" t="s">
        <v>464</v>
      </c>
      <c r="D254" t="s">
        <v>464</v>
      </c>
      <c r="E254" s="3">
        <v>44585</v>
      </c>
      <c r="F254" s="3">
        <v>44649</v>
      </c>
      <c r="G254" s="15">
        <v>0</v>
      </c>
      <c r="I254">
        <v>13.478</v>
      </c>
      <c r="J254">
        <v>25.8</v>
      </c>
      <c r="K254">
        <v>24.8</v>
      </c>
      <c r="L254">
        <v>79.239000000000004</v>
      </c>
      <c r="M254">
        <v>48.616</v>
      </c>
      <c r="N254">
        <v>20.035</v>
      </c>
      <c r="O254">
        <f t="shared" si="12"/>
        <v>35.137999999999998</v>
      </c>
      <c r="P254">
        <f t="shared" si="13"/>
        <v>6.5570000000000004</v>
      </c>
      <c r="Q254">
        <f t="shared" si="16"/>
        <v>28.580999999999996</v>
      </c>
      <c r="R254">
        <f t="shared" si="14"/>
        <v>81.339290796288907</v>
      </c>
      <c r="S254" t="s">
        <v>235</v>
      </c>
      <c r="U254" t="s">
        <v>301</v>
      </c>
      <c r="V254" t="s">
        <v>426</v>
      </c>
    </row>
    <row r="255" spans="1:22" x14ac:dyDescent="0.35">
      <c r="A255" t="s">
        <v>687</v>
      </c>
      <c r="B255" t="s">
        <v>462</v>
      </c>
      <c r="C255" t="s">
        <v>628</v>
      </c>
      <c r="D255" t="s">
        <v>628</v>
      </c>
      <c r="E255" s="3">
        <v>44585</v>
      </c>
      <c r="F255" s="3">
        <v>44649</v>
      </c>
      <c r="G255" s="15">
        <v>2</v>
      </c>
      <c r="I255">
        <f>I253+I254</f>
        <v>26.966000000000001</v>
      </c>
      <c r="J255">
        <v>25.8</v>
      </c>
      <c r="K255">
        <v>24.8</v>
      </c>
      <c r="L255">
        <v>79.239000000000004</v>
      </c>
      <c r="M255">
        <f>M253+M254</f>
        <v>96.31</v>
      </c>
      <c r="N255">
        <f>N253+N254</f>
        <v>39.685000000000002</v>
      </c>
      <c r="O255">
        <f t="shared" si="12"/>
        <v>69.343999999999994</v>
      </c>
      <c r="P255">
        <f t="shared" si="13"/>
        <v>12.719000000000001</v>
      </c>
      <c r="Q255">
        <f t="shared" si="16"/>
        <v>56.624999999999993</v>
      </c>
      <c r="R255">
        <f t="shared" si="14"/>
        <v>81.658110290724494</v>
      </c>
      <c r="S255" t="s">
        <v>235</v>
      </c>
      <c r="U255" t="s">
        <v>301</v>
      </c>
      <c r="V255" t="s">
        <v>426</v>
      </c>
    </row>
    <row r="256" spans="1:22" x14ac:dyDescent="0.35">
      <c r="A256" t="s">
        <v>687</v>
      </c>
      <c r="B256" t="s">
        <v>462</v>
      </c>
      <c r="C256" t="s">
        <v>465</v>
      </c>
      <c r="D256" t="s">
        <v>465</v>
      </c>
      <c r="E256" s="3">
        <v>44585</v>
      </c>
      <c r="F256" s="3">
        <v>44649</v>
      </c>
      <c r="G256" s="15">
        <v>2</v>
      </c>
      <c r="I256">
        <v>13.494999999999999</v>
      </c>
      <c r="J256">
        <v>20.6</v>
      </c>
      <c r="K256">
        <v>18.8</v>
      </c>
      <c r="L256">
        <v>32.929000000000002</v>
      </c>
      <c r="M256">
        <v>43.387</v>
      </c>
      <c r="N256">
        <v>17.582999999999998</v>
      </c>
      <c r="O256">
        <f t="shared" si="12"/>
        <v>29.892000000000003</v>
      </c>
      <c r="P256">
        <f t="shared" si="13"/>
        <v>4.0879999999999992</v>
      </c>
      <c r="Q256">
        <f t="shared" si="16"/>
        <v>25.804000000000002</v>
      </c>
      <c r="R256">
        <f t="shared" si="14"/>
        <v>86.324100093670538</v>
      </c>
      <c r="S256" t="s">
        <v>235</v>
      </c>
      <c r="U256" t="s">
        <v>301</v>
      </c>
      <c r="V256" t="s">
        <v>426</v>
      </c>
    </row>
    <row r="257" spans="1:22" x14ac:dyDescent="0.35">
      <c r="A257" t="s">
        <v>687</v>
      </c>
      <c r="B257" t="s">
        <v>462</v>
      </c>
      <c r="C257" t="s">
        <v>466</v>
      </c>
      <c r="D257" t="s">
        <v>466</v>
      </c>
      <c r="E257" s="3">
        <v>44585</v>
      </c>
      <c r="F257" s="3">
        <v>44649</v>
      </c>
      <c r="G257" s="15">
        <v>0</v>
      </c>
      <c r="I257">
        <v>13.488</v>
      </c>
      <c r="J257">
        <v>28.2</v>
      </c>
      <c r="K257">
        <v>26.2</v>
      </c>
      <c r="L257">
        <v>90.406999999999996</v>
      </c>
      <c r="M257">
        <v>60.683</v>
      </c>
      <c r="N257">
        <v>21.638000000000002</v>
      </c>
      <c r="O257">
        <f t="shared" si="12"/>
        <v>47.195</v>
      </c>
      <c r="P257">
        <f t="shared" si="13"/>
        <v>8.1500000000000021</v>
      </c>
      <c r="Q257">
        <f t="shared" si="16"/>
        <v>39.045000000000002</v>
      </c>
      <c r="R257">
        <f t="shared" si="14"/>
        <v>82.731221527704207</v>
      </c>
      <c r="S257" t="s">
        <v>235</v>
      </c>
      <c r="U257" t="s">
        <v>301</v>
      </c>
      <c r="V257" t="s">
        <v>426</v>
      </c>
    </row>
    <row r="258" spans="1:22" x14ac:dyDescent="0.35">
      <c r="A258" t="s">
        <v>687</v>
      </c>
      <c r="B258" t="s">
        <v>462</v>
      </c>
      <c r="C258" t="s">
        <v>467</v>
      </c>
      <c r="D258" t="s">
        <v>467</v>
      </c>
      <c r="E258" s="3">
        <v>44585</v>
      </c>
      <c r="F258" s="3">
        <v>44649</v>
      </c>
      <c r="G258" s="15">
        <v>0</v>
      </c>
      <c r="I258">
        <v>13.484</v>
      </c>
      <c r="J258">
        <v>28.2</v>
      </c>
      <c r="K258">
        <v>26.2</v>
      </c>
      <c r="L258">
        <v>90.406999999999996</v>
      </c>
      <c r="M258">
        <v>52.241</v>
      </c>
      <c r="N258">
        <v>20.306000000000001</v>
      </c>
      <c r="O258">
        <f t="shared" ref="O258:O321" si="17">M258-I258</f>
        <v>38.756999999999998</v>
      </c>
      <c r="P258">
        <f t="shared" ref="P258:P321" si="18">N258-I258</f>
        <v>6.822000000000001</v>
      </c>
      <c r="Q258">
        <f t="shared" si="16"/>
        <v>31.934999999999995</v>
      </c>
      <c r="R258">
        <f t="shared" si="14"/>
        <v>82.398018422478515</v>
      </c>
      <c r="S258" t="s">
        <v>235</v>
      </c>
      <c r="U258" t="s">
        <v>301</v>
      </c>
      <c r="V258" t="s">
        <v>426</v>
      </c>
    </row>
    <row r="259" spans="1:22" x14ac:dyDescent="0.35">
      <c r="A259" t="s">
        <v>687</v>
      </c>
      <c r="B259" t="s">
        <v>462</v>
      </c>
      <c r="C259" t="s">
        <v>629</v>
      </c>
      <c r="D259" t="s">
        <v>629</v>
      </c>
      <c r="E259" s="3">
        <v>44585</v>
      </c>
      <c r="F259" s="3">
        <v>44649</v>
      </c>
      <c r="G259" s="15">
        <v>2</v>
      </c>
      <c r="I259">
        <f>I257+I258</f>
        <v>26.972000000000001</v>
      </c>
      <c r="J259">
        <v>28.2</v>
      </c>
      <c r="K259">
        <v>26.2</v>
      </c>
      <c r="L259">
        <v>90.406999999999996</v>
      </c>
      <c r="M259">
        <f>M257+M258</f>
        <v>112.92400000000001</v>
      </c>
      <c r="N259">
        <f>N257+N258</f>
        <v>41.944000000000003</v>
      </c>
      <c r="O259">
        <f t="shared" si="17"/>
        <v>85.951999999999998</v>
      </c>
      <c r="P259">
        <f t="shared" si="18"/>
        <v>14.972000000000001</v>
      </c>
      <c r="Q259">
        <f t="shared" si="16"/>
        <v>70.97999999999999</v>
      </c>
      <c r="R259">
        <f t="shared" si="14"/>
        <v>82.580975428145933</v>
      </c>
      <c r="S259" t="s">
        <v>235</v>
      </c>
      <c r="U259" t="s">
        <v>301</v>
      </c>
      <c r="V259" t="s">
        <v>426</v>
      </c>
    </row>
    <row r="260" spans="1:22" x14ac:dyDescent="0.35">
      <c r="A260" t="s">
        <v>687</v>
      </c>
      <c r="B260" t="s">
        <v>462</v>
      </c>
      <c r="C260" t="s">
        <v>468</v>
      </c>
      <c r="D260" t="s">
        <v>468</v>
      </c>
      <c r="E260" s="3">
        <v>44585</v>
      </c>
      <c r="F260" s="3">
        <v>44649</v>
      </c>
      <c r="G260" s="15">
        <v>0</v>
      </c>
      <c r="I260">
        <v>13.489000000000001</v>
      </c>
      <c r="J260">
        <v>27.3</v>
      </c>
      <c r="K260">
        <v>25.9</v>
      </c>
      <c r="L260">
        <v>94.757000000000005</v>
      </c>
      <c r="M260">
        <v>52.356999999999999</v>
      </c>
      <c r="N260">
        <v>20.672999999999998</v>
      </c>
      <c r="O260">
        <f t="shared" si="17"/>
        <v>38.867999999999995</v>
      </c>
      <c r="P260">
        <f t="shared" si="18"/>
        <v>7.1839999999999975</v>
      </c>
      <c r="Q260">
        <f t="shared" si="16"/>
        <v>31.683999999999997</v>
      </c>
      <c r="R260">
        <f t="shared" si="14"/>
        <v>81.516929093341574</v>
      </c>
      <c r="S260" t="s">
        <v>235</v>
      </c>
      <c r="U260" t="s">
        <v>301</v>
      </c>
      <c r="V260" t="s">
        <v>426</v>
      </c>
    </row>
    <row r="261" spans="1:22" x14ac:dyDescent="0.35">
      <c r="A261" t="s">
        <v>687</v>
      </c>
      <c r="B261" t="s">
        <v>462</v>
      </c>
      <c r="C261" t="s">
        <v>469</v>
      </c>
      <c r="D261" t="s">
        <v>469</v>
      </c>
      <c r="E261" s="3">
        <v>44585</v>
      </c>
      <c r="F261" s="3">
        <v>44649</v>
      </c>
      <c r="G261" s="15">
        <v>0</v>
      </c>
      <c r="I261">
        <v>13.484999999999999</v>
      </c>
      <c r="J261">
        <v>27.3</v>
      </c>
      <c r="K261">
        <v>25.9</v>
      </c>
      <c r="L261">
        <v>94.757000000000005</v>
      </c>
      <c r="M261">
        <v>62.997999999999998</v>
      </c>
      <c r="N261">
        <v>22.808</v>
      </c>
      <c r="O261">
        <f t="shared" si="17"/>
        <v>49.512999999999998</v>
      </c>
      <c r="P261">
        <f t="shared" si="18"/>
        <v>9.3230000000000004</v>
      </c>
      <c r="Q261">
        <f>O261-P261</f>
        <v>40.19</v>
      </c>
      <c r="R261">
        <f t="shared" si="14"/>
        <v>81.170601660170064</v>
      </c>
      <c r="S261" t="s">
        <v>235</v>
      </c>
      <c r="U261" t="s">
        <v>301</v>
      </c>
      <c r="V261" t="s">
        <v>426</v>
      </c>
    </row>
    <row r="262" spans="1:22" x14ac:dyDescent="0.35">
      <c r="A262" t="s">
        <v>687</v>
      </c>
      <c r="B262" t="s">
        <v>462</v>
      </c>
      <c r="C262" t="s">
        <v>630</v>
      </c>
      <c r="D262" t="s">
        <v>630</v>
      </c>
      <c r="E262" s="3">
        <v>44585</v>
      </c>
      <c r="F262" s="3">
        <v>44649</v>
      </c>
      <c r="G262" s="15">
        <v>2</v>
      </c>
      <c r="I262">
        <f>I260+I261</f>
        <v>26.974</v>
      </c>
      <c r="J262">
        <v>27.3</v>
      </c>
      <c r="K262">
        <v>25.9</v>
      </c>
      <c r="L262">
        <v>94.757000000000005</v>
      </c>
      <c r="M262">
        <f>M260+M261</f>
        <v>115.35499999999999</v>
      </c>
      <c r="N262">
        <f>N260+N261</f>
        <v>43.480999999999995</v>
      </c>
      <c r="O262">
        <f t="shared" si="17"/>
        <v>88.380999999999986</v>
      </c>
      <c r="P262">
        <f t="shared" si="18"/>
        <v>16.506999999999994</v>
      </c>
      <c r="Q262">
        <f>O262-P262</f>
        <v>71.873999999999995</v>
      </c>
      <c r="R262">
        <f t="shared" si="14"/>
        <v>81.322908769984508</v>
      </c>
      <c r="S262" t="s">
        <v>235</v>
      </c>
      <c r="U262" t="s">
        <v>301</v>
      </c>
      <c r="V262" t="s">
        <v>426</v>
      </c>
    </row>
    <row r="263" spans="1:22" x14ac:dyDescent="0.35">
      <c r="A263" t="s">
        <v>687</v>
      </c>
      <c r="B263" t="s">
        <v>462</v>
      </c>
      <c r="C263" t="s">
        <v>470</v>
      </c>
      <c r="D263" t="s">
        <v>470</v>
      </c>
      <c r="E263" s="3">
        <v>44585</v>
      </c>
      <c r="F263" s="3">
        <v>44649</v>
      </c>
      <c r="G263" s="15">
        <v>2</v>
      </c>
      <c r="I263">
        <v>13.472</v>
      </c>
      <c r="J263">
        <v>21.9</v>
      </c>
      <c r="K263">
        <v>20.2</v>
      </c>
      <c r="L263">
        <v>27.684000000000001</v>
      </c>
      <c r="M263">
        <v>39.408000000000001</v>
      </c>
      <c r="N263">
        <v>18.350999999999999</v>
      </c>
      <c r="O263">
        <f t="shared" si="17"/>
        <v>25.936</v>
      </c>
      <c r="P263">
        <f t="shared" si="18"/>
        <v>4.8789999999999996</v>
      </c>
      <c r="Q263">
        <f t="shared" si="16"/>
        <v>21.057000000000002</v>
      </c>
      <c r="R263">
        <f t="shared" si="14"/>
        <v>81.188309685379409</v>
      </c>
      <c r="S263" t="s">
        <v>235</v>
      </c>
      <c r="U263" t="s">
        <v>301</v>
      </c>
      <c r="V263" t="s">
        <v>426</v>
      </c>
    </row>
    <row r="264" spans="1:22" x14ac:dyDescent="0.35">
      <c r="A264" t="s">
        <v>687</v>
      </c>
      <c r="B264" t="s">
        <v>462</v>
      </c>
      <c r="C264" t="s">
        <v>471</v>
      </c>
      <c r="D264" t="s">
        <v>471</v>
      </c>
      <c r="E264" s="3">
        <v>44585</v>
      </c>
      <c r="F264" s="3">
        <v>44649</v>
      </c>
      <c r="G264" s="15">
        <v>2</v>
      </c>
      <c r="I264">
        <v>13.499000000000001</v>
      </c>
      <c r="J264">
        <v>22.6</v>
      </c>
      <c r="K264">
        <v>20.9</v>
      </c>
      <c r="L264">
        <v>43.238</v>
      </c>
      <c r="M264">
        <v>54.442999999999998</v>
      </c>
      <c r="N264">
        <v>20.677</v>
      </c>
      <c r="O264">
        <f t="shared" si="17"/>
        <v>40.943999999999996</v>
      </c>
      <c r="P264">
        <f t="shared" si="18"/>
        <v>7.177999999999999</v>
      </c>
      <c r="Q264">
        <f t="shared" si="16"/>
        <v>33.765999999999998</v>
      </c>
      <c r="R264">
        <f t="shared" si="14"/>
        <v>82.468737788198524</v>
      </c>
      <c r="S264" t="s">
        <v>235</v>
      </c>
      <c r="U264" t="s">
        <v>301</v>
      </c>
      <c r="V264" t="s">
        <v>426</v>
      </c>
    </row>
    <row r="265" spans="1:22" x14ac:dyDescent="0.35">
      <c r="A265" t="s">
        <v>687</v>
      </c>
      <c r="B265" t="s">
        <v>462</v>
      </c>
      <c r="C265" t="s">
        <v>472</v>
      </c>
      <c r="D265" t="s">
        <v>472</v>
      </c>
      <c r="E265" s="3">
        <v>44585</v>
      </c>
      <c r="F265" s="3">
        <v>44649</v>
      </c>
      <c r="G265" s="15">
        <v>2</v>
      </c>
      <c r="I265">
        <v>13.489000000000001</v>
      </c>
      <c r="J265">
        <v>20.9</v>
      </c>
      <c r="K265">
        <v>19.2</v>
      </c>
      <c r="L265">
        <v>25.152999999999999</v>
      </c>
      <c r="M265">
        <v>37.514000000000003</v>
      </c>
      <c r="N265">
        <v>17.422999999999998</v>
      </c>
      <c r="O265">
        <f t="shared" si="17"/>
        <v>24.025000000000002</v>
      </c>
      <c r="P265">
        <f t="shared" si="18"/>
        <v>3.9339999999999975</v>
      </c>
      <c r="Q265">
        <f t="shared" si="16"/>
        <v>20.091000000000005</v>
      </c>
      <c r="R265">
        <f t="shared" si="14"/>
        <v>83.625390218522384</v>
      </c>
      <c r="S265" t="s">
        <v>235</v>
      </c>
      <c r="U265" t="s">
        <v>301</v>
      </c>
      <c r="V265" t="s">
        <v>426</v>
      </c>
    </row>
    <row r="266" spans="1:22" x14ac:dyDescent="0.35">
      <c r="A266" t="s">
        <v>687</v>
      </c>
      <c r="B266" t="s">
        <v>462</v>
      </c>
      <c r="C266" t="s">
        <v>473</v>
      </c>
      <c r="D266" t="s">
        <v>473</v>
      </c>
      <c r="E266" s="3">
        <v>44585</v>
      </c>
      <c r="F266" s="3">
        <v>44649</v>
      </c>
      <c r="G266" s="15">
        <v>0</v>
      </c>
      <c r="I266">
        <v>13.472</v>
      </c>
      <c r="J266">
        <v>25.4</v>
      </c>
      <c r="K266">
        <v>23.7</v>
      </c>
      <c r="L266">
        <v>58.478999999999999</v>
      </c>
      <c r="M266">
        <v>44.167000000000002</v>
      </c>
      <c r="N266">
        <v>19.149000000000001</v>
      </c>
      <c r="O266">
        <f t="shared" si="17"/>
        <v>30.695</v>
      </c>
      <c r="P266">
        <f t="shared" si="18"/>
        <v>5.6770000000000014</v>
      </c>
      <c r="Q266">
        <f t="shared" si="16"/>
        <v>25.018000000000001</v>
      </c>
      <c r="R266">
        <f t="shared" si="14"/>
        <v>81.505131128848348</v>
      </c>
      <c r="S266" t="s">
        <v>235</v>
      </c>
      <c r="U266" t="s">
        <v>301</v>
      </c>
      <c r="V266" t="s">
        <v>426</v>
      </c>
    </row>
    <row r="267" spans="1:22" x14ac:dyDescent="0.35">
      <c r="A267" t="s">
        <v>687</v>
      </c>
      <c r="B267" t="s">
        <v>462</v>
      </c>
      <c r="C267" t="s">
        <v>474</v>
      </c>
      <c r="D267" t="s">
        <v>474</v>
      </c>
      <c r="E267" s="3">
        <v>44585</v>
      </c>
      <c r="F267" s="3">
        <v>44649</v>
      </c>
      <c r="G267" s="15">
        <v>0</v>
      </c>
      <c r="I267">
        <v>13.468</v>
      </c>
      <c r="J267">
        <v>25.4</v>
      </c>
      <c r="K267">
        <v>23.7</v>
      </c>
      <c r="L267">
        <v>58.478999999999999</v>
      </c>
      <c r="M267">
        <v>37.691000000000003</v>
      </c>
      <c r="N267">
        <v>17.797000000000001</v>
      </c>
      <c r="O267">
        <f t="shared" si="17"/>
        <v>24.223000000000003</v>
      </c>
      <c r="P267">
        <f t="shared" si="18"/>
        <v>4.3290000000000006</v>
      </c>
      <c r="Q267">
        <f t="shared" si="16"/>
        <v>19.894000000000002</v>
      </c>
      <c r="R267">
        <f t="shared" si="14"/>
        <v>82.128555505098461</v>
      </c>
      <c r="S267" t="s">
        <v>235</v>
      </c>
      <c r="U267" t="s">
        <v>301</v>
      </c>
      <c r="V267" t="s">
        <v>426</v>
      </c>
    </row>
    <row r="268" spans="1:22" x14ac:dyDescent="0.35">
      <c r="A268" t="s">
        <v>687</v>
      </c>
      <c r="B268" t="s">
        <v>462</v>
      </c>
      <c r="C268" t="s">
        <v>631</v>
      </c>
      <c r="D268" t="s">
        <v>631</v>
      </c>
      <c r="E268" s="3">
        <v>44585</v>
      </c>
      <c r="F268" s="3">
        <v>44649</v>
      </c>
      <c r="G268" s="15">
        <v>2</v>
      </c>
      <c r="I268">
        <f>I266+I267</f>
        <v>26.939999999999998</v>
      </c>
      <c r="J268">
        <v>25.4</v>
      </c>
      <c r="K268">
        <v>23.7</v>
      </c>
      <c r="L268">
        <v>58.478999999999999</v>
      </c>
      <c r="M268">
        <f>M266+M267</f>
        <v>81.858000000000004</v>
      </c>
      <c r="N268">
        <f>N266+N267</f>
        <v>36.945999999999998</v>
      </c>
      <c r="O268">
        <f t="shared" si="17"/>
        <v>54.918000000000006</v>
      </c>
      <c r="P268">
        <f t="shared" si="18"/>
        <v>10.006</v>
      </c>
      <c r="Q268">
        <f t="shared" si="16"/>
        <v>44.912000000000006</v>
      </c>
      <c r="R268">
        <f t="shared" si="14"/>
        <v>81.780108525437925</v>
      </c>
      <c r="S268" t="s">
        <v>235</v>
      </c>
      <c r="U268" t="s">
        <v>301</v>
      </c>
      <c r="V268" t="s">
        <v>426</v>
      </c>
    </row>
    <row r="269" spans="1:22" x14ac:dyDescent="0.35">
      <c r="A269" t="s">
        <v>687</v>
      </c>
      <c r="B269" t="s">
        <v>462</v>
      </c>
      <c r="C269" t="s">
        <v>475</v>
      </c>
      <c r="D269" t="s">
        <v>475</v>
      </c>
      <c r="E269" s="3">
        <v>44585</v>
      </c>
      <c r="F269" s="3">
        <v>44649</v>
      </c>
      <c r="G269" s="15">
        <v>2</v>
      </c>
      <c r="I269">
        <v>13.475</v>
      </c>
      <c r="J269">
        <v>21.2</v>
      </c>
      <c r="K269">
        <v>19.399999999999999</v>
      </c>
      <c r="L269">
        <v>32.094000000000001</v>
      </c>
      <c r="M269">
        <v>43.317</v>
      </c>
      <c r="N269">
        <v>18.067</v>
      </c>
      <c r="O269">
        <f t="shared" si="17"/>
        <v>29.841999999999999</v>
      </c>
      <c r="P269">
        <f t="shared" si="18"/>
        <v>4.5920000000000005</v>
      </c>
      <c r="Q269">
        <f t="shared" si="16"/>
        <v>25.25</v>
      </c>
      <c r="R269">
        <f t="shared" si="14"/>
        <v>84.612291401380602</v>
      </c>
      <c r="S269" t="s">
        <v>235</v>
      </c>
      <c r="U269" t="s">
        <v>301</v>
      </c>
      <c r="V269" t="s">
        <v>426</v>
      </c>
    </row>
    <row r="270" spans="1:22" x14ac:dyDescent="0.35">
      <c r="A270" t="s">
        <v>687</v>
      </c>
      <c r="B270" t="s">
        <v>462</v>
      </c>
      <c r="C270" t="s">
        <v>476</v>
      </c>
      <c r="D270" t="s">
        <v>476</v>
      </c>
      <c r="E270" s="3">
        <v>44585</v>
      </c>
      <c r="F270" s="3">
        <v>44649</v>
      </c>
      <c r="G270" s="15">
        <v>0</v>
      </c>
      <c r="I270">
        <v>13.476000000000001</v>
      </c>
      <c r="J270">
        <v>20.5</v>
      </c>
      <c r="K270">
        <v>18.899999999999999</v>
      </c>
      <c r="L270">
        <v>30.712</v>
      </c>
      <c r="M270">
        <v>42.097999999999999</v>
      </c>
      <c r="N270">
        <v>17.579000000000001</v>
      </c>
      <c r="O270">
        <f t="shared" si="17"/>
        <v>28.622</v>
      </c>
      <c r="P270">
        <f t="shared" si="18"/>
        <v>4.1029999999999998</v>
      </c>
      <c r="Q270">
        <f t="shared" si="16"/>
        <v>24.518999999999998</v>
      </c>
      <c r="R270">
        <f t="shared" si="14"/>
        <v>85.664873174481158</v>
      </c>
      <c r="S270" t="s">
        <v>235</v>
      </c>
      <c r="U270" t="s">
        <v>301</v>
      </c>
      <c r="V270" t="s">
        <v>426</v>
      </c>
    </row>
    <row r="271" spans="1:22" x14ac:dyDescent="0.35">
      <c r="A271" t="s">
        <v>687</v>
      </c>
      <c r="B271" t="s">
        <v>462</v>
      </c>
      <c r="C271" t="s">
        <v>477</v>
      </c>
      <c r="D271" t="s">
        <v>477</v>
      </c>
      <c r="E271" s="3">
        <v>44585</v>
      </c>
      <c r="F271" s="3">
        <v>44649</v>
      </c>
      <c r="G271" s="15">
        <v>0</v>
      </c>
      <c r="I271">
        <v>13.465</v>
      </c>
      <c r="J271">
        <v>20.9</v>
      </c>
      <c r="K271">
        <v>19.600000000000001</v>
      </c>
      <c r="L271">
        <v>26.359000000000002</v>
      </c>
      <c r="M271">
        <v>37.656999999999996</v>
      </c>
      <c r="N271">
        <v>16.919</v>
      </c>
      <c r="O271">
        <f t="shared" si="17"/>
        <v>24.191999999999997</v>
      </c>
      <c r="P271">
        <f t="shared" si="18"/>
        <v>3.4540000000000006</v>
      </c>
      <c r="Q271">
        <f t="shared" si="16"/>
        <v>20.737999999999996</v>
      </c>
      <c r="R271">
        <f t="shared" si="14"/>
        <v>85.722552910052912</v>
      </c>
      <c r="S271" t="s">
        <v>235</v>
      </c>
      <c r="U271" t="s">
        <v>301</v>
      </c>
      <c r="V271" t="s">
        <v>426</v>
      </c>
    </row>
    <row r="272" spans="1:22" x14ac:dyDescent="0.35">
      <c r="A272" t="s">
        <v>688</v>
      </c>
      <c r="B272" t="s">
        <v>506</v>
      </c>
      <c r="C272" t="s">
        <v>482</v>
      </c>
      <c r="D272" t="s">
        <v>483</v>
      </c>
      <c r="E272" s="3">
        <v>44594</v>
      </c>
      <c r="F272" s="3">
        <v>44649</v>
      </c>
      <c r="G272" s="15">
        <v>0</v>
      </c>
      <c r="I272">
        <v>13.484999999999999</v>
      </c>
      <c r="J272">
        <v>25.2</v>
      </c>
      <c r="K272">
        <v>23</v>
      </c>
      <c r="L272">
        <v>83.593999999999994</v>
      </c>
      <c r="M272">
        <v>57.796999999999997</v>
      </c>
      <c r="N272">
        <v>24.692</v>
      </c>
      <c r="O272">
        <f t="shared" si="17"/>
        <v>44.311999999999998</v>
      </c>
      <c r="P272">
        <f t="shared" si="18"/>
        <v>11.207000000000001</v>
      </c>
      <c r="Q272">
        <f t="shared" si="16"/>
        <v>33.104999999999997</v>
      </c>
      <c r="R272">
        <f t="shared" si="14"/>
        <v>74.708882469759885</v>
      </c>
      <c r="S272" t="s">
        <v>235</v>
      </c>
      <c r="U272" t="s">
        <v>557</v>
      </c>
      <c r="V272" t="s">
        <v>426</v>
      </c>
    </row>
    <row r="273" spans="1:22" x14ac:dyDescent="0.35">
      <c r="A273" t="s">
        <v>688</v>
      </c>
      <c r="B273" t="s">
        <v>506</v>
      </c>
      <c r="C273" t="s">
        <v>481</v>
      </c>
      <c r="D273" t="s">
        <v>484</v>
      </c>
      <c r="E273" s="3">
        <v>44594</v>
      </c>
      <c r="F273" s="3">
        <v>44624</v>
      </c>
      <c r="G273" s="15">
        <v>0</v>
      </c>
      <c r="I273">
        <v>13.478</v>
      </c>
      <c r="J273">
        <v>25.2</v>
      </c>
      <c r="K273">
        <v>23</v>
      </c>
      <c r="L273">
        <v>83.593999999999994</v>
      </c>
      <c r="M273">
        <v>51.691000000000003</v>
      </c>
      <c r="N273">
        <v>22.936</v>
      </c>
      <c r="O273">
        <f t="shared" si="17"/>
        <v>38.213000000000001</v>
      </c>
      <c r="P273">
        <f t="shared" si="18"/>
        <v>9.4580000000000002</v>
      </c>
      <c r="Q273">
        <f t="shared" si="16"/>
        <v>28.755000000000003</v>
      </c>
      <c r="R273">
        <f t="shared" si="14"/>
        <v>75.24926072279068</v>
      </c>
      <c r="S273" t="s">
        <v>235</v>
      </c>
      <c r="U273" t="s">
        <v>557</v>
      </c>
      <c r="V273" t="s">
        <v>426</v>
      </c>
    </row>
    <row r="274" spans="1:22" x14ac:dyDescent="0.35">
      <c r="A274" t="s">
        <v>688</v>
      </c>
      <c r="B274" t="s">
        <v>506</v>
      </c>
      <c r="C274" t="s">
        <v>558</v>
      </c>
      <c r="D274" t="s">
        <v>559</v>
      </c>
      <c r="E274" s="3">
        <v>44594</v>
      </c>
      <c r="F274" s="3">
        <v>44624</v>
      </c>
      <c r="G274" s="15">
        <v>2</v>
      </c>
      <c r="I274">
        <f>I273+I272</f>
        <v>26.963000000000001</v>
      </c>
      <c r="J274">
        <v>25.2</v>
      </c>
      <c r="K274">
        <v>23</v>
      </c>
      <c r="L274">
        <v>83.593999999999994</v>
      </c>
      <c r="M274">
        <f>M273+M272</f>
        <v>109.488</v>
      </c>
      <c r="N274">
        <f>N272+N273</f>
        <v>47.628</v>
      </c>
      <c r="O274">
        <f t="shared" si="17"/>
        <v>82.525000000000006</v>
      </c>
      <c r="P274">
        <f t="shared" si="18"/>
        <v>20.664999999999999</v>
      </c>
      <c r="Q274">
        <f t="shared" ref="Q274" si="19">O274-P274</f>
        <v>61.860000000000007</v>
      </c>
      <c r="R274">
        <f t="shared" ref="R274" si="20">100*Q274/O274</f>
        <v>74.959103302029689</v>
      </c>
      <c r="S274" t="s">
        <v>235</v>
      </c>
      <c r="U274" t="s">
        <v>557</v>
      </c>
      <c r="V274" t="s">
        <v>426</v>
      </c>
    </row>
    <row r="275" spans="1:22" x14ac:dyDescent="0.35">
      <c r="A275" t="s">
        <v>688</v>
      </c>
      <c r="B275" t="s">
        <v>506</v>
      </c>
      <c r="C275" t="s">
        <v>480</v>
      </c>
      <c r="D275" t="s">
        <v>485</v>
      </c>
      <c r="E275" s="3">
        <v>44594</v>
      </c>
      <c r="F275" s="3">
        <v>44624</v>
      </c>
      <c r="G275" s="15">
        <v>2</v>
      </c>
      <c r="I275">
        <v>13.488</v>
      </c>
      <c r="J275">
        <v>19.100000000000001</v>
      </c>
      <c r="K275">
        <v>17</v>
      </c>
      <c r="L275">
        <v>36.402000000000001</v>
      </c>
      <c r="M275">
        <v>48.527999999999999</v>
      </c>
      <c r="N275">
        <v>21.902000000000001</v>
      </c>
      <c r="O275">
        <f t="shared" si="17"/>
        <v>35.04</v>
      </c>
      <c r="P275">
        <f t="shared" si="18"/>
        <v>8.4140000000000015</v>
      </c>
      <c r="Q275">
        <f t="shared" si="16"/>
        <v>26.625999999999998</v>
      </c>
      <c r="R275">
        <f t="shared" si="14"/>
        <v>75.987442922374427</v>
      </c>
      <c r="S275" t="s">
        <v>235</v>
      </c>
      <c r="U275" t="s">
        <v>557</v>
      </c>
      <c r="V275" t="s">
        <v>426</v>
      </c>
    </row>
    <row r="276" spans="1:22" x14ac:dyDescent="0.35">
      <c r="A276" t="s">
        <v>688</v>
      </c>
      <c r="B276" t="s">
        <v>506</v>
      </c>
      <c r="C276" t="s">
        <v>479</v>
      </c>
      <c r="D276" t="s">
        <v>486</v>
      </c>
      <c r="E276" s="3">
        <v>44594</v>
      </c>
      <c r="F276" s="3">
        <v>44624</v>
      </c>
      <c r="G276" s="15">
        <v>2</v>
      </c>
      <c r="I276">
        <v>13.475</v>
      </c>
      <c r="J276">
        <v>18.899999999999999</v>
      </c>
      <c r="K276">
        <v>16.600000000000001</v>
      </c>
      <c r="L276">
        <v>26.186</v>
      </c>
      <c r="M276">
        <v>38.779000000000003</v>
      </c>
      <c r="N276">
        <v>20.082999999999998</v>
      </c>
      <c r="O276">
        <f t="shared" si="17"/>
        <v>25.304000000000002</v>
      </c>
      <c r="P276">
        <f t="shared" si="18"/>
        <v>6.6079999999999988</v>
      </c>
      <c r="Q276">
        <f t="shared" si="16"/>
        <v>18.696000000000005</v>
      </c>
      <c r="R276">
        <f t="shared" si="14"/>
        <v>73.885551691432198</v>
      </c>
      <c r="S276" t="s">
        <v>235</v>
      </c>
      <c r="U276" t="s">
        <v>557</v>
      </c>
      <c r="V276" t="s">
        <v>426</v>
      </c>
    </row>
    <row r="277" spans="1:22" x14ac:dyDescent="0.35">
      <c r="A277" t="s">
        <v>688</v>
      </c>
      <c r="B277" t="s">
        <v>506</v>
      </c>
      <c r="C277" t="s">
        <v>478</v>
      </c>
      <c r="D277" t="s">
        <v>487</v>
      </c>
      <c r="E277" s="3">
        <v>44594</v>
      </c>
      <c r="F277" s="3">
        <v>44649</v>
      </c>
      <c r="G277" s="15">
        <v>2</v>
      </c>
      <c r="I277">
        <v>13.481999999999999</v>
      </c>
      <c r="J277">
        <v>15.7</v>
      </c>
      <c r="K277">
        <v>14.9</v>
      </c>
      <c r="L277">
        <v>19.806999999999999</v>
      </c>
      <c r="M277">
        <v>32.375</v>
      </c>
      <c r="N277">
        <v>17.565999999999999</v>
      </c>
      <c r="O277">
        <f t="shared" si="17"/>
        <v>18.893000000000001</v>
      </c>
      <c r="P277">
        <f t="shared" si="18"/>
        <v>4.0839999999999996</v>
      </c>
      <c r="Q277">
        <f t="shared" si="16"/>
        <v>14.809000000000001</v>
      </c>
      <c r="R277">
        <f t="shared" si="14"/>
        <v>78.383528290901396</v>
      </c>
      <c r="S277" t="s">
        <v>235</v>
      </c>
      <c r="U277" t="s">
        <v>557</v>
      </c>
      <c r="V277" t="s">
        <v>426</v>
      </c>
    </row>
    <row r="278" spans="1:22" x14ac:dyDescent="0.35">
      <c r="A278" t="s">
        <v>688</v>
      </c>
      <c r="B278" t="s">
        <v>506</v>
      </c>
      <c r="C278" t="s">
        <v>488</v>
      </c>
      <c r="D278" t="s">
        <v>489</v>
      </c>
      <c r="E278" s="3">
        <v>44594</v>
      </c>
      <c r="F278" s="3">
        <v>44624</v>
      </c>
      <c r="G278" s="15">
        <v>0</v>
      </c>
      <c r="I278">
        <v>13.49</v>
      </c>
      <c r="J278">
        <v>27.2</v>
      </c>
      <c r="K278">
        <v>24.1</v>
      </c>
      <c r="L278">
        <v>90.718000000000004</v>
      </c>
      <c r="M278">
        <v>50.975000000000001</v>
      </c>
      <c r="N278">
        <v>22.459</v>
      </c>
      <c r="O278">
        <f t="shared" si="17"/>
        <v>37.484999999999999</v>
      </c>
      <c r="P278">
        <f t="shared" si="18"/>
        <v>8.9689999999999994</v>
      </c>
      <c r="Q278">
        <f t="shared" si="16"/>
        <v>28.515999999999998</v>
      </c>
      <c r="R278">
        <f t="shared" si="14"/>
        <v>76.07309590502868</v>
      </c>
      <c r="S278" t="s">
        <v>235</v>
      </c>
      <c r="U278" t="s">
        <v>557</v>
      </c>
      <c r="V278" t="s">
        <v>426</v>
      </c>
    </row>
    <row r="279" spans="1:22" x14ac:dyDescent="0.35">
      <c r="A279" t="s">
        <v>688</v>
      </c>
      <c r="B279" t="s">
        <v>506</v>
      </c>
      <c r="C279" t="s">
        <v>490</v>
      </c>
      <c r="D279" t="s">
        <v>491</v>
      </c>
      <c r="E279" s="3">
        <v>44594</v>
      </c>
      <c r="F279" s="3">
        <v>44624</v>
      </c>
      <c r="G279" s="15">
        <v>0</v>
      </c>
      <c r="I279">
        <v>13.48</v>
      </c>
      <c r="J279">
        <v>27.2</v>
      </c>
      <c r="K279">
        <v>24.1</v>
      </c>
      <c r="L279">
        <v>90.718000000000004</v>
      </c>
      <c r="M279">
        <v>63.89</v>
      </c>
      <c r="N279">
        <v>25.550999999999998</v>
      </c>
      <c r="O279">
        <f t="shared" si="17"/>
        <v>50.41</v>
      </c>
      <c r="P279">
        <f t="shared" si="18"/>
        <v>12.070999999999998</v>
      </c>
      <c r="Q279">
        <f t="shared" si="16"/>
        <v>38.338999999999999</v>
      </c>
      <c r="R279">
        <f t="shared" si="14"/>
        <v>76.054354294782783</v>
      </c>
      <c r="S279" t="s">
        <v>235</v>
      </c>
      <c r="U279" t="s">
        <v>557</v>
      </c>
      <c r="V279" t="s">
        <v>426</v>
      </c>
    </row>
    <row r="280" spans="1:22" x14ac:dyDescent="0.35">
      <c r="A280" t="s">
        <v>688</v>
      </c>
      <c r="B280" t="s">
        <v>506</v>
      </c>
      <c r="C280" t="s">
        <v>560</v>
      </c>
      <c r="D280" t="s">
        <v>561</v>
      </c>
      <c r="E280" s="3">
        <v>44594</v>
      </c>
      <c r="F280" s="3">
        <v>44624</v>
      </c>
      <c r="G280" s="15">
        <v>2</v>
      </c>
      <c r="I280">
        <f>I279+I278</f>
        <v>26.97</v>
      </c>
      <c r="J280">
        <v>27.2</v>
      </c>
      <c r="K280">
        <v>24.1</v>
      </c>
      <c r="L280">
        <v>90.718000000000004</v>
      </c>
      <c r="M280">
        <f>M279+M278</f>
        <v>114.86500000000001</v>
      </c>
      <c r="N280">
        <f>N279+N278</f>
        <v>48.01</v>
      </c>
      <c r="O280">
        <f t="shared" si="17"/>
        <v>87.89500000000001</v>
      </c>
      <c r="P280">
        <f t="shared" si="18"/>
        <v>21.04</v>
      </c>
      <c r="Q280">
        <f t="shared" ref="Q280" si="21">O280-P280</f>
        <v>66.855000000000018</v>
      </c>
      <c r="R280">
        <f t="shared" ref="R280" si="22">100*Q280/O280</f>
        <v>76.06234711872122</v>
      </c>
      <c r="S280" t="s">
        <v>235</v>
      </c>
      <c r="U280" t="s">
        <v>557</v>
      </c>
      <c r="V280" t="s">
        <v>426</v>
      </c>
    </row>
    <row r="281" spans="1:22" x14ac:dyDescent="0.35">
      <c r="A281" t="s">
        <v>688</v>
      </c>
      <c r="B281" t="s">
        <v>506</v>
      </c>
      <c r="C281" t="s">
        <v>492</v>
      </c>
      <c r="D281" t="s">
        <v>494</v>
      </c>
      <c r="E281" s="3">
        <v>44594</v>
      </c>
      <c r="F281" s="3">
        <v>44624</v>
      </c>
      <c r="G281" s="15">
        <v>0</v>
      </c>
      <c r="I281">
        <v>13.47</v>
      </c>
      <c r="J281">
        <v>26.1</v>
      </c>
      <c r="K281">
        <v>23.5</v>
      </c>
      <c r="L281">
        <v>102.764</v>
      </c>
      <c r="M281">
        <v>69.775000000000006</v>
      </c>
      <c r="N281">
        <v>25.803999999999998</v>
      </c>
      <c r="O281">
        <f t="shared" si="17"/>
        <v>56.305000000000007</v>
      </c>
      <c r="P281">
        <f t="shared" si="18"/>
        <v>12.333999999999998</v>
      </c>
      <c r="Q281">
        <f t="shared" si="16"/>
        <v>43.971000000000011</v>
      </c>
      <c r="R281">
        <f t="shared" si="14"/>
        <v>78.094307787940693</v>
      </c>
      <c r="S281" t="s">
        <v>235</v>
      </c>
      <c r="U281" t="s">
        <v>557</v>
      </c>
      <c r="V281" t="s">
        <v>426</v>
      </c>
    </row>
    <row r="282" spans="1:22" x14ac:dyDescent="0.35">
      <c r="A282" t="s">
        <v>688</v>
      </c>
      <c r="B282" t="s">
        <v>506</v>
      </c>
      <c r="C282" t="s">
        <v>493</v>
      </c>
      <c r="D282" t="s">
        <v>496</v>
      </c>
      <c r="E282" s="3">
        <v>44594</v>
      </c>
      <c r="F282" s="3">
        <v>44624</v>
      </c>
      <c r="G282" s="15">
        <v>0</v>
      </c>
      <c r="I282">
        <v>13.475</v>
      </c>
      <c r="J282">
        <v>26.1</v>
      </c>
      <c r="K282">
        <v>23.5</v>
      </c>
      <c r="L282">
        <v>102.764</v>
      </c>
      <c r="M282">
        <v>57.646999999999998</v>
      </c>
      <c r="N282">
        <v>23.314</v>
      </c>
      <c r="O282">
        <f t="shared" si="17"/>
        <v>44.171999999999997</v>
      </c>
      <c r="P282">
        <f t="shared" si="18"/>
        <v>9.8390000000000004</v>
      </c>
      <c r="Q282">
        <f t="shared" si="16"/>
        <v>34.332999999999998</v>
      </c>
      <c r="R282">
        <f t="shared" ref="R282:R365" si="23">100*Q282/O282</f>
        <v>77.725708593679258</v>
      </c>
      <c r="S282" t="s">
        <v>235</v>
      </c>
      <c r="U282" t="s">
        <v>557</v>
      </c>
      <c r="V282" t="s">
        <v>426</v>
      </c>
    </row>
    <row r="283" spans="1:22" x14ac:dyDescent="0.35">
      <c r="A283" t="s">
        <v>688</v>
      </c>
      <c r="B283" t="s">
        <v>506</v>
      </c>
      <c r="C283" t="s">
        <v>562</v>
      </c>
      <c r="D283" t="s">
        <v>563</v>
      </c>
      <c r="E283" s="3">
        <v>44594</v>
      </c>
      <c r="F283" s="3">
        <v>44624</v>
      </c>
      <c r="G283" s="15">
        <v>2</v>
      </c>
      <c r="I283">
        <f>I282+I281</f>
        <v>26.945</v>
      </c>
      <c r="J283">
        <v>26.1</v>
      </c>
      <c r="K283">
        <v>23.5</v>
      </c>
      <c r="L283">
        <v>102.764</v>
      </c>
      <c r="M283">
        <f>M282+M281</f>
        <v>127.422</v>
      </c>
      <c r="N283">
        <f>N282+N281</f>
        <v>49.117999999999995</v>
      </c>
      <c r="O283">
        <f t="shared" si="17"/>
        <v>100.477</v>
      </c>
      <c r="P283">
        <f t="shared" si="18"/>
        <v>22.172999999999995</v>
      </c>
      <c r="Q283">
        <f t="shared" ref="Q283" si="24">O283-P283</f>
        <v>78.304000000000002</v>
      </c>
      <c r="R283">
        <f t="shared" ref="R283" si="25">100*Q283/O283</f>
        <v>77.932263104989204</v>
      </c>
      <c r="S283" t="s">
        <v>235</v>
      </c>
      <c r="U283" t="s">
        <v>557</v>
      </c>
      <c r="V283" t="s">
        <v>426</v>
      </c>
    </row>
    <row r="284" spans="1:22" x14ac:dyDescent="0.35">
      <c r="A284" t="s">
        <v>688</v>
      </c>
      <c r="B284" t="s">
        <v>506</v>
      </c>
      <c r="C284" t="s">
        <v>497</v>
      </c>
      <c r="D284" t="s">
        <v>495</v>
      </c>
      <c r="E284" s="3">
        <v>44594</v>
      </c>
      <c r="F284" s="3">
        <v>44624</v>
      </c>
      <c r="G284" s="15">
        <v>0</v>
      </c>
      <c r="I284">
        <v>13.474</v>
      </c>
      <c r="J284">
        <v>27</v>
      </c>
      <c r="K284">
        <v>24.1</v>
      </c>
      <c r="L284">
        <v>103.69</v>
      </c>
      <c r="M284">
        <v>67.156999999999996</v>
      </c>
      <c r="N284">
        <v>26.152999999999999</v>
      </c>
      <c r="O284">
        <f t="shared" si="17"/>
        <v>53.682999999999993</v>
      </c>
      <c r="P284">
        <f t="shared" si="18"/>
        <v>12.678999999999998</v>
      </c>
      <c r="Q284">
        <f t="shared" si="16"/>
        <v>41.003999999999991</v>
      </c>
      <c r="R284">
        <f t="shared" si="23"/>
        <v>76.381722332954553</v>
      </c>
      <c r="S284" t="s">
        <v>235</v>
      </c>
      <c r="U284" t="s">
        <v>557</v>
      </c>
      <c r="V284" t="s">
        <v>426</v>
      </c>
    </row>
    <row r="285" spans="1:22" x14ac:dyDescent="0.35">
      <c r="A285" t="s">
        <v>688</v>
      </c>
      <c r="B285" t="s">
        <v>506</v>
      </c>
      <c r="C285" t="s">
        <v>498</v>
      </c>
      <c r="D285" t="s">
        <v>499</v>
      </c>
      <c r="E285" s="3">
        <v>44594</v>
      </c>
      <c r="F285" s="3">
        <v>44624</v>
      </c>
      <c r="G285" s="15">
        <v>0</v>
      </c>
      <c r="I285">
        <v>13.494</v>
      </c>
      <c r="J285">
        <v>27</v>
      </c>
      <c r="K285">
        <v>24.1</v>
      </c>
      <c r="L285">
        <v>103.69</v>
      </c>
      <c r="M285">
        <v>61.48</v>
      </c>
      <c r="N285">
        <v>25.23</v>
      </c>
      <c r="O285">
        <f t="shared" si="17"/>
        <v>47.985999999999997</v>
      </c>
      <c r="P285">
        <f t="shared" si="18"/>
        <v>11.736000000000001</v>
      </c>
      <c r="Q285">
        <f t="shared" si="16"/>
        <v>36.25</v>
      </c>
      <c r="R285">
        <f t="shared" si="23"/>
        <v>75.54286666944526</v>
      </c>
      <c r="S285" t="s">
        <v>235</v>
      </c>
      <c r="U285" t="s">
        <v>557</v>
      </c>
      <c r="V285" t="s">
        <v>426</v>
      </c>
    </row>
    <row r="286" spans="1:22" x14ac:dyDescent="0.35">
      <c r="A286" t="s">
        <v>688</v>
      </c>
      <c r="B286" t="s">
        <v>506</v>
      </c>
      <c r="C286" t="s">
        <v>564</v>
      </c>
      <c r="D286" t="s">
        <v>565</v>
      </c>
      <c r="E286" s="3">
        <v>44594</v>
      </c>
      <c r="F286" s="3">
        <v>44624</v>
      </c>
      <c r="G286" s="15">
        <v>2</v>
      </c>
      <c r="I286">
        <f>I285+I284</f>
        <v>26.968</v>
      </c>
      <c r="J286">
        <v>27</v>
      </c>
      <c r="K286">
        <v>24.1</v>
      </c>
      <c r="L286">
        <v>103.69</v>
      </c>
      <c r="M286">
        <f>M285+M284</f>
        <v>128.637</v>
      </c>
      <c r="N286">
        <f>N285+N284</f>
        <v>51.382999999999996</v>
      </c>
      <c r="O286">
        <f t="shared" si="17"/>
        <v>101.669</v>
      </c>
      <c r="P286">
        <f t="shared" si="18"/>
        <v>24.414999999999996</v>
      </c>
      <c r="Q286">
        <f t="shared" ref="Q286" si="26">O286-P286</f>
        <v>77.254000000000005</v>
      </c>
      <c r="R286">
        <f t="shared" ref="R286" si="27">100*Q286/O286</f>
        <v>75.985797047280883</v>
      </c>
      <c r="S286" t="s">
        <v>235</v>
      </c>
      <c r="U286" t="s">
        <v>557</v>
      </c>
      <c r="V286" t="s">
        <v>426</v>
      </c>
    </row>
    <row r="287" spans="1:22" x14ac:dyDescent="0.35">
      <c r="A287" t="s">
        <v>688</v>
      </c>
      <c r="B287" t="s">
        <v>506</v>
      </c>
      <c r="C287" t="s">
        <v>500</v>
      </c>
      <c r="D287" t="s">
        <v>501</v>
      </c>
      <c r="E287" s="3">
        <v>44594</v>
      </c>
      <c r="F287" s="3">
        <v>44649</v>
      </c>
      <c r="G287" s="15">
        <v>2</v>
      </c>
      <c r="I287">
        <v>13.5</v>
      </c>
      <c r="J287">
        <v>21.8</v>
      </c>
      <c r="K287">
        <v>19.7</v>
      </c>
      <c r="L287">
        <v>36.185000000000002</v>
      </c>
      <c r="M287">
        <v>48.99</v>
      </c>
      <c r="N287">
        <v>21.361999999999998</v>
      </c>
      <c r="O287">
        <f t="shared" si="17"/>
        <v>35.49</v>
      </c>
      <c r="P287">
        <f t="shared" si="18"/>
        <v>7.8619999999999983</v>
      </c>
      <c r="Q287">
        <f t="shared" si="16"/>
        <v>27.628000000000004</v>
      </c>
      <c r="R287">
        <f t="shared" si="23"/>
        <v>77.847280924204</v>
      </c>
      <c r="S287" t="s">
        <v>235</v>
      </c>
      <c r="U287" t="s">
        <v>557</v>
      </c>
      <c r="V287" t="s">
        <v>426</v>
      </c>
    </row>
    <row r="288" spans="1:22" x14ac:dyDescent="0.35">
      <c r="A288" t="s">
        <v>688</v>
      </c>
      <c r="B288" t="s">
        <v>506</v>
      </c>
      <c r="C288" t="s">
        <v>502</v>
      </c>
      <c r="D288" t="s">
        <v>503</v>
      </c>
      <c r="E288" s="3">
        <v>44594</v>
      </c>
      <c r="F288" s="3">
        <v>44649</v>
      </c>
      <c r="G288" s="15">
        <v>2</v>
      </c>
      <c r="I288">
        <v>13.464</v>
      </c>
      <c r="J288">
        <v>20.9</v>
      </c>
      <c r="K288">
        <v>19.100000000000001</v>
      </c>
      <c r="L288">
        <v>45.006</v>
      </c>
      <c r="M288">
        <v>57.177</v>
      </c>
      <c r="N288">
        <v>24.074999999999999</v>
      </c>
      <c r="O288">
        <f t="shared" si="17"/>
        <v>43.713000000000001</v>
      </c>
      <c r="P288">
        <f t="shared" si="18"/>
        <v>10.610999999999999</v>
      </c>
      <c r="Q288">
        <f t="shared" si="16"/>
        <v>33.102000000000004</v>
      </c>
      <c r="R288">
        <f t="shared" si="23"/>
        <v>75.725756639901178</v>
      </c>
      <c r="S288" t="s">
        <v>235</v>
      </c>
      <c r="U288" t="s">
        <v>557</v>
      </c>
      <c r="V288" t="s">
        <v>426</v>
      </c>
    </row>
    <row r="289" spans="1:22" x14ac:dyDescent="0.35">
      <c r="A289" t="s">
        <v>688</v>
      </c>
      <c r="B289" t="s">
        <v>506</v>
      </c>
      <c r="C289" t="s">
        <v>505</v>
      </c>
      <c r="D289" t="s">
        <v>504</v>
      </c>
      <c r="E289" s="3">
        <v>44594</v>
      </c>
      <c r="F289" s="3">
        <v>44649</v>
      </c>
      <c r="G289" s="15">
        <v>2</v>
      </c>
      <c r="I289">
        <v>13.465</v>
      </c>
      <c r="J289">
        <v>19.2</v>
      </c>
      <c r="K289">
        <v>17.5</v>
      </c>
      <c r="L289">
        <v>35.045999999999999</v>
      </c>
      <c r="M289">
        <v>47.365000000000002</v>
      </c>
      <c r="N289">
        <v>21.861000000000001</v>
      </c>
      <c r="O289">
        <f t="shared" si="17"/>
        <v>33.900000000000006</v>
      </c>
      <c r="P289">
        <f t="shared" si="18"/>
        <v>8.3960000000000008</v>
      </c>
      <c r="Q289">
        <f t="shared" si="16"/>
        <v>25.504000000000005</v>
      </c>
      <c r="R289">
        <f t="shared" si="23"/>
        <v>75.233038348082601</v>
      </c>
      <c r="S289" t="s">
        <v>235</v>
      </c>
      <c r="U289" t="s">
        <v>557</v>
      </c>
      <c r="V289" t="s">
        <v>426</v>
      </c>
    </row>
    <row r="290" spans="1:22" x14ac:dyDescent="0.35">
      <c r="A290" t="s">
        <v>689</v>
      </c>
      <c r="B290" t="s">
        <v>514</v>
      </c>
      <c r="C290" t="s">
        <v>507</v>
      </c>
      <c r="D290" t="s">
        <v>507</v>
      </c>
      <c r="E290" s="3">
        <v>44594</v>
      </c>
      <c r="F290" s="3">
        <v>44649</v>
      </c>
      <c r="G290" s="15">
        <v>0</v>
      </c>
      <c r="I290">
        <v>13.474</v>
      </c>
      <c r="J290">
        <v>23.3</v>
      </c>
      <c r="K290">
        <v>19.3</v>
      </c>
      <c r="L290">
        <v>84.888000000000005</v>
      </c>
      <c r="M290">
        <v>54.987000000000002</v>
      </c>
      <c r="N290">
        <v>22.891999999999999</v>
      </c>
      <c r="O290">
        <f t="shared" si="17"/>
        <v>41.513000000000005</v>
      </c>
      <c r="P290">
        <f t="shared" si="18"/>
        <v>9.4179999999999993</v>
      </c>
      <c r="Q290">
        <f t="shared" si="16"/>
        <v>32.095000000000006</v>
      </c>
      <c r="R290">
        <f t="shared" si="23"/>
        <v>77.313130826488091</v>
      </c>
      <c r="S290" t="s">
        <v>235</v>
      </c>
      <c r="U290" t="s">
        <v>557</v>
      </c>
      <c r="V290" t="s">
        <v>425</v>
      </c>
    </row>
    <row r="291" spans="1:22" x14ac:dyDescent="0.35">
      <c r="A291" t="s">
        <v>689</v>
      </c>
      <c r="B291" t="s">
        <v>514</v>
      </c>
      <c r="C291" t="s">
        <v>508</v>
      </c>
      <c r="D291" t="s">
        <v>508</v>
      </c>
      <c r="E291" s="3">
        <v>44594</v>
      </c>
      <c r="F291" s="3">
        <v>44649</v>
      </c>
      <c r="G291" s="15">
        <v>0</v>
      </c>
      <c r="I291">
        <v>13.491</v>
      </c>
      <c r="J291">
        <v>23.3</v>
      </c>
      <c r="K291">
        <v>19.3</v>
      </c>
      <c r="L291">
        <v>84.888000000000005</v>
      </c>
      <c r="M291">
        <v>52.656999999999996</v>
      </c>
      <c r="N291">
        <v>22.253</v>
      </c>
      <c r="O291">
        <f t="shared" si="17"/>
        <v>39.165999999999997</v>
      </c>
      <c r="P291">
        <f t="shared" si="18"/>
        <v>8.7620000000000005</v>
      </c>
      <c r="Q291">
        <f t="shared" si="16"/>
        <v>30.403999999999996</v>
      </c>
      <c r="R291">
        <f t="shared" si="23"/>
        <v>77.628555379666039</v>
      </c>
      <c r="S291" t="s">
        <v>235</v>
      </c>
      <c r="U291" t="s">
        <v>557</v>
      </c>
      <c r="V291" t="s">
        <v>425</v>
      </c>
    </row>
    <row r="292" spans="1:22" x14ac:dyDescent="0.35">
      <c r="A292" t="s">
        <v>689</v>
      </c>
      <c r="B292" t="s">
        <v>514</v>
      </c>
      <c r="C292" t="s">
        <v>566</v>
      </c>
      <c r="D292" t="s">
        <v>566</v>
      </c>
      <c r="E292" s="3">
        <v>44594</v>
      </c>
      <c r="F292" s="3">
        <v>44649</v>
      </c>
      <c r="G292" s="15">
        <v>2</v>
      </c>
      <c r="I292">
        <f>I291+I290</f>
        <v>26.965</v>
      </c>
      <c r="J292">
        <v>23.3</v>
      </c>
      <c r="K292">
        <v>19.3</v>
      </c>
      <c r="L292">
        <v>84.888000000000005</v>
      </c>
      <c r="M292">
        <f>M291+M290</f>
        <v>107.64400000000001</v>
      </c>
      <c r="N292">
        <f>N290+N291</f>
        <v>45.144999999999996</v>
      </c>
      <c r="O292">
        <f t="shared" si="17"/>
        <v>80.679000000000002</v>
      </c>
      <c r="P292">
        <f t="shared" si="18"/>
        <v>18.179999999999996</v>
      </c>
      <c r="Q292">
        <f t="shared" ref="Q292" si="28">O292-P292</f>
        <v>62.499000000000009</v>
      </c>
      <c r="R292">
        <f t="shared" ref="R292" si="29">100*Q292/O292</f>
        <v>77.466255159335148</v>
      </c>
      <c r="S292" t="s">
        <v>235</v>
      </c>
      <c r="U292" t="s">
        <v>557</v>
      </c>
      <c r="V292" t="s">
        <v>425</v>
      </c>
    </row>
    <row r="293" spans="1:22" x14ac:dyDescent="0.35">
      <c r="A293" t="s">
        <v>689</v>
      </c>
      <c r="B293" t="s">
        <v>514</v>
      </c>
      <c r="C293" t="s">
        <v>509</v>
      </c>
      <c r="D293" t="s">
        <v>509</v>
      </c>
      <c r="E293" s="3">
        <v>44594</v>
      </c>
      <c r="F293" s="3">
        <v>44649</v>
      </c>
      <c r="G293" s="15">
        <v>0</v>
      </c>
      <c r="I293">
        <v>13.49</v>
      </c>
      <c r="J293">
        <v>20.100000000000001</v>
      </c>
      <c r="K293">
        <v>17.399999999999999</v>
      </c>
      <c r="L293">
        <v>83.254999999999995</v>
      </c>
      <c r="M293">
        <v>57.11</v>
      </c>
      <c r="N293">
        <v>25.896000000000001</v>
      </c>
      <c r="O293">
        <f t="shared" si="17"/>
        <v>43.62</v>
      </c>
      <c r="P293">
        <f t="shared" si="18"/>
        <v>12.406000000000001</v>
      </c>
      <c r="Q293">
        <f t="shared" si="16"/>
        <v>31.213999999999999</v>
      </c>
      <c r="R293">
        <f t="shared" si="23"/>
        <v>71.558917927556166</v>
      </c>
      <c r="S293" t="s">
        <v>235</v>
      </c>
      <c r="U293" t="s">
        <v>557</v>
      </c>
      <c r="V293" t="s">
        <v>425</v>
      </c>
    </row>
    <row r="294" spans="1:22" x14ac:dyDescent="0.35">
      <c r="A294" t="s">
        <v>689</v>
      </c>
      <c r="B294" t="s">
        <v>514</v>
      </c>
      <c r="C294" t="s">
        <v>510</v>
      </c>
      <c r="D294" t="s">
        <v>510</v>
      </c>
      <c r="E294" s="3">
        <v>44594</v>
      </c>
      <c r="F294" s="3">
        <v>44624</v>
      </c>
      <c r="G294" s="15">
        <v>0</v>
      </c>
      <c r="I294">
        <v>13.462999999999999</v>
      </c>
      <c r="J294">
        <v>20.100000000000001</v>
      </c>
      <c r="K294">
        <v>17.399999999999999</v>
      </c>
      <c r="L294">
        <v>83.254999999999995</v>
      </c>
      <c r="M294">
        <v>48.093000000000004</v>
      </c>
      <c r="N294">
        <v>23.164000000000001</v>
      </c>
      <c r="O294">
        <f t="shared" si="17"/>
        <v>34.630000000000003</v>
      </c>
      <c r="P294">
        <f t="shared" si="18"/>
        <v>9.7010000000000023</v>
      </c>
      <c r="Q294">
        <f t="shared" si="16"/>
        <v>24.929000000000002</v>
      </c>
      <c r="R294">
        <f t="shared" si="23"/>
        <v>71.986716719607273</v>
      </c>
      <c r="S294" t="s">
        <v>235</v>
      </c>
      <c r="U294" t="s">
        <v>557</v>
      </c>
      <c r="V294" t="s">
        <v>425</v>
      </c>
    </row>
    <row r="295" spans="1:22" x14ac:dyDescent="0.35">
      <c r="A295" t="s">
        <v>689</v>
      </c>
      <c r="B295" t="s">
        <v>514</v>
      </c>
      <c r="C295" t="s">
        <v>567</v>
      </c>
      <c r="D295" t="s">
        <v>567</v>
      </c>
      <c r="E295" s="3">
        <v>44594</v>
      </c>
      <c r="F295" s="3">
        <v>44624</v>
      </c>
      <c r="G295" s="15">
        <v>2</v>
      </c>
      <c r="I295">
        <f>I294+I293</f>
        <v>26.952999999999999</v>
      </c>
      <c r="J295">
        <v>20.100000000000001</v>
      </c>
      <c r="K295">
        <v>17.399999999999999</v>
      </c>
      <c r="L295">
        <v>83.254999999999995</v>
      </c>
      <c r="M295">
        <f>M294+M293</f>
        <v>105.203</v>
      </c>
      <c r="N295">
        <f>N294+N293</f>
        <v>49.06</v>
      </c>
      <c r="O295">
        <f t="shared" si="17"/>
        <v>78.25</v>
      </c>
      <c r="P295">
        <f t="shared" si="18"/>
        <v>22.107000000000003</v>
      </c>
      <c r="Q295">
        <f t="shared" ref="Q295" si="30">O295-P295</f>
        <v>56.143000000000001</v>
      </c>
      <c r="R295">
        <f t="shared" ref="R295" si="31">100*Q295/O295</f>
        <v>71.748242811501598</v>
      </c>
      <c r="S295" t="s">
        <v>235</v>
      </c>
      <c r="U295" t="s">
        <v>557</v>
      </c>
      <c r="V295" t="s">
        <v>425</v>
      </c>
    </row>
    <row r="296" spans="1:22" x14ac:dyDescent="0.35">
      <c r="A296" t="s">
        <v>689</v>
      </c>
      <c r="B296" t="s">
        <v>514</v>
      </c>
      <c r="C296" t="s">
        <v>511</v>
      </c>
      <c r="D296" t="s">
        <v>511</v>
      </c>
      <c r="E296" s="3">
        <v>44594</v>
      </c>
      <c r="F296" s="3">
        <v>44624</v>
      </c>
      <c r="G296" s="15">
        <v>0</v>
      </c>
      <c r="I296">
        <v>13.492000000000001</v>
      </c>
      <c r="J296">
        <v>22.4</v>
      </c>
      <c r="K296">
        <v>19.5</v>
      </c>
      <c r="L296">
        <v>106.645</v>
      </c>
      <c r="M296">
        <v>64.138999999999996</v>
      </c>
      <c r="N296">
        <v>25.602</v>
      </c>
      <c r="O296">
        <f t="shared" si="17"/>
        <v>50.646999999999991</v>
      </c>
      <c r="P296">
        <f t="shared" si="18"/>
        <v>12.11</v>
      </c>
      <c r="Q296">
        <f t="shared" si="16"/>
        <v>38.536999999999992</v>
      </c>
      <c r="R296">
        <f t="shared" si="23"/>
        <v>76.089403123580865</v>
      </c>
      <c r="S296" t="s">
        <v>235</v>
      </c>
      <c r="U296" t="s">
        <v>557</v>
      </c>
      <c r="V296" t="s">
        <v>425</v>
      </c>
    </row>
    <row r="297" spans="1:22" x14ac:dyDescent="0.35">
      <c r="A297" t="s">
        <v>689</v>
      </c>
      <c r="B297" t="s">
        <v>514</v>
      </c>
      <c r="C297" t="s">
        <v>512</v>
      </c>
      <c r="D297" t="s">
        <v>512</v>
      </c>
      <c r="E297" s="3">
        <v>44594</v>
      </c>
      <c r="F297" s="3">
        <v>44624</v>
      </c>
      <c r="G297" s="15">
        <v>0</v>
      </c>
      <c r="I297">
        <v>13.492000000000001</v>
      </c>
      <c r="J297">
        <v>22.4</v>
      </c>
      <c r="K297">
        <v>19.5</v>
      </c>
      <c r="L297">
        <v>106.645</v>
      </c>
      <c r="M297">
        <v>65.884</v>
      </c>
      <c r="N297">
        <v>26.422999999999998</v>
      </c>
      <c r="O297">
        <f t="shared" si="17"/>
        <v>52.391999999999996</v>
      </c>
      <c r="P297">
        <f t="shared" si="18"/>
        <v>12.930999999999997</v>
      </c>
      <c r="Q297">
        <f t="shared" si="16"/>
        <v>39.460999999999999</v>
      </c>
      <c r="R297">
        <f t="shared" si="23"/>
        <v>75.318750954344182</v>
      </c>
      <c r="S297" t="s">
        <v>235</v>
      </c>
      <c r="U297" t="s">
        <v>557</v>
      </c>
      <c r="V297" t="s">
        <v>425</v>
      </c>
    </row>
    <row r="298" spans="1:22" x14ac:dyDescent="0.35">
      <c r="A298" t="s">
        <v>689</v>
      </c>
      <c r="B298" t="s">
        <v>514</v>
      </c>
      <c r="C298" t="s">
        <v>568</v>
      </c>
      <c r="D298" t="s">
        <v>568</v>
      </c>
      <c r="E298" s="3">
        <v>44594</v>
      </c>
      <c r="F298" s="3">
        <v>44624</v>
      </c>
      <c r="G298" s="15">
        <v>2</v>
      </c>
      <c r="I298">
        <f>I297+I296</f>
        <v>26.984000000000002</v>
      </c>
      <c r="J298">
        <v>22.4</v>
      </c>
      <c r="K298">
        <v>19.5</v>
      </c>
      <c r="L298">
        <v>106.645</v>
      </c>
      <c r="M298">
        <f>M297+M296</f>
        <v>130.023</v>
      </c>
      <c r="N298">
        <f>N297+N296</f>
        <v>52.024999999999999</v>
      </c>
      <c r="O298">
        <f t="shared" si="17"/>
        <v>103.03899999999999</v>
      </c>
      <c r="P298">
        <f t="shared" si="18"/>
        <v>25.040999999999997</v>
      </c>
      <c r="Q298">
        <f t="shared" ref="Q298" si="32">O298-P298</f>
        <v>77.99799999999999</v>
      </c>
      <c r="R298">
        <f t="shared" ref="R298" si="33">100*Q298/O298</f>
        <v>75.69755141257194</v>
      </c>
      <c r="S298" t="s">
        <v>235</v>
      </c>
      <c r="U298" t="s">
        <v>557</v>
      </c>
      <c r="V298" t="s">
        <v>425</v>
      </c>
    </row>
    <row r="299" spans="1:22" x14ac:dyDescent="0.35">
      <c r="A299" t="s">
        <v>689</v>
      </c>
      <c r="B299" t="s">
        <v>514</v>
      </c>
      <c r="C299" t="s">
        <v>513</v>
      </c>
      <c r="D299" t="s">
        <v>513</v>
      </c>
      <c r="E299" s="3">
        <v>44594</v>
      </c>
      <c r="F299" s="3">
        <v>44624</v>
      </c>
      <c r="G299" s="15">
        <v>2</v>
      </c>
      <c r="I299">
        <v>13.468</v>
      </c>
      <c r="J299">
        <v>19.399999999999999</v>
      </c>
      <c r="K299">
        <v>16.600000000000001</v>
      </c>
      <c r="L299">
        <v>68.603999999999999</v>
      </c>
      <c r="M299">
        <v>78.298000000000002</v>
      </c>
      <c r="N299">
        <v>31.21</v>
      </c>
      <c r="O299">
        <f t="shared" si="17"/>
        <v>64.83</v>
      </c>
      <c r="P299">
        <f t="shared" si="18"/>
        <v>17.742000000000001</v>
      </c>
      <c r="Q299">
        <f t="shared" si="16"/>
        <v>47.087999999999994</v>
      </c>
      <c r="R299">
        <f t="shared" si="23"/>
        <v>72.633040259139278</v>
      </c>
      <c r="S299" t="s">
        <v>235</v>
      </c>
      <c r="U299" t="s">
        <v>557</v>
      </c>
      <c r="V299" t="s">
        <v>425</v>
      </c>
    </row>
    <row r="300" spans="1:22" x14ac:dyDescent="0.35">
      <c r="A300" t="s">
        <v>689</v>
      </c>
      <c r="B300" t="s">
        <v>514</v>
      </c>
      <c r="C300" t="s">
        <v>632</v>
      </c>
      <c r="D300" t="s">
        <v>632</v>
      </c>
      <c r="E300" s="3">
        <v>44594</v>
      </c>
      <c r="F300" s="3">
        <v>44624</v>
      </c>
      <c r="G300" s="15">
        <v>2</v>
      </c>
      <c r="I300">
        <v>13.462999999999999</v>
      </c>
      <c r="J300">
        <v>19.600000000000001</v>
      </c>
      <c r="K300">
        <v>16.600000000000001</v>
      </c>
      <c r="L300">
        <v>52.573</v>
      </c>
      <c r="M300">
        <v>62.506999999999998</v>
      </c>
      <c r="N300">
        <v>25.404</v>
      </c>
      <c r="O300">
        <f t="shared" si="17"/>
        <v>49.043999999999997</v>
      </c>
      <c r="P300">
        <f t="shared" si="18"/>
        <v>11.941000000000001</v>
      </c>
      <c r="Q300">
        <f t="shared" si="16"/>
        <v>37.102999999999994</v>
      </c>
      <c r="R300">
        <f t="shared" si="23"/>
        <v>75.652475328276637</v>
      </c>
      <c r="S300" t="s">
        <v>235</v>
      </c>
      <c r="U300" t="s">
        <v>557</v>
      </c>
      <c r="V300" t="s">
        <v>425</v>
      </c>
    </row>
    <row r="301" spans="1:22" x14ac:dyDescent="0.35">
      <c r="A301" t="s">
        <v>689</v>
      </c>
      <c r="B301" t="s">
        <v>514</v>
      </c>
      <c r="C301" t="s">
        <v>633</v>
      </c>
      <c r="D301" t="s">
        <v>633</v>
      </c>
      <c r="E301" s="3">
        <v>44594</v>
      </c>
      <c r="F301" s="3">
        <v>44624</v>
      </c>
      <c r="G301" s="15">
        <v>0</v>
      </c>
      <c r="I301">
        <v>13.488</v>
      </c>
      <c r="J301">
        <v>22.6</v>
      </c>
      <c r="K301">
        <v>19.600000000000001</v>
      </c>
      <c r="L301">
        <v>77.138999999999996</v>
      </c>
      <c r="M301">
        <v>53.363999999999997</v>
      </c>
      <c r="N301">
        <v>23.396000000000001</v>
      </c>
      <c r="O301">
        <f t="shared" si="17"/>
        <v>39.875999999999998</v>
      </c>
      <c r="P301">
        <f t="shared" si="18"/>
        <v>9.9080000000000013</v>
      </c>
      <c r="Q301">
        <f t="shared" ref="Q301:Q381" si="34">O301-P301</f>
        <v>29.967999999999996</v>
      </c>
      <c r="R301">
        <f t="shared" si="23"/>
        <v>75.152974220082257</v>
      </c>
      <c r="S301" t="s">
        <v>235</v>
      </c>
      <c r="U301" t="s">
        <v>557</v>
      </c>
      <c r="V301" t="s">
        <v>425</v>
      </c>
    </row>
    <row r="302" spans="1:22" x14ac:dyDescent="0.35">
      <c r="A302" t="s">
        <v>689</v>
      </c>
      <c r="B302" t="s">
        <v>514</v>
      </c>
      <c r="C302" t="s">
        <v>634</v>
      </c>
      <c r="D302" t="s">
        <v>634</v>
      </c>
      <c r="E302" s="3">
        <v>44594</v>
      </c>
      <c r="F302" s="3">
        <v>44624</v>
      </c>
      <c r="G302" s="15">
        <v>0</v>
      </c>
      <c r="I302">
        <v>13.491</v>
      </c>
      <c r="J302">
        <v>22.6</v>
      </c>
      <c r="K302">
        <v>19.600000000000001</v>
      </c>
      <c r="L302">
        <v>77.138999999999996</v>
      </c>
      <c r="M302">
        <v>48.774999999999999</v>
      </c>
      <c r="N302">
        <v>21.667999999999999</v>
      </c>
      <c r="O302">
        <f t="shared" si="17"/>
        <v>35.283999999999999</v>
      </c>
      <c r="P302">
        <f t="shared" si="18"/>
        <v>8.1769999999999996</v>
      </c>
      <c r="Q302">
        <f t="shared" si="34"/>
        <v>27.106999999999999</v>
      </c>
      <c r="R302">
        <f t="shared" si="23"/>
        <v>76.82518988776782</v>
      </c>
      <c r="S302" t="s">
        <v>235</v>
      </c>
      <c r="U302" t="s">
        <v>557</v>
      </c>
      <c r="V302" t="s">
        <v>425</v>
      </c>
    </row>
    <row r="303" spans="1:22" x14ac:dyDescent="0.35">
      <c r="A303" t="s">
        <v>689</v>
      </c>
      <c r="B303" t="s">
        <v>514</v>
      </c>
      <c r="C303" t="s">
        <v>635</v>
      </c>
      <c r="D303" t="s">
        <v>635</v>
      </c>
      <c r="E303" s="3">
        <v>44594</v>
      </c>
      <c r="F303" s="3">
        <v>44624</v>
      </c>
      <c r="G303" s="15">
        <v>2</v>
      </c>
      <c r="I303">
        <f>I302+I301</f>
        <v>26.978999999999999</v>
      </c>
      <c r="J303">
        <v>22.6</v>
      </c>
      <c r="K303">
        <v>19.600000000000001</v>
      </c>
      <c r="L303">
        <v>77.138999999999996</v>
      </c>
      <c r="M303">
        <f>M302+M301</f>
        <v>102.139</v>
      </c>
      <c r="N303">
        <f>N302+N301</f>
        <v>45.064</v>
      </c>
      <c r="O303">
        <f t="shared" si="17"/>
        <v>75.16</v>
      </c>
      <c r="P303">
        <f t="shared" si="18"/>
        <v>18.085000000000001</v>
      </c>
      <c r="Q303">
        <f t="shared" ref="Q303" si="35">O303-P303</f>
        <v>57.074999999999996</v>
      </c>
      <c r="R303">
        <f t="shared" ref="R303" si="36">100*Q303/O303</f>
        <v>75.937998935604043</v>
      </c>
      <c r="S303" t="s">
        <v>235</v>
      </c>
      <c r="U303" t="s">
        <v>557</v>
      </c>
      <c r="V303" t="s">
        <v>425</v>
      </c>
    </row>
    <row r="304" spans="1:22" x14ac:dyDescent="0.35">
      <c r="A304" t="s">
        <v>689</v>
      </c>
      <c r="B304" t="s">
        <v>514</v>
      </c>
      <c r="C304" t="s">
        <v>636</v>
      </c>
      <c r="D304" t="s">
        <v>636</v>
      </c>
      <c r="E304" s="3">
        <v>44594</v>
      </c>
      <c r="G304" s="15">
        <v>0</v>
      </c>
      <c r="I304">
        <v>13.488</v>
      </c>
      <c r="J304">
        <v>24.9</v>
      </c>
      <c r="K304">
        <v>21.4</v>
      </c>
      <c r="L304">
        <v>114.86799999999999</v>
      </c>
      <c r="M304">
        <v>61.78</v>
      </c>
      <c r="N304">
        <v>24.027000000000001</v>
      </c>
      <c r="O304">
        <f t="shared" si="17"/>
        <v>48.292000000000002</v>
      </c>
      <c r="P304">
        <f t="shared" si="18"/>
        <v>10.539000000000001</v>
      </c>
      <c r="Q304">
        <f t="shared" si="34"/>
        <v>37.753</v>
      </c>
      <c r="R304">
        <f t="shared" si="23"/>
        <v>78.176509566801954</v>
      </c>
      <c r="S304" t="s">
        <v>235</v>
      </c>
      <c r="U304" t="s">
        <v>557</v>
      </c>
      <c r="V304" t="s">
        <v>425</v>
      </c>
    </row>
    <row r="305" spans="1:22" x14ac:dyDescent="0.35">
      <c r="A305" t="s">
        <v>689</v>
      </c>
      <c r="B305" t="s">
        <v>514</v>
      </c>
      <c r="C305" t="s">
        <v>637</v>
      </c>
      <c r="D305" t="s">
        <v>637</v>
      </c>
      <c r="E305" s="3">
        <v>44594</v>
      </c>
      <c r="G305" s="15">
        <v>0</v>
      </c>
      <c r="I305">
        <v>13.496</v>
      </c>
      <c r="J305">
        <v>24.9</v>
      </c>
      <c r="K305">
        <v>21.4</v>
      </c>
      <c r="L305">
        <v>114.86799999999999</v>
      </c>
      <c r="M305">
        <v>75.073999999999998</v>
      </c>
      <c r="N305">
        <v>26.846</v>
      </c>
      <c r="O305">
        <f t="shared" si="17"/>
        <v>61.577999999999996</v>
      </c>
      <c r="P305">
        <f t="shared" si="18"/>
        <v>13.35</v>
      </c>
      <c r="Q305">
        <f t="shared" si="34"/>
        <v>48.227999999999994</v>
      </c>
      <c r="R305">
        <f t="shared" si="23"/>
        <v>78.320179284809498</v>
      </c>
      <c r="S305" t="s">
        <v>235</v>
      </c>
      <c r="U305" t="s">
        <v>557</v>
      </c>
      <c r="V305" t="s">
        <v>425</v>
      </c>
    </row>
    <row r="306" spans="1:22" x14ac:dyDescent="0.35">
      <c r="A306" t="s">
        <v>689</v>
      </c>
      <c r="B306" t="s">
        <v>514</v>
      </c>
      <c r="C306" t="s">
        <v>638</v>
      </c>
      <c r="D306" t="s">
        <v>638</v>
      </c>
      <c r="E306" s="3">
        <v>44594</v>
      </c>
      <c r="G306" s="15">
        <v>2</v>
      </c>
      <c r="I306">
        <f>I305+I304</f>
        <v>26.984000000000002</v>
      </c>
      <c r="J306">
        <v>24.9</v>
      </c>
      <c r="K306">
        <v>21.4</v>
      </c>
      <c r="L306">
        <v>114.86799999999999</v>
      </c>
      <c r="M306">
        <f>M305+M304</f>
        <v>136.85399999999998</v>
      </c>
      <c r="N306">
        <f>N305+N304</f>
        <v>50.873000000000005</v>
      </c>
      <c r="O306">
        <f t="shared" si="17"/>
        <v>109.86999999999998</v>
      </c>
      <c r="P306">
        <f t="shared" si="18"/>
        <v>23.889000000000003</v>
      </c>
      <c r="Q306">
        <f t="shared" ref="Q306" si="37">O306-P306</f>
        <v>85.980999999999966</v>
      </c>
      <c r="R306">
        <f t="shared" ref="R306" si="38">100*Q306/O306</f>
        <v>78.257031036679706</v>
      </c>
      <c r="S306" t="s">
        <v>235</v>
      </c>
      <c r="U306" t="s">
        <v>557</v>
      </c>
      <c r="V306" t="s">
        <v>425</v>
      </c>
    </row>
    <row r="307" spans="1:22" x14ac:dyDescent="0.35">
      <c r="A307" t="s">
        <v>689</v>
      </c>
      <c r="B307" t="s">
        <v>514</v>
      </c>
      <c r="C307" t="s">
        <v>639</v>
      </c>
      <c r="D307" t="s">
        <v>639</v>
      </c>
      <c r="E307" s="3">
        <v>44594</v>
      </c>
      <c r="F307" s="3">
        <v>44624</v>
      </c>
      <c r="G307" s="15">
        <v>2</v>
      </c>
      <c r="I307">
        <v>13.492000000000001</v>
      </c>
      <c r="J307">
        <v>18.100000000000001</v>
      </c>
      <c r="K307">
        <v>16</v>
      </c>
      <c r="L307">
        <v>58.82</v>
      </c>
      <c r="M307">
        <v>67.724999999999994</v>
      </c>
      <c r="N307">
        <v>27.373999999999999</v>
      </c>
      <c r="O307">
        <f t="shared" si="17"/>
        <v>54.23299999999999</v>
      </c>
      <c r="P307">
        <f t="shared" si="18"/>
        <v>13.881999999999998</v>
      </c>
      <c r="Q307">
        <f t="shared" si="34"/>
        <v>40.350999999999992</v>
      </c>
      <c r="R307">
        <f t="shared" si="23"/>
        <v>74.403038740250395</v>
      </c>
      <c r="S307" t="s">
        <v>235</v>
      </c>
      <c r="U307" t="s">
        <v>557</v>
      </c>
      <c r="V307" t="s">
        <v>425</v>
      </c>
    </row>
    <row r="308" spans="1:22" x14ac:dyDescent="0.35">
      <c r="A308" t="s">
        <v>688</v>
      </c>
      <c r="B308" t="s">
        <v>532</v>
      </c>
      <c r="C308" t="s">
        <v>515</v>
      </c>
      <c r="D308" t="s">
        <v>515</v>
      </c>
      <c r="E308" s="3">
        <v>44600</v>
      </c>
      <c r="F308" s="3">
        <v>44624</v>
      </c>
      <c r="G308" s="15">
        <v>0</v>
      </c>
      <c r="I308">
        <v>13.544</v>
      </c>
      <c r="J308">
        <v>32.6</v>
      </c>
      <c r="K308">
        <v>28.8</v>
      </c>
      <c r="L308">
        <f>147.097+61.044</f>
        <v>208.14100000000002</v>
      </c>
      <c r="M308">
        <v>64.492000000000004</v>
      </c>
      <c r="N308">
        <v>24.74</v>
      </c>
      <c r="O308">
        <f t="shared" si="17"/>
        <v>50.948000000000008</v>
      </c>
      <c r="P308">
        <f t="shared" si="18"/>
        <v>11.195999999999998</v>
      </c>
      <c r="Q308">
        <f t="shared" si="34"/>
        <v>39.75200000000001</v>
      </c>
      <c r="R308">
        <f t="shared" si="23"/>
        <v>78.024652586951404</v>
      </c>
      <c r="S308" t="s">
        <v>235</v>
      </c>
      <c r="U308" t="s">
        <v>557</v>
      </c>
      <c r="V308" t="s">
        <v>425</v>
      </c>
    </row>
    <row r="309" spans="1:22" x14ac:dyDescent="0.35">
      <c r="A309" t="s">
        <v>688</v>
      </c>
      <c r="B309" t="s">
        <v>532</v>
      </c>
      <c r="C309" t="s">
        <v>516</v>
      </c>
      <c r="D309" t="s">
        <v>516</v>
      </c>
      <c r="E309" s="3">
        <v>44600</v>
      </c>
      <c r="F309" s="3">
        <v>44624</v>
      </c>
      <c r="G309" s="15">
        <v>0</v>
      </c>
      <c r="I309">
        <v>13.539</v>
      </c>
      <c r="J309">
        <v>32.6</v>
      </c>
      <c r="K309">
        <v>28.8</v>
      </c>
      <c r="L309">
        <f>147.097+61.044</f>
        <v>208.14100000000002</v>
      </c>
      <c r="M309">
        <v>72.576999999999998</v>
      </c>
      <c r="N309">
        <v>25.091000000000001</v>
      </c>
      <c r="O309">
        <f t="shared" si="17"/>
        <v>59.037999999999997</v>
      </c>
      <c r="P309">
        <f t="shared" si="18"/>
        <v>11.552000000000001</v>
      </c>
      <c r="Q309">
        <f t="shared" si="34"/>
        <v>47.485999999999997</v>
      </c>
      <c r="R309">
        <f t="shared" si="23"/>
        <v>80.4329414953081</v>
      </c>
      <c r="S309" t="s">
        <v>235</v>
      </c>
      <c r="U309" t="s">
        <v>557</v>
      </c>
      <c r="V309" t="s">
        <v>425</v>
      </c>
    </row>
    <row r="310" spans="1:22" x14ac:dyDescent="0.35">
      <c r="A310" t="s">
        <v>688</v>
      </c>
      <c r="B310" t="s">
        <v>532</v>
      </c>
      <c r="C310" t="s">
        <v>517</v>
      </c>
      <c r="D310" t="s">
        <v>517</v>
      </c>
      <c r="E310" s="3">
        <v>44600</v>
      </c>
      <c r="F310" s="3">
        <v>44624</v>
      </c>
      <c r="G310" s="15">
        <v>0</v>
      </c>
      <c r="I310">
        <v>13.531000000000001</v>
      </c>
      <c r="J310">
        <v>32.6</v>
      </c>
      <c r="K310">
        <v>28.8</v>
      </c>
      <c r="L310">
        <f>147.097+61.044</f>
        <v>208.14100000000002</v>
      </c>
      <c r="M310">
        <v>63.86</v>
      </c>
      <c r="N310">
        <v>23.99</v>
      </c>
      <c r="O310">
        <f t="shared" si="17"/>
        <v>50.329000000000001</v>
      </c>
      <c r="P310">
        <f t="shared" si="18"/>
        <v>10.458999999999998</v>
      </c>
      <c r="Q310">
        <f t="shared" si="34"/>
        <v>39.870000000000005</v>
      </c>
      <c r="R310">
        <f t="shared" si="23"/>
        <v>79.218740686284264</v>
      </c>
      <c r="S310" t="s">
        <v>235</v>
      </c>
      <c r="U310" t="s">
        <v>557</v>
      </c>
      <c r="V310" t="s">
        <v>425</v>
      </c>
    </row>
    <row r="311" spans="1:22" x14ac:dyDescent="0.35">
      <c r="A311" t="s">
        <v>688</v>
      </c>
      <c r="B311" t="s">
        <v>532</v>
      </c>
      <c r="C311" t="s">
        <v>518</v>
      </c>
      <c r="D311" t="s">
        <v>518</v>
      </c>
      <c r="E311" s="3">
        <v>44600</v>
      </c>
      <c r="F311" s="3">
        <v>44624</v>
      </c>
      <c r="G311" s="15">
        <v>0</v>
      </c>
      <c r="I311">
        <v>13.53</v>
      </c>
      <c r="J311">
        <v>32.6</v>
      </c>
      <c r="K311">
        <v>28.8</v>
      </c>
      <c r="L311">
        <f>147.097+61.044</f>
        <v>208.14100000000002</v>
      </c>
      <c r="M311">
        <v>57.503999999999998</v>
      </c>
      <c r="N311">
        <v>22.445</v>
      </c>
      <c r="O311">
        <f t="shared" si="17"/>
        <v>43.973999999999997</v>
      </c>
      <c r="P311">
        <f t="shared" si="18"/>
        <v>8.9150000000000009</v>
      </c>
      <c r="Q311">
        <f t="shared" si="34"/>
        <v>35.058999999999997</v>
      </c>
      <c r="R311">
        <f t="shared" si="23"/>
        <v>79.726656660754074</v>
      </c>
      <c r="S311" t="s">
        <v>235</v>
      </c>
      <c r="U311" t="s">
        <v>557</v>
      </c>
      <c r="V311" t="s">
        <v>425</v>
      </c>
    </row>
    <row r="312" spans="1:22" x14ac:dyDescent="0.35">
      <c r="A312" t="s">
        <v>688</v>
      </c>
      <c r="B312" t="s">
        <v>532</v>
      </c>
      <c r="C312" t="s">
        <v>569</v>
      </c>
      <c r="D312" t="s">
        <v>569</v>
      </c>
      <c r="E312" s="3">
        <v>44600</v>
      </c>
      <c r="F312" s="3">
        <v>44624</v>
      </c>
      <c r="G312" s="15">
        <v>2</v>
      </c>
      <c r="I312">
        <f>I308+I309+I310+I311</f>
        <v>54.143999999999998</v>
      </c>
      <c r="J312">
        <v>32.6</v>
      </c>
      <c r="K312">
        <v>28.8</v>
      </c>
      <c r="L312">
        <f>147.097+61.044</f>
        <v>208.14100000000002</v>
      </c>
      <c r="M312">
        <f>M311+M310+M309+M308</f>
        <v>258.43299999999999</v>
      </c>
      <c r="N312">
        <f>N311+N310+N309+N308</f>
        <v>96.266000000000005</v>
      </c>
      <c r="O312">
        <f t="shared" si="17"/>
        <v>204.28899999999999</v>
      </c>
      <c r="P312">
        <f t="shared" si="18"/>
        <v>42.122000000000007</v>
      </c>
      <c r="Q312">
        <f t="shared" ref="Q312" si="39">O312-P312</f>
        <v>162.16699999999997</v>
      </c>
      <c r="R312">
        <f t="shared" ref="R312" si="40">100*Q312/O312</f>
        <v>79.381170792357878</v>
      </c>
      <c r="S312" t="s">
        <v>235</v>
      </c>
      <c r="U312" t="s">
        <v>557</v>
      </c>
      <c r="V312" t="s">
        <v>425</v>
      </c>
    </row>
    <row r="313" spans="1:22" x14ac:dyDescent="0.35">
      <c r="A313" t="s">
        <v>688</v>
      </c>
      <c r="B313" t="s">
        <v>532</v>
      </c>
      <c r="C313" t="s">
        <v>519</v>
      </c>
      <c r="D313" t="s">
        <v>519</v>
      </c>
      <c r="E313" s="3">
        <v>44600</v>
      </c>
      <c r="F313" s="3">
        <v>44624</v>
      </c>
      <c r="G313" s="15">
        <v>0</v>
      </c>
      <c r="I313">
        <v>13.534000000000001</v>
      </c>
      <c r="J313">
        <v>31.1</v>
      </c>
      <c r="K313">
        <v>28</v>
      </c>
      <c r="L313">
        <f>51.601+101.149</f>
        <v>152.75</v>
      </c>
      <c r="M313">
        <v>68.572000000000003</v>
      </c>
      <c r="N313">
        <v>23.617000000000001</v>
      </c>
      <c r="O313">
        <f t="shared" si="17"/>
        <v>55.038000000000004</v>
      </c>
      <c r="P313">
        <f t="shared" si="18"/>
        <v>10.083</v>
      </c>
      <c r="Q313">
        <f t="shared" si="34"/>
        <v>44.955000000000005</v>
      </c>
      <c r="R313">
        <f t="shared" si="23"/>
        <v>81.679930230022904</v>
      </c>
      <c r="S313" t="s">
        <v>235</v>
      </c>
      <c r="U313" t="s">
        <v>557</v>
      </c>
      <c r="V313" t="s">
        <v>425</v>
      </c>
    </row>
    <row r="314" spans="1:22" x14ac:dyDescent="0.35">
      <c r="A314" t="s">
        <v>688</v>
      </c>
      <c r="B314" t="s">
        <v>532</v>
      </c>
      <c r="C314" t="s">
        <v>520</v>
      </c>
      <c r="D314" t="s">
        <v>520</v>
      </c>
      <c r="E314" s="3">
        <v>44600</v>
      </c>
      <c r="F314" s="3">
        <v>44624</v>
      </c>
      <c r="G314" s="15">
        <v>0</v>
      </c>
      <c r="I314">
        <v>13.537000000000001</v>
      </c>
      <c r="J314">
        <v>31.1</v>
      </c>
      <c r="K314">
        <v>28</v>
      </c>
      <c r="L314">
        <f>51.601+101.149</f>
        <v>152.75</v>
      </c>
      <c r="M314">
        <v>64.094999999999999</v>
      </c>
      <c r="N314">
        <v>23</v>
      </c>
      <c r="O314">
        <f t="shared" si="17"/>
        <v>50.558</v>
      </c>
      <c r="P314">
        <f t="shared" si="18"/>
        <v>9.4629999999999992</v>
      </c>
      <c r="Q314">
        <f t="shared" si="34"/>
        <v>41.094999999999999</v>
      </c>
      <c r="R314">
        <f t="shared" si="23"/>
        <v>81.282883025436135</v>
      </c>
      <c r="S314" t="s">
        <v>235</v>
      </c>
      <c r="U314" t="s">
        <v>557</v>
      </c>
      <c r="V314" t="s">
        <v>425</v>
      </c>
    </row>
    <row r="315" spans="1:22" x14ac:dyDescent="0.35">
      <c r="A315" t="s">
        <v>688</v>
      </c>
      <c r="B315" t="s">
        <v>532</v>
      </c>
      <c r="C315" t="s">
        <v>521</v>
      </c>
      <c r="D315" t="s">
        <v>521</v>
      </c>
      <c r="E315" s="3">
        <v>44600</v>
      </c>
      <c r="F315" s="3">
        <v>44624</v>
      </c>
      <c r="G315" s="15">
        <v>0</v>
      </c>
      <c r="I315">
        <v>13.547000000000001</v>
      </c>
      <c r="J315">
        <v>31.1</v>
      </c>
      <c r="K315">
        <v>28</v>
      </c>
      <c r="L315">
        <f>51.601+101.149</f>
        <v>152.75</v>
      </c>
      <c r="M315">
        <v>57.918999999999997</v>
      </c>
      <c r="N315">
        <v>21.87</v>
      </c>
      <c r="O315">
        <f t="shared" si="17"/>
        <v>44.372</v>
      </c>
      <c r="P315">
        <f t="shared" si="18"/>
        <v>8.3230000000000004</v>
      </c>
      <c r="Q315">
        <f t="shared" si="34"/>
        <v>36.048999999999999</v>
      </c>
      <c r="R315">
        <f t="shared" si="23"/>
        <v>81.242675561164702</v>
      </c>
      <c r="S315" t="s">
        <v>235</v>
      </c>
      <c r="U315" t="s">
        <v>557</v>
      </c>
      <c r="V315" t="s">
        <v>425</v>
      </c>
    </row>
    <row r="316" spans="1:22" x14ac:dyDescent="0.35">
      <c r="A316" t="s">
        <v>688</v>
      </c>
      <c r="B316" t="s">
        <v>532</v>
      </c>
      <c r="C316" t="s">
        <v>570</v>
      </c>
      <c r="D316" t="s">
        <v>570</v>
      </c>
      <c r="E316" s="3">
        <v>44600</v>
      </c>
      <c r="F316" s="3">
        <v>44624</v>
      </c>
      <c r="G316" s="15">
        <v>2</v>
      </c>
      <c r="I316">
        <f>I313+I314+I315</f>
        <v>40.618000000000002</v>
      </c>
      <c r="J316">
        <v>31.1</v>
      </c>
      <c r="K316">
        <v>28</v>
      </c>
      <c r="L316">
        <f>51.601+101.149</f>
        <v>152.75</v>
      </c>
      <c r="M316">
        <f>M313+M314+M315</f>
        <v>190.58600000000001</v>
      </c>
      <c r="N316">
        <f>N313+N315+N314</f>
        <v>68.486999999999995</v>
      </c>
      <c r="O316">
        <f t="shared" si="17"/>
        <v>149.96800000000002</v>
      </c>
      <c r="P316">
        <f t="shared" si="18"/>
        <v>27.868999999999993</v>
      </c>
      <c r="Q316">
        <f t="shared" ref="Q316" si="41">O316-P316</f>
        <v>122.09900000000002</v>
      </c>
      <c r="R316">
        <f t="shared" ref="R316" si="42">100*Q316/O316</f>
        <v>81.416702229809033</v>
      </c>
      <c r="S316" t="s">
        <v>235</v>
      </c>
      <c r="U316" t="s">
        <v>557</v>
      </c>
      <c r="V316" t="s">
        <v>425</v>
      </c>
    </row>
    <row r="317" spans="1:22" x14ac:dyDescent="0.35">
      <c r="A317" t="s">
        <v>688</v>
      </c>
      <c r="B317" t="s">
        <v>532</v>
      </c>
      <c r="C317" t="s">
        <v>640</v>
      </c>
      <c r="D317" t="s">
        <v>640</v>
      </c>
      <c r="E317" s="3">
        <v>44600</v>
      </c>
      <c r="F317" s="3">
        <v>44624</v>
      </c>
      <c r="G317" s="15">
        <v>2</v>
      </c>
      <c r="I317">
        <v>13.54</v>
      </c>
      <c r="J317">
        <v>24.5</v>
      </c>
      <c r="K317">
        <v>21.6</v>
      </c>
      <c r="L317">
        <v>66.38</v>
      </c>
      <c r="M317">
        <v>77.921999999999997</v>
      </c>
      <c r="N317">
        <v>29.690999999999999</v>
      </c>
      <c r="O317">
        <f t="shared" si="17"/>
        <v>64.382000000000005</v>
      </c>
      <c r="P317">
        <f t="shared" si="18"/>
        <v>16.151</v>
      </c>
      <c r="Q317">
        <f t="shared" si="34"/>
        <v>48.231000000000009</v>
      </c>
      <c r="R317">
        <f t="shared" si="23"/>
        <v>74.913795781429613</v>
      </c>
      <c r="S317" t="s">
        <v>235</v>
      </c>
      <c r="U317" t="s">
        <v>557</v>
      </c>
      <c r="V317" t="s">
        <v>425</v>
      </c>
    </row>
    <row r="318" spans="1:22" x14ac:dyDescent="0.35">
      <c r="A318" t="s">
        <v>688</v>
      </c>
      <c r="B318" t="s">
        <v>532</v>
      </c>
      <c r="C318" t="s">
        <v>641</v>
      </c>
      <c r="D318" t="s">
        <v>641</v>
      </c>
      <c r="E318" s="3">
        <v>44600</v>
      </c>
      <c r="F318" s="3">
        <v>44624</v>
      </c>
      <c r="G318" s="15">
        <v>2</v>
      </c>
      <c r="I318">
        <v>13.544</v>
      </c>
      <c r="J318">
        <v>24.8</v>
      </c>
      <c r="K318">
        <v>22</v>
      </c>
      <c r="L318">
        <v>65.64</v>
      </c>
      <c r="M318">
        <v>77.566000000000003</v>
      </c>
      <c r="N318">
        <v>29.488</v>
      </c>
      <c r="O318">
        <f t="shared" si="17"/>
        <v>64.022000000000006</v>
      </c>
      <c r="P318">
        <f t="shared" si="18"/>
        <v>15.943999999999999</v>
      </c>
      <c r="Q318">
        <f t="shared" si="34"/>
        <v>48.078000000000003</v>
      </c>
      <c r="R318">
        <f t="shared" si="23"/>
        <v>75.09606072912436</v>
      </c>
      <c r="S318" t="s">
        <v>235</v>
      </c>
      <c r="U318" t="s">
        <v>557</v>
      </c>
      <c r="V318" t="s">
        <v>425</v>
      </c>
    </row>
    <row r="319" spans="1:22" x14ac:dyDescent="0.35">
      <c r="A319" t="s">
        <v>688</v>
      </c>
      <c r="B319" t="s">
        <v>532</v>
      </c>
      <c r="C319" t="s">
        <v>642</v>
      </c>
      <c r="D319" t="s">
        <v>642</v>
      </c>
      <c r="E319" s="3">
        <v>44600</v>
      </c>
      <c r="F319" s="3">
        <v>44624</v>
      </c>
      <c r="G319" s="15">
        <v>2</v>
      </c>
      <c r="I319">
        <v>13.48</v>
      </c>
      <c r="J319">
        <v>22.2</v>
      </c>
      <c r="K319">
        <v>19.7</v>
      </c>
      <c r="L319">
        <v>63.052</v>
      </c>
      <c r="M319">
        <v>74.522000000000006</v>
      </c>
      <c r="N319">
        <v>26.923999999999999</v>
      </c>
      <c r="O319">
        <f t="shared" si="17"/>
        <v>61.042000000000002</v>
      </c>
      <c r="P319">
        <f t="shared" si="18"/>
        <v>13.443999999999999</v>
      </c>
      <c r="Q319">
        <f t="shared" si="34"/>
        <v>47.597999999999999</v>
      </c>
      <c r="R319">
        <f t="shared" si="23"/>
        <v>77.975819927263203</v>
      </c>
      <c r="S319" t="s">
        <v>235</v>
      </c>
      <c r="U319" t="s">
        <v>557</v>
      </c>
      <c r="V319" t="s">
        <v>425</v>
      </c>
    </row>
    <row r="320" spans="1:22" x14ac:dyDescent="0.35">
      <c r="A320" t="s">
        <v>688</v>
      </c>
      <c r="B320" t="s">
        <v>532</v>
      </c>
      <c r="C320" t="s">
        <v>522</v>
      </c>
      <c r="D320" t="s">
        <v>522</v>
      </c>
      <c r="E320" s="3">
        <v>44600</v>
      </c>
      <c r="F320" s="3">
        <v>44624</v>
      </c>
      <c r="G320" s="15">
        <v>0</v>
      </c>
      <c r="I320">
        <v>13.493</v>
      </c>
      <c r="J320">
        <v>30</v>
      </c>
      <c r="K320">
        <v>26.6</v>
      </c>
      <c r="L320">
        <v>116.64100000000001</v>
      </c>
      <c r="M320">
        <v>74.59</v>
      </c>
      <c r="N320">
        <v>25.11</v>
      </c>
      <c r="O320">
        <f t="shared" si="17"/>
        <v>61.097000000000001</v>
      </c>
      <c r="P320">
        <f t="shared" si="18"/>
        <v>11.616999999999999</v>
      </c>
      <c r="Q320">
        <f t="shared" si="34"/>
        <v>49.480000000000004</v>
      </c>
      <c r="R320">
        <f t="shared" si="23"/>
        <v>80.985973124703335</v>
      </c>
      <c r="S320" t="s">
        <v>235</v>
      </c>
      <c r="U320" t="s">
        <v>557</v>
      </c>
      <c r="V320" t="s">
        <v>425</v>
      </c>
    </row>
    <row r="321" spans="1:22" x14ac:dyDescent="0.35">
      <c r="A321" t="s">
        <v>688</v>
      </c>
      <c r="B321" t="s">
        <v>532</v>
      </c>
      <c r="C321" t="s">
        <v>523</v>
      </c>
      <c r="D321" t="s">
        <v>523</v>
      </c>
      <c r="E321" s="3">
        <v>44600</v>
      </c>
      <c r="F321" s="3">
        <v>44624</v>
      </c>
      <c r="G321" s="15">
        <v>0</v>
      </c>
      <c r="I321">
        <v>13.484</v>
      </c>
      <c r="J321">
        <v>30</v>
      </c>
      <c r="K321">
        <v>26.6</v>
      </c>
      <c r="L321">
        <v>116.64100000000001</v>
      </c>
      <c r="M321">
        <v>64.847999999999999</v>
      </c>
      <c r="N321">
        <v>23.074000000000002</v>
      </c>
      <c r="O321">
        <f t="shared" si="17"/>
        <v>51.363999999999997</v>
      </c>
      <c r="P321">
        <f t="shared" si="18"/>
        <v>9.5900000000000016</v>
      </c>
      <c r="Q321">
        <f t="shared" si="34"/>
        <v>41.773999999999994</v>
      </c>
      <c r="R321">
        <f t="shared" si="23"/>
        <v>81.329335721517012</v>
      </c>
      <c r="S321" t="s">
        <v>235</v>
      </c>
      <c r="U321" t="s">
        <v>557</v>
      </c>
      <c r="V321" t="s">
        <v>425</v>
      </c>
    </row>
    <row r="322" spans="1:22" x14ac:dyDescent="0.35">
      <c r="A322" t="s">
        <v>688</v>
      </c>
      <c r="B322" t="s">
        <v>532</v>
      </c>
      <c r="C322" t="s">
        <v>571</v>
      </c>
      <c r="D322" t="s">
        <v>571</v>
      </c>
      <c r="E322" s="3">
        <v>44600</v>
      </c>
      <c r="F322" s="3">
        <v>44624</v>
      </c>
      <c r="G322" s="15">
        <v>2</v>
      </c>
      <c r="I322">
        <f>I320+I321</f>
        <v>26.977</v>
      </c>
      <c r="J322">
        <v>30</v>
      </c>
      <c r="K322">
        <v>26.6</v>
      </c>
      <c r="L322">
        <v>116.64100000000001</v>
      </c>
      <c r="M322">
        <f>M320+M321</f>
        <v>139.43799999999999</v>
      </c>
      <c r="N322">
        <f>N320+N321</f>
        <v>48.183999999999997</v>
      </c>
      <c r="O322">
        <f t="shared" ref="O322:O385" si="43">M322-I322</f>
        <v>112.46099999999998</v>
      </c>
      <c r="P322">
        <f t="shared" ref="P322:P385" si="44">N322-I322</f>
        <v>21.206999999999997</v>
      </c>
      <c r="Q322">
        <f t="shared" ref="Q322" si="45">O322-P322</f>
        <v>91.253999999999991</v>
      </c>
      <c r="R322">
        <f t="shared" ref="R322" si="46">100*Q322/O322</f>
        <v>81.142796169338709</v>
      </c>
      <c r="S322" t="s">
        <v>235</v>
      </c>
      <c r="U322" t="s">
        <v>557</v>
      </c>
      <c r="V322" t="s">
        <v>425</v>
      </c>
    </row>
    <row r="323" spans="1:22" x14ac:dyDescent="0.35">
      <c r="A323" t="s">
        <v>688</v>
      </c>
      <c r="B323" t="s">
        <v>532</v>
      </c>
      <c r="C323" t="s">
        <v>524</v>
      </c>
      <c r="D323" t="s">
        <v>524</v>
      </c>
      <c r="E323" s="3">
        <v>44600</v>
      </c>
      <c r="F323" s="3">
        <v>44624</v>
      </c>
      <c r="G323" s="15">
        <v>0</v>
      </c>
      <c r="I323">
        <v>13.541</v>
      </c>
      <c r="J323">
        <v>32</v>
      </c>
      <c r="K323">
        <v>28</v>
      </c>
      <c r="L323">
        <f>51.038+111.841</f>
        <v>162.87899999999999</v>
      </c>
      <c r="M323">
        <v>68.070999999999998</v>
      </c>
      <c r="N323">
        <v>22.956</v>
      </c>
      <c r="O323">
        <f t="shared" si="43"/>
        <v>54.53</v>
      </c>
      <c r="P323">
        <f t="shared" si="44"/>
        <v>9.4149999999999991</v>
      </c>
      <c r="Q323">
        <f t="shared" si="34"/>
        <v>45.115000000000002</v>
      </c>
      <c r="R323">
        <f t="shared" si="23"/>
        <v>82.734274711168169</v>
      </c>
      <c r="S323" t="s">
        <v>235</v>
      </c>
      <c r="U323" t="s">
        <v>557</v>
      </c>
      <c r="V323" t="s">
        <v>425</v>
      </c>
    </row>
    <row r="324" spans="1:22" x14ac:dyDescent="0.35">
      <c r="A324" t="s">
        <v>688</v>
      </c>
      <c r="B324" t="s">
        <v>532</v>
      </c>
      <c r="C324" t="s">
        <v>525</v>
      </c>
      <c r="D324" t="s">
        <v>525</v>
      </c>
      <c r="E324" s="3">
        <v>44600</v>
      </c>
      <c r="F324" s="3">
        <v>44624</v>
      </c>
      <c r="G324" s="15">
        <v>0</v>
      </c>
      <c r="I324">
        <v>13.55</v>
      </c>
      <c r="J324">
        <v>32</v>
      </c>
      <c r="K324">
        <v>28</v>
      </c>
      <c r="L324">
        <f>51.038+111.841</f>
        <v>162.87899999999999</v>
      </c>
      <c r="M324">
        <v>69.849999999999994</v>
      </c>
      <c r="N324">
        <v>23.363</v>
      </c>
      <c r="O324">
        <f t="shared" si="43"/>
        <v>56.3</v>
      </c>
      <c r="P324">
        <f t="shared" si="44"/>
        <v>9.8129999999999988</v>
      </c>
      <c r="Q324">
        <f t="shared" si="34"/>
        <v>46.486999999999995</v>
      </c>
      <c r="R324">
        <f t="shared" si="23"/>
        <v>82.570159857904088</v>
      </c>
      <c r="S324" t="s">
        <v>235</v>
      </c>
      <c r="U324" t="s">
        <v>557</v>
      </c>
      <c r="V324" t="s">
        <v>425</v>
      </c>
    </row>
    <row r="325" spans="1:22" x14ac:dyDescent="0.35">
      <c r="A325" t="s">
        <v>688</v>
      </c>
      <c r="B325" t="s">
        <v>532</v>
      </c>
      <c r="C325" t="s">
        <v>526</v>
      </c>
      <c r="D325" t="s">
        <v>526</v>
      </c>
      <c r="E325" s="3">
        <v>44600</v>
      </c>
      <c r="F325" s="3">
        <v>44624</v>
      </c>
      <c r="G325" s="15">
        <v>0</v>
      </c>
      <c r="I325">
        <v>13.539</v>
      </c>
      <c r="J325">
        <v>32</v>
      </c>
      <c r="K325">
        <v>28</v>
      </c>
      <c r="L325">
        <f>51.038+111.841</f>
        <v>162.87899999999999</v>
      </c>
      <c r="M325">
        <v>61.902000000000001</v>
      </c>
      <c r="N325">
        <v>22.048999999999999</v>
      </c>
      <c r="O325">
        <f t="shared" si="43"/>
        <v>48.363</v>
      </c>
      <c r="P325">
        <f t="shared" si="44"/>
        <v>8.51</v>
      </c>
      <c r="Q325">
        <f t="shared" si="34"/>
        <v>39.853000000000002</v>
      </c>
      <c r="R325">
        <f t="shared" si="23"/>
        <v>82.403903810764433</v>
      </c>
      <c r="S325" t="s">
        <v>235</v>
      </c>
      <c r="U325" t="s">
        <v>557</v>
      </c>
      <c r="V325" t="s">
        <v>425</v>
      </c>
    </row>
    <row r="326" spans="1:22" x14ac:dyDescent="0.35">
      <c r="A326" t="s">
        <v>688</v>
      </c>
      <c r="B326" t="s">
        <v>532</v>
      </c>
      <c r="C326" t="s">
        <v>572</v>
      </c>
      <c r="D326" t="s">
        <v>572</v>
      </c>
      <c r="E326" s="3">
        <v>44600</v>
      </c>
      <c r="F326" s="3">
        <v>44624</v>
      </c>
      <c r="G326" s="15">
        <v>2</v>
      </c>
      <c r="I326">
        <f>I324+I325</f>
        <v>27.088999999999999</v>
      </c>
      <c r="J326">
        <v>32</v>
      </c>
      <c r="K326">
        <v>28</v>
      </c>
      <c r="L326">
        <f>51.038+111.841</f>
        <v>162.87899999999999</v>
      </c>
      <c r="M326">
        <f>M324+M325</f>
        <v>131.75200000000001</v>
      </c>
      <c r="N326">
        <f>N324+N325</f>
        <v>45.411999999999999</v>
      </c>
      <c r="O326">
        <f t="shared" si="43"/>
        <v>104.66300000000001</v>
      </c>
      <c r="P326">
        <f t="shared" si="44"/>
        <v>18.323</v>
      </c>
      <c r="Q326">
        <f t="shared" ref="Q326" si="47">O326-P326</f>
        <v>86.34</v>
      </c>
      <c r="R326">
        <f t="shared" ref="R326" si="48">100*Q326/O326</f>
        <v>82.493335753800281</v>
      </c>
      <c r="S326" t="s">
        <v>235</v>
      </c>
      <c r="U326" t="s">
        <v>557</v>
      </c>
      <c r="V326" t="s">
        <v>425</v>
      </c>
    </row>
    <row r="327" spans="1:22" x14ac:dyDescent="0.35">
      <c r="A327" t="s">
        <v>688</v>
      </c>
      <c r="B327" t="s">
        <v>532</v>
      </c>
      <c r="C327" t="s">
        <v>643</v>
      </c>
      <c r="D327" t="s">
        <v>643</v>
      </c>
      <c r="E327" s="3">
        <v>44600</v>
      </c>
      <c r="F327" s="3">
        <v>44624</v>
      </c>
      <c r="G327" s="15">
        <v>0</v>
      </c>
      <c r="I327">
        <v>13.544</v>
      </c>
      <c r="J327">
        <v>25.7</v>
      </c>
      <c r="K327">
        <v>22.6</v>
      </c>
      <c r="L327">
        <v>78.058999999999997</v>
      </c>
      <c r="M327">
        <v>49.18</v>
      </c>
      <c r="N327">
        <v>21.638999999999999</v>
      </c>
      <c r="O327">
        <f t="shared" si="43"/>
        <v>35.635999999999996</v>
      </c>
      <c r="P327">
        <f t="shared" si="44"/>
        <v>8.0949999999999989</v>
      </c>
      <c r="Q327">
        <f t="shared" si="34"/>
        <v>27.540999999999997</v>
      </c>
      <c r="R327">
        <f t="shared" si="23"/>
        <v>77.284206981703889</v>
      </c>
      <c r="S327" t="s">
        <v>235</v>
      </c>
      <c r="U327" t="s">
        <v>557</v>
      </c>
      <c r="V327" t="s">
        <v>425</v>
      </c>
    </row>
    <row r="328" spans="1:22" x14ac:dyDescent="0.35">
      <c r="A328" t="s">
        <v>688</v>
      </c>
      <c r="B328" t="s">
        <v>532</v>
      </c>
      <c r="C328" t="s">
        <v>644</v>
      </c>
      <c r="D328" t="s">
        <v>644</v>
      </c>
      <c r="E328" s="3">
        <v>44600</v>
      </c>
      <c r="F328" s="3">
        <v>44624</v>
      </c>
      <c r="G328" s="15">
        <v>0</v>
      </c>
      <c r="I328">
        <v>13.542999999999999</v>
      </c>
      <c r="J328">
        <v>25.7</v>
      </c>
      <c r="K328">
        <v>22.6</v>
      </c>
      <c r="L328">
        <v>78.058999999999997</v>
      </c>
      <c r="M328">
        <v>53.298000000000002</v>
      </c>
      <c r="N328">
        <v>22.503</v>
      </c>
      <c r="O328">
        <f t="shared" si="43"/>
        <v>39.755000000000003</v>
      </c>
      <c r="P328">
        <f t="shared" si="44"/>
        <v>8.9600000000000009</v>
      </c>
      <c r="Q328">
        <f t="shared" si="34"/>
        <v>30.795000000000002</v>
      </c>
      <c r="R328">
        <f t="shared" si="23"/>
        <v>77.461954471135698</v>
      </c>
      <c r="S328" t="s">
        <v>235</v>
      </c>
      <c r="U328" t="s">
        <v>557</v>
      </c>
      <c r="V328" t="s">
        <v>425</v>
      </c>
    </row>
    <row r="329" spans="1:22" x14ac:dyDescent="0.35">
      <c r="A329" t="s">
        <v>688</v>
      </c>
      <c r="B329" t="s">
        <v>532</v>
      </c>
      <c r="C329" t="s">
        <v>645</v>
      </c>
      <c r="D329" t="s">
        <v>645</v>
      </c>
      <c r="E329" s="3">
        <v>44600</v>
      </c>
      <c r="F329" s="3">
        <v>44624</v>
      </c>
      <c r="G329" s="15">
        <v>2</v>
      </c>
      <c r="I329">
        <f>I327+I328</f>
        <v>27.087</v>
      </c>
      <c r="J329">
        <v>25.7</v>
      </c>
      <c r="K329">
        <v>22.6</v>
      </c>
      <c r="L329">
        <v>78.058999999999997</v>
      </c>
      <c r="M329">
        <f>M327+M328</f>
        <v>102.47800000000001</v>
      </c>
      <c r="N329">
        <f>N327+N328</f>
        <v>44.141999999999996</v>
      </c>
      <c r="O329">
        <f t="shared" si="43"/>
        <v>75.391000000000005</v>
      </c>
      <c r="P329">
        <f t="shared" si="44"/>
        <v>17.054999999999996</v>
      </c>
      <c r="Q329">
        <f t="shared" ref="Q329" si="49">O329-P329</f>
        <v>58.336000000000013</v>
      </c>
      <c r="R329">
        <f t="shared" ref="R329" si="50">100*Q329/O329</f>
        <v>77.377936358451279</v>
      </c>
      <c r="S329" t="s">
        <v>235</v>
      </c>
      <c r="U329" t="s">
        <v>557</v>
      </c>
      <c r="V329" t="s">
        <v>425</v>
      </c>
    </row>
    <row r="330" spans="1:22" x14ac:dyDescent="0.35">
      <c r="A330" t="s">
        <v>688</v>
      </c>
      <c r="B330" t="s">
        <v>532</v>
      </c>
      <c r="C330" t="s">
        <v>646</v>
      </c>
      <c r="D330" t="s">
        <v>646</v>
      </c>
      <c r="E330" s="3">
        <v>44600</v>
      </c>
      <c r="F330" s="3">
        <v>44624</v>
      </c>
      <c r="G330" s="15">
        <v>0</v>
      </c>
      <c r="I330">
        <v>13.548</v>
      </c>
      <c r="J330">
        <v>25.1</v>
      </c>
      <c r="K330">
        <v>22.2</v>
      </c>
      <c r="M330">
        <v>59.029000000000003</v>
      </c>
      <c r="N330">
        <v>23.268999999999998</v>
      </c>
      <c r="O330">
        <f t="shared" si="43"/>
        <v>45.481000000000002</v>
      </c>
      <c r="P330">
        <f t="shared" si="44"/>
        <v>9.7209999999999983</v>
      </c>
      <c r="Q330">
        <f t="shared" ref="Q330" si="51">O330-P330</f>
        <v>35.760000000000005</v>
      </c>
      <c r="R330">
        <f t="shared" ref="R330" si="52">100*Q330/O330</f>
        <v>78.626239528594368</v>
      </c>
      <c r="S330" t="s">
        <v>235</v>
      </c>
      <c r="U330" t="s">
        <v>557</v>
      </c>
      <c r="V330" t="s">
        <v>425</v>
      </c>
    </row>
    <row r="331" spans="1:22" x14ac:dyDescent="0.35">
      <c r="A331" t="s">
        <v>688</v>
      </c>
      <c r="B331" t="s">
        <v>532</v>
      </c>
      <c r="C331" t="s">
        <v>647</v>
      </c>
      <c r="D331" t="s">
        <v>647</v>
      </c>
      <c r="E331" s="3">
        <v>44600</v>
      </c>
      <c r="F331" s="3">
        <v>44624</v>
      </c>
      <c r="G331" s="15">
        <v>0</v>
      </c>
      <c r="I331">
        <v>13.548</v>
      </c>
      <c r="J331">
        <v>25.1</v>
      </c>
      <c r="K331">
        <v>22.2</v>
      </c>
      <c r="M331">
        <v>38.781999999999996</v>
      </c>
      <c r="N331">
        <v>19.138999999999999</v>
      </c>
      <c r="O331">
        <f t="shared" si="43"/>
        <v>25.233999999999995</v>
      </c>
      <c r="P331">
        <f t="shared" si="44"/>
        <v>5.5909999999999993</v>
      </c>
      <c r="Q331">
        <f t="shared" si="34"/>
        <v>19.642999999999994</v>
      </c>
      <c r="R331">
        <f t="shared" si="23"/>
        <v>77.843385907902018</v>
      </c>
      <c r="S331" t="s">
        <v>235</v>
      </c>
      <c r="U331" t="s">
        <v>557</v>
      </c>
      <c r="V331" t="s">
        <v>425</v>
      </c>
    </row>
    <row r="332" spans="1:22" x14ac:dyDescent="0.35">
      <c r="A332" t="s">
        <v>688</v>
      </c>
      <c r="B332" t="s">
        <v>532</v>
      </c>
      <c r="C332" t="s">
        <v>648</v>
      </c>
      <c r="D332" t="s">
        <v>648</v>
      </c>
      <c r="E332" s="3">
        <v>44600</v>
      </c>
      <c r="F332" s="3">
        <v>44624</v>
      </c>
      <c r="G332" s="15">
        <v>2</v>
      </c>
      <c r="I332">
        <f>I330+I331</f>
        <v>27.096</v>
      </c>
      <c r="J332">
        <v>25.1</v>
      </c>
      <c r="K332">
        <v>22.2</v>
      </c>
      <c r="M332">
        <f>M330+M331</f>
        <v>97.811000000000007</v>
      </c>
      <c r="N332">
        <f>N330+N331</f>
        <v>42.408000000000001</v>
      </c>
      <c r="O332">
        <f t="shared" si="43"/>
        <v>70.715000000000003</v>
      </c>
      <c r="P332">
        <f t="shared" si="44"/>
        <v>15.312000000000001</v>
      </c>
      <c r="Q332">
        <f t="shared" si="34"/>
        <v>55.403000000000006</v>
      </c>
      <c r="R332">
        <f t="shared" si="23"/>
        <v>78.346885384996114</v>
      </c>
      <c r="S332" t="s">
        <v>235</v>
      </c>
      <c r="U332" t="s">
        <v>557</v>
      </c>
      <c r="V332" t="s">
        <v>425</v>
      </c>
    </row>
    <row r="333" spans="1:22" x14ac:dyDescent="0.35">
      <c r="A333" t="s">
        <v>688</v>
      </c>
      <c r="B333" t="s">
        <v>532</v>
      </c>
      <c r="C333" t="s">
        <v>649</v>
      </c>
      <c r="D333" t="s">
        <v>649</v>
      </c>
      <c r="E333" s="3">
        <v>44600</v>
      </c>
      <c r="F333" s="3">
        <v>44624</v>
      </c>
      <c r="G333" s="15">
        <v>2</v>
      </c>
      <c r="I333">
        <v>13.545</v>
      </c>
      <c r="J333">
        <v>24.5</v>
      </c>
      <c r="K333">
        <v>21.7</v>
      </c>
      <c r="L333">
        <v>73.129000000000005</v>
      </c>
      <c r="M333">
        <v>84.936999999999998</v>
      </c>
      <c r="N333">
        <v>29.888999999999999</v>
      </c>
      <c r="O333">
        <f t="shared" si="43"/>
        <v>71.391999999999996</v>
      </c>
      <c r="P333">
        <f t="shared" si="44"/>
        <v>16.344000000000001</v>
      </c>
      <c r="Q333">
        <f t="shared" si="34"/>
        <v>55.047999999999995</v>
      </c>
      <c r="R333">
        <f t="shared" si="23"/>
        <v>77.106678619453149</v>
      </c>
      <c r="S333" t="s">
        <v>235</v>
      </c>
      <c r="U333" t="s">
        <v>557</v>
      </c>
      <c r="V333" t="s">
        <v>425</v>
      </c>
    </row>
    <row r="334" spans="1:22" x14ac:dyDescent="0.35">
      <c r="A334" t="s">
        <v>688</v>
      </c>
      <c r="B334" t="s">
        <v>532</v>
      </c>
      <c r="C334" t="s">
        <v>650</v>
      </c>
      <c r="D334" t="s">
        <v>650</v>
      </c>
      <c r="E334" s="3">
        <v>44600</v>
      </c>
      <c r="F334" s="3">
        <v>44624</v>
      </c>
      <c r="G334" s="15">
        <v>0</v>
      </c>
      <c r="I334">
        <v>13.534000000000001</v>
      </c>
      <c r="J334">
        <v>10.4</v>
      </c>
      <c r="K334">
        <v>9.1</v>
      </c>
      <c r="L334">
        <v>3.7679999999999998</v>
      </c>
      <c r="M334">
        <v>16.984000000000002</v>
      </c>
      <c r="N334">
        <v>14.381</v>
      </c>
      <c r="O334">
        <f t="shared" si="43"/>
        <v>3.4500000000000011</v>
      </c>
      <c r="P334">
        <f t="shared" si="44"/>
        <v>0.84699999999999953</v>
      </c>
      <c r="Q334">
        <f t="shared" si="34"/>
        <v>2.6030000000000015</v>
      </c>
      <c r="R334">
        <f t="shared" si="23"/>
        <v>75.449275362318872</v>
      </c>
      <c r="S334" t="s">
        <v>235</v>
      </c>
      <c r="U334" t="s">
        <v>557</v>
      </c>
      <c r="V334" t="s">
        <v>425</v>
      </c>
    </row>
    <row r="335" spans="1:22" x14ac:dyDescent="0.35">
      <c r="A335" t="s">
        <v>688</v>
      </c>
      <c r="B335" t="s">
        <v>532</v>
      </c>
      <c r="C335" t="s">
        <v>651</v>
      </c>
      <c r="D335" t="s">
        <v>651</v>
      </c>
      <c r="E335" s="3">
        <v>44600</v>
      </c>
      <c r="F335" s="3">
        <v>44624</v>
      </c>
      <c r="G335" s="15">
        <v>0</v>
      </c>
      <c r="I335">
        <v>13.542999999999999</v>
      </c>
      <c r="J335">
        <v>14.3</v>
      </c>
      <c r="K335">
        <v>12.6</v>
      </c>
      <c r="L335">
        <v>11.173999999999999</v>
      </c>
      <c r="M335">
        <v>24.254999999999999</v>
      </c>
      <c r="N335">
        <v>15.87</v>
      </c>
      <c r="O335">
        <f t="shared" si="43"/>
        <v>10.712</v>
      </c>
      <c r="P335">
        <f t="shared" si="44"/>
        <v>2.327</v>
      </c>
      <c r="Q335">
        <f t="shared" si="34"/>
        <v>8.3849999999999998</v>
      </c>
      <c r="R335">
        <f t="shared" si="23"/>
        <v>78.27669902912622</v>
      </c>
      <c r="S335" t="s">
        <v>235</v>
      </c>
      <c r="U335" t="s">
        <v>557</v>
      </c>
      <c r="V335" t="s">
        <v>425</v>
      </c>
    </row>
    <row r="336" spans="1:22" x14ac:dyDescent="0.35">
      <c r="A336" t="s">
        <v>688</v>
      </c>
      <c r="B336" t="s">
        <v>532</v>
      </c>
      <c r="C336" t="s">
        <v>652</v>
      </c>
      <c r="D336" t="s">
        <v>652</v>
      </c>
      <c r="E336" s="3">
        <v>44600</v>
      </c>
      <c r="F336" s="3">
        <v>44624</v>
      </c>
      <c r="G336" s="15">
        <v>0</v>
      </c>
      <c r="I336">
        <v>13.539</v>
      </c>
      <c r="J336">
        <v>14.9</v>
      </c>
      <c r="K336">
        <v>13.4</v>
      </c>
      <c r="L336">
        <v>14.449</v>
      </c>
      <c r="M336">
        <v>27.454999999999998</v>
      </c>
      <c r="N336">
        <v>16.727</v>
      </c>
      <c r="O336">
        <f t="shared" si="43"/>
        <v>13.915999999999999</v>
      </c>
      <c r="P336">
        <f t="shared" si="44"/>
        <v>3.1880000000000006</v>
      </c>
      <c r="Q336">
        <f t="shared" si="34"/>
        <v>10.727999999999998</v>
      </c>
      <c r="R336">
        <f t="shared" si="23"/>
        <v>77.091118137395796</v>
      </c>
      <c r="S336" t="s">
        <v>235</v>
      </c>
      <c r="U336" t="s">
        <v>557</v>
      </c>
      <c r="V336" t="s">
        <v>425</v>
      </c>
    </row>
    <row r="337" spans="1:22" x14ac:dyDescent="0.35">
      <c r="A337" t="s">
        <v>688</v>
      </c>
      <c r="B337" t="s">
        <v>532</v>
      </c>
      <c r="C337" t="s">
        <v>527</v>
      </c>
      <c r="D337" t="s">
        <v>527</v>
      </c>
      <c r="E337" s="3">
        <v>44600</v>
      </c>
      <c r="F337" s="3">
        <v>44624</v>
      </c>
      <c r="G337" s="15">
        <v>0</v>
      </c>
      <c r="I337">
        <v>13.548</v>
      </c>
      <c r="J337">
        <v>28.5</v>
      </c>
      <c r="K337">
        <v>27.6</v>
      </c>
      <c r="L337">
        <v>169.74199999999999</v>
      </c>
      <c r="M337">
        <v>67.019000000000005</v>
      </c>
      <c r="N337">
        <v>24.1</v>
      </c>
      <c r="O337">
        <f t="shared" si="43"/>
        <v>53.471000000000004</v>
      </c>
      <c r="P337">
        <f t="shared" si="44"/>
        <v>10.552000000000001</v>
      </c>
      <c r="Q337">
        <f t="shared" si="34"/>
        <v>42.919000000000004</v>
      </c>
      <c r="R337">
        <f t="shared" si="23"/>
        <v>80.265938546127813</v>
      </c>
      <c r="S337" t="s">
        <v>235</v>
      </c>
      <c r="U337" t="s">
        <v>557</v>
      </c>
      <c r="V337" t="s">
        <v>425</v>
      </c>
    </row>
    <row r="338" spans="1:22" x14ac:dyDescent="0.35">
      <c r="A338" t="s">
        <v>688</v>
      </c>
      <c r="B338" t="s">
        <v>532</v>
      </c>
      <c r="C338" t="s">
        <v>528</v>
      </c>
      <c r="D338" t="s">
        <v>528</v>
      </c>
      <c r="E338" s="3">
        <v>44600</v>
      </c>
      <c r="F338" s="3">
        <v>44624</v>
      </c>
      <c r="G338" s="15">
        <v>0</v>
      </c>
      <c r="I338">
        <v>13.541</v>
      </c>
      <c r="J338">
        <v>28.5</v>
      </c>
      <c r="K338">
        <v>27.6</v>
      </c>
      <c r="L338">
        <v>169.74199999999999</v>
      </c>
      <c r="M338">
        <v>71.59</v>
      </c>
      <c r="N338">
        <v>25.117000000000001</v>
      </c>
      <c r="O338">
        <f t="shared" si="43"/>
        <v>58.049000000000007</v>
      </c>
      <c r="P338">
        <f t="shared" si="44"/>
        <v>11.576000000000001</v>
      </c>
      <c r="Q338">
        <f t="shared" si="34"/>
        <v>46.473000000000006</v>
      </c>
      <c r="R338">
        <f t="shared" si="23"/>
        <v>80.058226670571415</v>
      </c>
      <c r="S338" t="s">
        <v>235</v>
      </c>
      <c r="U338" t="s">
        <v>557</v>
      </c>
      <c r="V338" t="s">
        <v>425</v>
      </c>
    </row>
    <row r="339" spans="1:22" x14ac:dyDescent="0.35">
      <c r="A339" t="s">
        <v>688</v>
      </c>
      <c r="B339" t="s">
        <v>532</v>
      </c>
      <c r="C339" t="s">
        <v>529</v>
      </c>
      <c r="D339" t="s">
        <v>529</v>
      </c>
      <c r="E339" s="3">
        <v>44600</v>
      </c>
      <c r="F339" s="3">
        <v>44624</v>
      </c>
      <c r="G339" s="15">
        <v>0</v>
      </c>
      <c r="I339">
        <v>13.548999999999999</v>
      </c>
      <c r="J339">
        <v>28.5</v>
      </c>
      <c r="K339">
        <v>27.6</v>
      </c>
      <c r="L339">
        <v>169.74199999999999</v>
      </c>
      <c r="M339">
        <v>69.146000000000001</v>
      </c>
      <c r="N339">
        <v>24.977</v>
      </c>
      <c r="O339">
        <f t="shared" si="43"/>
        <v>55.597000000000001</v>
      </c>
      <c r="P339">
        <f t="shared" si="44"/>
        <v>11.428000000000001</v>
      </c>
      <c r="Q339">
        <f t="shared" si="34"/>
        <v>44.168999999999997</v>
      </c>
      <c r="R339">
        <f t="shared" si="23"/>
        <v>79.444934079176932</v>
      </c>
      <c r="S339" t="s">
        <v>235</v>
      </c>
      <c r="U339" t="s">
        <v>557</v>
      </c>
      <c r="V339" t="s">
        <v>425</v>
      </c>
    </row>
    <row r="340" spans="1:22" x14ac:dyDescent="0.35">
      <c r="A340" t="s">
        <v>688</v>
      </c>
      <c r="B340" t="s">
        <v>532</v>
      </c>
      <c r="C340" t="s">
        <v>573</v>
      </c>
      <c r="D340" t="s">
        <v>573</v>
      </c>
      <c r="E340" s="3">
        <v>44600</v>
      </c>
      <c r="F340" s="3">
        <v>44624</v>
      </c>
      <c r="G340" s="15">
        <v>0</v>
      </c>
      <c r="I340">
        <f>I338+I339</f>
        <v>27.09</v>
      </c>
      <c r="J340">
        <v>28.5</v>
      </c>
      <c r="K340">
        <v>27.6</v>
      </c>
      <c r="L340">
        <v>169.74199999999999</v>
      </c>
      <c r="M340">
        <f>M338+M339</f>
        <v>140.73599999999999</v>
      </c>
      <c r="N340">
        <f>N338+N339</f>
        <v>50.094000000000001</v>
      </c>
      <c r="O340">
        <f t="shared" si="43"/>
        <v>113.64599999999999</v>
      </c>
      <c r="P340">
        <f t="shared" si="44"/>
        <v>23.004000000000001</v>
      </c>
      <c r="Q340">
        <f t="shared" ref="Q340" si="53">O340-P340</f>
        <v>90.641999999999982</v>
      </c>
      <c r="R340">
        <f t="shared" ref="R340" si="54">100*Q340/O340</f>
        <v>79.758196504936379</v>
      </c>
      <c r="S340" t="s">
        <v>235</v>
      </c>
      <c r="U340" t="s">
        <v>557</v>
      </c>
      <c r="V340" t="s">
        <v>425</v>
      </c>
    </row>
    <row r="341" spans="1:22" x14ac:dyDescent="0.35">
      <c r="A341" t="s">
        <v>688</v>
      </c>
      <c r="B341" t="s">
        <v>532</v>
      </c>
      <c r="C341" t="s">
        <v>530</v>
      </c>
      <c r="D341" t="s">
        <v>530</v>
      </c>
      <c r="E341" s="3">
        <v>44600</v>
      </c>
      <c r="F341" s="3">
        <v>44624</v>
      </c>
      <c r="G341" s="15">
        <v>0</v>
      </c>
      <c r="I341">
        <v>13.548</v>
      </c>
      <c r="J341">
        <v>20</v>
      </c>
      <c r="K341">
        <v>16.5</v>
      </c>
      <c r="L341">
        <v>133.18799999999999</v>
      </c>
      <c r="M341">
        <v>79.957999999999998</v>
      </c>
      <c r="N341">
        <v>25.449000000000002</v>
      </c>
      <c r="O341">
        <f t="shared" si="43"/>
        <v>66.41</v>
      </c>
      <c r="P341">
        <f t="shared" si="44"/>
        <v>11.901000000000002</v>
      </c>
      <c r="Q341">
        <f t="shared" si="34"/>
        <v>54.508999999999993</v>
      </c>
      <c r="R341">
        <f t="shared" si="23"/>
        <v>82.079506098479143</v>
      </c>
      <c r="S341" t="s">
        <v>235</v>
      </c>
      <c r="U341" t="s">
        <v>557</v>
      </c>
      <c r="V341" t="s">
        <v>425</v>
      </c>
    </row>
    <row r="342" spans="1:22" x14ac:dyDescent="0.35">
      <c r="A342" t="s">
        <v>688</v>
      </c>
      <c r="B342" t="s">
        <v>532</v>
      </c>
      <c r="C342" t="s">
        <v>531</v>
      </c>
      <c r="D342" t="s">
        <v>531</v>
      </c>
      <c r="E342" s="3">
        <v>44600</v>
      </c>
      <c r="F342" s="3">
        <v>44624</v>
      </c>
      <c r="G342" s="15">
        <v>0</v>
      </c>
      <c r="I342">
        <v>13.552</v>
      </c>
      <c r="J342">
        <v>20</v>
      </c>
      <c r="K342">
        <v>16.5</v>
      </c>
      <c r="L342">
        <v>133.18799999999999</v>
      </c>
      <c r="M342">
        <v>76.698999999999998</v>
      </c>
      <c r="N342">
        <v>25.263000000000002</v>
      </c>
      <c r="O342">
        <f t="shared" si="43"/>
        <v>63.146999999999998</v>
      </c>
      <c r="P342">
        <f t="shared" si="44"/>
        <v>11.711000000000002</v>
      </c>
      <c r="Q342">
        <f t="shared" si="34"/>
        <v>51.435999999999993</v>
      </c>
      <c r="R342">
        <f t="shared" si="23"/>
        <v>81.454384214610343</v>
      </c>
      <c r="S342" t="s">
        <v>235</v>
      </c>
      <c r="U342" t="s">
        <v>557</v>
      </c>
      <c r="V342" t="s">
        <v>425</v>
      </c>
    </row>
    <row r="343" spans="1:22" x14ac:dyDescent="0.35">
      <c r="A343" t="s">
        <v>688</v>
      </c>
      <c r="B343" t="s">
        <v>532</v>
      </c>
      <c r="C343" t="s">
        <v>574</v>
      </c>
      <c r="D343" t="s">
        <v>574</v>
      </c>
      <c r="E343" s="3">
        <v>44600</v>
      </c>
      <c r="F343" s="3">
        <v>44624</v>
      </c>
      <c r="G343" s="15">
        <v>0</v>
      </c>
      <c r="I343">
        <f>I341+I342</f>
        <v>27.1</v>
      </c>
      <c r="J343">
        <v>20</v>
      </c>
      <c r="K343">
        <v>16.5</v>
      </c>
      <c r="L343">
        <v>133.18799999999999</v>
      </c>
      <c r="M343">
        <f>M341+M342</f>
        <v>156.65699999999998</v>
      </c>
      <c r="N343">
        <f>N341+N342</f>
        <v>50.712000000000003</v>
      </c>
      <c r="O343">
        <f t="shared" si="43"/>
        <v>129.55699999999999</v>
      </c>
      <c r="P343">
        <f t="shared" si="44"/>
        <v>23.612000000000002</v>
      </c>
      <c r="Q343">
        <f t="shared" ref="Q343" si="55">O343-P343</f>
        <v>105.94499999999999</v>
      </c>
      <c r="R343">
        <f t="shared" ref="R343" si="56">100*Q343/O343</f>
        <v>81.774817261900182</v>
      </c>
      <c r="S343" t="s">
        <v>235</v>
      </c>
      <c r="U343" t="s">
        <v>557</v>
      </c>
      <c r="V343" t="s">
        <v>425</v>
      </c>
    </row>
    <row r="344" spans="1:22" x14ac:dyDescent="0.35">
      <c r="A344" t="s">
        <v>689</v>
      </c>
      <c r="B344" t="s">
        <v>545</v>
      </c>
      <c r="C344" t="s">
        <v>533</v>
      </c>
      <c r="D344" t="s">
        <v>533</v>
      </c>
      <c r="E344" s="3">
        <v>44607</v>
      </c>
      <c r="F344" s="3">
        <v>44624</v>
      </c>
      <c r="G344" s="15">
        <v>2</v>
      </c>
      <c r="I344">
        <v>13.507999999999999</v>
      </c>
      <c r="J344">
        <v>20</v>
      </c>
      <c r="K344">
        <v>17.5</v>
      </c>
      <c r="L344">
        <v>67.004999999999995</v>
      </c>
      <c r="M344">
        <v>80.501999999999995</v>
      </c>
      <c r="N344">
        <v>31.369</v>
      </c>
      <c r="O344">
        <f t="shared" si="43"/>
        <v>66.994</v>
      </c>
      <c r="P344">
        <f t="shared" si="44"/>
        <v>17.861000000000001</v>
      </c>
      <c r="Q344">
        <f t="shared" si="34"/>
        <v>49.132999999999996</v>
      </c>
      <c r="R344">
        <f t="shared" si="23"/>
        <v>73.339403528674197</v>
      </c>
      <c r="S344" t="s">
        <v>235</v>
      </c>
      <c r="U344" t="s">
        <v>557</v>
      </c>
      <c r="V344" t="s">
        <v>425</v>
      </c>
    </row>
    <row r="345" spans="1:22" x14ac:dyDescent="0.35">
      <c r="A345" t="s">
        <v>689</v>
      </c>
      <c r="B345" t="s">
        <v>545</v>
      </c>
      <c r="C345" t="s">
        <v>534</v>
      </c>
      <c r="D345" t="s">
        <v>534</v>
      </c>
      <c r="E345" s="3">
        <v>44607</v>
      </c>
      <c r="F345" s="3">
        <v>44624</v>
      </c>
      <c r="G345" s="15">
        <v>0</v>
      </c>
      <c r="I345">
        <v>13.513</v>
      </c>
      <c r="J345">
        <v>23.4</v>
      </c>
      <c r="K345">
        <v>20.100000000000001</v>
      </c>
      <c r="L345">
        <v>140.34100000000001</v>
      </c>
      <c r="M345">
        <v>80.105000000000004</v>
      </c>
      <c r="N345">
        <v>29.408000000000001</v>
      </c>
      <c r="O345">
        <f t="shared" si="43"/>
        <v>66.591999999999999</v>
      </c>
      <c r="P345">
        <f t="shared" si="44"/>
        <v>15.895000000000001</v>
      </c>
      <c r="Q345">
        <f t="shared" si="34"/>
        <v>50.696999999999996</v>
      </c>
      <c r="R345">
        <f t="shared" si="23"/>
        <v>76.130766458433442</v>
      </c>
      <c r="S345" t="s">
        <v>235</v>
      </c>
      <c r="U345" t="s">
        <v>557</v>
      </c>
      <c r="V345" t="s">
        <v>425</v>
      </c>
    </row>
    <row r="346" spans="1:22" x14ac:dyDescent="0.35">
      <c r="A346" t="s">
        <v>689</v>
      </c>
      <c r="B346" t="s">
        <v>545</v>
      </c>
      <c r="C346" t="s">
        <v>535</v>
      </c>
      <c r="D346" t="s">
        <v>535</v>
      </c>
      <c r="E346" s="3">
        <v>44607</v>
      </c>
      <c r="F346" s="3">
        <v>44624</v>
      </c>
      <c r="G346" s="15">
        <v>0</v>
      </c>
      <c r="I346">
        <v>13.512</v>
      </c>
      <c r="J346">
        <v>23.4</v>
      </c>
      <c r="K346">
        <v>20.100000000000001</v>
      </c>
      <c r="L346">
        <v>140.34100000000001</v>
      </c>
      <c r="M346">
        <v>85.11</v>
      </c>
      <c r="N346">
        <v>30.905000000000001</v>
      </c>
      <c r="O346">
        <f t="shared" si="43"/>
        <v>71.597999999999999</v>
      </c>
      <c r="P346">
        <f t="shared" si="44"/>
        <v>17.393000000000001</v>
      </c>
      <c r="Q346">
        <f t="shared" si="34"/>
        <v>54.204999999999998</v>
      </c>
      <c r="R346">
        <f t="shared" si="23"/>
        <v>75.707421995027801</v>
      </c>
      <c r="S346" t="s">
        <v>235</v>
      </c>
      <c r="U346" t="s">
        <v>557</v>
      </c>
      <c r="V346" t="s">
        <v>425</v>
      </c>
    </row>
    <row r="347" spans="1:22" x14ac:dyDescent="0.35">
      <c r="A347" t="s">
        <v>689</v>
      </c>
      <c r="B347" t="s">
        <v>545</v>
      </c>
      <c r="C347" t="s">
        <v>575</v>
      </c>
      <c r="D347" t="s">
        <v>575</v>
      </c>
      <c r="E347" s="3">
        <v>44607</v>
      </c>
      <c r="F347" s="3">
        <v>44624</v>
      </c>
      <c r="G347" s="15">
        <v>2</v>
      </c>
      <c r="I347">
        <f>I345+I346</f>
        <v>27.024999999999999</v>
      </c>
      <c r="J347">
        <v>23.4</v>
      </c>
      <c r="K347">
        <v>20.100000000000001</v>
      </c>
      <c r="L347">
        <v>140.34100000000001</v>
      </c>
      <c r="M347">
        <f>M345+M346</f>
        <v>165.215</v>
      </c>
      <c r="N347">
        <f>N345+N346</f>
        <v>60.313000000000002</v>
      </c>
      <c r="O347">
        <f t="shared" si="43"/>
        <v>138.19</v>
      </c>
      <c r="P347">
        <f t="shared" si="44"/>
        <v>33.288000000000004</v>
      </c>
      <c r="Q347">
        <f t="shared" ref="Q347" si="57">O347-P347</f>
        <v>104.90199999999999</v>
      </c>
      <c r="R347">
        <f t="shared" ref="R347" si="58">100*Q347/O347</f>
        <v>75.911426297127136</v>
      </c>
      <c r="S347" t="s">
        <v>235</v>
      </c>
      <c r="U347" t="s">
        <v>557</v>
      </c>
      <c r="V347" t="s">
        <v>425</v>
      </c>
    </row>
    <row r="348" spans="1:22" x14ac:dyDescent="0.35">
      <c r="A348" t="s">
        <v>689</v>
      </c>
      <c r="B348" t="s">
        <v>545</v>
      </c>
      <c r="C348" t="s">
        <v>536</v>
      </c>
      <c r="D348" t="s">
        <v>536</v>
      </c>
      <c r="E348" s="3">
        <v>44607</v>
      </c>
      <c r="F348" s="3">
        <v>44624</v>
      </c>
      <c r="G348" s="15">
        <v>2</v>
      </c>
      <c r="I348">
        <v>13.516</v>
      </c>
      <c r="J348">
        <v>17.7</v>
      </c>
      <c r="K348">
        <v>15.3</v>
      </c>
      <c r="L348">
        <v>39.338000000000001</v>
      </c>
      <c r="M348">
        <v>51.942999999999998</v>
      </c>
      <c r="N348">
        <v>25.754999999999999</v>
      </c>
      <c r="O348">
        <f t="shared" si="43"/>
        <v>38.427</v>
      </c>
      <c r="P348">
        <f t="shared" si="44"/>
        <v>12.238999999999999</v>
      </c>
      <c r="Q348">
        <f t="shared" si="34"/>
        <v>26.188000000000002</v>
      </c>
      <c r="R348">
        <f t="shared" si="23"/>
        <v>68.149998698831553</v>
      </c>
      <c r="S348" t="s">
        <v>235</v>
      </c>
      <c r="U348" t="s">
        <v>557</v>
      </c>
      <c r="V348" t="s">
        <v>425</v>
      </c>
    </row>
    <row r="349" spans="1:22" x14ac:dyDescent="0.35">
      <c r="A349" t="s">
        <v>689</v>
      </c>
      <c r="B349" t="s">
        <v>545</v>
      </c>
      <c r="C349" t="s">
        <v>537</v>
      </c>
      <c r="D349" t="s">
        <v>537</v>
      </c>
      <c r="E349" s="3">
        <v>44607</v>
      </c>
      <c r="F349" s="3">
        <v>44624</v>
      </c>
      <c r="G349" s="15">
        <v>2</v>
      </c>
      <c r="I349">
        <v>13.509</v>
      </c>
      <c r="J349">
        <v>15.9</v>
      </c>
      <c r="K349">
        <v>13.2</v>
      </c>
      <c r="L349">
        <v>25.036000000000001</v>
      </c>
      <c r="M349">
        <v>38.613</v>
      </c>
      <c r="N349">
        <v>20.795999999999999</v>
      </c>
      <c r="O349">
        <f t="shared" si="43"/>
        <v>25.103999999999999</v>
      </c>
      <c r="P349">
        <f t="shared" si="44"/>
        <v>7.286999999999999</v>
      </c>
      <c r="Q349">
        <f t="shared" si="34"/>
        <v>17.817</v>
      </c>
      <c r="R349">
        <f t="shared" si="23"/>
        <v>70.97275334608031</v>
      </c>
      <c r="S349" t="s">
        <v>235</v>
      </c>
      <c r="U349" t="s">
        <v>557</v>
      </c>
      <c r="V349" t="s">
        <v>425</v>
      </c>
    </row>
    <row r="350" spans="1:22" x14ac:dyDescent="0.35">
      <c r="A350" t="s">
        <v>689</v>
      </c>
      <c r="B350" t="s">
        <v>545</v>
      </c>
      <c r="C350" t="s">
        <v>538</v>
      </c>
      <c r="D350" t="s">
        <v>538</v>
      </c>
      <c r="E350" s="3">
        <v>44607</v>
      </c>
      <c r="F350" s="3">
        <v>44624</v>
      </c>
      <c r="G350" s="15">
        <v>2</v>
      </c>
      <c r="I350">
        <v>13.51</v>
      </c>
      <c r="J350">
        <v>18</v>
      </c>
      <c r="K350">
        <v>15.3</v>
      </c>
      <c r="L350">
        <v>42.968000000000004</v>
      </c>
      <c r="M350">
        <v>55.804000000000002</v>
      </c>
      <c r="N350">
        <v>25.271000000000001</v>
      </c>
      <c r="O350">
        <f t="shared" si="43"/>
        <v>42.294000000000004</v>
      </c>
      <c r="P350">
        <f t="shared" si="44"/>
        <v>11.761000000000001</v>
      </c>
      <c r="Q350">
        <f t="shared" si="34"/>
        <v>30.533000000000001</v>
      </c>
      <c r="R350">
        <f t="shared" si="23"/>
        <v>72.192273135669353</v>
      </c>
      <c r="S350" t="s">
        <v>235</v>
      </c>
      <c r="U350" t="s">
        <v>557</v>
      </c>
      <c r="V350" t="s">
        <v>425</v>
      </c>
    </row>
    <row r="351" spans="1:22" x14ac:dyDescent="0.35">
      <c r="A351" t="s">
        <v>689</v>
      </c>
      <c r="B351" t="s">
        <v>545</v>
      </c>
      <c r="C351" t="s">
        <v>539</v>
      </c>
      <c r="D351" t="s">
        <v>539</v>
      </c>
      <c r="E351" s="3">
        <v>44607</v>
      </c>
      <c r="F351" s="3">
        <v>44624</v>
      </c>
      <c r="G351" s="15">
        <v>0</v>
      </c>
      <c r="I351">
        <v>13.516</v>
      </c>
      <c r="J351">
        <v>20.5</v>
      </c>
      <c r="K351">
        <v>17.399999999999999</v>
      </c>
      <c r="L351">
        <v>72.841999999999999</v>
      </c>
      <c r="M351">
        <v>52.555</v>
      </c>
      <c r="N351">
        <v>23.829000000000001</v>
      </c>
      <c r="O351">
        <f t="shared" si="43"/>
        <v>39.039000000000001</v>
      </c>
      <c r="P351">
        <f t="shared" si="44"/>
        <v>10.313000000000001</v>
      </c>
      <c r="Q351">
        <f t="shared" si="34"/>
        <v>28.725999999999999</v>
      </c>
      <c r="R351">
        <f t="shared" si="23"/>
        <v>73.582827428981275</v>
      </c>
      <c r="S351" t="s">
        <v>235</v>
      </c>
      <c r="U351" t="s">
        <v>557</v>
      </c>
      <c r="V351" t="s">
        <v>425</v>
      </c>
    </row>
    <row r="352" spans="1:22" x14ac:dyDescent="0.35">
      <c r="A352" t="s">
        <v>689</v>
      </c>
      <c r="B352" t="s">
        <v>545</v>
      </c>
      <c r="C352" t="s">
        <v>540</v>
      </c>
      <c r="D352" t="s">
        <v>540</v>
      </c>
      <c r="E352" s="3">
        <v>44607</v>
      </c>
      <c r="F352" s="3">
        <v>44624</v>
      </c>
      <c r="G352" s="15">
        <v>0</v>
      </c>
      <c r="I352">
        <v>13.507999999999999</v>
      </c>
      <c r="J352">
        <v>20.5</v>
      </c>
      <c r="K352">
        <v>17.399999999999999</v>
      </c>
      <c r="L352">
        <v>72.841999999999999</v>
      </c>
      <c r="M352">
        <v>47.052</v>
      </c>
      <c r="N352">
        <v>22.164999999999999</v>
      </c>
      <c r="O352">
        <f t="shared" si="43"/>
        <v>33.543999999999997</v>
      </c>
      <c r="P352">
        <f t="shared" si="44"/>
        <v>8.657</v>
      </c>
      <c r="Q352">
        <f t="shared" si="34"/>
        <v>24.886999999999997</v>
      </c>
      <c r="R352">
        <f t="shared" si="23"/>
        <v>74.192105890770335</v>
      </c>
      <c r="S352" t="s">
        <v>235</v>
      </c>
      <c r="U352" t="s">
        <v>557</v>
      </c>
      <c r="V352" t="s">
        <v>425</v>
      </c>
    </row>
    <row r="353" spans="1:22" x14ac:dyDescent="0.35">
      <c r="A353" t="s">
        <v>689</v>
      </c>
      <c r="B353" t="s">
        <v>545</v>
      </c>
      <c r="C353" t="s">
        <v>576</v>
      </c>
      <c r="D353" t="s">
        <v>576</v>
      </c>
      <c r="E353" s="3">
        <v>44607</v>
      </c>
      <c r="F353" s="3">
        <v>44624</v>
      </c>
      <c r="G353" s="15">
        <v>2</v>
      </c>
      <c r="I353">
        <f>I351+I352</f>
        <v>27.024000000000001</v>
      </c>
      <c r="J353">
        <v>20.5</v>
      </c>
      <c r="K353">
        <v>17.399999999999999</v>
      </c>
      <c r="L353">
        <v>72.841999999999999</v>
      </c>
      <c r="M353">
        <f>M351+M352</f>
        <v>99.606999999999999</v>
      </c>
      <c r="N353">
        <f>N351+N352</f>
        <v>45.994</v>
      </c>
      <c r="O353">
        <f t="shared" si="43"/>
        <v>72.582999999999998</v>
      </c>
      <c r="P353">
        <f t="shared" si="44"/>
        <v>18.97</v>
      </c>
      <c r="Q353">
        <f t="shared" ref="Q353" si="59">O353-P353</f>
        <v>53.613</v>
      </c>
      <c r="R353">
        <f t="shared" ref="R353" si="60">100*Q353/O353</f>
        <v>73.864403510463887</v>
      </c>
      <c r="S353" t="s">
        <v>235</v>
      </c>
      <c r="U353" t="s">
        <v>557</v>
      </c>
      <c r="V353" t="s">
        <v>425</v>
      </c>
    </row>
    <row r="354" spans="1:22" x14ac:dyDescent="0.35">
      <c r="A354" t="s">
        <v>689</v>
      </c>
      <c r="B354" t="s">
        <v>545</v>
      </c>
      <c r="C354" t="s">
        <v>541</v>
      </c>
      <c r="D354" t="s">
        <v>541</v>
      </c>
      <c r="E354" s="3">
        <v>44607</v>
      </c>
      <c r="F354" s="3">
        <v>44624</v>
      </c>
      <c r="G354" s="15">
        <v>2</v>
      </c>
      <c r="I354">
        <v>13.513999999999999</v>
      </c>
      <c r="J354">
        <v>13.9</v>
      </c>
      <c r="K354">
        <v>11.8</v>
      </c>
      <c r="L354">
        <v>19.57</v>
      </c>
      <c r="M354">
        <v>32.67</v>
      </c>
      <c r="N354">
        <v>18.565000000000001</v>
      </c>
      <c r="O354">
        <f t="shared" si="43"/>
        <v>19.156000000000002</v>
      </c>
      <c r="P354">
        <f t="shared" si="44"/>
        <v>5.0510000000000019</v>
      </c>
      <c r="Q354">
        <f t="shared" si="34"/>
        <v>14.105</v>
      </c>
      <c r="R354">
        <f t="shared" si="23"/>
        <v>73.6322823136354</v>
      </c>
      <c r="S354" t="s">
        <v>235</v>
      </c>
      <c r="U354" t="s">
        <v>557</v>
      </c>
      <c r="V354" t="s">
        <v>425</v>
      </c>
    </row>
    <row r="355" spans="1:22" x14ac:dyDescent="0.35">
      <c r="A355" t="s">
        <v>689</v>
      </c>
      <c r="B355" t="s">
        <v>545</v>
      </c>
      <c r="C355" t="s">
        <v>542</v>
      </c>
      <c r="D355" t="s">
        <v>542</v>
      </c>
      <c r="E355" s="3">
        <v>44607</v>
      </c>
      <c r="F355" s="3">
        <v>44624</v>
      </c>
      <c r="G355" s="15">
        <v>2</v>
      </c>
      <c r="I355">
        <v>13.510999999999999</v>
      </c>
      <c r="J355">
        <v>15.7</v>
      </c>
      <c r="K355">
        <v>13</v>
      </c>
      <c r="L355">
        <v>29.402000000000001</v>
      </c>
      <c r="M355">
        <v>42.451000000000001</v>
      </c>
      <c r="N355">
        <v>21.277000000000001</v>
      </c>
      <c r="O355">
        <f t="shared" si="43"/>
        <v>28.94</v>
      </c>
      <c r="P355">
        <f t="shared" si="44"/>
        <v>7.7660000000000018</v>
      </c>
      <c r="Q355">
        <f t="shared" si="34"/>
        <v>21.173999999999999</v>
      </c>
      <c r="R355">
        <f t="shared" si="23"/>
        <v>73.16516931582585</v>
      </c>
      <c r="S355" t="s">
        <v>235</v>
      </c>
      <c r="U355" t="s">
        <v>557</v>
      </c>
      <c r="V355" t="s">
        <v>425</v>
      </c>
    </row>
    <row r="356" spans="1:22" x14ac:dyDescent="0.35">
      <c r="A356" t="s">
        <v>689</v>
      </c>
      <c r="B356" t="s">
        <v>545</v>
      </c>
      <c r="C356" t="s">
        <v>543</v>
      </c>
      <c r="D356" t="s">
        <v>543</v>
      </c>
      <c r="E356" s="3">
        <v>44607</v>
      </c>
      <c r="F356" s="3">
        <v>44624</v>
      </c>
      <c r="G356" s="15">
        <v>2</v>
      </c>
      <c r="I356">
        <v>13.512</v>
      </c>
      <c r="J356">
        <v>11.4</v>
      </c>
      <c r="K356">
        <v>9.6999999999999993</v>
      </c>
      <c r="L356">
        <v>10.032999999999999</v>
      </c>
      <c r="M356">
        <v>23.02</v>
      </c>
      <c r="N356">
        <v>15.956</v>
      </c>
      <c r="O356">
        <f t="shared" si="43"/>
        <v>9.5079999999999991</v>
      </c>
      <c r="P356">
        <f t="shared" si="44"/>
        <v>2.4439999999999991</v>
      </c>
      <c r="Q356">
        <f t="shared" si="34"/>
        <v>7.0640000000000001</v>
      </c>
      <c r="R356">
        <f t="shared" si="23"/>
        <v>74.295330248212039</v>
      </c>
      <c r="S356" t="s">
        <v>235</v>
      </c>
      <c r="U356" t="s">
        <v>557</v>
      </c>
      <c r="V356" t="s">
        <v>425</v>
      </c>
    </row>
    <row r="357" spans="1:22" x14ac:dyDescent="0.35">
      <c r="A357" t="s">
        <v>689</v>
      </c>
      <c r="B357" t="s">
        <v>545</v>
      </c>
      <c r="C357" t="s">
        <v>544</v>
      </c>
      <c r="D357" t="s">
        <v>544</v>
      </c>
      <c r="E357" s="3">
        <v>44607</v>
      </c>
      <c r="F357" s="3">
        <v>44624</v>
      </c>
      <c r="G357" s="15">
        <v>2</v>
      </c>
      <c r="I357">
        <v>13.516999999999999</v>
      </c>
      <c r="J357">
        <v>13.3</v>
      </c>
      <c r="K357">
        <v>11.1</v>
      </c>
      <c r="L357">
        <v>16.739999999999998</v>
      </c>
      <c r="M357">
        <v>29.925000000000001</v>
      </c>
      <c r="N357">
        <v>17.934000000000001</v>
      </c>
      <c r="O357">
        <f t="shared" si="43"/>
        <v>16.408000000000001</v>
      </c>
      <c r="P357">
        <f t="shared" si="44"/>
        <v>4.4170000000000016</v>
      </c>
      <c r="Q357">
        <f t="shared" si="34"/>
        <v>11.991</v>
      </c>
      <c r="R357">
        <f t="shared" si="23"/>
        <v>73.080204778156983</v>
      </c>
      <c r="S357" t="s">
        <v>235</v>
      </c>
      <c r="U357" t="s">
        <v>557</v>
      </c>
      <c r="V357" t="s">
        <v>425</v>
      </c>
    </row>
    <row r="358" spans="1:22" x14ac:dyDescent="0.35">
      <c r="A358" t="s">
        <v>689</v>
      </c>
      <c r="B358" t="s">
        <v>545</v>
      </c>
      <c r="C358" t="s">
        <v>654</v>
      </c>
      <c r="D358" t="s">
        <v>654</v>
      </c>
      <c r="E358" s="3">
        <v>44607</v>
      </c>
      <c r="F358" s="3">
        <v>44624</v>
      </c>
      <c r="G358" s="15">
        <v>0</v>
      </c>
      <c r="I358">
        <v>13.61</v>
      </c>
      <c r="J358">
        <v>21</v>
      </c>
      <c r="K358">
        <v>18.399999999999999</v>
      </c>
      <c r="L358">
        <v>85.864999999999995</v>
      </c>
      <c r="M358">
        <v>51.634999999999998</v>
      </c>
      <c r="N358">
        <v>21.423999999999999</v>
      </c>
      <c r="O358">
        <f t="shared" si="43"/>
        <v>38.024999999999999</v>
      </c>
      <c r="P358">
        <f t="shared" si="44"/>
        <v>7.8140000000000001</v>
      </c>
      <c r="Q358">
        <f t="shared" si="34"/>
        <v>30.210999999999999</v>
      </c>
      <c r="R358">
        <f t="shared" si="23"/>
        <v>79.450361604207757</v>
      </c>
      <c r="S358" t="s">
        <v>235</v>
      </c>
      <c r="U358" t="s">
        <v>557</v>
      </c>
      <c r="V358" t="s">
        <v>425</v>
      </c>
    </row>
    <row r="359" spans="1:22" x14ac:dyDescent="0.35">
      <c r="A359" t="s">
        <v>689</v>
      </c>
      <c r="B359" t="s">
        <v>545</v>
      </c>
      <c r="C359" t="s">
        <v>655</v>
      </c>
      <c r="D359" t="s">
        <v>655</v>
      </c>
      <c r="E359" s="3">
        <v>44607</v>
      </c>
      <c r="F359" s="3">
        <v>44624</v>
      </c>
      <c r="G359" s="15">
        <v>0</v>
      </c>
      <c r="I359">
        <v>13.618</v>
      </c>
      <c r="J359">
        <v>21</v>
      </c>
      <c r="K359">
        <v>18.399999999999999</v>
      </c>
      <c r="L359">
        <v>85.864999999999995</v>
      </c>
      <c r="M359">
        <v>60.08</v>
      </c>
      <c r="N359">
        <v>23.670999999999999</v>
      </c>
      <c r="O359">
        <f t="shared" si="43"/>
        <v>46.461999999999996</v>
      </c>
      <c r="P359">
        <f t="shared" si="44"/>
        <v>10.052999999999999</v>
      </c>
      <c r="Q359">
        <f t="shared" si="34"/>
        <v>36.408999999999999</v>
      </c>
      <c r="R359">
        <f t="shared" si="23"/>
        <v>78.362963281821706</v>
      </c>
      <c r="S359" t="s">
        <v>235</v>
      </c>
      <c r="U359" t="s">
        <v>557</v>
      </c>
      <c r="V359" t="s">
        <v>425</v>
      </c>
    </row>
    <row r="360" spans="1:22" x14ac:dyDescent="0.35">
      <c r="A360" t="s">
        <v>689</v>
      </c>
      <c r="B360" t="s">
        <v>545</v>
      </c>
      <c r="C360" t="s">
        <v>653</v>
      </c>
      <c r="D360" t="s">
        <v>653</v>
      </c>
      <c r="E360" s="3">
        <v>44607</v>
      </c>
      <c r="F360" s="3">
        <v>44624</v>
      </c>
      <c r="G360" s="15">
        <v>0</v>
      </c>
      <c r="I360">
        <f>I358+I359</f>
        <v>27.228000000000002</v>
      </c>
      <c r="J360">
        <v>21</v>
      </c>
      <c r="K360">
        <v>18.399999999999999</v>
      </c>
      <c r="L360">
        <v>85.864999999999995</v>
      </c>
      <c r="M360">
        <f>M358+M359</f>
        <v>111.715</v>
      </c>
      <c r="N360">
        <f>N358+N359</f>
        <v>45.094999999999999</v>
      </c>
      <c r="O360">
        <f t="shared" si="43"/>
        <v>84.486999999999995</v>
      </c>
      <c r="P360">
        <f t="shared" si="44"/>
        <v>17.866999999999997</v>
      </c>
      <c r="Q360">
        <f t="shared" ref="Q360" si="61">O360-P360</f>
        <v>66.62</v>
      </c>
      <c r="R360">
        <f t="shared" ref="R360" si="62">100*Q360/O360</f>
        <v>78.852367819901289</v>
      </c>
      <c r="S360" t="s">
        <v>235</v>
      </c>
      <c r="U360" t="s">
        <v>557</v>
      </c>
      <c r="V360" t="s">
        <v>425</v>
      </c>
    </row>
    <row r="361" spans="1:22" x14ac:dyDescent="0.35">
      <c r="A361" t="s">
        <v>689</v>
      </c>
      <c r="B361" t="s">
        <v>545</v>
      </c>
      <c r="C361" t="s">
        <v>656</v>
      </c>
      <c r="D361" t="s">
        <v>656</v>
      </c>
      <c r="E361" s="3">
        <v>44607</v>
      </c>
      <c r="F361" s="3">
        <v>44624</v>
      </c>
      <c r="G361" s="15">
        <v>0</v>
      </c>
      <c r="I361">
        <v>13.612</v>
      </c>
      <c r="J361">
        <v>20.2</v>
      </c>
      <c r="K361">
        <v>17.3</v>
      </c>
      <c r="L361">
        <v>74.256</v>
      </c>
      <c r="M361">
        <v>51.27</v>
      </c>
      <c r="N361">
        <v>21.939</v>
      </c>
      <c r="O361">
        <f t="shared" si="43"/>
        <v>37.658000000000001</v>
      </c>
      <c r="P361">
        <f t="shared" si="44"/>
        <v>8.327</v>
      </c>
      <c r="Q361">
        <f t="shared" si="34"/>
        <v>29.331000000000003</v>
      </c>
      <c r="R361">
        <f t="shared" si="23"/>
        <v>77.88783259865103</v>
      </c>
      <c r="S361" t="s">
        <v>235</v>
      </c>
      <c r="U361" t="s">
        <v>557</v>
      </c>
      <c r="V361" t="s">
        <v>425</v>
      </c>
    </row>
    <row r="362" spans="1:22" x14ac:dyDescent="0.35">
      <c r="A362" t="s">
        <v>689</v>
      </c>
      <c r="B362" t="s">
        <v>545</v>
      </c>
      <c r="C362" t="s">
        <v>657</v>
      </c>
      <c r="D362" t="s">
        <v>657</v>
      </c>
      <c r="E362" s="3">
        <v>44607</v>
      </c>
      <c r="F362" s="3">
        <v>44624</v>
      </c>
      <c r="G362" s="15">
        <v>0</v>
      </c>
      <c r="I362">
        <v>13.5</v>
      </c>
      <c r="J362">
        <v>20.2</v>
      </c>
      <c r="K362">
        <v>17.3</v>
      </c>
      <c r="L362">
        <v>74.256</v>
      </c>
      <c r="M362">
        <v>49.389000000000003</v>
      </c>
      <c r="N362">
        <v>21.312999999999999</v>
      </c>
      <c r="O362">
        <f t="shared" si="43"/>
        <v>35.889000000000003</v>
      </c>
      <c r="P362">
        <f t="shared" si="44"/>
        <v>7.8129999999999988</v>
      </c>
      <c r="Q362">
        <f t="shared" si="34"/>
        <v>28.076000000000004</v>
      </c>
      <c r="R362">
        <f t="shared" si="23"/>
        <v>78.230098358828613</v>
      </c>
      <c r="S362" t="s">
        <v>235</v>
      </c>
      <c r="U362" t="s">
        <v>557</v>
      </c>
      <c r="V362" t="s">
        <v>425</v>
      </c>
    </row>
    <row r="363" spans="1:22" x14ac:dyDescent="0.35">
      <c r="A363" t="s">
        <v>689</v>
      </c>
      <c r="B363" t="s">
        <v>545</v>
      </c>
      <c r="C363" t="s">
        <v>658</v>
      </c>
      <c r="D363" t="s">
        <v>658</v>
      </c>
      <c r="E363" s="3">
        <v>44607</v>
      </c>
      <c r="F363" s="3">
        <v>44624</v>
      </c>
      <c r="G363" s="15">
        <v>0</v>
      </c>
      <c r="I363">
        <f>I361+I362</f>
        <v>27.112000000000002</v>
      </c>
      <c r="J363">
        <v>20.2</v>
      </c>
      <c r="K363">
        <v>17.3</v>
      </c>
      <c r="L363">
        <v>74.256</v>
      </c>
      <c r="M363">
        <f>M361+M362</f>
        <v>100.65900000000001</v>
      </c>
      <c r="N363">
        <f>N361+N362</f>
        <v>43.251999999999995</v>
      </c>
      <c r="O363">
        <f t="shared" si="43"/>
        <v>73.546999999999997</v>
      </c>
      <c r="P363">
        <f t="shared" si="44"/>
        <v>16.139999999999993</v>
      </c>
      <c r="Q363">
        <f t="shared" ref="Q363" si="63">O363-P363</f>
        <v>57.407000000000004</v>
      </c>
      <c r="R363">
        <f t="shared" ref="R363" si="64">100*Q363/O363</f>
        <v>78.054849280052224</v>
      </c>
      <c r="S363" t="s">
        <v>235</v>
      </c>
      <c r="U363" t="s">
        <v>557</v>
      </c>
      <c r="V363" t="s">
        <v>425</v>
      </c>
    </row>
    <row r="364" spans="1:22" x14ac:dyDescent="0.35">
      <c r="A364" t="s">
        <v>689</v>
      </c>
      <c r="B364" t="s">
        <v>545</v>
      </c>
      <c r="C364" t="s">
        <v>659</v>
      </c>
      <c r="D364" t="s">
        <v>659</v>
      </c>
      <c r="E364" s="3">
        <v>44607</v>
      </c>
      <c r="F364" s="3">
        <v>44624</v>
      </c>
      <c r="G364" s="15">
        <v>0</v>
      </c>
      <c r="I364">
        <v>13.5</v>
      </c>
      <c r="J364">
        <v>20.9</v>
      </c>
      <c r="K364">
        <v>18.100000000000001</v>
      </c>
      <c r="L364">
        <v>90.311999999999998</v>
      </c>
      <c r="M364">
        <v>60.94</v>
      </c>
      <c r="N364">
        <v>23.498999999999999</v>
      </c>
      <c r="O364">
        <f t="shared" si="43"/>
        <v>47.44</v>
      </c>
      <c r="P364">
        <f t="shared" si="44"/>
        <v>9.9989999999999988</v>
      </c>
      <c r="Q364">
        <f t="shared" si="34"/>
        <v>37.441000000000003</v>
      </c>
      <c r="R364">
        <f t="shared" si="23"/>
        <v>78.922849915682974</v>
      </c>
      <c r="S364" t="s">
        <v>235</v>
      </c>
      <c r="U364" t="s">
        <v>557</v>
      </c>
      <c r="V364" t="s">
        <v>425</v>
      </c>
    </row>
    <row r="365" spans="1:22" x14ac:dyDescent="0.35">
      <c r="A365" t="s">
        <v>689</v>
      </c>
      <c r="B365" t="s">
        <v>545</v>
      </c>
      <c r="C365" t="s">
        <v>660</v>
      </c>
      <c r="D365" t="s">
        <v>660</v>
      </c>
      <c r="E365" s="3">
        <v>44607</v>
      </c>
      <c r="F365" s="3">
        <v>44624</v>
      </c>
      <c r="G365" s="15">
        <v>0</v>
      </c>
      <c r="I365">
        <v>13.510999999999999</v>
      </c>
      <c r="J365">
        <v>20.9</v>
      </c>
      <c r="K365">
        <v>18.100000000000001</v>
      </c>
      <c r="L365">
        <v>90.311999999999998</v>
      </c>
      <c r="M365">
        <v>55.497</v>
      </c>
      <c r="N365">
        <v>22.289000000000001</v>
      </c>
      <c r="O365">
        <f t="shared" si="43"/>
        <v>41.986000000000004</v>
      </c>
      <c r="P365">
        <f t="shared" si="44"/>
        <v>8.7780000000000022</v>
      </c>
      <c r="Q365">
        <f t="shared" si="34"/>
        <v>33.207999999999998</v>
      </c>
      <c r="R365">
        <f t="shared" si="23"/>
        <v>79.093031010336759</v>
      </c>
      <c r="S365" t="s">
        <v>235</v>
      </c>
      <c r="U365" t="s">
        <v>557</v>
      </c>
      <c r="V365" t="s">
        <v>425</v>
      </c>
    </row>
    <row r="366" spans="1:22" x14ac:dyDescent="0.35">
      <c r="A366" t="s">
        <v>689</v>
      </c>
      <c r="B366" t="s">
        <v>545</v>
      </c>
      <c r="C366" t="s">
        <v>661</v>
      </c>
      <c r="D366" t="s">
        <v>661</v>
      </c>
      <c r="E366" s="3">
        <v>44607</v>
      </c>
      <c r="F366" s="3">
        <v>44624</v>
      </c>
      <c r="G366" s="15">
        <v>0</v>
      </c>
      <c r="I366">
        <f>I364+I365</f>
        <v>27.010999999999999</v>
      </c>
      <c r="J366">
        <v>20.9</v>
      </c>
      <c r="K366">
        <v>18.100000000000001</v>
      </c>
      <c r="L366">
        <v>90.311999999999998</v>
      </c>
      <c r="M366">
        <f>M364+M365</f>
        <v>116.437</v>
      </c>
      <c r="N366">
        <f>N364+N365</f>
        <v>45.787999999999997</v>
      </c>
      <c r="O366">
        <f t="shared" si="43"/>
        <v>89.426000000000002</v>
      </c>
      <c r="P366">
        <f t="shared" si="44"/>
        <v>18.776999999999997</v>
      </c>
      <c r="Q366">
        <f t="shared" ref="Q366" si="65">O366-P366</f>
        <v>70.649000000000001</v>
      </c>
      <c r="R366">
        <f t="shared" ref="R366" si="66">100*Q366/O366</f>
        <v>79.002750877820759</v>
      </c>
      <c r="S366" t="s">
        <v>235</v>
      </c>
      <c r="U366" t="s">
        <v>557</v>
      </c>
      <c r="V366" t="s">
        <v>425</v>
      </c>
    </row>
    <row r="367" spans="1:22" x14ac:dyDescent="0.35">
      <c r="A367" t="s">
        <v>689</v>
      </c>
      <c r="B367" t="s">
        <v>545</v>
      </c>
      <c r="C367" t="s">
        <v>662</v>
      </c>
      <c r="D367" t="s">
        <v>662</v>
      </c>
      <c r="E367" s="3">
        <v>44607</v>
      </c>
      <c r="F367" s="3">
        <v>44624</v>
      </c>
      <c r="G367" s="15">
        <v>0</v>
      </c>
      <c r="I367">
        <v>13.505000000000001</v>
      </c>
      <c r="J367">
        <v>22.1</v>
      </c>
      <c r="K367">
        <v>19.100000000000001</v>
      </c>
      <c r="L367">
        <v>108.538</v>
      </c>
      <c r="M367">
        <v>64.947000000000003</v>
      </c>
      <c r="N367">
        <v>26.170999999999999</v>
      </c>
      <c r="O367">
        <f t="shared" si="43"/>
        <v>51.442</v>
      </c>
      <c r="P367">
        <f t="shared" si="44"/>
        <v>12.665999999999999</v>
      </c>
      <c r="Q367">
        <f t="shared" si="34"/>
        <v>38.776000000000003</v>
      </c>
      <c r="R367">
        <f t="shared" ref="R367:R430" si="67">100*Q367/O367</f>
        <v>75.378095719451039</v>
      </c>
      <c r="S367" t="s">
        <v>235</v>
      </c>
      <c r="U367" t="s">
        <v>557</v>
      </c>
      <c r="V367" t="s">
        <v>425</v>
      </c>
    </row>
    <row r="368" spans="1:22" x14ac:dyDescent="0.35">
      <c r="A368" t="s">
        <v>689</v>
      </c>
      <c r="B368" t="s">
        <v>545</v>
      </c>
      <c r="C368" t="s">
        <v>663</v>
      </c>
      <c r="D368" t="s">
        <v>663</v>
      </c>
      <c r="E368" s="3">
        <v>44607</v>
      </c>
      <c r="F368" s="3">
        <v>44624</v>
      </c>
      <c r="G368" s="15">
        <v>0</v>
      </c>
      <c r="I368">
        <v>13.507999999999999</v>
      </c>
      <c r="J368">
        <v>22.1</v>
      </c>
      <c r="K368">
        <v>19.100000000000001</v>
      </c>
      <c r="L368">
        <v>108.538</v>
      </c>
      <c r="M368">
        <v>69.570999999999998</v>
      </c>
      <c r="N368">
        <v>26.9</v>
      </c>
      <c r="O368">
        <f t="shared" si="43"/>
        <v>56.063000000000002</v>
      </c>
      <c r="P368">
        <f t="shared" si="44"/>
        <v>13.391999999999999</v>
      </c>
      <c r="Q368">
        <f t="shared" si="34"/>
        <v>42.671000000000006</v>
      </c>
      <c r="R368">
        <f t="shared" si="67"/>
        <v>76.112587624636575</v>
      </c>
      <c r="S368" t="s">
        <v>235</v>
      </c>
      <c r="U368" t="s">
        <v>557</v>
      </c>
      <c r="V368" t="s">
        <v>425</v>
      </c>
    </row>
    <row r="369" spans="1:22" x14ac:dyDescent="0.35">
      <c r="A369" t="s">
        <v>689</v>
      </c>
      <c r="B369" t="s">
        <v>545</v>
      </c>
      <c r="C369" t="s">
        <v>664</v>
      </c>
      <c r="D369" t="s">
        <v>664</v>
      </c>
      <c r="E369" s="3">
        <v>44607</v>
      </c>
      <c r="F369" s="3">
        <v>44624</v>
      </c>
      <c r="G369" s="15">
        <v>0</v>
      </c>
      <c r="I369">
        <f>I367+I368</f>
        <v>27.012999999999998</v>
      </c>
      <c r="J369">
        <v>22.1</v>
      </c>
      <c r="K369">
        <v>19.100000000000001</v>
      </c>
      <c r="L369">
        <v>108.538</v>
      </c>
      <c r="M369">
        <f>M367+M368</f>
        <v>134.518</v>
      </c>
      <c r="N369">
        <f>N367+N368</f>
        <v>53.070999999999998</v>
      </c>
      <c r="O369">
        <f t="shared" si="43"/>
        <v>107.505</v>
      </c>
      <c r="P369">
        <f t="shared" si="44"/>
        <v>26.058</v>
      </c>
      <c r="Q369">
        <f t="shared" ref="Q369" si="68">O369-P369</f>
        <v>81.447000000000003</v>
      </c>
      <c r="R369">
        <f t="shared" ref="R369" si="69">100*Q369/O369</f>
        <v>75.761127389423763</v>
      </c>
      <c r="S369" t="s">
        <v>235</v>
      </c>
      <c r="U369" t="s">
        <v>557</v>
      </c>
      <c r="V369" t="s">
        <v>425</v>
      </c>
    </row>
    <row r="370" spans="1:22" x14ac:dyDescent="0.35">
      <c r="A370" t="s">
        <v>689</v>
      </c>
      <c r="B370" t="s">
        <v>545</v>
      </c>
      <c r="C370" t="s">
        <v>665</v>
      </c>
      <c r="D370" t="s">
        <v>665</v>
      </c>
      <c r="E370" s="3">
        <v>44607</v>
      </c>
      <c r="F370" s="3">
        <v>44624</v>
      </c>
      <c r="G370" s="15">
        <v>0</v>
      </c>
      <c r="I370">
        <v>13.504</v>
      </c>
      <c r="J370">
        <v>14.6</v>
      </c>
      <c r="K370">
        <v>12.8</v>
      </c>
      <c r="L370">
        <v>26.736000000000001</v>
      </c>
      <c r="M370">
        <v>39.045000000000002</v>
      </c>
      <c r="N370">
        <v>19.213000000000001</v>
      </c>
      <c r="O370">
        <f t="shared" si="43"/>
        <v>25.541000000000004</v>
      </c>
      <c r="P370">
        <f t="shared" si="44"/>
        <v>5.7090000000000014</v>
      </c>
      <c r="Q370">
        <f t="shared" si="34"/>
        <v>19.832000000000001</v>
      </c>
      <c r="R370">
        <f t="shared" si="67"/>
        <v>77.64770369210288</v>
      </c>
      <c r="S370" t="s">
        <v>235</v>
      </c>
      <c r="U370" t="s">
        <v>557</v>
      </c>
      <c r="V370" t="s">
        <v>425</v>
      </c>
    </row>
    <row r="371" spans="1:22" x14ac:dyDescent="0.35">
      <c r="A371" t="s">
        <v>690</v>
      </c>
      <c r="B371" t="s">
        <v>547</v>
      </c>
      <c r="C371" t="s">
        <v>546</v>
      </c>
      <c r="D371" t="s">
        <v>546</v>
      </c>
      <c r="E371" s="3">
        <v>44614</v>
      </c>
      <c r="F371" s="3">
        <v>44624</v>
      </c>
      <c r="G371" s="15">
        <v>2</v>
      </c>
      <c r="I371">
        <v>13.516999999999999</v>
      </c>
      <c r="J371">
        <v>36</v>
      </c>
      <c r="K371">
        <v>35.299999999999997</v>
      </c>
      <c r="L371">
        <v>52.682000000000002</v>
      </c>
      <c r="M371">
        <v>64.052999999999997</v>
      </c>
      <c r="N371">
        <v>29.681000000000001</v>
      </c>
      <c r="O371">
        <f t="shared" si="43"/>
        <v>50.536000000000001</v>
      </c>
      <c r="P371">
        <f t="shared" si="44"/>
        <v>16.164000000000001</v>
      </c>
      <c r="Q371">
        <f t="shared" si="34"/>
        <v>34.372</v>
      </c>
      <c r="R371">
        <f t="shared" si="67"/>
        <v>68.014880481241093</v>
      </c>
      <c r="S371" t="s">
        <v>235</v>
      </c>
      <c r="U371" t="s">
        <v>301</v>
      </c>
      <c r="V371" t="s">
        <v>425</v>
      </c>
    </row>
    <row r="372" spans="1:22" x14ac:dyDescent="0.35">
      <c r="A372" t="s">
        <v>690</v>
      </c>
      <c r="B372" t="s">
        <v>547</v>
      </c>
      <c r="C372" t="s">
        <v>548</v>
      </c>
      <c r="D372" t="s">
        <v>548</v>
      </c>
      <c r="E372" s="3">
        <v>44614</v>
      </c>
      <c r="F372" s="3">
        <v>44624</v>
      </c>
      <c r="G372" s="15">
        <v>2</v>
      </c>
      <c r="I372">
        <v>13.531000000000001</v>
      </c>
      <c r="J372">
        <v>33.1</v>
      </c>
      <c r="K372">
        <v>32.200000000000003</v>
      </c>
      <c r="L372">
        <v>33.881</v>
      </c>
      <c r="M372">
        <v>46.024999999999999</v>
      </c>
      <c r="N372">
        <v>23.059000000000001</v>
      </c>
      <c r="O372">
        <f t="shared" si="43"/>
        <v>32.494</v>
      </c>
      <c r="P372">
        <f t="shared" si="44"/>
        <v>9.5280000000000005</v>
      </c>
      <c r="Q372">
        <f t="shared" si="34"/>
        <v>22.966000000000001</v>
      </c>
      <c r="R372">
        <f t="shared" si="67"/>
        <v>70.677663568658829</v>
      </c>
      <c r="S372" t="s">
        <v>235</v>
      </c>
      <c r="U372" t="s">
        <v>301</v>
      </c>
      <c r="V372" t="s">
        <v>425</v>
      </c>
    </row>
    <row r="373" spans="1:22" x14ac:dyDescent="0.35">
      <c r="A373" t="s">
        <v>690</v>
      </c>
      <c r="B373" t="s">
        <v>547</v>
      </c>
      <c r="C373" t="s">
        <v>549</v>
      </c>
      <c r="D373" t="s">
        <v>549</v>
      </c>
      <c r="E373" s="3">
        <v>44614</v>
      </c>
      <c r="F373" s="3">
        <v>44624</v>
      </c>
      <c r="G373" s="15">
        <v>2</v>
      </c>
      <c r="I373">
        <v>13.54</v>
      </c>
      <c r="J373">
        <v>30</v>
      </c>
      <c r="K373">
        <v>29.4</v>
      </c>
      <c r="L373">
        <v>18.68</v>
      </c>
      <c r="M373">
        <v>31.033999999999999</v>
      </c>
      <c r="N373">
        <v>18.291</v>
      </c>
      <c r="O373">
        <f t="shared" si="43"/>
        <v>17.494</v>
      </c>
      <c r="P373">
        <f t="shared" si="44"/>
        <v>4.7510000000000012</v>
      </c>
      <c r="Q373">
        <f t="shared" si="34"/>
        <v>12.742999999999999</v>
      </c>
      <c r="R373">
        <f t="shared" si="67"/>
        <v>72.842117297359096</v>
      </c>
      <c r="S373" t="s">
        <v>235</v>
      </c>
      <c r="U373" t="s">
        <v>301</v>
      </c>
      <c r="V373" t="s">
        <v>425</v>
      </c>
    </row>
    <row r="374" spans="1:22" x14ac:dyDescent="0.35">
      <c r="A374" t="s">
        <v>690</v>
      </c>
      <c r="B374" t="s">
        <v>547</v>
      </c>
      <c r="C374" t="s">
        <v>550</v>
      </c>
      <c r="D374" t="s">
        <v>550</v>
      </c>
      <c r="E374" s="3">
        <v>44614</v>
      </c>
      <c r="F374" s="3">
        <v>44624</v>
      </c>
      <c r="G374" s="15">
        <v>2</v>
      </c>
      <c r="I374">
        <v>13.534000000000001</v>
      </c>
      <c r="J374">
        <v>36.299999999999997</v>
      </c>
      <c r="K374">
        <v>35.5</v>
      </c>
      <c r="L374">
        <v>46.944000000000003</v>
      </c>
      <c r="M374">
        <v>58.356000000000002</v>
      </c>
      <c r="N374">
        <v>28.777000000000001</v>
      </c>
      <c r="O374">
        <f t="shared" si="43"/>
        <v>44.822000000000003</v>
      </c>
      <c r="P374">
        <f t="shared" si="44"/>
        <v>15.243</v>
      </c>
      <c r="Q374">
        <f t="shared" si="34"/>
        <v>29.579000000000001</v>
      </c>
      <c r="R374">
        <f t="shared" si="67"/>
        <v>65.992146713667395</v>
      </c>
      <c r="S374" t="s">
        <v>235</v>
      </c>
      <c r="U374" t="s">
        <v>301</v>
      </c>
      <c r="V374" t="s">
        <v>425</v>
      </c>
    </row>
    <row r="375" spans="1:22" x14ac:dyDescent="0.35">
      <c r="A375" t="s">
        <v>690</v>
      </c>
      <c r="B375" t="s">
        <v>547</v>
      </c>
      <c r="C375" t="s">
        <v>551</v>
      </c>
      <c r="D375" t="s">
        <v>551</v>
      </c>
      <c r="E375" s="3">
        <v>44614</v>
      </c>
      <c r="F375" s="3">
        <v>44624</v>
      </c>
      <c r="G375" s="15">
        <v>2</v>
      </c>
      <c r="I375">
        <v>13.532999999999999</v>
      </c>
      <c r="J375">
        <v>35.299999999999997</v>
      </c>
      <c r="K375">
        <v>34.299999999999997</v>
      </c>
      <c r="L375">
        <v>55.621000000000002</v>
      </c>
      <c r="M375">
        <v>67.751000000000005</v>
      </c>
      <c r="N375">
        <v>30.640999999999998</v>
      </c>
      <c r="O375">
        <f t="shared" si="43"/>
        <v>54.218000000000004</v>
      </c>
      <c r="P375">
        <f t="shared" si="44"/>
        <v>17.107999999999997</v>
      </c>
      <c r="Q375">
        <f t="shared" si="34"/>
        <v>37.110000000000007</v>
      </c>
      <c r="R375">
        <f t="shared" si="67"/>
        <v>68.445903574458669</v>
      </c>
      <c r="S375" t="s">
        <v>235</v>
      </c>
      <c r="U375" t="s">
        <v>301</v>
      </c>
      <c r="V375" t="s">
        <v>425</v>
      </c>
    </row>
    <row r="376" spans="1:22" x14ac:dyDescent="0.35">
      <c r="A376" t="s">
        <v>690</v>
      </c>
      <c r="B376" t="s">
        <v>547</v>
      </c>
      <c r="C376" t="s">
        <v>552</v>
      </c>
      <c r="D376" t="s">
        <v>552</v>
      </c>
      <c r="E376" s="3">
        <v>44614</v>
      </c>
      <c r="F376" s="3">
        <v>44624</v>
      </c>
      <c r="G376" s="15">
        <v>2</v>
      </c>
      <c r="I376">
        <v>13.532</v>
      </c>
      <c r="K376">
        <v>33.5</v>
      </c>
      <c r="L376">
        <v>38.822000000000003</v>
      </c>
      <c r="M376">
        <v>51.069000000000003</v>
      </c>
      <c r="N376">
        <v>24.401</v>
      </c>
      <c r="O376">
        <f t="shared" si="43"/>
        <v>37.537000000000006</v>
      </c>
      <c r="P376">
        <f t="shared" si="44"/>
        <v>10.869</v>
      </c>
      <c r="Q376">
        <f t="shared" si="34"/>
        <v>26.668000000000006</v>
      </c>
      <c r="R376">
        <f t="shared" si="67"/>
        <v>71.044569358233218</v>
      </c>
      <c r="S376" t="s">
        <v>235</v>
      </c>
      <c r="U376" t="s">
        <v>301</v>
      </c>
      <c r="V376" t="s">
        <v>425</v>
      </c>
    </row>
    <row r="377" spans="1:22" x14ac:dyDescent="0.35">
      <c r="A377" t="s">
        <v>690</v>
      </c>
      <c r="B377" t="s">
        <v>547</v>
      </c>
      <c r="C377" t="s">
        <v>553</v>
      </c>
      <c r="D377" t="s">
        <v>553</v>
      </c>
      <c r="E377" s="3">
        <v>44614</v>
      </c>
      <c r="F377" s="3">
        <v>44624</v>
      </c>
      <c r="G377" s="15">
        <v>2</v>
      </c>
      <c r="I377">
        <v>13.53</v>
      </c>
      <c r="J377">
        <v>30.7</v>
      </c>
      <c r="K377">
        <v>30.1</v>
      </c>
      <c r="L377">
        <v>21.108000000000001</v>
      </c>
      <c r="M377">
        <v>34.399000000000001</v>
      </c>
      <c r="N377">
        <v>19.561</v>
      </c>
      <c r="O377">
        <f t="shared" si="43"/>
        <v>20.869</v>
      </c>
      <c r="P377">
        <f t="shared" si="44"/>
        <v>6.0310000000000006</v>
      </c>
      <c r="Q377">
        <f t="shared" si="34"/>
        <v>14.837999999999999</v>
      </c>
      <c r="R377">
        <f t="shared" si="67"/>
        <v>71.100675643298672</v>
      </c>
      <c r="S377" t="s">
        <v>235</v>
      </c>
      <c r="U377" t="s">
        <v>301</v>
      </c>
      <c r="V377" t="s">
        <v>425</v>
      </c>
    </row>
    <row r="378" spans="1:22" x14ac:dyDescent="0.35">
      <c r="A378" t="s">
        <v>690</v>
      </c>
      <c r="B378" t="s">
        <v>547</v>
      </c>
      <c r="C378" t="s">
        <v>554</v>
      </c>
      <c r="D378" t="s">
        <v>554</v>
      </c>
      <c r="E378" s="3">
        <v>44614</v>
      </c>
      <c r="F378" s="3">
        <v>44624</v>
      </c>
      <c r="G378" s="15">
        <v>2</v>
      </c>
      <c r="I378">
        <v>13.526</v>
      </c>
      <c r="J378">
        <v>36</v>
      </c>
      <c r="K378">
        <v>35.1</v>
      </c>
      <c r="L378">
        <v>44.149000000000001</v>
      </c>
      <c r="M378">
        <v>56.259</v>
      </c>
      <c r="N378">
        <v>26.600999999999999</v>
      </c>
      <c r="O378">
        <f t="shared" si="43"/>
        <v>42.733000000000004</v>
      </c>
      <c r="P378">
        <f t="shared" si="44"/>
        <v>13.074999999999999</v>
      </c>
      <c r="Q378">
        <f t="shared" si="34"/>
        <v>29.658000000000005</v>
      </c>
      <c r="R378">
        <f t="shared" si="67"/>
        <v>69.403037465190849</v>
      </c>
      <c r="S378" t="s">
        <v>235</v>
      </c>
      <c r="U378" t="s">
        <v>301</v>
      </c>
      <c r="V378" t="s">
        <v>425</v>
      </c>
    </row>
    <row r="379" spans="1:22" x14ac:dyDescent="0.35">
      <c r="A379" t="s">
        <v>690</v>
      </c>
      <c r="B379" t="s">
        <v>547</v>
      </c>
      <c r="C379" t="s">
        <v>555</v>
      </c>
      <c r="D379" t="s">
        <v>555</v>
      </c>
      <c r="E379" s="3">
        <v>44614</v>
      </c>
      <c r="F379" s="3">
        <v>44624</v>
      </c>
      <c r="G379" s="15">
        <v>2</v>
      </c>
      <c r="I379">
        <v>13.529</v>
      </c>
      <c r="J379">
        <v>34.1</v>
      </c>
      <c r="K379">
        <v>32.5</v>
      </c>
      <c r="L379">
        <v>48.719000000000001</v>
      </c>
      <c r="M379">
        <v>59.988</v>
      </c>
      <c r="N379">
        <v>29.48</v>
      </c>
      <c r="O379">
        <f t="shared" si="43"/>
        <v>46.459000000000003</v>
      </c>
      <c r="P379">
        <f t="shared" si="44"/>
        <v>15.951000000000001</v>
      </c>
      <c r="Q379">
        <f t="shared" si="34"/>
        <v>30.508000000000003</v>
      </c>
      <c r="R379">
        <f t="shared" si="67"/>
        <v>65.666501646613142</v>
      </c>
      <c r="S379" t="s">
        <v>235</v>
      </c>
      <c r="U379" t="s">
        <v>301</v>
      </c>
      <c r="V379" t="s">
        <v>425</v>
      </c>
    </row>
    <row r="380" spans="1:22" x14ac:dyDescent="0.35">
      <c r="A380" t="s">
        <v>690</v>
      </c>
      <c r="B380" t="s">
        <v>547</v>
      </c>
      <c r="C380" t="s">
        <v>556</v>
      </c>
      <c r="D380" t="s">
        <v>556</v>
      </c>
      <c r="E380" s="3">
        <v>44614</v>
      </c>
      <c r="F380" s="3">
        <v>44624</v>
      </c>
      <c r="G380" s="15">
        <v>2</v>
      </c>
      <c r="I380">
        <v>13.532999999999999</v>
      </c>
      <c r="J380">
        <v>34.299999999999997</v>
      </c>
      <c r="K380">
        <v>33.4</v>
      </c>
      <c r="L380">
        <v>33.167999999999999</v>
      </c>
      <c r="M380">
        <v>45.411000000000001</v>
      </c>
      <c r="N380">
        <v>21.725000000000001</v>
      </c>
      <c r="O380">
        <f t="shared" si="43"/>
        <v>31.878</v>
      </c>
      <c r="P380">
        <f t="shared" si="44"/>
        <v>8.1920000000000019</v>
      </c>
      <c r="Q380">
        <f t="shared" si="34"/>
        <v>23.686</v>
      </c>
      <c r="R380">
        <f t="shared" si="67"/>
        <v>74.302026475939513</v>
      </c>
      <c r="S380" t="s">
        <v>235</v>
      </c>
      <c r="U380" t="s">
        <v>301</v>
      </c>
      <c r="V380" t="s">
        <v>425</v>
      </c>
    </row>
    <row r="381" spans="1:22" x14ac:dyDescent="0.35">
      <c r="A381" t="s">
        <v>691</v>
      </c>
      <c r="B381" t="s">
        <v>825</v>
      </c>
      <c r="C381" t="s">
        <v>581</v>
      </c>
      <c r="D381" t="s">
        <v>581</v>
      </c>
      <c r="E381" s="3">
        <v>44624</v>
      </c>
      <c r="F381" s="3">
        <v>44649</v>
      </c>
      <c r="G381" s="15">
        <v>0</v>
      </c>
      <c r="I381">
        <v>13.613</v>
      </c>
      <c r="J381">
        <v>28.5</v>
      </c>
      <c r="K381">
        <v>27.5</v>
      </c>
      <c r="L381">
        <v>191.131</v>
      </c>
      <c r="M381">
        <v>79.358999999999995</v>
      </c>
      <c r="N381">
        <v>31.763000000000002</v>
      </c>
      <c r="O381">
        <f t="shared" si="43"/>
        <v>65.745999999999995</v>
      </c>
      <c r="P381">
        <f t="shared" si="44"/>
        <v>18.150000000000002</v>
      </c>
      <c r="Q381">
        <f t="shared" si="34"/>
        <v>47.595999999999989</v>
      </c>
      <c r="R381">
        <f t="shared" si="67"/>
        <v>72.393757795151018</v>
      </c>
      <c r="S381" t="s">
        <v>235</v>
      </c>
      <c r="U381" t="s">
        <v>557</v>
      </c>
      <c r="V381" t="s">
        <v>426</v>
      </c>
    </row>
    <row r="382" spans="1:22" x14ac:dyDescent="0.35">
      <c r="A382" t="s">
        <v>691</v>
      </c>
      <c r="B382" t="s">
        <v>825</v>
      </c>
      <c r="C382" t="s">
        <v>582</v>
      </c>
      <c r="D382" t="s">
        <v>582</v>
      </c>
      <c r="E382" s="3">
        <v>44624</v>
      </c>
      <c r="F382" s="3">
        <v>44649</v>
      </c>
      <c r="G382" s="15">
        <v>0</v>
      </c>
      <c r="I382">
        <v>13.612</v>
      </c>
      <c r="J382">
        <v>28.5</v>
      </c>
      <c r="K382">
        <v>27.5</v>
      </c>
      <c r="L382">
        <v>191.131</v>
      </c>
      <c r="M382">
        <v>72.713999999999999</v>
      </c>
      <c r="N382">
        <v>30.388999999999999</v>
      </c>
      <c r="O382">
        <f t="shared" si="43"/>
        <v>59.101999999999997</v>
      </c>
      <c r="P382">
        <f t="shared" si="44"/>
        <v>16.777000000000001</v>
      </c>
      <c r="Q382">
        <f t="shared" ref="Q382:Q445" si="70">O382-P382</f>
        <v>42.324999999999996</v>
      </c>
      <c r="R382">
        <f t="shared" si="67"/>
        <v>71.613481777266429</v>
      </c>
      <c r="S382" t="s">
        <v>235</v>
      </c>
      <c r="U382" t="s">
        <v>557</v>
      </c>
      <c r="V382" t="s">
        <v>426</v>
      </c>
    </row>
    <row r="383" spans="1:22" x14ac:dyDescent="0.35">
      <c r="A383" t="s">
        <v>691</v>
      </c>
      <c r="B383" t="s">
        <v>825</v>
      </c>
      <c r="C383" t="s">
        <v>583</v>
      </c>
      <c r="D383" t="s">
        <v>583</v>
      </c>
      <c r="E383" s="3">
        <v>44624</v>
      </c>
      <c r="F383" s="3">
        <v>44649</v>
      </c>
      <c r="G383" s="15">
        <v>0</v>
      </c>
      <c r="I383">
        <v>13.612</v>
      </c>
      <c r="J383">
        <v>28.5</v>
      </c>
      <c r="K383">
        <v>27.5</v>
      </c>
      <c r="L383">
        <v>191.131</v>
      </c>
      <c r="M383">
        <v>75.995999999999995</v>
      </c>
      <c r="N383">
        <v>30.593</v>
      </c>
      <c r="O383">
        <f t="shared" si="43"/>
        <v>62.383999999999993</v>
      </c>
      <c r="P383">
        <f t="shared" si="44"/>
        <v>16.981000000000002</v>
      </c>
      <c r="Q383">
        <f t="shared" si="70"/>
        <v>45.402999999999992</v>
      </c>
      <c r="R383">
        <f t="shared" si="67"/>
        <v>72.779879456270834</v>
      </c>
      <c r="S383" t="s">
        <v>235</v>
      </c>
      <c r="U383" t="s">
        <v>557</v>
      </c>
      <c r="V383" t="s">
        <v>426</v>
      </c>
    </row>
    <row r="384" spans="1:22" x14ac:dyDescent="0.35">
      <c r="A384" t="s">
        <v>691</v>
      </c>
      <c r="B384" t="s">
        <v>825</v>
      </c>
      <c r="C384" t="s">
        <v>584</v>
      </c>
      <c r="D384" t="s">
        <v>584</v>
      </c>
      <c r="E384" s="3">
        <v>44624</v>
      </c>
      <c r="F384" s="3">
        <v>44649</v>
      </c>
      <c r="G384" s="15">
        <v>2</v>
      </c>
      <c r="I384">
        <f>I381+I382+I383</f>
        <v>40.837000000000003</v>
      </c>
      <c r="J384">
        <v>28.5</v>
      </c>
      <c r="K384">
        <v>27.5</v>
      </c>
      <c r="L384">
        <v>191.131</v>
      </c>
      <c r="M384">
        <f>M381+M382+M383</f>
        <v>228.06899999999996</v>
      </c>
      <c r="N384">
        <f>N381+N382+N383</f>
        <v>92.745000000000005</v>
      </c>
      <c r="O384">
        <f t="shared" si="43"/>
        <v>187.23199999999997</v>
      </c>
      <c r="P384">
        <f t="shared" si="44"/>
        <v>51.908000000000001</v>
      </c>
      <c r="Q384">
        <f t="shared" ref="Q384" si="71">O384-P384</f>
        <v>135.32399999999996</v>
      </c>
      <c r="R384">
        <f t="shared" ref="R384" si="72">100*Q384/O384</f>
        <v>72.276106648436155</v>
      </c>
      <c r="S384" t="s">
        <v>235</v>
      </c>
      <c r="U384" t="s">
        <v>557</v>
      </c>
      <c r="V384" t="s">
        <v>426</v>
      </c>
    </row>
    <row r="385" spans="1:22" x14ac:dyDescent="0.35">
      <c r="A385" t="s">
        <v>691</v>
      </c>
      <c r="B385" t="s">
        <v>825</v>
      </c>
      <c r="C385" t="s">
        <v>585</v>
      </c>
      <c r="D385" t="s">
        <v>585</v>
      </c>
      <c r="E385" s="3">
        <v>44624</v>
      </c>
      <c r="F385" s="3">
        <v>44649</v>
      </c>
      <c r="G385" s="15">
        <v>0</v>
      </c>
      <c r="I385">
        <v>13.606999999999999</v>
      </c>
      <c r="J385">
        <v>31</v>
      </c>
      <c r="K385">
        <v>30.3</v>
      </c>
      <c r="L385">
        <f t="shared" ref="L385:L390" si="73">49.385+84.116+130.072</f>
        <v>263.57299999999998</v>
      </c>
      <c r="M385">
        <v>61.313000000000002</v>
      </c>
      <c r="N385">
        <v>26.902999999999999</v>
      </c>
      <c r="O385">
        <f t="shared" si="43"/>
        <v>47.706000000000003</v>
      </c>
      <c r="P385">
        <f t="shared" si="44"/>
        <v>13.295999999999999</v>
      </c>
      <c r="Q385">
        <f t="shared" si="70"/>
        <v>34.410000000000004</v>
      </c>
      <c r="R385">
        <f t="shared" si="67"/>
        <v>72.129291912966934</v>
      </c>
      <c r="S385" t="s">
        <v>235</v>
      </c>
      <c r="U385" t="s">
        <v>557</v>
      </c>
      <c r="V385" t="s">
        <v>426</v>
      </c>
    </row>
    <row r="386" spans="1:22" x14ac:dyDescent="0.35">
      <c r="A386" t="s">
        <v>691</v>
      </c>
      <c r="B386" t="s">
        <v>825</v>
      </c>
      <c r="C386" t="s">
        <v>586</v>
      </c>
      <c r="D386" t="s">
        <v>586</v>
      </c>
      <c r="E386" s="3">
        <v>44624</v>
      </c>
      <c r="F386" s="3">
        <v>44649</v>
      </c>
      <c r="G386" s="15">
        <v>0</v>
      </c>
      <c r="I386">
        <v>13.609</v>
      </c>
      <c r="J386">
        <v>31</v>
      </c>
      <c r="K386">
        <v>30.3</v>
      </c>
      <c r="L386">
        <f t="shared" si="73"/>
        <v>263.57299999999998</v>
      </c>
      <c r="M386">
        <v>69.289000000000001</v>
      </c>
      <c r="N386">
        <v>29.013000000000002</v>
      </c>
      <c r="O386">
        <f t="shared" ref="O386:O436" si="74">M386-I386</f>
        <v>55.68</v>
      </c>
      <c r="P386">
        <f t="shared" ref="P386:P436" si="75">N386-I386</f>
        <v>15.404000000000002</v>
      </c>
      <c r="Q386">
        <f t="shared" si="70"/>
        <v>40.275999999999996</v>
      </c>
      <c r="R386">
        <f t="shared" si="67"/>
        <v>72.334770114942515</v>
      </c>
      <c r="S386" t="s">
        <v>235</v>
      </c>
      <c r="U386" t="s">
        <v>557</v>
      </c>
      <c r="V386" t="s">
        <v>426</v>
      </c>
    </row>
    <row r="387" spans="1:22" x14ac:dyDescent="0.35">
      <c r="A387" t="s">
        <v>691</v>
      </c>
      <c r="B387" t="s">
        <v>825</v>
      </c>
      <c r="C387" t="s">
        <v>587</v>
      </c>
      <c r="D387" t="s">
        <v>587</v>
      </c>
      <c r="E387" s="3">
        <v>44624</v>
      </c>
      <c r="F387" s="3">
        <v>44649</v>
      </c>
      <c r="G387" s="15">
        <v>0</v>
      </c>
      <c r="I387">
        <v>13.61</v>
      </c>
      <c r="J387">
        <v>31</v>
      </c>
      <c r="K387">
        <v>30.3</v>
      </c>
      <c r="L387">
        <f t="shared" si="73"/>
        <v>263.57299999999998</v>
      </c>
      <c r="M387">
        <v>65.287000000000006</v>
      </c>
      <c r="N387">
        <v>29.306000000000001</v>
      </c>
      <c r="O387">
        <f t="shared" si="74"/>
        <v>51.677000000000007</v>
      </c>
      <c r="P387">
        <f t="shared" si="75"/>
        <v>15.696000000000002</v>
      </c>
      <c r="Q387">
        <f t="shared" si="70"/>
        <v>35.981000000000009</v>
      </c>
      <c r="R387">
        <f t="shared" si="67"/>
        <v>69.626719817326858</v>
      </c>
      <c r="S387" t="s">
        <v>235</v>
      </c>
      <c r="U387" t="s">
        <v>557</v>
      </c>
      <c r="V387" t="s">
        <v>426</v>
      </c>
    </row>
    <row r="388" spans="1:22" x14ac:dyDescent="0.35">
      <c r="A388" t="s">
        <v>691</v>
      </c>
      <c r="B388" t="s">
        <v>825</v>
      </c>
      <c r="C388" t="s">
        <v>588</v>
      </c>
      <c r="D388" t="s">
        <v>588</v>
      </c>
      <c r="E388" s="3">
        <v>44624</v>
      </c>
      <c r="F388" s="3">
        <v>44649</v>
      </c>
      <c r="G388" s="15">
        <v>0</v>
      </c>
      <c r="I388">
        <v>13.532999999999999</v>
      </c>
      <c r="J388">
        <v>31</v>
      </c>
      <c r="K388">
        <v>30.3</v>
      </c>
      <c r="L388">
        <f t="shared" si="73"/>
        <v>263.57299999999998</v>
      </c>
      <c r="M388">
        <v>70.165999999999997</v>
      </c>
      <c r="N388">
        <v>30.291</v>
      </c>
      <c r="O388">
        <f t="shared" si="74"/>
        <v>56.632999999999996</v>
      </c>
      <c r="P388">
        <f t="shared" si="75"/>
        <v>16.758000000000003</v>
      </c>
      <c r="Q388">
        <f t="shared" si="70"/>
        <v>39.874999999999993</v>
      </c>
      <c r="R388">
        <f t="shared" si="67"/>
        <v>70.409478572563685</v>
      </c>
      <c r="S388" t="s">
        <v>235</v>
      </c>
      <c r="U388" t="s">
        <v>557</v>
      </c>
      <c r="V388" t="s">
        <v>426</v>
      </c>
    </row>
    <row r="389" spans="1:22" x14ac:dyDescent="0.35">
      <c r="A389" t="s">
        <v>691</v>
      </c>
      <c r="B389" t="s">
        <v>825</v>
      </c>
      <c r="C389" t="s">
        <v>589</v>
      </c>
      <c r="D389" t="s">
        <v>589</v>
      </c>
      <c r="E389" s="3">
        <v>44624</v>
      </c>
      <c r="F389" s="3">
        <v>44649</v>
      </c>
      <c r="G389" s="15">
        <v>0</v>
      </c>
      <c r="I389">
        <v>13.526999999999999</v>
      </c>
      <c r="J389">
        <v>31</v>
      </c>
      <c r="K389">
        <v>30.3</v>
      </c>
      <c r="L389">
        <f t="shared" si="73"/>
        <v>263.57299999999998</v>
      </c>
      <c r="M389">
        <v>63.29</v>
      </c>
      <c r="N389">
        <v>28.393000000000001</v>
      </c>
      <c r="O389">
        <f t="shared" si="74"/>
        <v>49.762999999999998</v>
      </c>
      <c r="P389">
        <f t="shared" si="75"/>
        <v>14.866000000000001</v>
      </c>
      <c r="Q389">
        <f t="shared" si="70"/>
        <v>34.896999999999998</v>
      </c>
      <c r="R389">
        <f t="shared" si="67"/>
        <v>70.126399131885137</v>
      </c>
      <c r="S389" t="s">
        <v>235</v>
      </c>
      <c r="U389" t="s">
        <v>557</v>
      </c>
      <c r="V389" t="s">
        <v>426</v>
      </c>
    </row>
    <row r="390" spans="1:22" x14ac:dyDescent="0.35">
      <c r="A390" t="s">
        <v>691</v>
      </c>
      <c r="B390" t="s">
        <v>825</v>
      </c>
      <c r="C390" t="s">
        <v>590</v>
      </c>
      <c r="D390" t="s">
        <v>590</v>
      </c>
      <c r="E390" s="3">
        <v>44624</v>
      </c>
      <c r="F390" s="3">
        <v>44649</v>
      </c>
      <c r="G390" s="15">
        <v>2</v>
      </c>
      <c r="I390">
        <f>I385+I386+I387+I388+I389</f>
        <v>67.885999999999996</v>
      </c>
      <c r="J390">
        <v>31</v>
      </c>
      <c r="K390">
        <v>30.3</v>
      </c>
      <c r="L390">
        <f t="shared" si="73"/>
        <v>263.57299999999998</v>
      </c>
      <c r="M390">
        <f>M385+M386+M387+M388+M389</f>
        <v>329.34500000000003</v>
      </c>
      <c r="N390">
        <f>N385+N386+N387+N388+N389</f>
        <v>143.90600000000001</v>
      </c>
      <c r="O390">
        <f t="shared" si="74"/>
        <v>261.45900000000006</v>
      </c>
      <c r="P390">
        <f t="shared" si="75"/>
        <v>76.02000000000001</v>
      </c>
      <c r="Q390">
        <f t="shared" ref="Q390" si="76">O390-P390</f>
        <v>185.43900000000005</v>
      </c>
      <c r="R390">
        <f t="shared" ref="R390" si="77">100*Q390/O390</f>
        <v>70.924695650178421</v>
      </c>
      <c r="S390" t="s">
        <v>235</v>
      </c>
      <c r="U390" t="s">
        <v>557</v>
      </c>
      <c r="V390" t="s">
        <v>426</v>
      </c>
    </row>
    <row r="391" spans="1:22" x14ac:dyDescent="0.35">
      <c r="A391" t="s">
        <v>691</v>
      </c>
      <c r="B391" t="s">
        <v>825</v>
      </c>
      <c r="C391" t="s">
        <v>591</v>
      </c>
      <c r="D391" t="s">
        <v>591</v>
      </c>
      <c r="E391" s="3">
        <v>44624</v>
      </c>
      <c r="F391" s="3">
        <v>44649</v>
      </c>
      <c r="G391" s="15">
        <v>0</v>
      </c>
      <c r="I391">
        <v>13.526</v>
      </c>
      <c r="J391">
        <v>23.8</v>
      </c>
      <c r="K391">
        <v>22.7</v>
      </c>
      <c r="L391">
        <v>85.242000000000004</v>
      </c>
      <c r="M391">
        <v>58.33</v>
      </c>
      <c r="N391">
        <v>23.564</v>
      </c>
      <c r="O391">
        <f t="shared" si="74"/>
        <v>44.804000000000002</v>
      </c>
      <c r="P391">
        <f t="shared" si="75"/>
        <v>10.038</v>
      </c>
      <c r="Q391">
        <f t="shared" si="70"/>
        <v>34.766000000000005</v>
      </c>
      <c r="R391">
        <f t="shared" si="67"/>
        <v>77.595750379430413</v>
      </c>
      <c r="S391" t="s">
        <v>235</v>
      </c>
      <c r="U391" t="s">
        <v>557</v>
      </c>
      <c r="V391" t="s">
        <v>426</v>
      </c>
    </row>
    <row r="392" spans="1:22" x14ac:dyDescent="0.35">
      <c r="A392" t="s">
        <v>691</v>
      </c>
      <c r="B392" t="s">
        <v>825</v>
      </c>
      <c r="C392" t="s">
        <v>592</v>
      </c>
      <c r="D392" t="s">
        <v>592</v>
      </c>
      <c r="E392" s="3">
        <v>44624</v>
      </c>
      <c r="F392" s="3">
        <v>44649</v>
      </c>
      <c r="G392" s="15">
        <v>0</v>
      </c>
      <c r="I392">
        <v>13.613</v>
      </c>
      <c r="J392">
        <v>23.8</v>
      </c>
      <c r="K392">
        <v>22.7</v>
      </c>
      <c r="L392">
        <v>85.242000000000004</v>
      </c>
      <c r="M392">
        <v>53.393000000000001</v>
      </c>
      <c r="N392">
        <v>22.071999999999999</v>
      </c>
      <c r="O392">
        <f t="shared" si="74"/>
        <v>39.78</v>
      </c>
      <c r="P392">
        <f t="shared" si="75"/>
        <v>8.4589999999999996</v>
      </c>
      <c r="Q392">
        <f t="shared" si="70"/>
        <v>31.321000000000002</v>
      </c>
      <c r="R392">
        <f t="shared" si="67"/>
        <v>78.735545500251391</v>
      </c>
      <c r="S392" t="s">
        <v>235</v>
      </c>
      <c r="U392" t="s">
        <v>557</v>
      </c>
      <c r="V392" t="s">
        <v>426</v>
      </c>
    </row>
    <row r="393" spans="1:22" x14ac:dyDescent="0.35">
      <c r="A393" t="s">
        <v>691</v>
      </c>
      <c r="B393" t="s">
        <v>825</v>
      </c>
      <c r="C393" t="s">
        <v>593</v>
      </c>
      <c r="D393" t="s">
        <v>593</v>
      </c>
      <c r="E393" s="3">
        <v>44624</v>
      </c>
      <c r="F393" s="3">
        <v>44649</v>
      </c>
      <c r="G393" s="15">
        <v>2</v>
      </c>
      <c r="I393">
        <f>I391+I392</f>
        <v>27.138999999999999</v>
      </c>
      <c r="J393">
        <v>23.8</v>
      </c>
      <c r="K393">
        <v>22.7</v>
      </c>
      <c r="L393">
        <v>85.242000000000004</v>
      </c>
      <c r="M393">
        <f>M391+M392</f>
        <v>111.723</v>
      </c>
      <c r="N393">
        <f>N391+N392</f>
        <v>45.635999999999996</v>
      </c>
      <c r="O393">
        <f t="shared" si="74"/>
        <v>84.584000000000003</v>
      </c>
      <c r="P393">
        <f t="shared" si="75"/>
        <v>18.496999999999996</v>
      </c>
      <c r="Q393">
        <f t="shared" ref="Q393" si="78">O393-P393</f>
        <v>66.087000000000003</v>
      </c>
      <c r="R393">
        <f t="shared" ref="R393" si="79">100*Q393/O393</f>
        <v>78.131797975976554</v>
      </c>
      <c r="S393" t="s">
        <v>235</v>
      </c>
      <c r="U393" t="s">
        <v>557</v>
      </c>
      <c r="V393" t="s">
        <v>426</v>
      </c>
    </row>
    <row r="394" spans="1:22" x14ac:dyDescent="0.35">
      <c r="A394" t="s">
        <v>691</v>
      </c>
      <c r="B394" t="s">
        <v>825</v>
      </c>
      <c r="C394" t="s">
        <v>594</v>
      </c>
      <c r="D394" t="s">
        <v>594</v>
      </c>
      <c r="E394" s="3">
        <v>44624</v>
      </c>
      <c r="F394" s="3">
        <v>44649</v>
      </c>
      <c r="G394" s="15">
        <v>0</v>
      </c>
      <c r="I394">
        <v>13.528</v>
      </c>
      <c r="J394">
        <v>22.1</v>
      </c>
      <c r="K394">
        <v>20.8</v>
      </c>
      <c r="L394">
        <v>55.07</v>
      </c>
      <c r="M394">
        <v>42.182000000000002</v>
      </c>
      <c r="N394">
        <v>20.442</v>
      </c>
      <c r="O394">
        <f t="shared" si="74"/>
        <v>28.654000000000003</v>
      </c>
      <c r="P394">
        <f t="shared" si="75"/>
        <v>6.9139999999999997</v>
      </c>
      <c r="Q394">
        <f t="shared" si="70"/>
        <v>21.740000000000002</v>
      </c>
      <c r="R394">
        <f t="shared" si="67"/>
        <v>75.870733579953921</v>
      </c>
      <c r="S394" t="s">
        <v>235</v>
      </c>
      <c r="U394" t="s">
        <v>557</v>
      </c>
      <c r="V394" t="s">
        <v>426</v>
      </c>
    </row>
    <row r="395" spans="1:22" x14ac:dyDescent="0.35">
      <c r="A395" t="s">
        <v>691</v>
      </c>
      <c r="B395" t="s">
        <v>825</v>
      </c>
      <c r="C395" t="s">
        <v>595</v>
      </c>
      <c r="D395" t="s">
        <v>595</v>
      </c>
      <c r="E395" s="3">
        <v>44624</v>
      </c>
      <c r="F395" s="3">
        <v>44649</v>
      </c>
      <c r="G395" s="15">
        <v>0</v>
      </c>
      <c r="I395">
        <v>13.531000000000001</v>
      </c>
      <c r="J395">
        <v>22.1</v>
      </c>
      <c r="K395">
        <v>20.8</v>
      </c>
      <c r="L395">
        <v>55.07</v>
      </c>
      <c r="M395">
        <v>39.316000000000003</v>
      </c>
      <c r="N395">
        <v>19.251999999999999</v>
      </c>
      <c r="O395">
        <f t="shared" si="74"/>
        <v>25.785000000000004</v>
      </c>
      <c r="P395">
        <f t="shared" si="75"/>
        <v>5.7209999999999983</v>
      </c>
      <c r="Q395">
        <f t="shared" si="70"/>
        <v>20.064000000000007</v>
      </c>
      <c r="R395">
        <f t="shared" si="67"/>
        <v>77.812681791739408</v>
      </c>
      <c r="S395" t="s">
        <v>235</v>
      </c>
      <c r="U395" t="s">
        <v>557</v>
      </c>
      <c r="V395" t="s">
        <v>426</v>
      </c>
    </row>
    <row r="396" spans="1:22" x14ac:dyDescent="0.35">
      <c r="A396" t="s">
        <v>691</v>
      </c>
      <c r="B396" t="s">
        <v>825</v>
      </c>
      <c r="C396" t="s">
        <v>596</v>
      </c>
      <c r="D396" t="s">
        <v>596</v>
      </c>
      <c r="E396" s="3">
        <v>44624</v>
      </c>
      <c r="F396" s="3">
        <v>44649</v>
      </c>
      <c r="G396" s="15">
        <v>2</v>
      </c>
      <c r="I396">
        <f>I394+I395</f>
        <v>27.059000000000001</v>
      </c>
      <c r="J396">
        <v>22.1</v>
      </c>
      <c r="K396">
        <v>20.8</v>
      </c>
      <c r="L396">
        <v>55.07</v>
      </c>
      <c r="M396">
        <f>M394+M395</f>
        <v>81.498000000000005</v>
      </c>
      <c r="N396">
        <f>N394+N395</f>
        <v>39.694000000000003</v>
      </c>
      <c r="O396">
        <f t="shared" si="74"/>
        <v>54.439000000000007</v>
      </c>
      <c r="P396">
        <f t="shared" si="75"/>
        <v>12.635000000000002</v>
      </c>
      <c r="Q396">
        <f t="shared" ref="Q396" si="80">O396-P396</f>
        <v>41.804000000000002</v>
      </c>
      <c r="R396">
        <f t="shared" ref="R396" si="81">100*Q396/O396</f>
        <v>76.790536196476793</v>
      </c>
      <c r="S396" t="s">
        <v>235</v>
      </c>
      <c r="U396" t="s">
        <v>557</v>
      </c>
      <c r="V396" t="s">
        <v>426</v>
      </c>
    </row>
    <row r="397" spans="1:22" x14ac:dyDescent="0.35">
      <c r="A397" t="s">
        <v>691</v>
      </c>
      <c r="B397" t="s">
        <v>825</v>
      </c>
      <c r="C397" t="s">
        <v>597</v>
      </c>
      <c r="D397" t="s">
        <v>597</v>
      </c>
      <c r="E397" s="3">
        <v>44624</v>
      </c>
      <c r="F397" s="3">
        <v>44649</v>
      </c>
      <c r="G397" s="15">
        <v>2</v>
      </c>
      <c r="I397">
        <v>13.531000000000001</v>
      </c>
      <c r="J397">
        <v>20.7</v>
      </c>
      <c r="K397">
        <v>19.399999999999999</v>
      </c>
      <c r="L397">
        <v>48.622999999999998</v>
      </c>
      <c r="M397">
        <v>60.552999999999997</v>
      </c>
      <c r="N397">
        <v>24.81</v>
      </c>
      <c r="O397">
        <f t="shared" si="74"/>
        <v>47.021999999999998</v>
      </c>
      <c r="P397">
        <f t="shared" si="75"/>
        <v>11.278999999999998</v>
      </c>
      <c r="Q397">
        <f t="shared" si="70"/>
        <v>35.743000000000002</v>
      </c>
      <c r="R397">
        <f t="shared" si="67"/>
        <v>76.013355450640134</v>
      </c>
      <c r="S397" t="s">
        <v>235</v>
      </c>
      <c r="U397" t="s">
        <v>557</v>
      </c>
      <c r="V397" t="s">
        <v>426</v>
      </c>
    </row>
    <row r="398" spans="1:22" x14ac:dyDescent="0.35">
      <c r="A398" t="s">
        <v>691</v>
      </c>
      <c r="B398" t="s">
        <v>825</v>
      </c>
      <c r="C398" t="s">
        <v>598</v>
      </c>
      <c r="D398" t="s">
        <v>598</v>
      </c>
      <c r="E398" s="3">
        <v>44624</v>
      </c>
      <c r="F398" s="3">
        <v>44649</v>
      </c>
      <c r="G398" s="15">
        <v>0</v>
      </c>
      <c r="I398">
        <v>13.529</v>
      </c>
      <c r="J398">
        <v>22.9</v>
      </c>
      <c r="K398">
        <v>21.6</v>
      </c>
      <c r="L398">
        <v>71.576999999999998</v>
      </c>
      <c r="M398">
        <v>50.470999999999997</v>
      </c>
      <c r="N398">
        <v>22.041</v>
      </c>
      <c r="O398">
        <f t="shared" si="74"/>
        <v>36.941999999999993</v>
      </c>
      <c r="P398">
        <f t="shared" si="75"/>
        <v>8.5120000000000005</v>
      </c>
      <c r="Q398">
        <f t="shared" si="70"/>
        <v>28.429999999999993</v>
      </c>
      <c r="R398">
        <f t="shared" si="67"/>
        <v>76.958475447999561</v>
      </c>
      <c r="S398" t="s">
        <v>235</v>
      </c>
      <c r="U398" t="s">
        <v>557</v>
      </c>
      <c r="V398" t="s">
        <v>426</v>
      </c>
    </row>
    <row r="399" spans="1:22" x14ac:dyDescent="0.35">
      <c r="A399" t="s">
        <v>691</v>
      </c>
      <c r="B399" t="s">
        <v>825</v>
      </c>
      <c r="C399" t="s">
        <v>599</v>
      </c>
      <c r="D399" t="s">
        <v>599</v>
      </c>
      <c r="E399" s="3">
        <v>44624</v>
      </c>
      <c r="F399" s="3">
        <v>44649</v>
      </c>
      <c r="G399" s="15">
        <v>0</v>
      </c>
      <c r="I399">
        <v>13.526</v>
      </c>
      <c r="J399">
        <v>22.9</v>
      </c>
      <c r="K399">
        <v>21.6</v>
      </c>
      <c r="L399">
        <v>71.576999999999998</v>
      </c>
      <c r="M399">
        <v>48.646999999999998</v>
      </c>
      <c r="N399">
        <v>21.86</v>
      </c>
      <c r="O399">
        <f t="shared" si="74"/>
        <v>35.120999999999995</v>
      </c>
      <c r="P399">
        <f t="shared" si="75"/>
        <v>8.3339999999999996</v>
      </c>
      <c r="Q399">
        <f t="shared" si="70"/>
        <v>26.786999999999995</v>
      </c>
      <c r="R399">
        <f t="shared" si="67"/>
        <v>76.270607328948486</v>
      </c>
      <c r="S399" t="s">
        <v>235</v>
      </c>
      <c r="U399" t="s">
        <v>557</v>
      </c>
      <c r="V399" t="s">
        <v>426</v>
      </c>
    </row>
    <row r="400" spans="1:22" x14ac:dyDescent="0.35">
      <c r="A400" t="s">
        <v>691</v>
      </c>
      <c r="B400" t="s">
        <v>825</v>
      </c>
      <c r="C400" t="s">
        <v>600</v>
      </c>
      <c r="D400" t="s">
        <v>600</v>
      </c>
      <c r="E400" s="3">
        <v>44624</v>
      </c>
      <c r="F400" s="3">
        <v>44649</v>
      </c>
      <c r="G400" s="15">
        <v>2</v>
      </c>
      <c r="I400">
        <f>I398+I399</f>
        <v>27.055</v>
      </c>
      <c r="J400">
        <v>22.9</v>
      </c>
      <c r="K400">
        <v>21.6</v>
      </c>
      <c r="L400">
        <v>71.576999999999998</v>
      </c>
      <c r="M400">
        <f>M398+M399</f>
        <v>99.117999999999995</v>
      </c>
      <c r="N400">
        <f>N398+N399</f>
        <v>43.900999999999996</v>
      </c>
      <c r="O400">
        <f t="shared" si="74"/>
        <v>72.062999999999988</v>
      </c>
      <c r="P400">
        <f t="shared" si="75"/>
        <v>16.845999999999997</v>
      </c>
      <c r="Q400">
        <f t="shared" ref="Q400" si="82">O400-P400</f>
        <v>55.216999999999992</v>
      </c>
      <c r="R400">
        <f t="shared" ref="R400" si="83">100*Q400/O400</f>
        <v>76.62323244938456</v>
      </c>
      <c r="S400" t="s">
        <v>235</v>
      </c>
      <c r="U400" t="s">
        <v>557</v>
      </c>
      <c r="V400" t="s">
        <v>426</v>
      </c>
    </row>
    <row r="401" spans="1:22" x14ac:dyDescent="0.35">
      <c r="A401" t="s">
        <v>691</v>
      </c>
      <c r="B401" t="s">
        <v>825</v>
      </c>
      <c r="C401" t="s">
        <v>601</v>
      </c>
      <c r="D401" t="s">
        <v>601</v>
      </c>
      <c r="E401" s="3">
        <v>44624</v>
      </c>
      <c r="F401" s="3">
        <v>44649</v>
      </c>
      <c r="G401" s="15">
        <v>2</v>
      </c>
      <c r="I401">
        <v>13.532</v>
      </c>
      <c r="J401">
        <v>19.899999999999999</v>
      </c>
      <c r="K401">
        <v>18.7</v>
      </c>
      <c r="L401">
        <v>53.878</v>
      </c>
      <c r="M401">
        <v>66.039000000000001</v>
      </c>
      <c r="N401">
        <v>24.957000000000001</v>
      </c>
      <c r="O401">
        <f t="shared" si="74"/>
        <v>52.507000000000005</v>
      </c>
      <c r="P401">
        <f t="shared" si="75"/>
        <v>11.425000000000001</v>
      </c>
      <c r="Q401">
        <f t="shared" si="70"/>
        <v>41.082000000000008</v>
      </c>
      <c r="R401">
        <f t="shared" si="67"/>
        <v>78.240996438570107</v>
      </c>
      <c r="S401" t="s">
        <v>235</v>
      </c>
      <c r="U401" t="s">
        <v>557</v>
      </c>
      <c r="V401" t="s">
        <v>426</v>
      </c>
    </row>
    <row r="402" spans="1:22" x14ac:dyDescent="0.35">
      <c r="A402" t="s">
        <v>691</v>
      </c>
      <c r="B402" t="s">
        <v>825</v>
      </c>
      <c r="C402" t="s">
        <v>602</v>
      </c>
      <c r="D402" t="s">
        <v>602</v>
      </c>
      <c r="E402" s="3">
        <v>44624</v>
      </c>
      <c r="F402" s="3">
        <v>44649</v>
      </c>
      <c r="G402" s="15">
        <v>2</v>
      </c>
      <c r="I402">
        <v>13.523999999999999</v>
      </c>
      <c r="J402">
        <v>20.6</v>
      </c>
      <c r="K402">
        <v>20.100000000000001</v>
      </c>
      <c r="L402">
        <v>55.040999999999997</v>
      </c>
      <c r="M402">
        <v>67.295000000000002</v>
      </c>
      <c r="N402">
        <v>24.96</v>
      </c>
      <c r="O402">
        <f t="shared" si="74"/>
        <v>53.771000000000001</v>
      </c>
      <c r="P402">
        <f t="shared" si="75"/>
        <v>11.436000000000002</v>
      </c>
      <c r="Q402">
        <f t="shared" si="70"/>
        <v>42.335000000000001</v>
      </c>
      <c r="R402">
        <f t="shared" si="67"/>
        <v>78.732030276543114</v>
      </c>
      <c r="S402" t="s">
        <v>235</v>
      </c>
      <c r="U402" t="s">
        <v>557</v>
      </c>
      <c r="V402" t="s">
        <v>426</v>
      </c>
    </row>
    <row r="403" spans="1:22" x14ac:dyDescent="0.35">
      <c r="A403" t="s">
        <v>691</v>
      </c>
      <c r="B403" t="s">
        <v>825</v>
      </c>
      <c r="C403" t="s">
        <v>603</v>
      </c>
      <c r="D403" t="s">
        <v>603</v>
      </c>
      <c r="E403" s="3">
        <v>44624</v>
      </c>
      <c r="F403" s="3">
        <v>44649</v>
      </c>
      <c r="G403" s="15">
        <v>0</v>
      </c>
      <c r="I403">
        <v>13.53</v>
      </c>
      <c r="J403">
        <v>22.9</v>
      </c>
      <c r="K403">
        <v>21.6</v>
      </c>
      <c r="L403">
        <v>69.156000000000006</v>
      </c>
      <c r="M403">
        <v>48.093000000000004</v>
      </c>
      <c r="N403">
        <v>22.177</v>
      </c>
      <c r="O403">
        <f t="shared" si="74"/>
        <v>34.563000000000002</v>
      </c>
      <c r="P403">
        <f t="shared" si="75"/>
        <v>8.6470000000000002</v>
      </c>
      <c r="Q403">
        <f t="shared" si="70"/>
        <v>25.916000000000004</v>
      </c>
      <c r="R403">
        <f t="shared" si="67"/>
        <v>74.981917078957267</v>
      </c>
      <c r="S403" t="s">
        <v>235</v>
      </c>
      <c r="U403" t="s">
        <v>557</v>
      </c>
      <c r="V403" t="s">
        <v>426</v>
      </c>
    </row>
    <row r="404" spans="1:22" x14ac:dyDescent="0.35">
      <c r="A404" t="s">
        <v>691</v>
      </c>
      <c r="B404" t="s">
        <v>825</v>
      </c>
      <c r="C404" t="s">
        <v>604</v>
      </c>
      <c r="D404" t="s">
        <v>604</v>
      </c>
      <c r="E404" s="3">
        <v>44624</v>
      </c>
      <c r="F404" s="3">
        <v>44649</v>
      </c>
      <c r="G404" s="15">
        <v>0</v>
      </c>
      <c r="I404">
        <v>13.532999999999999</v>
      </c>
      <c r="J404">
        <v>22.9</v>
      </c>
      <c r="K404">
        <v>21.6</v>
      </c>
      <c r="L404">
        <v>69.156000000000006</v>
      </c>
      <c r="M404">
        <v>47.158999999999999</v>
      </c>
      <c r="N404">
        <v>21.85</v>
      </c>
      <c r="O404">
        <f t="shared" si="74"/>
        <v>33.625999999999998</v>
      </c>
      <c r="P404">
        <f t="shared" si="75"/>
        <v>8.3170000000000019</v>
      </c>
      <c r="Q404">
        <f t="shared" si="70"/>
        <v>25.308999999999997</v>
      </c>
      <c r="R404">
        <f t="shared" si="67"/>
        <v>75.2661630880866</v>
      </c>
      <c r="S404" t="s">
        <v>235</v>
      </c>
      <c r="U404" t="s">
        <v>557</v>
      </c>
      <c r="V404" t="s">
        <v>426</v>
      </c>
    </row>
    <row r="405" spans="1:22" x14ac:dyDescent="0.35">
      <c r="A405" t="s">
        <v>691</v>
      </c>
      <c r="B405" t="s">
        <v>825</v>
      </c>
      <c r="C405" t="s">
        <v>605</v>
      </c>
      <c r="D405" t="s">
        <v>605</v>
      </c>
      <c r="E405" s="3">
        <v>44624</v>
      </c>
      <c r="F405" s="3">
        <v>44649</v>
      </c>
      <c r="G405" s="15">
        <v>2</v>
      </c>
      <c r="I405">
        <f>I403+I404</f>
        <v>27.062999999999999</v>
      </c>
      <c r="J405">
        <v>22.9</v>
      </c>
      <c r="K405">
        <v>21.6</v>
      </c>
      <c r="L405">
        <v>69.156000000000006</v>
      </c>
      <c r="M405">
        <f>M403+M404</f>
        <v>95.25200000000001</v>
      </c>
      <c r="N405">
        <f>N403+N404</f>
        <v>44.027000000000001</v>
      </c>
      <c r="O405">
        <f t="shared" si="74"/>
        <v>68.189000000000007</v>
      </c>
      <c r="P405">
        <f t="shared" si="75"/>
        <v>16.964000000000002</v>
      </c>
      <c r="Q405">
        <f t="shared" ref="Q405" si="84">O405-P405</f>
        <v>51.225000000000009</v>
      </c>
      <c r="R405">
        <f t="shared" ref="R405" si="85">100*Q405/O405</f>
        <v>75.122087140154576</v>
      </c>
      <c r="S405" t="s">
        <v>235</v>
      </c>
      <c r="U405" t="s">
        <v>557</v>
      </c>
      <c r="V405" t="s">
        <v>426</v>
      </c>
    </row>
    <row r="406" spans="1:22" x14ac:dyDescent="0.35">
      <c r="A406" t="s">
        <v>691</v>
      </c>
      <c r="B406" t="s">
        <v>825</v>
      </c>
      <c r="C406" t="s">
        <v>606</v>
      </c>
      <c r="D406" t="s">
        <v>606</v>
      </c>
      <c r="E406" s="3">
        <v>44624</v>
      </c>
      <c r="F406" s="3">
        <v>44649</v>
      </c>
      <c r="G406" s="15">
        <v>0</v>
      </c>
      <c r="I406">
        <v>13.529</v>
      </c>
      <c r="J406">
        <v>24.4</v>
      </c>
      <c r="K406">
        <v>22.7</v>
      </c>
      <c r="L406">
        <v>97.960999999999999</v>
      </c>
      <c r="M406">
        <v>60.908000000000001</v>
      </c>
      <c r="N406">
        <v>24.655999999999999</v>
      </c>
      <c r="O406">
        <f t="shared" si="74"/>
        <v>47.379000000000005</v>
      </c>
      <c r="P406">
        <f t="shared" si="75"/>
        <v>11.126999999999999</v>
      </c>
      <c r="Q406">
        <f t="shared" si="70"/>
        <v>36.25200000000001</v>
      </c>
      <c r="R406">
        <f t="shared" si="67"/>
        <v>76.514911669727098</v>
      </c>
      <c r="S406" t="s">
        <v>235</v>
      </c>
      <c r="U406" t="s">
        <v>557</v>
      </c>
      <c r="V406" t="s">
        <v>426</v>
      </c>
    </row>
    <row r="407" spans="1:22" x14ac:dyDescent="0.35">
      <c r="A407" t="s">
        <v>691</v>
      </c>
      <c r="B407" t="s">
        <v>825</v>
      </c>
      <c r="C407" t="s">
        <v>607</v>
      </c>
      <c r="D407" t="s">
        <v>607</v>
      </c>
      <c r="E407" s="3">
        <v>44624</v>
      </c>
      <c r="F407" s="3">
        <v>44649</v>
      </c>
      <c r="G407" s="15">
        <v>0</v>
      </c>
      <c r="I407">
        <v>13.613</v>
      </c>
      <c r="J407">
        <v>24.4</v>
      </c>
      <c r="K407">
        <v>22.7</v>
      </c>
      <c r="L407">
        <v>97.960999999999999</v>
      </c>
      <c r="M407">
        <v>61.088999999999999</v>
      </c>
      <c r="N407">
        <v>24.783999999999999</v>
      </c>
      <c r="O407">
        <f t="shared" si="74"/>
        <v>47.475999999999999</v>
      </c>
      <c r="P407">
        <f t="shared" si="75"/>
        <v>11.170999999999999</v>
      </c>
      <c r="Q407">
        <f t="shared" si="70"/>
        <v>36.305</v>
      </c>
      <c r="R407">
        <f t="shared" si="67"/>
        <v>76.470216530457492</v>
      </c>
      <c r="S407" t="s">
        <v>235</v>
      </c>
      <c r="U407" t="s">
        <v>557</v>
      </c>
      <c r="V407" t="s">
        <v>426</v>
      </c>
    </row>
    <row r="408" spans="1:22" x14ac:dyDescent="0.35">
      <c r="A408" t="s">
        <v>691</v>
      </c>
      <c r="B408" t="s">
        <v>825</v>
      </c>
      <c r="C408" t="s">
        <v>608</v>
      </c>
      <c r="D408" t="s">
        <v>608</v>
      </c>
      <c r="E408" s="3">
        <v>44624</v>
      </c>
      <c r="F408" s="3">
        <v>44649</v>
      </c>
      <c r="G408" s="15">
        <v>2</v>
      </c>
      <c r="I408">
        <f>I406+I407</f>
        <v>27.141999999999999</v>
      </c>
      <c r="J408">
        <v>24.4</v>
      </c>
      <c r="K408">
        <v>22.7</v>
      </c>
      <c r="L408">
        <v>97.960999999999999</v>
      </c>
      <c r="M408">
        <f>M406+M407</f>
        <v>121.997</v>
      </c>
      <c r="N408">
        <f>N406+N407</f>
        <v>49.44</v>
      </c>
      <c r="O408">
        <f t="shared" si="74"/>
        <v>94.855000000000004</v>
      </c>
      <c r="P408">
        <f t="shared" si="75"/>
        <v>22.297999999999998</v>
      </c>
      <c r="Q408">
        <f t="shared" ref="Q408" si="86">O408-P408</f>
        <v>72.557000000000002</v>
      </c>
      <c r="R408">
        <f t="shared" ref="R408" si="87">100*Q408/O408</f>
        <v>76.492541247166727</v>
      </c>
      <c r="S408" t="s">
        <v>235</v>
      </c>
      <c r="U408" t="s">
        <v>557</v>
      </c>
      <c r="V408" t="s">
        <v>426</v>
      </c>
    </row>
    <row r="409" spans="1:22" x14ac:dyDescent="0.35">
      <c r="A409" t="s">
        <v>691</v>
      </c>
      <c r="B409" t="s">
        <v>825</v>
      </c>
      <c r="C409" t="s">
        <v>609</v>
      </c>
      <c r="D409" t="s">
        <v>609</v>
      </c>
      <c r="E409" s="3">
        <v>44624</v>
      </c>
      <c r="F409" s="3">
        <v>44649</v>
      </c>
      <c r="G409" s="15">
        <v>0</v>
      </c>
      <c r="I409">
        <v>13.606</v>
      </c>
      <c r="J409">
        <v>21.5</v>
      </c>
      <c r="K409">
        <v>20</v>
      </c>
      <c r="L409">
        <v>66.215000000000003</v>
      </c>
      <c r="M409">
        <v>77.361999999999995</v>
      </c>
      <c r="N409">
        <v>26.422999999999998</v>
      </c>
      <c r="O409">
        <f t="shared" si="74"/>
        <v>63.755999999999993</v>
      </c>
      <c r="P409">
        <f t="shared" si="75"/>
        <v>12.816999999999998</v>
      </c>
      <c r="Q409">
        <f t="shared" si="70"/>
        <v>50.938999999999993</v>
      </c>
      <c r="R409">
        <f t="shared" si="67"/>
        <v>79.896794027228808</v>
      </c>
      <c r="S409" t="s">
        <v>235</v>
      </c>
      <c r="U409" t="s">
        <v>557</v>
      </c>
      <c r="V409" t="s">
        <v>426</v>
      </c>
    </row>
    <row r="410" spans="1:22" x14ac:dyDescent="0.35">
      <c r="A410" t="s">
        <v>692</v>
      </c>
      <c r="B410" t="s">
        <v>580</v>
      </c>
      <c r="C410" t="s">
        <v>577</v>
      </c>
      <c r="D410" t="s">
        <v>577</v>
      </c>
      <c r="E410" s="3">
        <v>44642</v>
      </c>
      <c r="F410" s="3">
        <v>44649</v>
      </c>
      <c r="G410" s="15">
        <v>2</v>
      </c>
      <c r="I410">
        <v>13.537000000000001</v>
      </c>
      <c r="J410">
        <v>9</v>
      </c>
      <c r="K410">
        <v>8.6999999999999993</v>
      </c>
      <c r="L410">
        <v>2.0739999999999998</v>
      </c>
      <c r="M410">
        <v>15.46</v>
      </c>
      <c r="N410">
        <v>13.869</v>
      </c>
      <c r="O410">
        <f t="shared" si="74"/>
        <v>1.923</v>
      </c>
      <c r="P410">
        <f t="shared" si="75"/>
        <v>0.33199999999999896</v>
      </c>
      <c r="Q410">
        <f t="shared" si="70"/>
        <v>1.5910000000000011</v>
      </c>
      <c r="R410">
        <f t="shared" si="67"/>
        <v>82.735309412376552</v>
      </c>
      <c r="S410" t="s">
        <v>235</v>
      </c>
      <c r="U410" t="s">
        <v>301</v>
      </c>
      <c r="V410" t="s">
        <v>426</v>
      </c>
    </row>
    <row r="411" spans="1:22" x14ac:dyDescent="0.35">
      <c r="A411" t="s">
        <v>692</v>
      </c>
      <c r="B411" t="s">
        <v>580</v>
      </c>
      <c r="C411" t="s">
        <v>578</v>
      </c>
      <c r="D411" t="s">
        <v>578</v>
      </c>
      <c r="E411" s="3">
        <v>44642</v>
      </c>
      <c r="F411" s="3">
        <v>44649</v>
      </c>
      <c r="G411" s="15">
        <v>2</v>
      </c>
      <c r="I411">
        <v>13.535</v>
      </c>
      <c r="K411">
        <v>10.4</v>
      </c>
      <c r="L411">
        <v>6.0010000000000003</v>
      </c>
      <c r="M411">
        <v>18.696000000000002</v>
      </c>
      <c r="N411">
        <v>14.672000000000001</v>
      </c>
      <c r="O411">
        <f t="shared" si="74"/>
        <v>5.1610000000000014</v>
      </c>
      <c r="P411">
        <f t="shared" si="75"/>
        <v>1.1370000000000005</v>
      </c>
      <c r="Q411">
        <f t="shared" si="70"/>
        <v>4.0240000000000009</v>
      </c>
      <c r="R411">
        <f t="shared" si="67"/>
        <v>77.969385777950009</v>
      </c>
      <c r="S411" t="s">
        <v>235</v>
      </c>
      <c r="U411" t="s">
        <v>301</v>
      </c>
      <c r="V411" t="s">
        <v>426</v>
      </c>
    </row>
    <row r="412" spans="1:22" x14ac:dyDescent="0.35">
      <c r="A412" t="s">
        <v>692</v>
      </c>
      <c r="B412" t="s">
        <v>580</v>
      </c>
      <c r="C412" t="s">
        <v>579</v>
      </c>
      <c r="D412" t="s">
        <v>579</v>
      </c>
      <c r="E412" s="3">
        <v>44642</v>
      </c>
      <c r="F412" s="3">
        <v>44649</v>
      </c>
      <c r="G412" s="15">
        <v>2</v>
      </c>
      <c r="I412">
        <v>13.537000000000001</v>
      </c>
      <c r="L412">
        <v>1.123</v>
      </c>
      <c r="M412">
        <v>14.625999999999999</v>
      </c>
      <c r="N412">
        <v>13.721</v>
      </c>
      <c r="O412">
        <f t="shared" si="74"/>
        <v>1.0889999999999986</v>
      </c>
      <c r="P412">
        <f t="shared" si="75"/>
        <v>0.18399999999999928</v>
      </c>
      <c r="Q412">
        <f t="shared" si="70"/>
        <v>0.90499999999999936</v>
      </c>
      <c r="R412">
        <f t="shared" si="67"/>
        <v>83.103764921946791</v>
      </c>
      <c r="S412" t="s">
        <v>235</v>
      </c>
      <c r="U412" t="s">
        <v>301</v>
      </c>
      <c r="V412" t="s">
        <v>426</v>
      </c>
    </row>
    <row r="413" spans="1:22" x14ac:dyDescent="0.35">
      <c r="A413" t="s">
        <v>823</v>
      </c>
      <c r="B413" t="s">
        <v>611</v>
      </c>
      <c r="C413" t="s">
        <v>610</v>
      </c>
      <c r="D413" t="s">
        <v>610</v>
      </c>
      <c r="E413" s="3">
        <v>44642</v>
      </c>
      <c r="F413" s="3">
        <v>44649</v>
      </c>
      <c r="G413" s="15">
        <v>3</v>
      </c>
      <c r="I413">
        <v>13.535</v>
      </c>
      <c r="J413">
        <v>13.5</v>
      </c>
      <c r="K413">
        <v>12.2</v>
      </c>
      <c r="L413">
        <v>28.422000000000001</v>
      </c>
      <c r="M413">
        <v>40.503999999999998</v>
      </c>
      <c r="N413">
        <v>21.315000000000001</v>
      </c>
      <c r="O413">
        <f t="shared" si="74"/>
        <v>26.968999999999998</v>
      </c>
      <c r="P413">
        <f t="shared" si="75"/>
        <v>7.7800000000000011</v>
      </c>
      <c r="Q413">
        <f t="shared" si="70"/>
        <v>19.188999999999997</v>
      </c>
      <c r="R413">
        <f t="shared" si="67"/>
        <v>71.152063480292185</v>
      </c>
      <c r="S413" t="s">
        <v>235</v>
      </c>
      <c r="U413" t="s">
        <v>557</v>
      </c>
      <c r="V413" t="s">
        <v>426</v>
      </c>
    </row>
    <row r="414" spans="1:22" x14ac:dyDescent="0.35">
      <c r="A414" t="s">
        <v>693</v>
      </c>
      <c r="B414" t="s">
        <v>621</v>
      </c>
      <c r="C414" t="s">
        <v>612</v>
      </c>
      <c r="D414" t="s">
        <v>612</v>
      </c>
      <c r="E414" s="3">
        <v>44642</v>
      </c>
      <c r="F414" s="3">
        <v>44649</v>
      </c>
      <c r="G414" s="15">
        <v>2</v>
      </c>
      <c r="I414">
        <v>13.54</v>
      </c>
      <c r="J414">
        <v>16</v>
      </c>
      <c r="K414">
        <v>15.3</v>
      </c>
      <c r="L414">
        <v>3.5070000000000001</v>
      </c>
      <c r="M414">
        <v>16.731999999999999</v>
      </c>
      <c r="N414">
        <v>14.351000000000001</v>
      </c>
      <c r="O414">
        <f t="shared" si="74"/>
        <v>3.1920000000000002</v>
      </c>
      <c r="P414">
        <f t="shared" si="75"/>
        <v>0.81100000000000172</v>
      </c>
      <c r="Q414">
        <f t="shared" si="70"/>
        <v>2.3809999999999985</v>
      </c>
      <c r="R414">
        <f t="shared" si="67"/>
        <v>74.592731829573879</v>
      </c>
      <c r="S414" t="s">
        <v>235</v>
      </c>
      <c r="U414" t="s">
        <v>301</v>
      </c>
      <c r="V414" t="s">
        <v>426</v>
      </c>
    </row>
    <row r="415" spans="1:22" x14ac:dyDescent="0.35">
      <c r="A415" t="s">
        <v>693</v>
      </c>
      <c r="B415" t="s">
        <v>621</v>
      </c>
      <c r="C415" t="s">
        <v>613</v>
      </c>
      <c r="D415" t="s">
        <v>613</v>
      </c>
      <c r="E415" s="3">
        <v>44642</v>
      </c>
      <c r="F415" s="3">
        <v>44649</v>
      </c>
      <c r="G415" s="15">
        <v>2</v>
      </c>
      <c r="I415">
        <v>13.532999999999999</v>
      </c>
      <c r="J415">
        <v>22</v>
      </c>
      <c r="K415">
        <v>21.3</v>
      </c>
      <c r="L415">
        <v>11.669</v>
      </c>
      <c r="M415">
        <v>24.431999999999999</v>
      </c>
      <c r="N415">
        <v>17.108000000000001</v>
      </c>
      <c r="O415">
        <f t="shared" si="74"/>
        <v>10.898999999999999</v>
      </c>
      <c r="P415">
        <f t="shared" si="75"/>
        <v>3.5750000000000011</v>
      </c>
      <c r="Q415">
        <f t="shared" si="70"/>
        <v>7.3239999999999981</v>
      </c>
      <c r="R415">
        <f t="shared" si="67"/>
        <v>67.19882558032846</v>
      </c>
      <c r="S415" t="s">
        <v>235</v>
      </c>
      <c r="U415" t="s">
        <v>301</v>
      </c>
      <c r="V415" t="s">
        <v>426</v>
      </c>
    </row>
    <row r="416" spans="1:22" x14ac:dyDescent="0.35">
      <c r="A416" t="s">
        <v>693</v>
      </c>
      <c r="B416" t="s">
        <v>621</v>
      </c>
      <c r="C416" t="s">
        <v>614</v>
      </c>
      <c r="D416" t="s">
        <v>614</v>
      </c>
      <c r="E416" s="3">
        <v>44642</v>
      </c>
      <c r="F416" s="3">
        <v>44649</v>
      </c>
      <c r="G416" s="15">
        <v>2</v>
      </c>
      <c r="I416">
        <v>13.535</v>
      </c>
      <c r="J416">
        <v>24</v>
      </c>
      <c r="K416">
        <v>23.5</v>
      </c>
      <c r="L416">
        <v>14.102</v>
      </c>
      <c r="M416">
        <v>26.876000000000001</v>
      </c>
      <c r="N416">
        <v>17.071000000000002</v>
      </c>
      <c r="O416">
        <f t="shared" si="74"/>
        <v>13.341000000000001</v>
      </c>
      <c r="P416">
        <f t="shared" si="75"/>
        <v>3.5360000000000014</v>
      </c>
      <c r="Q416">
        <f t="shared" si="70"/>
        <v>9.8049999999999997</v>
      </c>
      <c r="R416">
        <f t="shared" si="67"/>
        <v>73.495240236863793</v>
      </c>
      <c r="S416" t="s">
        <v>235</v>
      </c>
      <c r="U416" t="s">
        <v>301</v>
      </c>
      <c r="V416" t="s">
        <v>426</v>
      </c>
    </row>
    <row r="417" spans="1:22" x14ac:dyDescent="0.35">
      <c r="A417" t="s">
        <v>693</v>
      </c>
      <c r="B417" t="s">
        <v>621</v>
      </c>
      <c r="C417" t="s">
        <v>615</v>
      </c>
      <c r="D417" t="s">
        <v>615</v>
      </c>
      <c r="E417" s="3">
        <v>44642</v>
      </c>
      <c r="F417" s="3">
        <v>44649</v>
      </c>
      <c r="G417" s="15">
        <v>2</v>
      </c>
      <c r="I417">
        <v>13.618</v>
      </c>
      <c r="J417">
        <v>22.5</v>
      </c>
      <c r="K417">
        <v>21.7</v>
      </c>
      <c r="L417">
        <v>11.196999999999999</v>
      </c>
      <c r="M417">
        <v>24.222000000000001</v>
      </c>
      <c r="N417">
        <v>16.97</v>
      </c>
      <c r="O417">
        <f t="shared" si="74"/>
        <v>10.604000000000001</v>
      </c>
      <c r="P417">
        <f t="shared" si="75"/>
        <v>3.3519999999999985</v>
      </c>
      <c r="Q417">
        <f t="shared" si="70"/>
        <v>7.2520000000000024</v>
      </c>
      <c r="R417">
        <f t="shared" si="67"/>
        <v>68.389287061486257</v>
      </c>
      <c r="S417" t="s">
        <v>235</v>
      </c>
      <c r="U417" t="s">
        <v>301</v>
      </c>
      <c r="V417" t="s">
        <v>426</v>
      </c>
    </row>
    <row r="418" spans="1:22" x14ac:dyDescent="0.35">
      <c r="A418" t="s">
        <v>693</v>
      </c>
      <c r="B418" t="s">
        <v>621</v>
      </c>
      <c r="C418" t="s">
        <v>616</v>
      </c>
      <c r="D418" t="s">
        <v>616</v>
      </c>
      <c r="E418" s="3">
        <v>44642</v>
      </c>
      <c r="F418" s="3">
        <v>44649</v>
      </c>
      <c r="G418" s="15">
        <v>2</v>
      </c>
      <c r="I418">
        <v>13.619</v>
      </c>
      <c r="J418">
        <v>19.2</v>
      </c>
      <c r="K418">
        <v>18.399999999999999</v>
      </c>
      <c r="L418">
        <v>4.7789999999999999</v>
      </c>
      <c r="M418">
        <v>18.134</v>
      </c>
      <c r="N418">
        <v>14.406000000000001</v>
      </c>
      <c r="O418">
        <f t="shared" si="74"/>
        <v>4.5150000000000006</v>
      </c>
      <c r="P418">
        <f t="shared" si="75"/>
        <v>0.78700000000000081</v>
      </c>
      <c r="Q418">
        <f t="shared" si="70"/>
        <v>3.7279999999999998</v>
      </c>
      <c r="R418">
        <f t="shared" si="67"/>
        <v>82.569213732004414</v>
      </c>
      <c r="S418" t="s">
        <v>235</v>
      </c>
      <c r="U418" t="s">
        <v>301</v>
      </c>
      <c r="V418" t="s">
        <v>426</v>
      </c>
    </row>
    <row r="419" spans="1:22" x14ac:dyDescent="0.35">
      <c r="A419" t="s">
        <v>693</v>
      </c>
      <c r="B419" t="s">
        <v>621</v>
      </c>
      <c r="C419" t="s">
        <v>617</v>
      </c>
      <c r="D419" t="s">
        <v>617</v>
      </c>
      <c r="E419" s="3">
        <v>44642</v>
      </c>
      <c r="F419" s="3">
        <v>44649</v>
      </c>
      <c r="G419" s="15">
        <v>2</v>
      </c>
      <c r="I419">
        <v>13.622999999999999</v>
      </c>
      <c r="K419">
        <v>23.2</v>
      </c>
      <c r="L419">
        <v>15.952999999999999</v>
      </c>
      <c r="M419">
        <v>29.161000000000001</v>
      </c>
      <c r="N419">
        <v>18.265000000000001</v>
      </c>
      <c r="O419">
        <f t="shared" si="74"/>
        <v>15.538000000000002</v>
      </c>
      <c r="P419">
        <f t="shared" si="75"/>
        <v>4.6420000000000012</v>
      </c>
      <c r="Q419">
        <f t="shared" si="70"/>
        <v>10.896000000000001</v>
      </c>
      <c r="R419">
        <f t="shared" si="67"/>
        <v>70.124855193718631</v>
      </c>
      <c r="S419" t="s">
        <v>235</v>
      </c>
      <c r="U419" t="s">
        <v>301</v>
      </c>
      <c r="V419" t="s">
        <v>426</v>
      </c>
    </row>
    <row r="420" spans="1:22" x14ac:dyDescent="0.35">
      <c r="A420" t="s">
        <v>693</v>
      </c>
      <c r="B420" t="s">
        <v>621</v>
      </c>
      <c r="C420" t="s">
        <v>618</v>
      </c>
      <c r="D420" t="s">
        <v>618</v>
      </c>
      <c r="E420" s="3">
        <v>44642</v>
      </c>
      <c r="F420" s="3">
        <v>44649</v>
      </c>
      <c r="G420" s="15">
        <v>2</v>
      </c>
      <c r="I420">
        <v>13.614000000000001</v>
      </c>
      <c r="J420">
        <v>24.2</v>
      </c>
      <c r="K420">
        <v>23.6</v>
      </c>
      <c r="L420">
        <v>15.996</v>
      </c>
      <c r="M420">
        <v>29.126000000000001</v>
      </c>
      <c r="N420">
        <v>17.359000000000002</v>
      </c>
      <c r="O420">
        <f t="shared" si="74"/>
        <v>15.512</v>
      </c>
      <c r="P420">
        <f t="shared" si="75"/>
        <v>3.745000000000001</v>
      </c>
      <c r="Q420">
        <f t="shared" si="70"/>
        <v>11.766999999999999</v>
      </c>
      <c r="R420">
        <f t="shared" si="67"/>
        <v>75.857400722021666</v>
      </c>
      <c r="S420" t="s">
        <v>235</v>
      </c>
      <c r="U420" t="s">
        <v>301</v>
      </c>
      <c r="V420" t="s">
        <v>426</v>
      </c>
    </row>
    <row r="421" spans="1:22" x14ac:dyDescent="0.35">
      <c r="A421" t="s">
        <v>693</v>
      </c>
      <c r="B421" t="s">
        <v>621</v>
      </c>
      <c r="C421" t="s">
        <v>619</v>
      </c>
      <c r="D421" t="s">
        <v>619</v>
      </c>
      <c r="E421" s="3">
        <v>44642</v>
      </c>
      <c r="F421" s="3">
        <v>44649</v>
      </c>
      <c r="G421" s="15">
        <v>2</v>
      </c>
      <c r="I421">
        <v>13.622999999999999</v>
      </c>
      <c r="J421">
        <v>20.3</v>
      </c>
      <c r="K421">
        <v>19.600000000000001</v>
      </c>
      <c r="L421">
        <v>7.0830000000000002</v>
      </c>
      <c r="M421">
        <v>20.565999999999999</v>
      </c>
      <c r="N421">
        <v>15.183</v>
      </c>
      <c r="O421">
        <f t="shared" si="74"/>
        <v>6.9429999999999996</v>
      </c>
      <c r="P421">
        <f t="shared" si="75"/>
        <v>1.5600000000000005</v>
      </c>
      <c r="Q421">
        <f t="shared" si="70"/>
        <v>5.3829999999999991</v>
      </c>
      <c r="R421">
        <f t="shared" si="67"/>
        <v>77.53132651591531</v>
      </c>
      <c r="S421" t="s">
        <v>235</v>
      </c>
      <c r="U421" t="s">
        <v>301</v>
      </c>
      <c r="V421" t="s">
        <v>426</v>
      </c>
    </row>
    <row r="422" spans="1:22" x14ac:dyDescent="0.35">
      <c r="A422" t="s">
        <v>693</v>
      </c>
      <c r="B422" t="s">
        <v>621</v>
      </c>
      <c r="C422" t="s">
        <v>620</v>
      </c>
      <c r="D422" t="s">
        <v>620</v>
      </c>
      <c r="E422" s="3">
        <v>44642</v>
      </c>
      <c r="F422" s="3">
        <v>44649</v>
      </c>
      <c r="G422" s="15">
        <v>2</v>
      </c>
      <c r="I422">
        <v>13.619</v>
      </c>
      <c r="J422">
        <v>20.5</v>
      </c>
      <c r="K422">
        <v>19.399999999999999</v>
      </c>
      <c r="L422">
        <v>6.8029999999999999</v>
      </c>
      <c r="M422">
        <v>20.071999999999999</v>
      </c>
      <c r="N422">
        <v>15.475</v>
      </c>
      <c r="O422">
        <f t="shared" si="74"/>
        <v>6.4529999999999994</v>
      </c>
      <c r="P422">
        <f t="shared" si="75"/>
        <v>1.8559999999999999</v>
      </c>
      <c r="Q422">
        <f t="shared" si="70"/>
        <v>4.5969999999999995</v>
      </c>
      <c r="R422">
        <f t="shared" si="67"/>
        <v>71.238183790485039</v>
      </c>
      <c r="S422" t="s">
        <v>235</v>
      </c>
      <c r="U422" t="s">
        <v>301</v>
      </c>
      <c r="V422" t="s">
        <v>426</v>
      </c>
    </row>
    <row r="423" spans="1:22" x14ac:dyDescent="0.35">
      <c r="A423" t="s">
        <v>693</v>
      </c>
      <c r="B423" t="s">
        <v>621</v>
      </c>
      <c r="C423" t="s">
        <v>666</v>
      </c>
      <c r="D423" t="s">
        <v>666</v>
      </c>
      <c r="E423" s="3">
        <v>44642</v>
      </c>
      <c r="F423" s="3">
        <v>44649</v>
      </c>
      <c r="G423" s="15">
        <v>2</v>
      </c>
      <c r="I423">
        <v>13.62</v>
      </c>
      <c r="J423">
        <v>20.3</v>
      </c>
      <c r="K423">
        <v>19.5</v>
      </c>
      <c r="L423">
        <v>5.4349999999999996</v>
      </c>
      <c r="M423">
        <v>18.734000000000002</v>
      </c>
      <c r="N423">
        <v>14.64</v>
      </c>
      <c r="O423">
        <f t="shared" si="74"/>
        <v>5.1140000000000025</v>
      </c>
      <c r="P423">
        <f t="shared" si="75"/>
        <v>1.0200000000000014</v>
      </c>
      <c r="Q423">
        <f t="shared" si="70"/>
        <v>4.0940000000000012</v>
      </c>
      <c r="R423">
        <f t="shared" si="67"/>
        <v>80.05475166210401</v>
      </c>
      <c r="S423" t="s">
        <v>235</v>
      </c>
      <c r="U423" t="s">
        <v>301</v>
      </c>
      <c r="V423" t="s">
        <v>426</v>
      </c>
    </row>
    <row r="424" spans="1:22" x14ac:dyDescent="0.35">
      <c r="A424" t="s">
        <v>694</v>
      </c>
      <c r="B424" t="s">
        <v>627</v>
      </c>
      <c r="C424" t="s">
        <v>622</v>
      </c>
      <c r="D424" t="s">
        <v>622</v>
      </c>
      <c r="E424" s="3">
        <v>44642</v>
      </c>
      <c r="F424" s="3">
        <v>44649</v>
      </c>
      <c r="G424" s="15">
        <v>2</v>
      </c>
      <c r="I424">
        <v>13.613</v>
      </c>
      <c r="J424">
        <v>21.4</v>
      </c>
      <c r="K424">
        <v>20.7</v>
      </c>
      <c r="L424">
        <v>38.435000000000002</v>
      </c>
      <c r="M424">
        <v>51.164000000000001</v>
      </c>
      <c r="N424">
        <v>24.913</v>
      </c>
      <c r="O424">
        <f t="shared" si="74"/>
        <v>37.551000000000002</v>
      </c>
      <c r="P424">
        <f t="shared" si="75"/>
        <v>11.3</v>
      </c>
      <c r="Q424">
        <f t="shared" si="70"/>
        <v>26.251000000000001</v>
      </c>
      <c r="R424">
        <f t="shared" si="67"/>
        <v>69.90759234108279</v>
      </c>
      <c r="S424" t="s">
        <v>235</v>
      </c>
      <c r="U424" t="s">
        <v>301</v>
      </c>
      <c r="V424" t="s">
        <v>426</v>
      </c>
    </row>
    <row r="425" spans="1:22" x14ac:dyDescent="0.35">
      <c r="A425" t="s">
        <v>694</v>
      </c>
      <c r="B425" t="s">
        <v>627</v>
      </c>
      <c r="C425" t="s">
        <v>623</v>
      </c>
      <c r="D425" t="s">
        <v>623</v>
      </c>
      <c r="E425" s="3">
        <v>44642</v>
      </c>
      <c r="F425" s="3">
        <v>44649</v>
      </c>
      <c r="G425" s="15">
        <v>2</v>
      </c>
      <c r="I425">
        <v>13.529</v>
      </c>
      <c r="J425">
        <v>21.4</v>
      </c>
      <c r="K425">
        <v>20.6</v>
      </c>
      <c r="L425">
        <v>50.402000000000001</v>
      </c>
      <c r="M425">
        <v>60.156999999999996</v>
      </c>
      <c r="N425">
        <v>29.016999999999999</v>
      </c>
      <c r="O425">
        <f t="shared" si="74"/>
        <v>46.628</v>
      </c>
      <c r="P425">
        <f t="shared" si="75"/>
        <v>15.488</v>
      </c>
      <c r="Q425">
        <f t="shared" si="70"/>
        <v>31.14</v>
      </c>
      <c r="R425">
        <f t="shared" si="67"/>
        <v>66.783906665522863</v>
      </c>
      <c r="S425" t="s">
        <v>235</v>
      </c>
      <c r="U425" t="s">
        <v>301</v>
      </c>
      <c r="V425" t="s">
        <v>426</v>
      </c>
    </row>
    <row r="426" spans="1:22" x14ac:dyDescent="0.35">
      <c r="A426" t="s">
        <v>694</v>
      </c>
      <c r="B426" t="s">
        <v>627</v>
      </c>
      <c r="C426" t="s">
        <v>624</v>
      </c>
      <c r="D426" t="s">
        <v>624</v>
      </c>
      <c r="E426" s="3">
        <v>44642</v>
      </c>
      <c r="F426" s="3">
        <v>44649</v>
      </c>
      <c r="G426" s="15">
        <v>2</v>
      </c>
      <c r="I426">
        <v>13.532</v>
      </c>
      <c r="J426">
        <v>20.8</v>
      </c>
      <c r="K426">
        <v>20.100000000000001</v>
      </c>
      <c r="L426">
        <v>35.829000000000001</v>
      </c>
      <c r="M426">
        <v>48.603999999999999</v>
      </c>
      <c r="N426">
        <v>24.582999999999998</v>
      </c>
      <c r="O426">
        <f t="shared" si="74"/>
        <v>35.072000000000003</v>
      </c>
      <c r="P426">
        <f t="shared" si="75"/>
        <v>11.050999999999998</v>
      </c>
      <c r="Q426">
        <f t="shared" si="70"/>
        <v>24.021000000000004</v>
      </c>
      <c r="R426">
        <f t="shared" si="67"/>
        <v>68.490533759124091</v>
      </c>
      <c r="S426" t="s">
        <v>235</v>
      </c>
      <c r="U426" t="s">
        <v>301</v>
      </c>
      <c r="V426" t="s">
        <v>426</v>
      </c>
    </row>
    <row r="427" spans="1:22" x14ac:dyDescent="0.35">
      <c r="A427" t="s">
        <v>694</v>
      </c>
      <c r="B427" t="s">
        <v>627</v>
      </c>
      <c r="C427" t="s">
        <v>625</v>
      </c>
      <c r="D427" t="s">
        <v>625</v>
      </c>
      <c r="E427" s="3">
        <v>44642</v>
      </c>
      <c r="F427" s="3">
        <v>44649</v>
      </c>
      <c r="G427" s="15">
        <v>2</v>
      </c>
      <c r="I427">
        <v>13.532999999999999</v>
      </c>
      <c r="J427">
        <v>23</v>
      </c>
      <c r="K427">
        <v>22.2</v>
      </c>
      <c r="L427">
        <v>61.374000000000002</v>
      </c>
      <c r="M427">
        <v>68.316000000000003</v>
      </c>
      <c r="N427">
        <v>30.832999999999998</v>
      </c>
      <c r="O427">
        <f t="shared" si="74"/>
        <v>54.783000000000001</v>
      </c>
      <c r="P427">
        <f t="shared" si="75"/>
        <v>17.299999999999997</v>
      </c>
      <c r="Q427">
        <f t="shared" si="70"/>
        <v>37.483000000000004</v>
      </c>
      <c r="R427">
        <f t="shared" si="67"/>
        <v>68.42086048591716</v>
      </c>
      <c r="S427" t="s">
        <v>235</v>
      </c>
      <c r="U427" t="s">
        <v>301</v>
      </c>
      <c r="V427" t="s">
        <v>426</v>
      </c>
    </row>
    <row r="428" spans="1:22" x14ac:dyDescent="0.35">
      <c r="A428" t="s">
        <v>694</v>
      </c>
      <c r="B428" t="s">
        <v>627</v>
      </c>
      <c r="C428" t="s">
        <v>626</v>
      </c>
      <c r="D428" t="s">
        <v>626</v>
      </c>
      <c r="E428" s="3">
        <v>44642</v>
      </c>
      <c r="F428" s="3">
        <v>44649</v>
      </c>
      <c r="G428" s="15">
        <v>2</v>
      </c>
      <c r="I428">
        <v>13.532</v>
      </c>
      <c r="J428">
        <v>21.7</v>
      </c>
      <c r="K428">
        <v>20.2</v>
      </c>
      <c r="L428">
        <v>61.689</v>
      </c>
      <c r="M428">
        <v>68.948999999999998</v>
      </c>
      <c r="N428">
        <v>27.478000000000002</v>
      </c>
      <c r="O428">
        <f t="shared" si="74"/>
        <v>55.417000000000002</v>
      </c>
      <c r="P428">
        <f t="shared" si="75"/>
        <v>13.946000000000002</v>
      </c>
      <c r="Q428">
        <f t="shared" si="70"/>
        <v>41.471000000000004</v>
      </c>
      <c r="R428">
        <f t="shared" si="67"/>
        <v>74.83443708609272</v>
      </c>
      <c r="S428" t="s">
        <v>235</v>
      </c>
      <c r="U428" t="s">
        <v>301</v>
      </c>
      <c r="V428" t="s">
        <v>426</v>
      </c>
    </row>
    <row r="429" spans="1:22" x14ac:dyDescent="0.35">
      <c r="A429" t="s">
        <v>695</v>
      </c>
      <c r="B429" t="s">
        <v>682</v>
      </c>
      <c r="C429" t="s">
        <v>667</v>
      </c>
      <c r="D429" t="s">
        <v>667</v>
      </c>
      <c r="E429" s="3">
        <v>44680</v>
      </c>
      <c r="F429" s="3">
        <v>44719</v>
      </c>
      <c r="G429" s="15">
        <v>2</v>
      </c>
      <c r="I429">
        <v>13.554</v>
      </c>
      <c r="J429">
        <v>22.4</v>
      </c>
      <c r="K429">
        <v>22.4</v>
      </c>
      <c r="L429">
        <v>29.698</v>
      </c>
      <c r="M429">
        <v>43.908000000000001</v>
      </c>
      <c r="N429">
        <v>22.367000000000001</v>
      </c>
      <c r="O429">
        <f t="shared" si="74"/>
        <v>30.353999999999999</v>
      </c>
      <c r="P429">
        <f t="shared" si="75"/>
        <v>8.8130000000000006</v>
      </c>
      <c r="Q429">
        <f t="shared" si="70"/>
        <v>21.540999999999997</v>
      </c>
      <c r="R429">
        <f t="shared" si="67"/>
        <v>70.965935296830708</v>
      </c>
      <c r="S429" t="s">
        <v>235</v>
      </c>
      <c r="U429" t="s">
        <v>557</v>
      </c>
      <c r="V429" t="s">
        <v>426</v>
      </c>
    </row>
    <row r="430" spans="1:22" x14ac:dyDescent="0.35">
      <c r="A430" t="s">
        <v>695</v>
      </c>
      <c r="B430" t="s">
        <v>682</v>
      </c>
      <c r="C430" t="s">
        <v>668</v>
      </c>
      <c r="D430" t="s">
        <v>668</v>
      </c>
      <c r="E430" s="3">
        <v>44680</v>
      </c>
      <c r="F430" s="3">
        <v>44719</v>
      </c>
      <c r="G430" s="15">
        <v>2</v>
      </c>
      <c r="I430">
        <v>13.566000000000001</v>
      </c>
      <c r="J430">
        <v>17.3</v>
      </c>
      <c r="K430">
        <v>17.3</v>
      </c>
      <c r="L430">
        <v>14.494</v>
      </c>
      <c r="M430">
        <v>28.777000000000001</v>
      </c>
      <c r="N430">
        <v>18.21</v>
      </c>
      <c r="O430">
        <f t="shared" si="74"/>
        <v>15.211</v>
      </c>
      <c r="P430">
        <f t="shared" si="75"/>
        <v>4.6440000000000001</v>
      </c>
      <c r="Q430">
        <f t="shared" si="70"/>
        <v>10.567</v>
      </c>
      <c r="R430">
        <f t="shared" si="67"/>
        <v>69.46946288869897</v>
      </c>
      <c r="S430" t="s">
        <v>235</v>
      </c>
      <c r="U430" t="s">
        <v>557</v>
      </c>
      <c r="V430" t="s">
        <v>426</v>
      </c>
    </row>
    <row r="431" spans="1:22" x14ac:dyDescent="0.35">
      <c r="A431" t="s">
        <v>695</v>
      </c>
      <c r="B431" t="s">
        <v>682</v>
      </c>
      <c r="C431" t="s">
        <v>669</v>
      </c>
      <c r="D431" t="s">
        <v>669</v>
      </c>
      <c r="E431" s="3">
        <v>44680</v>
      </c>
      <c r="F431" s="3">
        <v>44719</v>
      </c>
      <c r="G431" s="15">
        <v>2</v>
      </c>
      <c r="I431">
        <v>13.561999999999999</v>
      </c>
      <c r="J431">
        <v>20.6</v>
      </c>
      <c r="K431">
        <v>20.6</v>
      </c>
      <c r="L431">
        <v>29.939</v>
      </c>
      <c r="M431">
        <v>43.926000000000002</v>
      </c>
      <c r="N431">
        <v>20.788</v>
      </c>
      <c r="O431">
        <f t="shared" si="74"/>
        <v>30.364000000000004</v>
      </c>
      <c r="P431">
        <f t="shared" si="75"/>
        <v>7.2260000000000009</v>
      </c>
      <c r="Q431">
        <f t="shared" si="70"/>
        <v>23.138000000000005</v>
      </c>
      <c r="R431">
        <f t="shared" ref="R431:R494" si="88">100*Q431/O431</f>
        <v>76.202081412198666</v>
      </c>
      <c r="S431" t="s">
        <v>235</v>
      </c>
      <c r="U431" t="s">
        <v>557</v>
      </c>
      <c r="V431" t="s">
        <v>426</v>
      </c>
    </row>
    <row r="432" spans="1:22" x14ac:dyDescent="0.35">
      <c r="A432" t="s">
        <v>695</v>
      </c>
      <c r="B432" t="s">
        <v>682</v>
      </c>
      <c r="C432" t="s">
        <v>670</v>
      </c>
      <c r="D432" t="s">
        <v>670</v>
      </c>
      <c r="E432" s="3">
        <v>44680</v>
      </c>
      <c r="F432" s="3">
        <v>44719</v>
      </c>
      <c r="G432" s="15">
        <v>2</v>
      </c>
      <c r="I432">
        <v>13.563000000000001</v>
      </c>
      <c r="J432">
        <v>19</v>
      </c>
      <c r="K432">
        <v>19</v>
      </c>
      <c r="L432">
        <v>47.866999999999997</v>
      </c>
      <c r="M432">
        <v>61.841999999999999</v>
      </c>
      <c r="N432">
        <v>24.553000000000001</v>
      </c>
      <c r="O432">
        <f t="shared" si="74"/>
        <v>48.278999999999996</v>
      </c>
      <c r="P432">
        <f t="shared" si="75"/>
        <v>10.99</v>
      </c>
      <c r="Q432">
        <f t="shared" si="70"/>
        <v>37.288999999999994</v>
      </c>
      <c r="R432">
        <f t="shared" si="88"/>
        <v>77.236479628824128</v>
      </c>
      <c r="S432" t="s">
        <v>235</v>
      </c>
      <c r="U432" t="s">
        <v>557</v>
      </c>
      <c r="V432" t="s">
        <v>426</v>
      </c>
    </row>
    <row r="433" spans="1:22" x14ac:dyDescent="0.35">
      <c r="A433" t="s">
        <v>695</v>
      </c>
      <c r="B433" t="s">
        <v>682</v>
      </c>
      <c r="C433" t="s">
        <v>671</v>
      </c>
      <c r="D433" t="s">
        <v>671</v>
      </c>
      <c r="E433" s="3">
        <v>44680</v>
      </c>
      <c r="F433" s="3">
        <v>44719</v>
      </c>
      <c r="G433" s="15">
        <v>2</v>
      </c>
      <c r="I433">
        <v>13.555</v>
      </c>
      <c r="J433">
        <v>23.9</v>
      </c>
      <c r="K433">
        <v>23.9</v>
      </c>
      <c r="L433">
        <v>59.914999999999999</v>
      </c>
      <c r="M433">
        <v>73.462000000000003</v>
      </c>
      <c r="N433">
        <v>28.948</v>
      </c>
      <c r="O433">
        <f t="shared" si="74"/>
        <v>59.907000000000004</v>
      </c>
      <c r="P433">
        <f t="shared" si="75"/>
        <v>15.393000000000001</v>
      </c>
      <c r="Q433">
        <f t="shared" si="70"/>
        <v>44.514000000000003</v>
      </c>
      <c r="R433">
        <f t="shared" si="88"/>
        <v>74.305173018178181</v>
      </c>
      <c r="S433" t="s">
        <v>235</v>
      </c>
      <c r="U433" t="s">
        <v>557</v>
      </c>
      <c r="V433" t="s">
        <v>426</v>
      </c>
    </row>
    <row r="434" spans="1:22" s="19" customFormat="1" x14ac:dyDescent="0.35">
      <c r="A434" s="19" t="s">
        <v>695</v>
      </c>
      <c r="B434" s="19" t="s">
        <v>682</v>
      </c>
      <c r="C434" s="19" t="s">
        <v>672</v>
      </c>
      <c r="D434" s="19" t="s">
        <v>672</v>
      </c>
      <c r="E434" s="20">
        <v>44680</v>
      </c>
      <c r="F434" s="20">
        <v>44719</v>
      </c>
      <c r="G434" s="21">
        <v>0</v>
      </c>
      <c r="I434" s="19">
        <v>13.561999999999999</v>
      </c>
      <c r="J434" s="19">
        <v>21.3</v>
      </c>
      <c r="K434" s="19">
        <v>21.3</v>
      </c>
      <c r="M434" s="19">
        <v>61.395000000000003</v>
      </c>
      <c r="N434" s="19">
        <v>25.166</v>
      </c>
      <c r="O434" s="19">
        <f t="shared" si="74"/>
        <v>47.833000000000006</v>
      </c>
      <c r="P434" s="19">
        <f t="shared" si="75"/>
        <v>11.604000000000001</v>
      </c>
      <c r="Q434" s="19">
        <f t="shared" si="70"/>
        <v>36.229000000000006</v>
      </c>
      <c r="R434" s="19">
        <f t="shared" si="88"/>
        <v>75.740597495452931</v>
      </c>
      <c r="S434" s="19" t="s">
        <v>235</v>
      </c>
      <c r="T434" s="19" t="s">
        <v>820</v>
      </c>
      <c r="U434" s="19" t="s">
        <v>557</v>
      </c>
      <c r="V434" s="19" t="s">
        <v>426</v>
      </c>
    </row>
    <row r="435" spans="1:22" x14ac:dyDescent="0.35">
      <c r="A435" t="s">
        <v>695</v>
      </c>
      <c r="B435" t="s">
        <v>682</v>
      </c>
      <c r="C435" t="s">
        <v>673</v>
      </c>
      <c r="D435" t="s">
        <v>673</v>
      </c>
      <c r="E435" s="3">
        <v>44680</v>
      </c>
      <c r="F435" s="3">
        <v>44719</v>
      </c>
      <c r="G435" s="15">
        <v>0</v>
      </c>
      <c r="I435">
        <v>13.553000000000001</v>
      </c>
      <c r="J435">
        <v>29.9</v>
      </c>
      <c r="K435">
        <v>29.9</v>
      </c>
      <c r="L435">
        <v>142.126</v>
      </c>
      <c r="M435">
        <v>86.73</v>
      </c>
      <c r="N435">
        <v>36.521000000000001</v>
      </c>
      <c r="O435">
        <f t="shared" si="74"/>
        <v>73.177000000000007</v>
      </c>
      <c r="P435">
        <f t="shared" si="75"/>
        <v>22.968</v>
      </c>
      <c r="Q435">
        <f t="shared" si="70"/>
        <v>50.209000000000003</v>
      </c>
      <c r="R435">
        <f t="shared" si="88"/>
        <v>68.613088812058436</v>
      </c>
      <c r="S435" t="s">
        <v>235</v>
      </c>
      <c r="U435" t="s">
        <v>557</v>
      </c>
      <c r="V435" t="s">
        <v>426</v>
      </c>
    </row>
    <row r="436" spans="1:22" x14ac:dyDescent="0.35">
      <c r="A436" t="s">
        <v>695</v>
      </c>
      <c r="B436" t="s">
        <v>682</v>
      </c>
      <c r="C436" t="s">
        <v>674</v>
      </c>
      <c r="D436" t="s">
        <v>674</v>
      </c>
      <c r="E436" s="3">
        <v>44680</v>
      </c>
      <c r="F436" s="3">
        <v>44719</v>
      </c>
      <c r="G436" s="15">
        <v>0</v>
      </c>
      <c r="I436">
        <v>13.567</v>
      </c>
      <c r="J436">
        <v>29.9</v>
      </c>
      <c r="K436">
        <v>29.9</v>
      </c>
      <c r="L436">
        <v>142.126</v>
      </c>
      <c r="M436">
        <v>81.328000000000003</v>
      </c>
      <c r="N436">
        <v>34.667000000000002</v>
      </c>
      <c r="O436">
        <f t="shared" si="74"/>
        <v>67.760999999999996</v>
      </c>
      <c r="P436">
        <f t="shared" si="75"/>
        <v>21.1</v>
      </c>
      <c r="Q436">
        <f t="shared" si="70"/>
        <v>46.660999999999994</v>
      </c>
      <c r="R436">
        <f t="shared" si="88"/>
        <v>68.861144316052005</v>
      </c>
      <c r="S436" t="s">
        <v>235</v>
      </c>
      <c r="U436" t="s">
        <v>557</v>
      </c>
      <c r="V436" t="s">
        <v>426</v>
      </c>
    </row>
    <row r="437" spans="1:22" x14ac:dyDescent="0.35">
      <c r="A437" t="s">
        <v>695</v>
      </c>
      <c r="B437" t="s">
        <v>682</v>
      </c>
      <c r="C437" t="s">
        <v>683</v>
      </c>
      <c r="D437" t="s">
        <v>683</v>
      </c>
      <c r="E437" s="3">
        <v>44680</v>
      </c>
      <c r="F437" s="3">
        <v>44719</v>
      </c>
      <c r="G437" s="15">
        <v>2</v>
      </c>
      <c r="I437">
        <f>I435+I436</f>
        <v>27.12</v>
      </c>
      <c r="J437">
        <v>29.9</v>
      </c>
      <c r="K437">
        <v>29.9</v>
      </c>
      <c r="L437">
        <v>142.126</v>
      </c>
      <c r="M437">
        <f>M435+M436</f>
        <v>168.05799999999999</v>
      </c>
      <c r="N437">
        <f>N435+N436</f>
        <v>71.188000000000002</v>
      </c>
      <c r="O437">
        <f>O435+O436</f>
        <v>140.93799999999999</v>
      </c>
      <c r="P437">
        <f>P435+P436</f>
        <v>44.067999999999998</v>
      </c>
      <c r="Q437">
        <f t="shared" si="70"/>
        <v>96.86999999999999</v>
      </c>
      <c r="R437">
        <f t="shared" si="88"/>
        <v>68.732350395209238</v>
      </c>
      <c r="S437" t="s">
        <v>235</v>
      </c>
      <c r="U437" t="s">
        <v>557</v>
      </c>
      <c r="V437" t="s">
        <v>426</v>
      </c>
    </row>
    <row r="438" spans="1:22" x14ac:dyDescent="0.35">
      <c r="A438" t="s">
        <v>695</v>
      </c>
      <c r="B438" t="s">
        <v>682</v>
      </c>
      <c r="C438" t="s">
        <v>676</v>
      </c>
      <c r="D438" t="s">
        <v>676</v>
      </c>
      <c r="E438" s="3">
        <v>44680</v>
      </c>
      <c r="F438" s="3">
        <v>44719</v>
      </c>
      <c r="G438" s="15">
        <v>0</v>
      </c>
      <c r="I438">
        <v>13.553000000000001</v>
      </c>
      <c r="J438">
        <v>25.3</v>
      </c>
      <c r="K438">
        <v>25.3</v>
      </c>
      <c r="L438">
        <v>73.465000000000003</v>
      </c>
      <c r="M438">
        <v>49.674999999999997</v>
      </c>
      <c r="N438">
        <v>22.323</v>
      </c>
      <c r="O438">
        <f>M438-I438</f>
        <v>36.122</v>
      </c>
      <c r="P438">
        <f>N438-I438</f>
        <v>8.77</v>
      </c>
      <c r="Q438">
        <f t="shared" si="70"/>
        <v>27.352</v>
      </c>
      <c r="R438">
        <f t="shared" si="88"/>
        <v>75.721167155749953</v>
      </c>
      <c r="S438" t="s">
        <v>235</v>
      </c>
      <c r="U438" t="s">
        <v>557</v>
      </c>
      <c r="V438" t="s">
        <v>426</v>
      </c>
    </row>
    <row r="439" spans="1:22" x14ac:dyDescent="0.35">
      <c r="A439" t="s">
        <v>695</v>
      </c>
      <c r="B439" t="s">
        <v>682</v>
      </c>
      <c r="C439" t="s">
        <v>675</v>
      </c>
      <c r="D439" t="s">
        <v>675</v>
      </c>
      <c r="E439" s="3">
        <v>44680</v>
      </c>
      <c r="F439" s="3">
        <v>44719</v>
      </c>
      <c r="G439" s="15">
        <v>0</v>
      </c>
      <c r="I439">
        <v>13.558999999999999</v>
      </c>
      <c r="J439">
        <v>25.3</v>
      </c>
      <c r="K439">
        <v>25.3</v>
      </c>
      <c r="L439">
        <v>73.465000000000003</v>
      </c>
      <c r="M439">
        <v>50.475000000000001</v>
      </c>
      <c r="N439">
        <v>22.536000000000001</v>
      </c>
      <c r="O439">
        <f>M439-I439</f>
        <v>36.916000000000004</v>
      </c>
      <c r="P439">
        <f t="shared" ref="P439:P508" si="89">N439-I439</f>
        <v>8.9770000000000021</v>
      </c>
      <c r="Q439">
        <f t="shared" si="70"/>
        <v>27.939</v>
      </c>
      <c r="R439">
        <f t="shared" si="88"/>
        <v>75.682630837577193</v>
      </c>
      <c r="S439" t="s">
        <v>235</v>
      </c>
      <c r="U439" t="s">
        <v>557</v>
      </c>
      <c r="V439" t="s">
        <v>426</v>
      </c>
    </row>
    <row r="440" spans="1:22" x14ac:dyDescent="0.35">
      <c r="A440" t="s">
        <v>695</v>
      </c>
      <c r="B440" t="s">
        <v>682</v>
      </c>
      <c r="C440" t="s">
        <v>684</v>
      </c>
      <c r="D440" t="s">
        <v>684</v>
      </c>
      <c r="E440" s="3">
        <v>44680</v>
      </c>
      <c r="F440" s="3">
        <v>44719</v>
      </c>
      <c r="G440" s="15">
        <v>2</v>
      </c>
      <c r="I440">
        <f>I438+I439</f>
        <v>27.112000000000002</v>
      </c>
      <c r="J440">
        <v>25.3</v>
      </c>
      <c r="K440">
        <v>25.3</v>
      </c>
      <c r="L440">
        <v>73.465000000000003</v>
      </c>
      <c r="M440">
        <f>M438+M439</f>
        <v>100.15</v>
      </c>
      <c r="N440">
        <f>N438+N439</f>
        <v>44.859000000000002</v>
      </c>
      <c r="O440">
        <f>O438+O439</f>
        <v>73.038000000000011</v>
      </c>
      <c r="P440">
        <f t="shared" si="89"/>
        <v>17.747</v>
      </c>
      <c r="Q440">
        <f t="shared" si="70"/>
        <v>55.291000000000011</v>
      </c>
      <c r="R440">
        <f t="shared" si="88"/>
        <v>75.701689531476774</v>
      </c>
      <c r="S440" t="s">
        <v>235</v>
      </c>
      <c r="U440" t="s">
        <v>557</v>
      </c>
      <c r="V440" t="s">
        <v>426</v>
      </c>
    </row>
    <row r="441" spans="1:22" x14ac:dyDescent="0.35">
      <c r="A441" t="s">
        <v>695</v>
      </c>
      <c r="B441" t="s">
        <v>682</v>
      </c>
      <c r="C441" t="s">
        <v>677</v>
      </c>
      <c r="D441" t="s">
        <v>677</v>
      </c>
      <c r="E441" s="3">
        <v>44680</v>
      </c>
      <c r="F441" s="3">
        <v>44719</v>
      </c>
      <c r="G441" s="15">
        <v>0</v>
      </c>
      <c r="I441">
        <v>13.558</v>
      </c>
      <c r="J441">
        <v>25.8</v>
      </c>
      <c r="K441">
        <v>25.8</v>
      </c>
      <c r="L441">
        <v>76.463999999999999</v>
      </c>
      <c r="M441">
        <v>49.343000000000004</v>
      </c>
      <c r="N441">
        <v>23.318000000000001</v>
      </c>
      <c r="O441">
        <f>M441-I441</f>
        <v>35.785000000000004</v>
      </c>
      <c r="P441">
        <f t="shared" si="89"/>
        <v>9.7600000000000016</v>
      </c>
      <c r="Q441">
        <f t="shared" si="70"/>
        <v>26.025000000000002</v>
      </c>
      <c r="R441">
        <f t="shared" si="88"/>
        <v>72.726002515020255</v>
      </c>
      <c r="S441" t="s">
        <v>235</v>
      </c>
      <c r="U441" t="s">
        <v>557</v>
      </c>
      <c r="V441" t="s">
        <v>426</v>
      </c>
    </row>
    <row r="442" spans="1:22" x14ac:dyDescent="0.35">
      <c r="A442" t="s">
        <v>695</v>
      </c>
      <c r="B442" t="s">
        <v>682</v>
      </c>
      <c r="C442" t="s">
        <v>678</v>
      </c>
      <c r="D442" t="s">
        <v>678</v>
      </c>
      <c r="E442" s="3">
        <v>44680</v>
      </c>
      <c r="F442" s="3">
        <v>44719</v>
      </c>
      <c r="G442" s="15">
        <v>0</v>
      </c>
      <c r="I442">
        <v>13.563000000000001</v>
      </c>
      <c r="J442">
        <v>25.8</v>
      </c>
      <c r="K442">
        <v>25.8</v>
      </c>
      <c r="L442">
        <v>76.463999999999999</v>
      </c>
      <c r="M442">
        <v>53.593000000000004</v>
      </c>
      <c r="N442">
        <v>24.321000000000002</v>
      </c>
      <c r="O442">
        <f>M442-I442</f>
        <v>40.03</v>
      </c>
      <c r="P442">
        <f t="shared" si="89"/>
        <v>10.758000000000001</v>
      </c>
      <c r="Q442">
        <f t="shared" si="70"/>
        <v>29.271999999999998</v>
      </c>
      <c r="R442">
        <f t="shared" si="88"/>
        <v>73.125156132900315</v>
      </c>
      <c r="S442" t="s">
        <v>235</v>
      </c>
      <c r="U442" t="s">
        <v>557</v>
      </c>
      <c r="V442" t="s">
        <v>426</v>
      </c>
    </row>
    <row r="443" spans="1:22" x14ac:dyDescent="0.35">
      <c r="A443" t="s">
        <v>695</v>
      </c>
      <c r="B443" t="s">
        <v>682</v>
      </c>
      <c r="C443" t="s">
        <v>685</v>
      </c>
      <c r="D443" t="s">
        <v>685</v>
      </c>
      <c r="E443" s="3">
        <v>44680</v>
      </c>
      <c r="F443" s="3">
        <v>44719</v>
      </c>
      <c r="G443" s="15">
        <v>2</v>
      </c>
      <c r="I443">
        <f>I441+I442</f>
        <v>27.121000000000002</v>
      </c>
      <c r="J443">
        <v>25.8</v>
      </c>
      <c r="K443">
        <v>25.8</v>
      </c>
      <c r="L443">
        <v>76.463999999999999</v>
      </c>
      <c r="M443">
        <f>M441+M442</f>
        <v>102.93600000000001</v>
      </c>
      <c r="N443">
        <f>N441+N442</f>
        <v>47.639000000000003</v>
      </c>
      <c r="O443">
        <f>O441+O442</f>
        <v>75.814999999999998</v>
      </c>
      <c r="P443">
        <f t="shared" si="89"/>
        <v>20.518000000000001</v>
      </c>
      <c r="Q443">
        <f t="shared" si="70"/>
        <v>55.296999999999997</v>
      </c>
      <c r="R443">
        <f t="shared" si="88"/>
        <v>72.936753940513086</v>
      </c>
      <c r="S443" t="s">
        <v>235</v>
      </c>
      <c r="U443" t="s">
        <v>557</v>
      </c>
      <c r="V443" t="s">
        <v>426</v>
      </c>
    </row>
    <row r="444" spans="1:22" x14ac:dyDescent="0.35">
      <c r="A444" t="s">
        <v>695</v>
      </c>
      <c r="B444" t="s">
        <v>682</v>
      </c>
      <c r="C444" t="s">
        <v>679</v>
      </c>
      <c r="D444" t="s">
        <v>679</v>
      </c>
      <c r="E444" s="3">
        <v>44680</v>
      </c>
      <c r="F444" s="3">
        <v>44719</v>
      </c>
      <c r="G444" s="15">
        <v>2</v>
      </c>
      <c r="I444">
        <v>13.564</v>
      </c>
      <c r="J444">
        <v>23.3</v>
      </c>
      <c r="K444">
        <v>23.3</v>
      </c>
      <c r="L444">
        <v>58.37</v>
      </c>
      <c r="M444">
        <v>70.988</v>
      </c>
      <c r="N444">
        <v>28.963000000000001</v>
      </c>
      <c r="O444">
        <f t="shared" ref="O444:O469" si="90">M444-I444</f>
        <v>57.423999999999999</v>
      </c>
      <c r="P444">
        <f t="shared" si="89"/>
        <v>15.399000000000001</v>
      </c>
      <c r="Q444">
        <f t="shared" si="70"/>
        <v>42.024999999999999</v>
      </c>
      <c r="R444">
        <f t="shared" si="88"/>
        <v>73.183686263583169</v>
      </c>
      <c r="S444" t="s">
        <v>235</v>
      </c>
      <c r="U444" t="s">
        <v>557</v>
      </c>
      <c r="V444" t="s">
        <v>426</v>
      </c>
    </row>
    <row r="445" spans="1:22" x14ac:dyDescent="0.35">
      <c r="A445" t="s">
        <v>695</v>
      </c>
      <c r="B445" t="s">
        <v>682</v>
      </c>
      <c r="C445" t="s">
        <v>680</v>
      </c>
      <c r="D445" t="s">
        <v>680</v>
      </c>
      <c r="E445" s="3">
        <v>44680</v>
      </c>
      <c r="F445" s="3">
        <v>44719</v>
      </c>
      <c r="G445" s="15">
        <v>2</v>
      </c>
      <c r="I445">
        <v>13.553000000000001</v>
      </c>
      <c r="L445">
        <v>36.968000000000004</v>
      </c>
      <c r="M445">
        <v>50.076000000000001</v>
      </c>
      <c r="N445">
        <v>22.071000000000002</v>
      </c>
      <c r="O445">
        <f t="shared" si="90"/>
        <v>36.522999999999996</v>
      </c>
      <c r="P445">
        <f t="shared" si="89"/>
        <v>8.5180000000000007</v>
      </c>
      <c r="Q445">
        <f t="shared" si="70"/>
        <v>28.004999999999995</v>
      </c>
      <c r="R445">
        <f t="shared" si="88"/>
        <v>76.677709936204579</v>
      </c>
      <c r="S445" t="s">
        <v>235</v>
      </c>
      <c r="U445" t="s">
        <v>557</v>
      </c>
      <c r="V445" t="s">
        <v>426</v>
      </c>
    </row>
    <row r="446" spans="1:22" x14ac:dyDescent="0.35">
      <c r="A446" t="s">
        <v>695</v>
      </c>
      <c r="B446" t="s">
        <v>682</v>
      </c>
      <c r="C446" t="s">
        <v>681</v>
      </c>
      <c r="D446" t="s">
        <v>681</v>
      </c>
      <c r="E446" s="3">
        <v>44680</v>
      </c>
      <c r="F446" s="3">
        <v>44719</v>
      </c>
      <c r="G446" s="15">
        <v>0</v>
      </c>
      <c r="I446">
        <v>13.554</v>
      </c>
      <c r="J446">
        <v>21.2</v>
      </c>
      <c r="K446">
        <v>21.2</v>
      </c>
      <c r="M446">
        <v>45.134</v>
      </c>
      <c r="N446">
        <v>21.416</v>
      </c>
      <c r="O446">
        <f t="shared" si="90"/>
        <v>31.58</v>
      </c>
      <c r="P446">
        <f t="shared" si="89"/>
        <v>7.8620000000000001</v>
      </c>
      <c r="Q446">
        <f t="shared" ref="Q446:Q509" si="91">O446-P446</f>
        <v>23.717999999999996</v>
      </c>
      <c r="R446">
        <f t="shared" si="88"/>
        <v>75.104496516782774</v>
      </c>
      <c r="S446" t="s">
        <v>235</v>
      </c>
      <c r="U446" t="s">
        <v>557</v>
      </c>
      <c r="V446" t="s">
        <v>426</v>
      </c>
    </row>
    <row r="447" spans="1:22" s="4" customFormat="1" x14ac:dyDescent="0.35">
      <c r="A447" s="4" t="s">
        <v>710</v>
      </c>
      <c r="B447" s="17" t="s">
        <v>709</v>
      </c>
      <c r="C447" s="4" t="s">
        <v>711</v>
      </c>
      <c r="D447" s="4" t="s">
        <v>711</v>
      </c>
      <c r="E447" s="18">
        <v>44706</v>
      </c>
      <c r="F447" s="18">
        <v>44719</v>
      </c>
      <c r="G447" s="16">
        <v>2</v>
      </c>
      <c r="I447" s="4">
        <v>13.525</v>
      </c>
      <c r="J447" s="4">
        <v>28.5</v>
      </c>
      <c r="K447" s="4">
        <v>28.5</v>
      </c>
      <c r="L447" s="4">
        <v>18.719000000000001</v>
      </c>
      <c r="M447" s="4">
        <v>28.439</v>
      </c>
      <c r="N447" s="4">
        <v>16.582000000000001</v>
      </c>
      <c r="O447" s="4">
        <f t="shared" si="90"/>
        <v>14.914</v>
      </c>
      <c r="P447" s="4">
        <f t="shared" si="89"/>
        <v>3.0570000000000004</v>
      </c>
      <c r="Q447" s="4">
        <f t="shared" si="91"/>
        <v>11.856999999999999</v>
      </c>
      <c r="R447" s="4">
        <f t="shared" si="88"/>
        <v>79.502480890438505</v>
      </c>
      <c r="S447" s="4" t="s">
        <v>233</v>
      </c>
      <c r="T447" s="4" t="s">
        <v>721</v>
      </c>
      <c r="U447" s="4" t="s">
        <v>557</v>
      </c>
      <c r="V447" s="4" t="s">
        <v>426</v>
      </c>
    </row>
    <row r="448" spans="1:22" x14ac:dyDescent="0.35">
      <c r="A448" t="s">
        <v>710</v>
      </c>
      <c r="B448" s="12" t="s">
        <v>709</v>
      </c>
      <c r="C448" t="s">
        <v>712</v>
      </c>
      <c r="D448" t="s">
        <v>712</v>
      </c>
      <c r="E448" s="3">
        <v>44706</v>
      </c>
      <c r="F448" s="3">
        <v>44719</v>
      </c>
      <c r="G448" s="15">
        <v>2</v>
      </c>
      <c r="I448">
        <v>13.504</v>
      </c>
      <c r="J448">
        <v>32.1</v>
      </c>
      <c r="K448">
        <v>32.1</v>
      </c>
      <c r="L448">
        <v>12.667999999999999</v>
      </c>
      <c r="M448">
        <v>24.594000000000001</v>
      </c>
      <c r="N448">
        <v>15.798999999999999</v>
      </c>
      <c r="O448">
        <f t="shared" si="90"/>
        <v>11.090000000000002</v>
      </c>
      <c r="P448">
        <f t="shared" si="89"/>
        <v>2.2949999999999999</v>
      </c>
      <c r="Q448">
        <f t="shared" si="91"/>
        <v>8.7950000000000017</v>
      </c>
      <c r="R448">
        <f t="shared" si="88"/>
        <v>79.305680793507676</v>
      </c>
      <c r="S448" t="s">
        <v>233</v>
      </c>
      <c r="U448" t="s">
        <v>557</v>
      </c>
      <c r="V448" t="s">
        <v>426</v>
      </c>
    </row>
    <row r="449" spans="1:22" x14ac:dyDescent="0.35">
      <c r="A449" t="s">
        <v>710</v>
      </c>
      <c r="B449" s="12" t="s">
        <v>709</v>
      </c>
      <c r="C449" t="s">
        <v>713</v>
      </c>
      <c r="D449" t="s">
        <v>713</v>
      </c>
      <c r="E449" s="3">
        <v>44706</v>
      </c>
      <c r="F449" s="3">
        <v>44719</v>
      </c>
      <c r="G449" s="15">
        <v>2</v>
      </c>
      <c r="I449">
        <v>13.518000000000001</v>
      </c>
      <c r="J449">
        <v>34.6</v>
      </c>
      <c r="K449">
        <v>34.6</v>
      </c>
      <c r="L449">
        <v>10.709</v>
      </c>
      <c r="M449">
        <v>22.847000000000001</v>
      </c>
      <c r="N449">
        <v>15.631</v>
      </c>
      <c r="O449">
        <f t="shared" si="90"/>
        <v>9.3290000000000006</v>
      </c>
      <c r="P449">
        <f t="shared" si="89"/>
        <v>2.1129999999999995</v>
      </c>
      <c r="Q449">
        <f t="shared" si="91"/>
        <v>7.2160000000000011</v>
      </c>
      <c r="R449">
        <f t="shared" si="88"/>
        <v>77.350198306356532</v>
      </c>
      <c r="S449" t="s">
        <v>233</v>
      </c>
      <c r="U449" t="s">
        <v>557</v>
      </c>
      <c r="V449" t="s">
        <v>426</v>
      </c>
    </row>
    <row r="450" spans="1:22" x14ac:dyDescent="0.35">
      <c r="A450" t="s">
        <v>710</v>
      </c>
      <c r="B450" s="12" t="s">
        <v>709</v>
      </c>
      <c r="C450" t="s">
        <v>714</v>
      </c>
      <c r="D450" t="s">
        <v>714</v>
      </c>
      <c r="E450" s="3">
        <v>44706</v>
      </c>
      <c r="F450" s="3">
        <v>44719</v>
      </c>
      <c r="G450" s="15">
        <v>2</v>
      </c>
      <c r="I450">
        <v>13.510999999999999</v>
      </c>
      <c r="J450">
        <v>30.4</v>
      </c>
      <c r="K450">
        <v>30.4</v>
      </c>
      <c r="L450">
        <v>15.191000000000001</v>
      </c>
      <c r="M450">
        <v>26.751999999999999</v>
      </c>
      <c r="N450">
        <v>16.202999999999999</v>
      </c>
      <c r="O450">
        <f t="shared" si="90"/>
        <v>13.241</v>
      </c>
      <c r="P450">
        <f t="shared" si="89"/>
        <v>2.6920000000000002</v>
      </c>
      <c r="Q450">
        <f t="shared" si="91"/>
        <v>10.548999999999999</v>
      </c>
      <c r="R450">
        <f t="shared" si="88"/>
        <v>79.669209274223988</v>
      </c>
      <c r="S450" t="s">
        <v>233</v>
      </c>
      <c r="U450" t="s">
        <v>557</v>
      </c>
      <c r="V450" t="s">
        <v>426</v>
      </c>
    </row>
    <row r="451" spans="1:22" x14ac:dyDescent="0.35">
      <c r="A451" t="s">
        <v>710</v>
      </c>
      <c r="B451" s="12" t="s">
        <v>709</v>
      </c>
      <c r="C451" t="s">
        <v>715</v>
      </c>
      <c r="D451" t="s">
        <v>715</v>
      </c>
      <c r="E451" s="3">
        <v>44706</v>
      </c>
      <c r="F451" s="3">
        <v>44719</v>
      </c>
      <c r="G451" s="15">
        <v>2</v>
      </c>
      <c r="I451">
        <v>13.53</v>
      </c>
      <c r="J451">
        <v>31.7</v>
      </c>
      <c r="K451">
        <v>31.7</v>
      </c>
      <c r="L451">
        <v>15.978999999999999</v>
      </c>
      <c r="M451">
        <v>26.55</v>
      </c>
      <c r="N451">
        <v>16.47</v>
      </c>
      <c r="O451">
        <f t="shared" si="90"/>
        <v>13.020000000000001</v>
      </c>
      <c r="P451">
        <f t="shared" si="89"/>
        <v>2.9399999999999995</v>
      </c>
      <c r="Q451">
        <f t="shared" si="91"/>
        <v>10.080000000000002</v>
      </c>
      <c r="R451">
        <f t="shared" si="88"/>
        <v>77.419354838709694</v>
      </c>
      <c r="S451" t="s">
        <v>233</v>
      </c>
      <c r="U451" t="s">
        <v>557</v>
      </c>
      <c r="V451" t="s">
        <v>426</v>
      </c>
    </row>
    <row r="452" spans="1:22" x14ac:dyDescent="0.35">
      <c r="A452" t="s">
        <v>710</v>
      </c>
      <c r="B452" s="12" t="s">
        <v>709</v>
      </c>
      <c r="C452" t="s">
        <v>716</v>
      </c>
      <c r="D452" t="s">
        <v>716</v>
      </c>
      <c r="E452" s="3">
        <v>44706</v>
      </c>
      <c r="F452" s="3">
        <v>44719</v>
      </c>
      <c r="G452" s="15">
        <v>2</v>
      </c>
      <c r="I452">
        <v>13.519</v>
      </c>
      <c r="J452">
        <v>36.5</v>
      </c>
      <c r="K452">
        <v>36.5</v>
      </c>
      <c r="L452">
        <v>15.336</v>
      </c>
      <c r="M452">
        <v>29.189</v>
      </c>
      <c r="N452">
        <v>16.574000000000002</v>
      </c>
      <c r="O452">
        <f t="shared" si="90"/>
        <v>15.67</v>
      </c>
      <c r="P452">
        <f t="shared" si="89"/>
        <v>3.0550000000000015</v>
      </c>
      <c r="Q452">
        <f t="shared" si="91"/>
        <v>12.614999999999998</v>
      </c>
      <c r="R452">
        <f t="shared" si="88"/>
        <v>80.504148053605604</v>
      </c>
      <c r="S452" t="s">
        <v>233</v>
      </c>
      <c r="U452" t="s">
        <v>557</v>
      </c>
      <c r="V452" t="s">
        <v>426</v>
      </c>
    </row>
    <row r="453" spans="1:22" x14ac:dyDescent="0.35">
      <c r="A453" t="s">
        <v>710</v>
      </c>
      <c r="B453" s="12" t="s">
        <v>709</v>
      </c>
      <c r="C453" t="s">
        <v>717</v>
      </c>
      <c r="D453" t="s">
        <v>717</v>
      </c>
      <c r="E453" s="3">
        <v>44706</v>
      </c>
      <c r="F453" s="3">
        <v>44719</v>
      </c>
      <c r="G453" s="15">
        <v>2</v>
      </c>
      <c r="I453">
        <v>13.529</v>
      </c>
      <c r="J453">
        <v>34.700000000000003</v>
      </c>
      <c r="K453">
        <v>34.700000000000003</v>
      </c>
      <c r="L453">
        <v>9.9209999999999994</v>
      </c>
      <c r="M453">
        <v>22.018999999999998</v>
      </c>
      <c r="N453">
        <v>15.308</v>
      </c>
      <c r="O453">
        <f t="shared" si="90"/>
        <v>8.4899999999999984</v>
      </c>
      <c r="P453">
        <f t="shared" si="89"/>
        <v>1.7789999999999999</v>
      </c>
      <c r="Q453">
        <f t="shared" si="91"/>
        <v>6.7109999999999985</v>
      </c>
      <c r="R453">
        <f t="shared" si="88"/>
        <v>79.045936395759725</v>
      </c>
      <c r="S453" t="s">
        <v>233</v>
      </c>
      <c r="U453" t="s">
        <v>557</v>
      </c>
      <c r="V453" t="s">
        <v>426</v>
      </c>
    </row>
    <row r="454" spans="1:22" x14ac:dyDescent="0.35">
      <c r="A454" t="s">
        <v>710</v>
      </c>
      <c r="B454" s="12" t="s">
        <v>709</v>
      </c>
      <c r="C454" t="s">
        <v>718</v>
      </c>
      <c r="D454" t="s">
        <v>718</v>
      </c>
      <c r="E454" s="3">
        <v>44706</v>
      </c>
      <c r="F454" s="3">
        <v>44719</v>
      </c>
      <c r="G454" s="15">
        <v>2</v>
      </c>
      <c r="I454">
        <v>13.523999999999999</v>
      </c>
      <c r="J454">
        <v>37.799999999999997</v>
      </c>
      <c r="K454">
        <v>37.799999999999997</v>
      </c>
      <c r="L454">
        <v>13.856999999999999</v>
      </c>
      <c r="M454">
        <v>25.234000000000002</v>
      </c>
      <c r="N454">
        <v>15.962999999999999</v>
      </c>
      <c r="O454">
        <f t="shared" si="90"/>
        <v>11.710000000000003</v>
      </c>
      <c r="P454">
        <f t="shared" si="89"/>
        <v>2.4390000000000001</v>
      </c>
      <c r="Q454">
        <f t="shared" si="91"/>
        <v>9.2710000000000026</v>
      </c>
      <c r="R454">
        <f t="shared" si="88"/>
        <v>79.171648163962431</v>
      </c>
      <c r="S454" t="s">
        <v>233</v>
      </c>
      <c r="U454" t="s">
        <v>557</v>
      </c>
      <c r="V454" t="s">
        <v>426</v>
      </c>
    </row>
    <row r="455" spans="1:22" x14ac:dyDescent="0.35">
      <c r="A455" t="s">
        <v>710</v>
      </c>
      <c r="B455" s="12" t="s">
        <v>709</v>
      </c>
      <c r="C455" t="s">
        <v>719</v>
      </c>
      <c r="D455" t="s">
        <v>719</v>
      </c>
      <c r="E455" s="3">
        <v>44706</v>
      </c>
      <c r="F455" s="3">
        <v>44719</v>
      </c>
      <c r="G455" s="15">
        <v>2</v>
      </c>
      <c r="I455">
        <v>13.537000000000001</v>
      </c>
      <c r="J455">
        <v>34.799999999999997</v>
      </c>
      <c r="K455">
        <v>34.799999999999997</v>
      </c>
      <c r="L455">
        <v>9.9770000000000003</v>
      </c>
      <c r="M455">
        <v>22.248000000000001</v>
      </c>
      <c r="N455">
        <v>15.423</v>
      </c>
      <c r="O455">
        <f t="shared" si="90"/>
        <v>8.7110000000000003</v>
      </c>
      <c r="P455">
        <f t="shared" si="89"/>
        <v>1.8859999999999992</v>
      </c>
      <c r="Q455">
        <f t="shared" si="91"/>
        <v>6.8250000000000011</v>
      </c>
      <c r="R455">
        <f t="shared" si="88"/>
        <v>78.349213637929068</v>
      </c>
      <c r="S455" t="s">
        <v>233</v>
      </c>
      <c r="U455" t="s">
        <v>557</v>
      </c>
      <c r="V455" t="s">
        <v>426</v>
      </c>
    </row>
    <row r="456" spans="1:22" x14ac:dyDescent="0.35">
      <c r="A456" t="s">
        <v>710</v>
      </c>
      <c r="B456" s="12" t="s">
        <v>709</v>
      </c>
      <c r="C456" t="s">
        <v>720</v>
      </c>
      <c r="D456" t="s">
        <v>720</v>
      </c>
      <c r="E456" s="3">
        <v>44706</v>
      </c>
      <c r="F456" s="3">
        <v>44719</v>
      </c>
      <c r="G456" s="15">
        <v>2</v>
      </c>
      <c r="I456">
        <v>13.507999999999999</v>
      </c>
      <c r="J456">
        <v>39.1</v>
      </c>
      <c r="K456">
        <v>39.1</v>
      </c>
      <c r="L456">
        <v>16.73</v>
      </c>
      <c r="M456">
        <v>28.492000000000001</v>
      </c>
      <c r="N456">
        <v>16.77</v>
      </c>
      <c r="O456">
        <f t="shared" si="90"/>
        <v>14.984000000000002</v>
      </c>
      <c r="P456">
        <f t="shared" si="89"/>
        <v>3.2620000000000005</v>
      </c>
      <c r="Q456">
        <f t="shared" si="91"/>
        <v>11.722000000000001</v>
      </c>
      <c r="R456">
        <f t="shared" si="88"/>
        <v>78.230112119594224</v>
      </c>
      <c r="S456" t="s">
        <v>233</v>
      </c>
      <c r="U456" t="s">
        <v>557</v>
      </c>
      <c r="V456" t="s">
        <v>426</v>
      </c>
    </row>
    <row r="457" spans="1:22" x14ac:dyDescent="0.35">
      <c r="A457" t="s">
        <v>723</v>
      </c>
      <c r="B457" s="12" t="s">
        <v>722</v>
      </c>
      <c r="C457" t="s">
        <v>724</v>
      </c>
      <c r="D457" t="s">
        <v>724</v>
      </c>
      <c r="E457" s="3">
        <v>44706</v>
      </c>
      <c r="F457" s="3">
        <v>44719</v>
      </c>
      <c r="G457" s="15">
        <v>2</v>
      </c>
      <c r="I457">
        <v>13.513</v>
      </c>
      <c r="J457">
        <v>18.600000000000001</v>
      </c>
      <c r="K457">
        <v>16.600000000000001</v>
      </c>
      <c r="L457">
        <v>19.577000000000002</v>
      </c>
      <c r="M457">
        <v>31.635999999999999</v>
      </c>
      <c r="N457">
        <v>18.135999999999999</v>
      </c>
      <c r="O457">
        <f t="shared" si="90"/>
        <v>18.122999999999998</v>
      </c>
      <c r="P457">
        <f t="shared" si="89"/>
        <v>4.6229999999999993</v>
      </c>
      <c r="Q457">
        <f t="shared" si="91"/>
        <v>13.499999999999998</v>
      </c>
      <c r="R457">
        <f t="shared" si="88"/>
        <v>74.490978314848533</v>
      </c>
      <c r="S457" t="s">
        <v>233</v>
      </c>
      <c r="U457" t="s">
        <v>557</v>
      </c>
      <c r="V457" t="s">
        <v>426</v>
      </c>
    </row>
    <row r="458" spans="1:22" x14ac:dyDescent="0.35">
      <c r="A458" t="s">
        <v>723</v>
      </c>
      <c r="B458" s="12" t="s">
        <v>722</v>
      </c>
      <c r="C458" t="s">
        <v>725</v>
      </c>
      <c r="D458" t="s">
        <v>725</v>
      </c>
      <c r="E458" s="3">
        <v>44706</v>
      </c>
      <c r="F458" s="3">
        <v>44719</v>
      </c>
      <c r="G458" s="15">
        <v>2</v>
      </c>
      <c r="I458">
        <v>13.529</v>
      </c>
      <c r="J458">
        <v>18.899999999999999</v>
      </c>
      <c r="K458">
        <v>16.5</v>
      </c>
      <c r="L458">
        <v>19.672999999999998</v>
      </c>
      <c r="M458">
        <v>30.405000000000001</v>
      </c>
      <c r="N458">
        <v>18.617000000000001</v>
      </c>
      <c r="O458">
        <f t="shared" si="90"/>
        <v>16.876000000000001</v>
      </c>
      <c r="P458">
        <f t="shared" si="89"/>
        <v>5.088000000000001</v>
      </c>
      <c r="Q458">
        <f t="shared" si="91"/>
        <v>11.788</v>
      </c>
      <c r="R458">
        <f t="shared" si="88"/>
        <v>69.850675515524998</v>
      </c>
      <c r="S458" t="s">
        <v>233</v>
      </c>
      <c r="U458" t="s">
        <v>557</v>
      </c>
      <c r="V458" t="s">
        <v>426</v>
      </c>
    </row>
    <row r="459" spans="1:22" x14ac:dyDescent="0.35">
      <c r="A459" t="s">
        <v>723</v>
      </c>
      <c r="B459" s="12" t="s">
        <v>722</v>
      </c>
      <c r="C459" t="s">
        <v>726</v>
      </c>
      <c r="D459" t="s">
        <v>726</v>
      </c>
      <c r="E459" s="3">
        <v>44706</v>
      </c>
      <c r="F459" s="3">
        <v>44719</v>
      </c>
      <c r="G459" s="15">
        <v>2</v>
      </c>
      <c r="I459">
        <v>13.521000000000001</v>
      </c>
      <c r="J459">
        <v>19.600000000000001</v>
      </c>
      <c r="K459">
        <v>17.8</v>
      </c>
      <c r="L459">
        <v>22.667000000000002</v>
      </c>
      <c r="M459">
        <v>33.350999999999999</v>
      </c>
      <c r="N459">
        <v>18.832999999999998</v>
      </c>
      <c r="O459">
        <f t="shared" si="90"/>
        <v>19.829999999999998</v>
      </c>
      <c r="P459">
        <f t="shared" si="89"/>
        <v>5.3119999999999976</v>
      </c>
      <c r="Q459">
        <f t="shared" si="91"/>
        <v>14.518000000000001</v>
      </c>
      <c r="R459">
        <f t="shared" si="88"/>
        <v>73.212304589006578</v>
      </c>
      <c r="S459" t="s">
        <v>233</v>
      </c>
      <c r="U459" t="s">
        <v>557</v>
      </c>
      <c r="V459" t="s">
        <v>426</v>
      </c>
    </row>
    <row r="460" spans="1:22" x14ac:dyDescent="0.35">
      <c r="A460" t="s">
        <v>723</v>
      </c>
      <c r="B460" s="12" t="s">
        <v>722</v>
      </c>
      <c r="C460" t="s">
        <v>727</v>
      </c>
      <c r="D460" t="s">
        <v>727</v>
      </c>
      <c r="E460" s="3">
        <v>44706</v>
      </c>
      <c r="F460" s="3">
        <v>44719</v>
      </c>
      <c r="G460" s="15">
        <v>2</v>
      </c>
      <c r="I460">
        <v>13.541</v>
      </c>
      <c r="J460">
        <v>21.1</v>
      </c>
      <c r="K460">
        <v>18.5</v>
      </c>
      <c r="L460">
        <v>32.738</v>
      </c>
      <c r="M460">
        <v>42.268999999999998</v>
      </c>
      <c r="N460">
        <v>20.456</v>
      </c>
      <c r="O460">
        <f t="shared" si="90"/>
        <v>28.727999999999998</v>
      </c>
      <c r="P460">
        <f t="shared" si="89"/>
        <v>6.9149999999999991</v>
      </c>
      <c r="Q460">
        <f t="shared" si="91"/>
        <v>21.812999999999999</v>
      </c>
      <c r="R460">
        <f t="shared" si="88"/>
        <v>75.929406850459472</v>
      </c>
      <c r="S460" t="s">
        <v>233</v>
      </c>
      <c r="U460" t="s">
        <v>557</v>
      </c>
      <c r="V460" t="s">
        <v>426</v>
      </c>
    </row>
    <row r="461" spans="1:22" x14ac:dyDescent="0.35">
      <c r="A461" t="s">
        <v>723</v>
      </c>
      <c r="B461" s="12" t="s">
        <v>722</v>
      </c>
      <c r="C461" t="s">
        <v>728</v>
      </c>
      <c r="D461" t="s">
        <v>728</v>
      </c>
      <c r="E461" s="3">
        <v>44706</v>
      </c>
      <c r="F461" s="3">
        <v>44719</v>
      </c>
      <c r="G461" s="15">
        <v>2</v>
      </c>
      <c r="I461">
        <v>13.532</v>
      </c>
      <c r="J461">
        <v>20.6</v>
      </c>
      <c r="K461">
        <v>18.2</v>
      </c>
      <c r="L461">
        <v>34.22</v>
      </c>
      <c r="M461">
        <v>41.607999999999997</v>
      </c>
      <c r="N461">
        <v>21.329000000000001</v>
      </c>
      <c r="O461">
        <f t="shared" si="90"/>
        <v>28.075999999999997</v>
      </c>
      <c r="P461">
        <f t="shared" si="89"/>
        <v>7.7970000000000006</v>
      </c>
      <c r="Q461">
        <f t="shared" si="91"/>
        <v>20.278999999999996</v>
      </c>
      <c r="R461">
        <f t="shared" si="88"/>
        <v>72.22894999287648</v>
      </c>
      <c r="S461" t="s">
        <v>233</v>
      </c>
      <c r="U461" t="s">
        <v>557</v>
      </c>
      <c r="V461" t="s">
        <v>426</v>
      </c>
    </row>
    <row r="462" spans="1:22" x14ac:dyDescent="0.35">
      <c r="A462" t="s">
        <v>692</v>
      </c>
      <c r="B462" s="12" t="s">
        <v>580</v>
      </c>
      <c r="C462" t="s">
        <v>729</v>
      </c>
      <c r="D462" t="s">
        <v>729</v>
      </c>
      <c r="E462" s="3">
        <v>44706</v>
      </c>
      <c r="F462" s="3">
        <v>44719</v>
      </c>
      <c r="G462" s="15">
        <v>2</v>
      </c>
      <c r="I462">
        <v>13.500999999999999</v>
      </c>
      <c r="J462">
        <v>13.5</v>
      </c>
      <c r="K462">
        <v>12.4</v>
      </c>
      <c r="L462">
        <v>49.029000000000003</v>
      </c>
      <c r="M462">
        <v>58.534999999999997</v>
      </c>
      <c r="N462">
        <v>25.742000000000001</v>
      </c>
      <c r="O462">
        <f t="shared" si="90"/>
        <v>45.033999999999999</v>
      </c>
      <c r="P462">
        <f t="shared" si="89"/>
        <v>12.241000000000001</v>
      </c>
      <c r="Q462">
        <f t="shared" si="91"/>
        <v>32.792999999999999</v>
      </c>
      <c r="R462">
        <f t="shared" si="88"/>
        <v>72.818315050850458</v>
      </c>
      <c r="S462" t="s">
        <v>233</v>
      </c>
      <c r="U462" t="s">
        <v>557</v>
      </c>
      <c r="V462" t="s">
        <v>426</v>
      </c>
    </row>
    <row r="463" spans="1:22" x14ac:dyDescent="0.35">
      <c r="A463" t="s">
        <v>692</v>
      </c>
      <c r="B463" s="12" t="s">
        <v>580</v>
      </c>
      <c r="C463" t="s">
        <v>730</v>
      </c>
      <c r="D463" t="s">
        <v>730</v>
      </c>
      <c r="E463" s="3">
        <v>44706</v>
      </c>
      <c r="F463" s="3">
        <v>44719</v>
      </c>
      <c r="G463" s="15">
        <v>2</v>
      </c>
      <c r="I463">
        <v>13.566000000000001</v>
      </c>
      <c r="J463">
        <v>12.8</v>
      </c>
      <c r="K463">
        <v>11.1</v>
      </c>
      <c r="L463">
        <v>31.323</v>
      </c>
      <c r="M463">
        <v>41.192999999999998</v>
      </c>
      <c r="N463">
        <v>20.998999999999999</v>
      </c>
      <c r="O463">
        <f t="shared" si="90"/>
        <v>27.626999999999995</v>
      </c>
      <c r="P463">
        <f t="shared" si="89"/>
        <v>7.4329999999999981</v>
      </c>
      <c r="Q463">
        <f t="shared" si="91"/>
        <v>20.193999999999996</v>
      </c>
      <c r="R463">
        <f t="shared" si="88"/>
        <v>73.095160531364243</v>
      </c>
      <c r="S463" t="s">
        <v>233</v>
      </c>
      <c r="U463" t="s">
        <v>557</v>
      </c>
      <c r="V463" t="s">
        <v>426</v>
      </c>
    </row>
    <row r="464" spans="1:22" x14ac:dyDescent="0.35">
      <c r="A464" t="s">
        <v>692</v>
      </c>
      <c r="B464" s="12" t="s">
        <v>580</v>
      </c>
      <c r="C464" t="s">
        <v>731</v>
      </c>
      <c r="D464" t="s">
        <v>731</v>
      </c>
      <c r="E464" s="3">
        <v>44706</v>
      </c>
      <c r="F464" s="3">
        <v>44719</v>
      </c>
      <c r="G464" s="15">
        <v>2</v>
      </c>
      <c r="I464">
        <v>13.513999999999999</v>
      </c>
      <c r="J464">
        <v>14.7</v>
      </c>
      <c r="K464">
        <v>13.1</v>
      </c>
      <c r="L464">
        <v>34.424999999999997</v>
      </c>
      <c r="M464">
        <v>44.66</v>
      </c>
      <c r="N464">
        <v>21.001000000000001</v>
      </c>
      <c r="O464">
        <f t="shared" si="90"/>
        <v>31.145999999999997</v>
      </c>
      <c r="P464">
        <f t="shared" si="89"/>
        <v>7.4870000000000019</v>
      </c>
      <c r="Q464">
        <f t="shared" si="91"/>
        <v>23.658999999999995</v>
      </c>
      <c r="R464">
        <f t="shared" si="88"/>
        <v>75.961600205483848</v>
      </c>
      <c r="S464" t="s">
        <v>233</v>
      </c>
      <c r="U464" t="s">
        <v>557</v>
      </c>
      <c r="V464" t="s">
        <v>426</v>
      </c>
    </row>
    <row r="465" spans="1:22" x14ac:dyDescent="0.35">
      <c r="A465" t="s">
        <v>692</v>
      </c>
      <c r="B465" s="12" t="s">
        <v>580</v>
      </c>
      <c r="C465" t="s">
        <v>732</v>
      </c>
      <c r="D465" t="s">
        <v>732</v>
      </c>
      <c r="E465" s="3">
        <v>44706</v>
      </c>
      <c r="F465" s="3">
        <v>44719</v>
      </c>
      <c r="G465" s="15">
        <v>2</v>
      </c>
      <c r="I465">
        <v>13.526999999999999</v>
      </c>
      <c r="J465">
        <v>15.2</v>
      </c>
      <c r="K465">
        <v>15.2</v>
      </c>
      <c r="L465">
        <v>59.624000000000002</v>
      </c>
      <c r="M465">
        <v>70.11</v>
      </c>
      <c r="N465">
        <v>30.106999999999999</v>
      </c>
      <c r="O465">
        <f t="shared" si="90"/>
        <v>56.582999999999998</v>
      </c>
      <c r="P465">
        <f t="shared" si="89"/>
        <v>16.579999999999998</v>
      </c>
      <c r="Q465">
        <f t="shared" si="91"/>
        <v>40.003</v>
      </c>
      <c r="R465">
        <f t="shared" si="88"/>
        <v>70.697912800664511</v>
      </c>
      <c r="S465" t="s">
        <v>233</v>
      </c>
      <c r="U465" t="s">
        <v>557</v>
      </c>
      <c r="V465" t="s">
        <v>426</v>
      </c>
    </row>
    <row r="466" spans="1:22" x14ac:dyDescent="0.35">
      <c r="A466" t="s">
        <v>693</v>
      </c>
      <c r="B466" s="12" t="s">
        <v>733</v>
      </c>
      <c r="C466" t="s">
        <v>734</v>
      </c>
      <c r="D466" t="s">
        <v>750</v>
      </c>
      <c r="E466" s="3">
        <v>44711</v>
      </c>
      <c r="F466" s="3">
        <v>44719</v>
      </c>
      <c r="G466" s="15">
        <v>2</v>
      </c>
      <c r="I466">
        <v>13.606999999999999</v>
      </c>
      <c r="J466">
        <v>42.2</v>
      </c>
      <c r="K466">
        <v>40.799999999999997</v>
      </c>
      <c r="L466">
        <v>34.020000000000003</v>
      </c>
      <c r="M466">
        <v>44.963999999999999</v>
      </c>
      <c r="N466">
        <v>23.901</v>
      </c>
      <c r="O466">
        <f t="shared" si="90"/>
        <v>31.356999999999999</v>
      </c>
      <c r="P466">
        <f t="shared" si="89"/>
        <v>10.294</v>
      </c>
      <c r="Q466">
        <f t="shared" si="91"/>
        <v>21.062999999999999</v>
      </c>
      <c r="R466">
        <f t="shared" si="88"/>
        <v>67.171604426443849</v>
      </c>
      <c r="S466" t="s">
        <v>233</v>
      </c>
      <c r="U466" t="s">
        <v>557</v>
      </c>
      <c r="V466" t="s">
        <v>426</v>
      </c>
    </row>
    <row r="467" spans="1:22" x14ac:dyDescent="0.35">
      <c r="A467" t="s">
        <v>689</v>
      </c>
      <c r="B467" s="12" t="s">
        <v>735</v>
      </c>
      <c r="C467" t="s">
        <v>740</v>
      </c>
      <c r="D467" t="s">
        <v>741</v>
      </c>
      <c r="E467" s="3">
        <v>44711</v>
      </c>
      <c r="F467" s="3">
        <v>44719</v>
      </c>
      <c r="G467" s="15">
        <v>0</v>
      </c>
      <c r="I467">
        <v>13.6</v>
      </c>
      <c r="J467">
        <v>29.2</v>
      </c>
      <c r="K467">
        <v>26.4</v>
      </c>
      <c r="L467">
        <v>171.80699999999999</v>
      </c>
      <c r="M467">
        <v>52.448</v>
      </c>
      <c r="N467">
        <v>22.375</v>
      </c>
      <c r="O467">
        <f t="shared" si="90"/>
        <v>38.847999999999999</v>
      </c>
      <c r="P467">
        <f t="shared" si="89"/>
        <v>8.7750000000000004</v>
      </c>
      <c r="Q467">
        <f t="shared" si="91"/>
        <v>30.073</v>
      </c>
      <c r="R467">
        <f t="shared" si="88"/>
        <v>77.411964579901166</v>
      </c>
      <c r="S467" t="s">
        <v>233</v>
      </c>
      <c r="U467" t="s">
        <v>557</v>
      </c>
      <c r="V467" t="s">
        <v>426</v>
      </c>
    </row>
    <row r="468" spans="1:22" x14ac:dyDescent="0.35">
      <c r="A468" t="s">
        <v>689</v>
      </c>
      <c r="B468" s="12" t="s">
        <v>735</v>
      </c>
      <c r="C468" t="s">
        <v>742</v>
      </c>
      <c r="D468" t="s">
        <v>744</v>
      </c>
      <c r="E468" s="3">
        <v>44711</v>
      </c>
      <c r="F468" s="3">
        <v>44719</v>
      </c>
      <c r="G468" s="15">
        <v>0</v>
      </c>
      <c r="I468">
        <v>13.597</v>
      </c>
      <c r="J468">
        <v>29.2</v>
      </c>
      <c r="K468">
        <v>26.4</v>
      </c>
      <c r="L468">
        <v>171.80699999999999</v>
      </c>
      <c r="M468">
        <v>65.069999999999993</v>
      </c>
      <c r="N468">
        <v>26.001999999999999</v>
      </c>
      <c r="O468">
        <f t="shared" si="90"/>
        <v>51.472999999999992</v>
      </c>
      <c r="P468">
        <f t="shared" si="89"/>
        <v>12.404999999999999</v>
      </c>
      <c r="Q468">
        <f t="shared" si="91"/>
        <v>39.067999999999991</v>
      </c>
      <c r="R468">
        <f t="shared" si="88"/>
        <v>75.899986400637232</v>
      </c>
      <c r="S468" t="s">
        <v>233</v>
      </c>
      <c r="U468" t="s">
        <v>557</v>
      </c>
      <c r="V468" t="s">
        <v>426</v>
      </c>
    </row>
    <row r="469" spans="1:22" x14ac:dyDescent="0.35">
      <c r="A469" t="s">
        <v>689</v>
      </c>
      <c r="B469" s="12" t="s">
        <v>735</v>
      </c>
      <c r="C469" t="s">
        <v>743</v>
      </c>
      <c r="D469" t="s">
        <v>745</v>
      </c>
      <c r="E469" s="3">
        <v>44711</v>
      </c>
      <c r="F469" s="3">
        <v>44719</v>
      </c>
      <c r="G469" s="15">
        <v>0</v>
      </c>
      <c r="I469">
        <v>13.518000000000001</v>
      </c>
      <c r="J469">
        <v>29.2</v>
      </c>
      <c r="K469">
        <v>26.4</v>
      </c>
      <c r="L469">
        <v>171.80699999999999</v>
      </c>
      <c r="M469">
        <v>72.326999999999998</v>
      </c>
      <c r="N469">
        <v>26.273</v>
      </c>
      <c r="O469">
        <f t="shared" si="90"/>
        <v>58.808999999999997</v>
      </c>
      <c r="P469">
        <f t="shared" si="89"/>
        <v>12.754999999999999</v>
      </c>
      <c r="Q469">
        <f t="shared" si="91"/>
        <v>46.054000000000002</v>
      </c>
      <c r="R469">
        <f t="shared" si="88"/>
        <v>78.311142852284533</v>
      </c>
      <c r="S469" t="s">
        <v>233</v>
      </c>
      <c r="U469" t="s">
        <v>557</v>
      </c>
      <c r="V469" t="s">
        <v>426</v>
      </c>
    </row>
    <row r="470" spans="1:22" x14ac:dyDescent="0.35">
      <c r="A470" t="s">
        <v>689</v>
      </c>
      <c r="B470" s="12" t="s">
        <v>735</v>
      </c>
      <c r="C470" t="s">
        <v>736</v>
      </c>
      <c r="D470" t="s">
        <v>737</v>
      </c>
      <c r="E470" s="3">
        <v>44711</v>
      </c>
      <c r="F470" s="3">
        <v>44719</v>
      </c>
      <c r="G470" s="15">
        <v>2</v>
      </c>
      <c r="I470">
        <f>I467+I468+I469</f>
        <v>40.715000000000003</v>
      </c>
      <c r="J470">
        <v>29.2</v>
      </c>
      <c r="K470">
        <v>26.4</v>
      </c>
      <c r="L470">
        <v>171.80699999999999</v>
      </c>
      <c r="M470">
        <f>M467+M468+M469</f>
        <v>189.845</v>
      </c>
      <c r="N470">
        <f>N467+N468+N469</f>
        <v>74.649999999999991</v>
      </c>
      <c r="O470">
        <f t="shared" ref="O470:O511" si="92">M470-I470</f>
        <v>149.13</v>
      </c>
      <c r="P470">
        <f t="shared" si="89"/>
        <v>33.934999999999988</v>
      </c>
      <c r="Q470">
        <f t="shared" si="91"/>
        <v>115.19500000000001</v>
      </c>
      <c r="R470">
        <f t="shared" si="88"/>
        <v>77.24468584456514</v>
      </c>
      <c r="S470" t="s">
        <v>233</v>
      </c>
      <c r="U470" t="s">
        <v>557</v>
      </c>
      <c r="V470" t="s">
        <v>426</v>
      </c>
    </row>
    <row r="471" spans="1:22" x14ac:dyDescent="0.35">
      <c r="A471" t="s">
        <v>747</v>
      </c>
      <c r="B471" s="12" t="s">
        <v>746</v>
      </c>
      <c r="C471" t="s">
        <v>751</v>
      </c>
      <c r="D471" t="s">
        <v>753</v>
      </c>
      <c r="E471" s="3">
        <v>44711</v>
      </c>
      <c r="F471" s="3">
        <v>44719</v>
      </c>
      <c r="G471" s="15">
        <v>0</v>
      </c>
      <c r="I471">
        <v>13.599</v>
      </c>
      <c r="J471">
        <v>25.3</v>
      </c>
      <c r="K471">
        <v>23.9</v>
      </c>
      <c r="L471">
        <v>58.73</v>
      </c>
      <c r="M471">
        <v>46.255000000000003</v>
      </c>
      <c r="N471">
        <v>21.922000000000001</v>
      </c>
      <c r="O471">
        <f t="shared" si="92"/>
        <v>32.656000000000006</v>
      </c>
      <c r="P471">
        <f t="shared" si="89"/>
        <v>8.3230000000000004</v>
      </c>
      <c r="Q471">
        <f t="shared" si="91"/>
        <v>24.333000000000006</v>
      </c>
      <c r="R471">
        <f t="shared" si="88"/>
        <v>74.513106320431163</v>
      </c>
      <c r="S471" t="s">
        <v>233</v>
      </c>
      <c r="U471" t="s">
        <v>557</v>
      </c>
      <c r="V471" t="s">
        <v>426</v>
      </c>
    </row>
    <row r="472" spans="1:22" x14ac:dyDescent="0.35">
      <c r="A472" t="s">
        <v>747</v>
      </c>
      <c r="B472" s="12" t="s">
        <v>746</v>
      </c>
      <c r="C472" t="s">
        <v>752</v>
      </c>
      <c r="D472" t="s">
        <v>754</v>
      </c>
      <c r="E472" s="3">
        <v>44711</v>
      </c>
      <c r="F472" s="3">
        <v>44719</v>
      </c>
      <c r="G472" s="15">
        <v>0</v>
      </c>
      <c r="I472">
        <v>13.51</v>
      </c>
      <c r="J472">
        <v>25.3</v>
      </c>
      <c r="K472">
        <v>23.9</v>
      </c>
      <c r="L472">
        <v>58.73</v>
      </c>
      <c r="M472">
        <v>34.201999999999998</v>
      </c>
      <c r="N472">
        <v>19.265000000000001</v>
      </c>
      <c r="O472">
        <f t="shared" si="92"/>
        <v>20.692</v>
      </c>
      <c r="P472">
        <f t="shared" si="89"/>
        <v>5.7550000000000008</v>
      </c>
      <c r="Q472">
        <f t="shared" si="91"/>
        <v>14.936999999999999</v>
      </c>
      <c r="R472">
        <f t="shared" si="88"/>
        <v>72.187318770539335</v>
      </c>
      <c r="S472" t="s">
        <v>233</v>
      </c>
      <c r="U472" t="s">
        <v>557</v>
      </c>
      <c r="V472" t="s">
        <v>426</v>
      </c>
    </row>
    <row r="473" spans="1:22" x14ac:dyDescent="0.35">
      <c r="A473" t="s">
        <v>747</v>
      </c>
      <c r="B473" s="12" t="s">
        <v>746</v>
      </c>
      <c r="C473" t="s">
        <v>748</v>
      </c>
      <c r="D473" t="s">
        <v>749</v>
      </c>
      <c r="E473" s="3">
        <v>44711</v>
      </c>
      <c r="F473" s="3">
        <v>44719</v>
      </c>
      <c r="G473" s="15">
        <v>3</v>
      </c>
      <c r="I473">
        <f>I471+I472</f>
        <v>27.109000000000002</v>
      </c>
      <c r="J473">
        <v>25.3</v>
      </c>
      <c r="K473">
        <v>23.9</v>
      </c>
      <c r="L473">
        <v>58.73</v>
      </c>
      <c r="M473">
        <f>M471+M472</f>
        <v>80.456999999999994</v>
      </c>
      <c r="N473">
        <f>N471+N472</f>
        <v>41.186999999999998</v>
      </c>
      <c r="O473">
        <f t="shared" si="92"/>
        <v>53.347999999999992</v>
      </c>
      <c r="P473">
        <f t="shared" si="89"/>
        <v>14.077999999999996</v>
      </c>
      <c r="Q473">
        <f t="shared" si="91"/>
        <v>39.269999999999996</v>
      </c>
      <c r="R473">
        <f t="shared" si="88"/>
        <v>73.611006973082411</v>
      </c>
      <c r="S473" t="s">
        <v>233</v>
      </c>
      <c r="U473" t="s">
        <v>557</v>
      </c>
      <c r="V473" t="s">
        <v>426</v>
      </c>
    </row>
    <row r="474" spans="1:22" x14ac:dyDescent="0.35">
      <c r="A474" t="s">
        <v>689</v>
      </c>
      <c r="B474" s="12" t="s">
        <v>735</v>
      </c>
      <c r="C474" t="s">
        <v>755</v>
      </c>
      <c r="D474" t="s">
        <v>758</v>
      </c>
      <c r="E474" s="3">
        <v>44711</v>
      </c>
      <c r="F474" s="3">
        <v>44719</v>
      </c>
      <c r="G474" s="15">
        <v>0</v>
      </c>
      <c r="I474">
        <v>13.611000000000001</v>
      </c>
      <c r="J474">
        <v>29.3</v>
      </c>
      <c r="K474">
        <v>26.1</v>
      </c>
      <c r="L474">
        <v>144.24700000000001</v>
      </c>
      <c r="M474">
        <v>61.679000000000002</v>
      </c>
      <c r="N474">
        <v>27.03</v>
      </c>
      <c r="O474">
        <f t="shared" si="92"/>
        <v>48.067999999999998</v>
      </c>
      <c r="P474">
        <f t="shared" si="89"/>
        <v>13.419</v>
      </c>
      <c r="Q474">
        <f t="shared" si="91"/>
        <v>34.649000000000001</v>
      </c>
      <c r="R474">
        <f t="shared" si="88"/>
        <v>72.08329866023135</v>
      </c>
      <c r="S474" t="s">
        <v>233</v>
      </c>
      <c r="U474" t="s">
        <v>557</v>
      </c>
      <c r="V474" t="s">
        <v>426</v>
      </c>
    </row>
    <row r="475" spans="1:22" x14ac:dyDescent="0.35">
      <c r="A475" t="s">
        <v>689</v>
      </c>
      <c r="B475" s="12" t="s">
        <v>735</v>
      </c>
      <c r="C475" t="s">
        <v>756</v>
      </c>
      <c r="D475" t="s">
        <v>759</v>
      </c>
      <c r="E475" s="3">
        <v>44711</v>
      </c>
      <c r="F475" s="3">
        <v>44719</v>
      </c>
      <c r="G475" s="15">
        <v>0</v>
      </c>
      <c r="I475">
        <v>13.605</v>
      </c>
      <c r="J475">
        <v>29.3</v>
      </c>
      <c r="K475">
        <v>26.1</v>
      </c>
      <c r="L475">
        <v>144.24700000000001</v>
      </c>
      <c r="M475">
        <v>53.645000000000003</v>
      </c>
      <c r="N475">
        <v>24.998999999999999</v>
      </c>
      <c r="O475">
        <f t="shared" si="92"/>
        <v>40.040000000000006</v>
      </c>
      <c r="P475">
        <f t="shared" si="89"/>
        <v>11.393999999999998</v>
      </c>
      <c r="Q475">
        <f t="shared" si="91"/>
        <v>28.646000000000008</v>
      </c>
      <c r="R475">
        <f t="shared" si="88"/>
        <v>71.543456543456557</v>
      </c>
      <c r="S475" t="s">
        <v>233</v>
      </c>
      <c r="U475" t="s">
        <v>557</v>
      </c>
      <c r="V475" t="s">
        <v>426</v>
      </c>
    </row>
    <row r="476" spans="1:22" x14ac:dyDescent="0.35">
      <c r="A476" t="s">
        <v>689</v>
      </c>
      <c r="B476" s="12" t="s">
        <v>735</v>
      </c>
      <c r="C476" t="s">
        <v>757</v>
      </c>
      <c r="D476" t="s">
        <v>760</v>
      </c>
      <c r="E476" s="3">
        <v>44711</v>
      </c>
      <c r="F476" s="3">
        <v>44719</v>
      </c>
      <c r="G476" s="15">
        <v>0</v>
      </c>
      <c r="I476">
        <v>13.603</v>
      </c>
      <c r="J476">
        <v>29.3</v>
      </c>
      <c r="K476">
        <v>26.1</v>
      </c>
      <c r="L476">
        <v>144.24700000000001</v>
      </c>
      <c r="M476">
        <v>59.442999999999998</v>
      </c>
      <c r="N476">
        <v>25.718</v>
      </c>
      <c r="O476">
        <f t="shared" si="92"/>
        <v>45.839999999999996</v>
      </c>
      <c r="P476">
        <f t="shared" si="89"/>
        <v>12.115</v>
      </c>
      <c r="Q476">
        <f t="shared" si="91"/>
        <v>33.724999999999994</v>
      </c>
      <c r="R476">
        <f t="shared" si="88"/>
        <v>73.57111692844677</v>
      </c>
      <c r="S476" t="s">
        <v>233</v>
      </c>
      <c r="U476" t="s">
        <v>557</v>
      </c>
      <c r="V476" t="s">
        <v>426</v>
      </c>
    </row>
    <row r="477" spans="1:22" x14ac:dyDescent="0.35">
      <c r="A477" t="s">
        <v>689</v>
      </c>
      <c r="B477" s="12" t="s">
        <v>735</v>
      </c>
      <c r="C477" t="s">
        <v>738</v>
      </c>
      <c r="D477" t="s">
        <v>739</v>
      </c>
      <c r="E477" s="3">
        <v>44711</v>
      </c>
      <c r="F477" s="3">
        <v>44719</v>
      </c>
      <c r="G477" s="15">
        <v>2</v>
      </c>
      <c r="I477">
        <f>I474+I475+I476</f>
        <v>40.819000000000003</v>
      </c>
      <c r="J477">
        <v>29.3</v>
      </c>
      <c r="K477">
        <v>26.1</v>
      </c>
      <c r="L477">
        <v>144.24700000000001</v>
      </c>
      <c r="M477">
        <f>M474+M475+M476</f>
        <v>174.767</v>
      </c>
      <c r="N477">
        <f>N474+N475+N476</f>
        <v>77.747</v>
      </c>
      <c r="O477">
        <f t="shared" si="92"/>
        <v>133.94799999999998</v>
      </c>
      <c r="P477">
        <f t="shared" si="89"/>
        <v>36.927999999999997</v>
      </c>
      <c r="Q477">
        <f t="shared" si="91"/>
        <v>97.019999999999982</v>
      </c>
      <c r="R477">
        <f t="shared" si="88"/>
        <v>72.431092662824383</v>
      </c>
      <c r="S477" t="s">
        <v>233</v>
      </c>
      <c r="U477" t="s">
        <v>557</v>
      </c>
      <c r="V477" t="s">
        <v>426</v>
      </c>
    </row>
    <row r="478" spans="1:22" x14ac:dyDescent="0.35">
      <c r="A478" t="s">
        <v>762</v>
      </c>
      <c r="B478" s="12" t="s">
        <v>761</v>
      </c>
      <c r="C478" t="s">
        <v>763</v>
      </c>
      <c r="D478" t="s">
        <v>819</v>
      </c>
      <c r="E478" s="3">
        <v>44711</v>
      </c>
      <c r="F478" s="3">
        <v>44719</v>
      </c>
      <c r="G478" s="15">
        <v>2</v>
      </c>
      <c r="I478">
        <v>13.598000000000001</v>
      </c>
      <c r="J478">
        <v>25.3</v>
      </c>
      <c r="K478">
        <v>24.2</v>
      </c>
      <c r="L478">
        <v>19.033000000000001</v>
      </c>
      <c r="M478">
        <v>30.483000000000001</v>
      </c>
      <c r="N478">
        <v>18.055</v>
      </c>
      <c r="O478">
        <f t="shared" si="92"/>
        <v>16.884999999999998</v>
      </c>
      <c r="P478">
        <f t="shared" si="89"/>
        <v>4.456999999999999</v>
      </c>
      <c r="Q478">
        <f t="shared" si="91"/>
        <v>12.427999999999999</v>
      </c>
      <c r="R478">
        <f t="shared" si="88"/>
        <v>73.603790346461366</v>
      </c>
      <c r="S478" t="s">
        <v>233</v>
      </c>
      <c r="U478" t="s">
        <v>557</v>
      </c>
      <c r="V478" t="s">
        <v>426</v>
      </c>
    </row>
    <row r="479" spans="1:22" x14ac:dyDescent="0.35">
      <c r="A479" t="s">
        <v>762</v>
      </c>
      <c r="B479" s="12" t="s">
        <v>761</v>
      </c>
      <c r="C479" t="s">
        <v>765</v>
      </c>
      <c r="D479" t="s">
        <v>767</v>
      </c>
      <c r="E479" s="3">
        <v>44711</v>
      </c>
      <c r="F479" s="3">
        <v>44719</v>
      </c>
      <c r="G479" s="15">
        <v>2</v>
      </c>
      <c r="I479">
        <v>13.627000000000001</v>
      </c>
      <c r="J479">
        <v>25.4</v>
      </c>
      <c r="K479">
        <v>23.9</v>
      </c>
      <c r="L479">
        <v>15.394</v>
      </c>
      <c r="M479">
        <v>27.373000000000001</v>
      </c>
      <c r="N479">
        <v>17.100999999999999</v>
      </c>
      <c r="O479">
        <f t="shared" si="92"/>
        <v>13.746</v>
      </c>
      <c r="P479">
        <f t="shared" si="89"/>
        <v>3.4739999999999984</v>
      </c>
      <c r="Q479">
        <f t="shared" si="91"/>
        <v>10.272000000000002</v>
      </c>
      <c r="R479">
        <f t="shared" si="88"/>
        <v>74.727193365342657</v>
      </c>
      <c r="S479" t="s">
        <v>233</v>
      </c>
      <c r="U479" t="s">
        <v>557</v>
      </c>
      <c r="V479" t="s">
        <v>426</v>
      </c>
    </row>
    <row r="480" spans="1:22" x14ac:dyDescent="0.35">
      <c r="A480" t="s">
        <v>762</v>
      </c>
      <c r="B480" s="12" t="s">
        <v>761</v>
      </c>
      <c r="C480" t="s">
        <v>766</v>
      </c>
      <c r="D480" t="s">
        <v>768</v>
      </c>
      <c r="E480" s="3">
        <v>44711</v>
      </c>
      <c r="F480" s="3">
        <v>44719</v>
      </c>
      <c r="G480" s="15">
        <v>2</v>
      </c>
      <c r="I480">
        <v>13.621</v>
      </c>
      <c r="J480">
        <v>23.5</v>
      </c>
      <c r="K480">
        <v>22.5</v>
      </c>
      <c r="L480">
        <v>11.351000000000001</v>
      </c>
      <c r="M480">
        <v>23.033000000000001</v>
      </c>
      <c r="N480">
        <v>16.108000000000001</v>
      </c>
      <c r="O480">
        <f t="shared" si="92"/>
        <v>9.4120000000000008</v>
      </c>
      <c r="P480">
        <f t="shared" si="89"/>
        <v>2.4870000000000001</v>
      </c>
      <c r="Q480">
        <f t="shared" si="91"/>
        <v>6.9250000000000007</v>
      </c>
      <c r="R480">
        <f t="shared" si="88"/>
        <v>73.576285592860188</v>
      </c>
      <c r="S480" t="s">
        <v>233</v>
      </c>
      <c r="U480" t="s">
        <v>557</v>
      </c>
      <c r="V480" t="s">
        <v>426</v>
      </c>
    </row>
    <row r="481" spans="1:22" x14ac:dyDescent="0.35">
      <c r="A481" t="s">
        <v>770</v>
      </c>
      <c r="B481" s="12" t="s">
        <v>769</v>
      </c>
      <c r="C481" t="s">
        <v>772</v>
      </c>
      <c r="D481" t="s">
        <v>811</v>
      </c>
      <c r="E481" s="3">
        <v>44711</v>
      </c>
      <c r="F481" s="3">
        <v>44719</v>
      </c>
      <c r="G481" s="15">
        <v>0</v>
      </c>
      <c r="I481">
        <v>13.615</v>
      </c>
      <c r="J481">
        <v>28.2</v>
      </c>
      <c r="K481">
        <v>21.1</v>
      </c>
      <c r="L481">
        <v>155.84100000000001</v>
      </c>
      <c r="M481">
        <v>55.69</v>
      </c>
      <c r="N481">
        <v>25.042000000000002</v>
      </c>
      <c r="O481">
        <f t="shared" si="92"/>
        <v>42.074999999999996</v>
      </c>
      <c r="P481">
        <f t="shared" si="89"/>
        <v>11.427000000000001</v>
      </c>
      <c r="Q481">
        <f t="shared" si="91"/>
        <v>30.647999999999996</v>
      </c>
      <c r="R481">
        <f t="shared" si="88"/>
        <v>72.841354723707667</v>
      </c>
      <c r="S481" t="s">
        <v>233</v>
      </c>
      <c r="U481" t="s">
        <v>557</v>
      </c>
      <c r="V481" t="s">
        <v>426</v>
      </c>
    </row>
    <row r="482" spans="1:22" x14ac:dyDescent="0.35">
      <c r="A482" t="s">
        <v>770</v>
      </c>
      <c r="B482" s="12" t="s">
        <v>769</v>
      </c>
      <c r="C482" t="s">
        <v>773</v>
      </c>
      <c r="D482" t="s">
        <v>812</v>
      </c>
      <c r="E482" s="3">
        <v>44711</v>
      </c>
      <c r="F482" s="3">
        <v>44719</v>
      </c>
      <c r="G482" s="15">
        <v>0</v>
      </c>
      <c r="I482">
        <v>13.622</v>
      </c>
      <c r="J482">
        <v>28.2</v>
      </c>
      <c r="K482">
        <v>21.1</v>
      </c>
      <c r="L482">
        <v>155.84100000000001</v>
      </c>
      <c r="M482">
        <v>77.997</v>
      </c>
      <c r="N482">
        <v>31.283999999999999</v>
      </c>
      <c r="O482">
        <f t="shared" si="92"/>
        <v>64.375</v>
      </c>
      <c r="P482">
        <f t="shared" si="89"/>
        <v>17.661999999999999</v>
      </c>
      <c r="Q482">
        <f t="shared" si="91"/>
        <v>46.713000000000001</v>
      </c>
      <c r="R482">
        <f t="shared" si="88"/>
        <v>72.563883495145632</v>
      </c>
      <c r="S482" t="s">
        <v>233</v>
      </c>
      <c r="U482" t="s">
        <v>557</v>
      </c>
      <c r="V482" t="s">
        <v>426</v>
      </c>
    </row>
    <row r="483" spans="1:22" x14ac:dyDescent="0.35">
      <c r="A483" t="s">
        <v>770</v>
      </c>
      <c r="B483" s="12" t="s">
        <v>769</v>
      </c>
      <c r="C483" t="s">
        <v>778</v>
      </c>
      <c r="D483" t="s">
        <v>813</v>
      </c>
      <c r="E483" s="3">
        <v>44711</v>
      </c>
      <c r="F483" s="3">
        <v>44719</v>
      </c>
      <c r="G483" s="15">
        <v>0</v>
      </c>
      <c r="I483">
        <v>13.606999999999999</v>
      </c>
      <c r="J483">
        <v>28.2</v>
      </c>
      <c r="K483">
        <v>21.1</v>
      </c>
      <c r="L483">
        <v>155.84100000000001</v>
      </c>
      <c r="M483">
        <v>52.036000000000001</v>
      </c>
      <c r="N483">
        <v>23.614000000000001</v>
      </c>
      <c r="O483">
        <f t="shared" si="92"/>
        <v>38.429000000000002</v>
      </c>
      <c r="P483">
        <f t="shared" si="89"/>
        <v>10.007000000000001</v>
      </c>
      <c r="Q483">
        <f t="shared" si="91"/>
        <v>28.422000000000001</v>
      </c>
      <c r="R483">
        <f t="shared" si="88"/>
        <v>73.95976996539072</v>
      </c>
      <c r="S483" t="s">
        <v>233</v>
      </c>
      <c r="U483" t="s">
        <v>557</v>
      </c>
      <c r="V483" t="s">
        <v>426</v>
      </c>
    </row>
    <row r="484" spans="1:22" x14ac:dyDescent="0.35">
      <c r="A484" t="s">
        <v>770</v>
      </c>
      <c r="B484" s="12" t="s">
        <v>769</v>
      </c>
      <c r="C484" t="s">
        <v>771</v>
      </c>
      <c r="D484" t="s">
        <v>814</v>
      </c>
      <c r="E484" s="3">
        <v>44711</v>
      </c>
      <c r="F484" s="3">
        <v>44719</v>
      </c>
      <c r="G484" s="15">
        <v>3</v>
      </c>
      <c r="I484">
        <f>I481+I482+I483</f>
        <v>40.844000000000001</v>
      </c>
      <c r="J484">
        <v>28.2</v>
      </c>
      <c r="K484">
        <v>21.1</v>
      </c>
      <c r="L484">
        <v>155.84100000000001</v>
      </c>
      <c r="M484">
        <f>M481+M482+M483</f>
        <v>185.72300000000001</v>
      </c>
      <c r="N484">
        <f>N481+N482+N483</f>
        <v>79.94</v>
      </c>
      <c r="O484">
        <f t="shared" si="92"/>
        <v>144.87900000000002</v>
      </c>
      <c r="P484">
        <f t="shared" si="89"/>
        <v>39.095999999999997</v>
      </c>
      <c r="Q484">
        <f t="shared" si="91"/>
        <v>105.78300000000002</v>
      </c>
      <c r="R484">
        <f t="shared" si="88"/>
        <v>73.014722630608986</v>
      </c>
      <c r="S484" t="s">
        <v>233</v>
      </c>
      <c r="U484" t="s">
        <v>557</v>
      </c>
      <c r="V484" t="s">
        <v>426</v>
      </c>
    </row>
    <row r="485" spans="1:22" x14ac:dyDescent="0.35">
      <c r="A485" t="s">
        <v>770</v>
      </c>
      <c r="B485" s="12" t="s">
        <v>769</v>
      </c>
      <c r="C485" t="s">
        <v>774</v>
      </c>
      <c r="D485" t="s">
        <v>815</v>
      </c>
      <c r="E485" s="3">
        <v>44711</v>
      </c>
      <c r="F485" s="3">
        <v>44719</v>
      </c>
      <c r="G485" s="15">
        <v>0</v>
      </c>
      <c r="I485">
        <v>13.614000000000001</v>
      </c>
      <c r="J485">
        <v>33.6</v>
      </c>
      <c r="K485">
        <v>28.2</v>
      </c>
      <c r="L485">
        <v>191.43899999999999</v>
      </c>
      <c r="M485">
        <v>59.499000000000002</v>
      </c>
      <c r="N485">
        <v>25.277000000000001</v>
      </c>
      <c r="O485">
        <f t="shared" si="92"/>
        <v>45.885000000000005</v>
      </c>
      <c r="P485">
        <f t="shared" si="89"/>
        <v>11.663</v>
      </c>
      <c r="Q485">
        <f t="shared" si="91"/>
        <v>34.222000000000008</v>
      </c>
      <c r="R485">
        <f t="shared" si="88"/>
        <v>74.582107442519344</v>
      </c>
      <c r="S485" t="s">
        <v>233</v>
      </c>
      <c r="U485" t="s">
        <v>557</v>
      </c>
      <c r="V485" t="s">
        <v>426</v>
      </c>
    </row>
    <row r="486" spans="1:22" x14ac:dyDescent="0.35">
      <c r="A486" t="s">
        <v>770</v>
      </c>
      <c r="B486" s="12" t="s">
        <v>769</v>
      </c>
      <c r="C486" t="s">
        <v>775</v>
      </c>
      <c r="D486" t="s">
        <v>816</v>
      </c>
      <c r="E486" s="3">
        <v>44711</v>
      </c>
      <c r="F486" s="3">
        <v>44719</v>
      </c>
      <c r="G486" s="15">
        <v>0</v>
      </c>
      <c r="I486">
        <v>13.624000000000001</v>
      </c>
      <c r="J486">
        <v>33.6</v>
      </c>
      <c r="K486">
        <v>28.2</v>
      </c>
      <c r="L486">
        <v>191.43899999999999</v>
      </c>
      <c r="M486">
        <v>74.459000000000003</v>
      </c>
      <c r="N486">
        <v>29.062000000000001</v>
      </c>
      <c r="O486">
        <f t="shared" si="92"/>
        <v>60.835000000000001</v>
      </c>
      <c r="P486">
        <f t="shared" si="89"/>
        <v>15.438000000000001</v>
      </c>
      <c r="Q486">
        <f t="shared" si="91"/>
        <v>45.396999999999998</v>
      </c>
      <c r="R486">
        <f t="shared" si="88"/>
        <v>74.623161009287415</v>
      </c>
      <c r="S486" t="s">
        <v>233</v>
      </c>
      <c r="U486" t="s">
        <v>557</v>
      </c>
      <c r="V486" t="s">
        <v>426</v>
      </c>
    </row>
    <row r="487" spans="1:22" x14ac:dyDescent="0.35">
      <c r="A487" t="s">
        <v>770</v>
      </c>
      <c r="B487" s="12" t="s">
        <v>769</v>
      </c>
      <c r="C487" t="s">
        <v>777</v>
      </c>
      <c r="D487" t="s">
        <v>817</v>
      </c>
      <c r="E487" s="3">
        <v>44711</v>
      </c>
      <c r="F487" s="3">
        <v>44719</v>
      </c>
      <c r="G487" s="15">
        <v>0</v>
      </c>
      <c r="I487">
        <v>13.599</v>
      </c>
      <c r="J487">
        <v>33.6</v>
      </c>
      <c r="K487">
        <v>28.2</v>
      </c>
      <c r="L487">
        <v>191.43899999999999</v>
      </c>
      <c r="M487">
        <v>69.924999999999997</v>
      </c>
      <c r="N487">
        <v>27.367000000000001</v>
      </c>
      <c r="O487">
        <f t="shared" si="92"/>
        <v>56.325999999999993</v>
      </c>
      <c r="P487">
        <f t="shared" si="89"/>
        <v>13.768000000000001</v>
      </c>
      <c r="Q487">
        <f t="shared" si="91"/>
        <v>42.557999999999993</v>
      </c>
      <c r="R487">
        <f t="shared" si="88"/>
        <v>75.556581330113971</v>
      </c>
      <c r="S487" t="s">
        <v>233</v>
      </c>
      <c r="U487" t="s">
        <v>557</v>
      </c>
      <c r="V487" t="s">
        <v>426</v>
      </c>
    </row>
    <row r="488" spans="1:22" x14ac:dyDescent="0.35">
      <c r="A488" t="s">
        <v>770</v>
      </c>
      <c r="B488" s="12" t="s">
        <v>769</v>
      </c>
      <c r="C488" t="s">
        <v>776</v>
      </c>
      <c r="D488" t="s">
        <v>818</v>
      </c>
      <c r="E488" s="3">
        <v>44711</v>
      </c>
      <c r="F488" s="3">
        <v>44719</v>
      </c>
      <c r="G488" s="15">
        <v>3</v>
      </c>
      <c r="I488">
        <f>I485+I486+I487</f>
        <v>40.837000000000003</v>
      </c>
      <c r="J488">
        <v>33.6</v>
      </c>
      <c r="K488">
        <v>28.2</v>
      </c>
      <c r="L488">
        <v>191.43899999999999</v>
      </c>
      <c r="M488">
        <f>M485+M486+M487</f>
        <v>203.88299999999998</v>
      </c>
      <c r="N488">
        <f>N485+N486+N487</f>
        <v>81.706000000000003</v>
      </c>
      <c r="O488">
        <f t="shared" si="92"/>
        <v>163.04599999999999</v>
      </c>
      <c r="P488">
        <f t="shared" si="89"/>
        <v>40.869</v>
      </c>
      <c r="Q488">
        <f t="shared" si="91"/>
        <v>122.17699999999999</v>
      </c>
      <c r="R488">
        <f t="shared" si="88"/>
        <v>74.93406768641978</v>
      </c>
      <c r="S488" t="s">
        <v>233</v>
      </c>
      <c r="U488" t="s">
        <v>557</v>
      </c>
      <c r="V488" t="s">
        <v>426</v>
      </c>
    </row>
    <row r="489" spans="1:22" x14ac:dyDescent="0.35">
      <c r="A489" t="s">
        <v>762</v>
      </c>
      <c r="B489" s="12" t="s">
        <v>824</v>
      </c>
      <c r="C489" t="s">
        <v>779</v>
      </c>
      <c r="D489" t="s">
        <v>779</v>
      </c>
      <c r="E489" s="3">
        <v>44711</v>
      </c>
      <c r="F489" s="3">
        <v>44719</v>
      </c>
      <c r="G489" s="15">
        <v>2</v>
      </c>
      <c r="I489">
        <v>13.601000000000001</v>
      </c>
      <c r="J489">
        <v>7.6</v>
      </c>
      <c r="L489">
        <v>0.83699999999999997</v>
      </c>
      <c r="M489">
        <v>14.218</v>
      </c>
      <c r="N489">
        <v>13.736000000000001</v>
      </c>
      <c r="O489">
        <f t="shared" si="92"/>
        <v>0.6169999999999991</v>
      </c>
      <c r="P489">
        <f t="shared" si="89"/>
        <v>0.13499999999999979</v>
      </c>
      <c r="Q489">
        <f t="shared" si="91"/>
        <v>0.48199999999999932</v>
      </c>
      <c r="R489">
        <f t="shared" si="88"/>
        <v>78.11993517017828</v>
      </c>
      <c r="S489" t="s">
        <v>233</v>
      </c>
      <c r="U489" t="s">
        <v>301</v>
      </c>
      <c r="V489" t="s">
        <v>426</v>
      </c>
    </row>
    <row r="490" spans="1:22" s="4" customFormat="1" x14ac:dyDescent="0.35">
      <c r="A490" s="4" t="s">
        <v>762</v>
      </c>
      <c r="B490" s="17" t="s">
        <v>824</v>
      </c>
      <c r="C490" s="4" t="s">
        <v>780</v>
      </c>
      <c r="D490" s="4" t="s">
        <v>780</v>
      </c>
      <c r="E490" s="18">
        <v>44711</v>
      </c>
      <c r="F490" s="18">
        <v>44719</v>
      </c>
      <c r="G490" s="16">
        <v>0</v>
      </c>
      <c r="I490" s="4">
        <v>13.614000000000001</v>
      </c>
      <c r="J490" s="4">
        <v>6.8</v>
      </c>
      <c r="K490" s="4">
        <v>6.8</v>
      </c>
      <c r="L490" s="4">
        <v>0.499</v>
      </c>
      <c r="M490" s="4">
        <v>13.965</v>
      </c>
      <c r="N490" s="4">
        <v>13.62</v>
      </c>
      <c r="O490" s="4">
        <f t="shared" si="92"/>
        <v>0.35099999999999909</v>
      </c>
      <c r="P490" s="4">
        <f t="shared" si="89"/>
        <v>5.999999999998451E-3</v>
      </c>
      <c r="Q490" s="4">
        <f t="shared" si="91"/>
        <v>0.34500000000000064</v>
      </c>
      <c r="R490" s="4">
        <f t="shared" si="88"/>
        <v>98.290598290598723</v>
      </c>
      <c r="S490" s="4" t="s">
        <v>233</v>
      </c>
      <c r="T490" s="4" t="s">
        <v>791</v>
      </c>
      <c r="U490" t="s">
        <v>301</v>
      </c>
      <c r="V490" s="4" t="s">
        <v>426</v>
      </c>
    </row>
    <row r="491" spans="1:22" s="4" customFormat="1" x14ac:dyDescent="0.35">
      <c r="A491" s="4" t="s">
        <v>762</v>
      </c>
      <c r="B491" s="17" t="s">
        <v>824</v>
      </c>
      <c r="C491" s="4" t="s">
        <v>781</v>
      </c>
      <c r="D491" s="4" t="s">
        <v>781</v>
      </c>
      <c r="E491" s="18">
        <v>44711</v>
      </c>
      <c r="F491" s="18">
        <v>44719</v>
      </c>
      <c r="G491" s="16">
        <v>0</v>
      </c>
      <c r="I491" s="4">
        <v>13.61</v>
      </c>
      <c r="J491" s="4">
        <v>6.9</v>
      </c>
      <c r="K491" s="4">
        <v>7.9</v>
      </c>
      <c r="L491" s="4">
        <v>0.46200000000000002</v>
      </c>
      <c r="M491" s="4">
        <v>13.965</v>
      </c>
      <c r="N491" s="4">
        <v>13.617000000000001</v>
      </c>
      <c r="O491" s="4">
        <f t="shared" si="92"/>
        <v>0.35500000000000043</v>
      </c>
      <c r="P491" s="4">
        <f t="shared" si="89"/>
        <v>7.0000000000014495E-3</v>
      </c>
      <c r="Q491" s="4">
        <f t="shared" si="91"/>
        <v>0.34799999999999898</v>
      </c>
      <c r="R491" s="4">
        <f t="shared" si="88"/>
        <v>98.028169014084099</v>
      </c>
      <c r="S491" s="4" t="s">
        <v>233</v>
      </c>
      <c r="T491" s="4" t="s">
        <v>791</v>
      </c>
      <c r="U491" t="s">
        <v>301</v>
      </c>
      <c r="V491" s="4" t="s">
        <v>426</v>
      </c>
    </row>
    <row r="492" spans="1:22" x14ac:dyDescent="0.35">
      <c r="A492" t="s">
        <v>762</v>
      </c>
      <c r="B492" s="12" t="s">
        <v>824</v>
      </c>
      <c r="C492" t="s">
        <v>782</v>
      </c>
      <c r="D492" t="s">
        <v>782</v>
      </c>
      <c r="E492" s="3">
        <v>44711</v>
      </c>
      <c r="F492" s="3">
        <v>44719</v>
      </c>
      <c r="G492" s="15">
        <v>2</v>
      </c>
      <c r="I492">
        <v>13.599</v>
      </c>
      <c r="J492">
        <v>8.1999999999999993</v>
      </c>
      <c r="K492">
        <v>7.5</v>
      </c>
      <c r="L492">
        <v>0.60399999999999998</v>
      </c>
      <c r="M492">
        <v>14.222</v>
      </c>
      <c r="N492">
        <v>13.704000000000001</v>
      </c>
      <c r="O492">
        <f t="shared" si="92"/>
        <v>0.62299999999999933</v>
      </c>
      <c r="P492">
        <f t="shared" si="89"/>
        <v>0.10500000000000043</v>
      </c>
      <c r="Q492">
        <f t="shared" si="91"/>
        <v>0.51799999999999891</v>
      </c>
      <c r="R492">
        <f t="shared" si="88"/>
        <v>83.146067415730244</v>
      </c>
      <c r="S492" t="s">
        <v>233</v>
      </c>
      <c r="U492" t="s">
        <v>301</v>
      </c>
      <c r="V492" t="s">
        <v>426</v>
      </c>
    </row>
    <row r="493" spans="1:22" x14ac:dyDescent="0.35">
      <c r="A493" t="s">
        <v>762</v>
      </c>
      <c r="B493" s="12" t="s">
        <v>824</v>
      </c>
      <c r="C493" t="s">
        <v>783</v>
      </c>
      <c r="D493" t="s">
        <v>783</v>
      </c>
      <c r="E493" s="3">
        <v>44711</v>
      </c>
      <c r="F493" s="3">
        <v>44719</v>
      </c>
      <c r="G493" s="15">
        <v>2</v>
      </c>
      <c r="I493">
        <v>13.605</v>
      </c>
      <c r="J493">
        <v>7.6</v>
      </c>
      <c r="K493">
        <v>6.9</v>
      </c>
      <c r="L493">
        <v>0.53700000000000003</v>
      </c>
      <c r="M493">
        <v>14.025</v>
      </c>
      <c r="N493">
        <v>13.726000000000001</v>
      </c>
      <c r="O493">
        <f t="shared" si="92"/>
        <v>0.41999999999999993</v>
      </c>
      <c r="P493">
        <f t="shared" si="89"/>
        <v>0.12100000000000044</v>
      </c>
      <c r="Q493">
        <f t="shared" si="91"/>
        <v>0.29899999999999949</v>
      </c>
      <c r="R493">
        <f t="shared" si="88"/>
        <v>71.190476190476076</v>
      </c>
      <c r="S493" t="s">
        <v>233</v>
      </c>
      <c r="U493" t="s">
        <v>301</v>
      </c>
      <c r="V493" t="s">
        <v>426</v>
      </c>
    </row>
    <row r="494" spans="1:22" x14ac:dyDescent="0.35">
      <c r="A494" t="s">
        <v>762</v>
      </c>
      <c r="B494" s="12" t="s">
        <v>824</v>
      </c>
      <c r="C494" t="s">
        <v>784</v>
      </c>
      <c r="D494" t="s">
        <v>784</v>
      </c>
      <c r="E494" s="3">
        <v>44711</v>
      </c>
      <c r="F494" s="3">
        <v>44719</v>
      </c>
      <c r="G494" s="15">
        <v>2</v>
      </c>
      <c r="I494">
        <v>13.597</v>
      </c>
      <c r="J494">
        <v>9.6</v>
      </c>
      <c r="K494">
        <v>9</v>
      </c>
      <c r="L494">
        <v>0.71899999999999997</v>
      </c>
      <c r="M494">
        <v>14.12</v>
      </c>
      <c r="N494">
        <v>13.76</v>
      </c>
      <c r="O494">
        <f t="shared" si="92"/>
        <v>0.52299999999999969</v>
      </c>
      <c r="P494">
        <f t="shared" si="89"/>
        <v>0.16300000000000026</v>
      </c>
      <c r="Q494">
        <f t="shared" si="91"/>
        <v>0.35999999999999943</v>
      </c>
      <c r="R494">
        <f t="shared" si="88"/>
        <v>68.833652007648112</v>
      </c>
      <c r="S494" t="s">
        <v>233</v>
      </c>
      <c r="U494" t="s">
        <v>301</v>
      </c>
      <c r="V494" t="s">
        <v>426</v>
      </c>
    </row>
    <row r="495" spans="1:22" x14ac:dyDescent="0.35">
      <c r="A495" t="s">
        <v>762</v>
      </c>
      <c r="B495" s="12" t="s">
        <v>824</v>
      </c>
      <c r="C495" t="s">
        <v>785</v>
      </c>
      <c r="D495" t="s">
        <v>785</v>
      </c>
      <c r="E495" s="3">
        <v>44711</v>
      </c>
      <c r="F495" s="3">
        <v>44719</v>
      </c>
      <c r="G495" s="15">
        <v>2</v>
      </c>
      <c r="I495">
        <v>13.602</v>
      </c>
      <c r="J495">
        <v>9</v>
      </c>
      <c r="K495">
        <v>8.4</v>
      </c>
      <c r="L495">
        <v>0.71</v>
      </c>
      <c r="M495">
        <v>14.164999999999999</v>
      </c>
      <c r="N495">
        <v>13.773</v>
      </c>
      <c r="O495">
        <f t="shared" si="92"/>
        <v>0.56299999999999883</v>
      </c>
      <c r="P495">
        <f t="shared" si="89"/>
        <v>0.17099999999999937</v>
      </c>
      <c r="Q495">
        <f t="shared" si="91"/>
        <v>0.39199999999999946</v>
      </c>
      <c r="R495">
        <f t="shared" ref="R495:R511" si="93">100*Q495/O495</f>
        <v>69.62699822380111</v>
      </c>
      <c r="S495" t="s">
        <v>233</v>
      </c>
      <c r="U495" t="s">
        <v>301</v>
      </c>
      <c r="V495" t="s">
        <v>426</v>
      </c>
    </row>
    <row r="496" spans="1:22" x14ac:dyDescent="0.35">
      <c r="A496" t="s">
        <v>762</v>
      </c>
      <c r="B496" s="12" t="s">
        <v>824</v>
      </c>
      <c r="C496" t="s">
        <v>786</v>
      </c>
      <c r="D496" t="s">
        <v>786</v>
      </c>
      <c r="E496" s="3">
        <v>44711</v>
      </c>
      <c r="F496" s="3">
        <v>44719</v>
      </c>
      <c r="G496" s="15">
        <v>2</v>
      </c>
      <c r="I496">
        <v>13.609</v>
      </c>
      <c r="J496">
        <v>8.1</v>
      </c>
      <c r="K496">
        <v>7.3</v>
      </c>
      <c r="L496">
        <v>0.628</v>
      </c>
      <c r="M496">
        <v>14.085000000000001</v>
      </c>
      <c r="N496">
        <v>13.728999999999999</v>
      </c>
      <c r="O496">
        <f t="shared" si="92"/>
        <v>0.47600000000000087</v>
      </c>
      <c r="P496">
        <f t="shared" si="89"/>
        <v>0.11999999999999922</v>
      </c>
      <c r="Q496">
        <f t="shared" si="91"/>
        <v>0.35600000000000165</v>
      </c>
      <c r="R496">
        <f t="shared" si="93"/>
        <v>74.789915966386758</v>
      </c>
      <c r="S496" t="s">
        <v>233</v>
      </c>
      <c r="U496" t="s">
        <v>301</v>
      </c>
      <c r="V496" t="s">
        <v>426</v>
      </c>
    </row>
    <row r="497" spans="1:22" x14ac:dyDescent="0.35">
      <c r="A497" t="s">
        <v>762</v>
      </c>
      <c r="B497" s="12" t="s">
        <v>824</v>
      </c>
      <c r="C497" t="s">
        <v>787</v>
      </c>
      <c r="D497" t="s">
        <v>787</v>
      </c>
      <c r="E497" s="3">
        <v>44711</v>
      </c>
      <c r="F497" s="3">
        <v>44719</v>
      </c>
      <c r="G497" s="15">
        <v>2</v>
      </c>
      <c r="I497">
        <v>13.611000000000001</v>
      </c>
      <c r="J497">
        <v>8.1999999999999993</v>
      </c>
      <c r="K497">
        <v>7.4</v>
      </c>
      <c r="L497">
        <v>0.63600000000000001</v>
      </c>
      <c r="M497">
        <v>14.125</v>
      </c>
      <c r="N497">
        <v>13.743</v>
      </c>
      <c r="O497">
        <f t="shared" si="92"/>
        <v>0.51399999999999935</v>
      </c>
      <c r="P497">
        <f t="shared" si="89"/>
        <v>0.13199999999999967</v>
      </c>
      <c r="Q497">
        <f t="shared" si="91"/>
        <v>0.38199999999999967</v>
      </c>
      <c r="R497">
        <f t="shared" si="93"/>
        <v>74.319066147859957</v>
      </c>
      <c r="S497" t="s">
        <v>233</v>
      </c>
      <c r="U497" t="s">
        <v>301</v>
      </c>
      <c r="V497" t="s">
        <v>426</v>
      </c>
    </row>
    <row r="498" spans="1:22" x14ac:dyDescent="0.35">
      <c r="A498" t="s">
        <v>762</v>
      </c>
      <c r="B498" s="12" t="s">
        <v>824</v>
      </c>
      <c r="C498" t="s">
        <v>788</v>
      </c>
      <c r="D498" t="s">
        <v>788</v>
      </c>
      <c r="E498" s="3">
        <v>44711</v>
      </c>
      <c r="F498" s="3">
        <v>44719</v>
      </c>
      <c r="G498" s="15">
        <v>2</v>
      </c>
      <c r="I498">
        <v>13.599</v>
      </c>
      <c r="J498">
        <v>8.1</v>
      </c>
      <c r="K498">
        <v>7.3</v>
      </c>
      <c r="L498">
        <v>0.60599999999999998</v>
      </c>
      <c r="M498">
        <v>14.067</v>
      </c>
      <c r="N498">
        <v>13.747</v>
      </c>
      <c r="O498">
        <f t="shared" si="92"/>
        <v>0.46799999999999997</v>
      </c>
      <c r="P498">
        <f t="shared" si="89"/>
        <v>0.14799999999999969</v>
      </c>
      <c r="Q498">
        <f t="shared" si="91"/>
        <v>0.32000000000000028</v>
      </c>
      <c r="R498">
        <f t="shared" si="93"/>
        <v>68.376068376068446</v>
      </c>
      <c r="S498" t="s">
        <v>233</v>
      </c>
      <c r="U498" t="s">
        <v>301</v>
      </c>
      <c r="V498" t="s">
        <v>426</v>
      </c>
    </row>
    <row r="499" spans="1:22" x14ac:dyDescent="0.35">
      <c r="A499" t="s">
        <v>762</v>
      </c>
      <c r="B499" s="12" t="s">
        <v>824</v>
      </c>
      <c r="C499" t="s">
        <v>789</v>
      </c>
      <c r="D499" t="s">
        <v>789</v>
      </c>
      <c r="E499" s="3">
        <v>44711</v>
      </c>
      <c r="F499" s="3">
        <v>44719</v>
      </c>
      <c r="G499" s="15">
        <v>2</v>
      </c>
      <c r="I499">
        <v>13.61</v>
      </c>
      <c r="J499">
        <v>8.3000000000000007</v>
      </c>
      <c r="K499">
        <v>7.4</v>
      </c>
      <c r="L499">
        <v>0.45400000000000001</v>
      </c>
      <c r="M499">
        <v>13.968</v>
      </c>
      <c r="N499">
        <v>13.714</v>
      </c>
      <c r="O499">
        <f t="shared" si="92"/>
        <v>0.35800000000000054</v>
      </c>
      <c r="P499">
        <f t="shared" si="89"/>
        <v>0.10400000000000098</v>
      </c>
      <c r="Q499">
        <f t="shared" si="91"/>
        <v>0.25399999999999956</v>
      </c>
      <c r="R499">
        <f t="shared" si="93"/>
        <v>70.949720670390832</v>
      </c>
      <c r="S499" t="s">
        <v>233</v>
      </c>
      <c r="U499" t="s">
        <v>301</v>
      </c>
      <c r="V499" t="s">
        <v>426</v>
      </c>
    </row>
    <row r="500" spans="1:22" x14ac:dyDescent="0.35">
      <c r="A500" t="s">
        <v>762</v>
      </c>
      <c r="B500" s="12" t="s">
        <v>824</v>
      </c>
      <c r="C500" t="s">
        <v>790</v>
      </c>
      <c r="D500" t="s">
        <v>790</v>
      </c>
      <c r="E500" s="3">
        <v>44711</v>
      </c>
      <c r="F500" s="3">
        <v>44719</v>
      </c>
      <c r="G500" s="15">
        <v>2</v>
      </c>
      <c r="I500">
        <v>13.606999999999999</v>
      </c>
      <c r="J500">
        <v>9.1999999999999993</v>
      </c>
      <c r="K500">
        <v>8.5</v>
      </c>
      <c r="L500">
        <v>0.89900000000000002</v>
      </c>
      <c r="M500">
        <v>14.324</v>
      </c>
      <c r="N500">
        <v>13.811999999999999</v>
      </c>
      <c r="O500">
        <f t="shared" si="92"/>
        <v>0.71700000000000053</v>
      </c>
      <c r="P500">
        <f t="shared" si="89"/>
        <v>0.20500000000000007</v>
      </c>
      <c r="Q500">
        <f t="shared" si="91"/>
        <v>0.51200000000000045</v>
      </c>
      <c r="R500">
        <f t="shared" si="93"/>
        <v>71.40864714086473</v>
      </c>
      <c r="S500" t="s">
        <v>233</v>
      </c>
      <c r="U500" t="s">
        <v>301</v>
      </c>
      <c r="V500" t="s">
        <v>426</v>
      </c>
    </row>
    <row r="501" spans="1:22" s="19" customFormat="1" x14ac:dyDescent="0.35">
      <c r="A501" s="19" t="s">
        <v>689</v>
      </c>
      <c r="B501" s="22" t="s">
        <v>792</v>
      </c>
      <c r="C501" s="19" t="s">
        <v>800</v>
      </c>
      <c r="D501" s="19" t="s">
        <v>793</v>
      </c>
      <c r="E501" s="20">
        <v>44711</v>
      </c>
      <c r="F501" s="20">
        <v>44719</v>
      </c>
      <c r="G501" s="21">
        <v>2</v>
      </c>
      <c r="I501" s="19">
        <v>13.6</v>
      </c>
      <c r="J501" s="19">
        <v>17.100000000000001</v>
      </c>
      <c r="K501" s="19">
        <v>15</v>
      </c>
      <c r="L501" s="19">
        <v>44.244999999999997</v>
      </c>
      <c r="M501" s="19">
        <v>53.222999999999999</v>
      </c>
      <c r="N501" s="19">
        <v>23.811</v>
      </c>
      <c r="O501" s="19">
        <f t="shared" si="92"/>
        <v>39.622999999999998</v>
      </c>
      <c r="P501" s="19">
        <f t="shared" si="89"/>
        <v>10.211</v>
      </c>
      <c r="Q501" s="19">
        <f t="shared" si="91"/>
        <v>29.411999999999999</v>
      </c>
      <c r="R501" s="19">
        <f t="shared" si="93"/>
        <v>74.229614113015174</v>
      </c>
      <c r="S501" s="19" t="s">
        <v>233</v>
      </c>
      <c r="T501" s="19" t="s">
        <v>821</v>
      </c>
      <c r="U501" s="19" t="s">
        <v>557</v>
      </c>
      <c r="V501" s="19" t="s">
        <v>426</v>
      </c>
    </row>
    <row r="502" spans="1:22" x14ac:dyDescent="0.35">
      <c r="A502" t="s">
        <v>689</v>
      </c>
      <c r="B502" s="12" t="s">
        <v>792</v>
      </c>
      <c r="C502" t="s">
        <v>794</v>
      </c>
      <c r="D502" t="s">
        <v>797</v>
      </c>
      <c r="E502" s="3">
        <v>44711</v>
      </c>
      <c r="F502" s="3">
        <v>44719</v>
      </c>
      <c r="G502" s="15">
        <v>2</v>
      </c>
      <c r="I502">
        <v>13.609</v>
      </c>
      <c r="J502">
        <v>7.5</v>
      </c>
      <c r="K502">
        <v>6.9</v>
      </c>
      <c r="L502">
        <v>3.3959999999999999</v>
      </c>
      <c r="M502">
        <v>16.553999999999998</v>
      </c>
      <c r="N502">
        <v>14.329000000000001</v>
      </c>
      <c r="O502">
        <f t="shared" si="92"/>
        <v>2.9449999999999985</v>
      </c>
      <c r="P502">
        <f t="shared" si="89"/>
        <v>0.72000000000000064</v>
      </c>
      <c r="Q502">
        <f t="shared" si="91"/>
        <v>2.2249999999999979</v>
      </c>
      <c r="R502">
        <f t="shared" si="93"/>
        <v>75.551782682512695</v>
      </c>
      <c r="S502" t="s">
        <v>233</v>
      </c>
      <c r="U502" t="s">
        <v>557</v>
      </c>
      <c r="V502" t="s">
        <v>426</v>
      </c>
    </row>
    <row r="503" spans="1:22" x14ac:dyDescent="0.35">
      <c r="A503" t="s">
        <v>689</v>
      </c>
      <c r="B503" s="12" t="s">
        <v>792</v>
      </c>
      <c r="C503" t="s">
        <v>795</v>
      </c>
      <c r="D503" t="s">
        <v>798</v>
      </c>
      <c r="E503" s="3">
        <v>44711</v>
      </c>
      <c r="F503" s="3">
        <v>44719</v>
      </c>
      <c r="G503" s="15">
        <v>2</v>
      </c>
      <c r="I503">
        <v>13.603999999999999</v>
      </c>
      <c r="J503">
        <v>6.2</v>
      </c>
      <c r="K503">
        <v>5.6</v>
      </c>
      <c r="L503">
        <v>1.653</v>
      </c>
      <c r="M503">
        <v>14.997999999999999</v>
      </c>
      <c r="N503">
        <v>13.936299999999999</v>
      </c>
      <c r="O503">
        <f t="shared" si="92"/>
        <v>1.3940000000000001</v>
      </c>
      <c r="P503">
        <f t="shared" si="89"/>
        <v>0.33230000000000004</v>
      </c>
      <c r="Q503">
        <f t="shared" si="91"/>
        <v>1.0617000000000001</v>
      </c>
      <c r="R503">
        <f t="shared" si="93"/>
        <v>76.162123385939751</v>
      </c>
      <c r="S503" t="s">
        <v>233</v>
      </c>
      <c r="U503" t="s">
        <v>557</v>
      </c>
      <c r="V503" t="s">
        <v>426</v>
      </c>
    </row>
    <row r="504" spans="1:22" x14ac:dyDescent="0.35">
      <c r="A504" t="s">
        <v>689</v>
      </c>
      <c r="B504" s="12" t="s">
        <v>792</v>
      </c>
      <c r="C504" t="s">
        <v>796</v>
      </c>
      <c r="D504" t="s">
        <v>799</v>
      </c>
      <c r="E504" s="3">
        <v>44711</v>
      </c>
      <c r="F504" s="3">
        <v>44719</v>
      </c>
      <c r="G504" s="15">
        <v>2</v>
      </c>
      <c r="I504">
        <v>13.599</v>
      </c>
      <c r="J504">
        <v>7.5</v>
      </c>
      <c r="K504">
        <v>7</v>
      </c>
      <c r="L504">
        <v>3.6669999999999998</v>
      </c>
      <c r="M504">
        <v>16.93</v>
      </c>
      <c r="N504">
        <v>14.352</v>
      </c>
      <c r="O504">
        <f t="shared" si="92"/>
        <v>3.3309999999999995</v>
      </c>
      <c r="P504">
        <f t="shared" si="89"/>
        <v>0.75300000000000011</v>
      </c>
      <c r="Q504">
        <f t="shared" si="91"/>
        <v>2.5779999999999994</v>
      </c>
      <c r="R504">
        <f t="shared" si="93"/>
        <v>77.394175923146193</v>
      </c>
      <c r="S504" t="s">
        <v>233</v>
      </c>
      <c r="U504" t="s">
        <v>557</v>
      </c>
      <c r="V504" t="s">
        <v>426</v>
      </c>
    </row>
    <row r="505" spans="1:22" s="19" customFormat="1" x14ac:dyDescent="0.35">
      <c r="A505" s="19" t="s">
        <v>689</v>
      </c>
      <c r="B505" s="22" t="s">
        <v>792</v>
      </c>
      <c r="C505" s="19" t="s">
        <v>804</v>
      </c>
      <c r="D505" s="19" t="s">
        <v>801</v>
      </c>
      <c r="E505" s="20">
        <v>44711</v>
      </c>
      <c r="F505" s="20">
        <v>44719</v>
      </c>
      <c r="G505" s="21">
        <v>2</v>
      </c>
      <c r="I505" s="19">
        <v>13.603999999999999</v>
      </c>
      <c r="J505" s="19">
        <v>11.9</v>
      </c>
      <c r="K505" s="19">
        <v>10.3</v>
      </c>
      <c r="L505" s="19">
        <v>11.396000000000001</v>
      </c>
      <c r="M505" s="19">
        <v>23.576000000000001</v>
      </c>
      <c r="N505" s="19">
        <v>17.082000000000001</v>
      </c>
      <c r="O505" s="19">
        <f t="shared" si="92"/>
        <v>9.9720000000000013</v>
      </c>
      <c r="P505" s="19">
        <f t="shared" si="89"/>
        <v>3.4780000000000015</v>
      </c>
      <c r="Q505" s="19">
        <f t="shared" si="91"/>
        <v>6.4939999999999998</v>
      </c>
      <c r="R505" s="19">
        <f t="shared" si="93"/>
        <v>65.122342559165659</v>
      </c>
      <c r="S505" s="19" t="s">
        <v>233</v>
      </c>
      <c r="T505" s="19" t="s">
        <v>821</v>
      </c>
      <c r="U505" s="19" t="s">
        <v>557</v>
      </c>
      <c r="V505" s="19" t="s">
        <v>426</v>
      </c>
    </row>
    <row r="506" spans="1:22" s="19" customFormat="1" x14ac:dyDescent="0.35">
      <c r="A506" s="19" t="s">
        <v>689</v>
      </c>
      <c r="B506" s="22" t="s">
        <v>792</v>
      </c>
      <c r="C506" s="19" t="s">
        <v>805</v>
      </c>
      <c r="D506" s="19" t="s">
        <v>802</v>
      </c>
      <c r="E506" s="20">
        <v>44711</v>
      </c>
      <c r="F506" s="20">
        <v>44719</v>
      </c>
      <c r="G506" s="21">
        <v>2</v>
      </c>
      <c r="I506" s="19">
        <v>13.605</v>
      </c>
      <c r="J506" s="19">
        <v>10.5</v>
      </c>
      <c r="K506" s="19">
        <v>9.5</v>
      </c>
      <c r="L506" s="19">
        <v>8.0109999999999992</v>
      </c>
      <c r="M506" s="19">
        <v>20.428000000000001</v>
      </c>
      <c r="N506" s="19">
        <v>15.693</v>
      </c>
      <c r="O506" s="19">
        <f t="shared" si="92"/>
        <v>6.8230000000000004</v>
      </c>
      <c r="P506" s="19">
        <f t="shared" si="89"/>
        <v>2.0879999999999992</v>
      </c>
      <c r="Q506" s="19">
        <f t="shared" si="91"/>
        <v>4.7350000000000012</v>
      </c>
      <c r="R506" s="19">
        <f t="shared" si="93"/>
        <v>69.397625677854336</v>
      </c>
      <c r="S506" s="19" t="s">
        <v>233</v>
      </c>
      <c r="T506" s="19" t="s">
        <v>821</v>
      </c>
      <c r="U506" s="19" t="s">
        <v>557</v>
      </c>
      <c r="V506" s="19" t="s">
        <v>426</v>
      </c>
    </row>
    <row r="507" spans="1:22" s="19" customFormat="1" x14ac:dyDescent="0.35">
      <c r="A507" s="19" t="s">
        <v>689</v>
      </c>
      <c r="B507" s="22" t="s">
        <v>792</v>
      </c>
      <c r="C507" s="19" t="s">
        <v>806</v>
      </c>
      <c r="D507" s="19" t="s">
        <v>803</v>
      </c>
      <c r="E507" s="20">
        <v>44711</v>
      </c>
      <c r="F507" s="20">
        <v>44719</v>
      </c>
      <c r="G507" s="21">
        <v>2</v>
      </c>
      <c r="I507" s="19">
        <v>13.603</v>
      </c>
      <c r="J507" s="19">
        <v>9</v>
      </c>
      <c r="K507" s="19">
        <v>8.1</v>
      </c>
      <c r="L507" s="19">
        <v>5.8659999999999997</v>
      </c>
      <c r="M507" s="19">
        <v>18.786000000000001</v>
      </c>
      <c r="N507" s="19">
        <v>15.101000000000001</v>
      </c>
      <c r="O507" s="19">
        <f t="shared" si="92"/>
        <v>5.1830000000000016</v>
      </c>
      <c r="P507" s="19">
        <f t="shared" si="89"/>
        <v>1.4980000000000011</v>
      </c>
      <c r="Q507" s="19">
        <f t="shared" si="91"/>
        <v>3.6850000000000005</v>
      </c>
      <c r="R507" s="19">
        <f t="shared" si="93"/>
        <v>71.097819795485236</v>
      </c>
      <c r="S507" s="19" t="s">
        <v>233</v>
      </c>
      <c r="T507" s="19" t="s">
        <v>821</v>
      </c>
      <c r="U507" s="19" t="s">
        <v>557</v>
      </c>
      <c r="V507" s="19" t="s">
        <v>426</v>
      </c>
    </row>
    <row r="508" spans="1:22" x14ac:dyDescent="0.35">
      <c r="A508" t="s">
        <v>692</v>
      </c>
      <c r="B508" s="12" t="s">
        <v>580</v>
      </c>
      <c r="C508" t="s">
        <v>807</v>
      </c>
      <c r="D508" t="s">
        <v>807</v>
      </c>
      <c r="E508" s="3">
        <v>44711</v>
      </c>
      <c r="F508" s="3">
        <v>44719</v>
      </c>
      <c r="G508" s="15">
        <v>2</v>
      </c>
      <c r="I508">
        <v>13.606</v>
      </c>
      <c r="J508">
        <v>18.5</v>
      </c>
      <c r="K508">
        <v>17.100000000000001</v>
      </c>
      <c r="L508">
        <v>42.746000000000002</v>
      </c>
      <c r="M508">
        <v>51.701000000000001</v>
      </c>
      <c r="N508">
        <v>21.186</v>
      </c>
      <c r="O508">
        <f t="shared" si="92"/>
        <v>38.094999999999999</v>
      </c>
      <c r="P508">
        <f t="shared" si="89"/>
        <v>7.58</v>
      </c>
      <c r="Q508">
        <f t="shared" si="91"/>
        <v>30.515000000000001</v>
      </c>
      <c r="R508">
        <f t="shared" si="93"/>
        <v>80.10237563984775</v>
      </c>
      <c r="S508" t="s">
        <v>233</v>
      </c>
      <c r="U508" t="s">
        <v>557</v>
      </c>
      <c r="V508" t="s">
        <v>426</v>
      </c>
    </row>
    <row r="509" spans="1:22" x14ac:dyDescent="0.35">
      <c r="A509" t="s">
        <v>692</v>
      </c>
      <c r="B509" s="12" t="s">
        <v>580</v>
      </c>
      <c r="C509" t="s">
        <v>808</v>
      </c>
      <c r="D509" t="s">
        <v>808</v>
      </c>
      <c r="E509" s="3">
        <v>44711</v>
      </c>
      <c r="F509" s="3">
        <v>44719</v>
      </c>
      <c r="G509" s="15">
        <v>2</v>
      </c>
      <c r="I509">
        <v>13.593</v>
      </c>
      <c r="J509">
        <v>13.8</v>
      </c>
      <c r="K509">
        <v>13.8</v>
      </c>
      <c r="L509">
        <v>17.794</v>
      </c>
      <c r="M509">
        <v>39.045000000000002</v>
      </c>
      <c r="N509">
        <v>20.7</v>
      </c>
      <c r="O509">
        <f t="shared" si="92"/>
        <v>25.452000000000002</v>
      </c>
      <c r="P509">
        <f t="shared" ref="P509:P511" si="94">N509-I509</f>
        <v>7.1069999999999993</v>
      </c>
      <c r="Q509">
        <f t="shared" si="91"/>
        <v>18.345000000000002</v>
      </c>
      <c r="R509">
        <f t="shared" si="93"/>
        <v>72.076850542197079</v>
      </c>
      <c r="S509" t="s">
        <v>233</v>
      </c>
      <c r="U509" t="s">
        <v>557</v>
      </c>
      <c r="V509" t="s">
        <v>426</v>
      </c>
    </row>
    <row r="510" spans="1:22" x14ac:dyDescent="0.35">
      <c r="A510" t="s">
        <v>692</v>
      </c>
      <c r="B510" s="12" t="s">
        <v>580</v>
      </c>
      <c r="C510" t="s">
        <v>809</v>
      </c>
      <c r="D510" t="s">
        <v>809</v>
      </c>
      <c r="E510" s="3">
        <v>44711</v>
      </c>
      <c r="F510" s="3">
        <v>44719</v>
      </c>
      <c r="G510" s="15">
        <v>2</v>
      </c>
      <c r="I510">
        <v>13.612</v>
      </c>
      <c r="J510">
        <v>14.3</v>
      </c>
      <c r="K510">
        <v>14.3</v>
      </c>
      <c r="L510">
        <v>35.091999999999999</v>
      </c>
      <c r="M510">
        <v>45.145000000000003</v>
      </c>
      <c r="N510">
        <v>22.977</v>
      </c>
      <c r="O510">
        <f t="shared" si="92"/>
        <v>31.533000000000001</v>
      </c>
      <c r="P510">
        <f t="shared" si="94"/>
        <v>9.3650000000000002</v>
      </c>
      <c r="Q510">
        <f t="shared" ref="Q510:Q511" si="95">O510-P510</f>
        <v>22.167999999999999</v>
      </c>
      <c r="R510">
        <f t="shared" si="93"/>
        <v>70.300954555544976</v>
      </c>
      <c r="S510" t="s">
        <v>233</v>
      </c>
      <c r="U510" t="s">
        <v>557</v>
      </c>
      <c r="V510" t="s">
        <v>426</v>
      </c>
    </row>
    <row r="511" spans="1:22" x14ac:dyDescent="0.35">
      <c r="A511" t="s">
        <v>692</v>
      </c>
      <c r="B511" s="12" t="s">
        <v>580</v>
      </c>
      <c r="C511" t="s">
        <v>810</v>
      </c>
      <c r="D511" t="s">
        <v>810</v>
      </c>
      <c r="E511" s="3">
        <v>44711</v>
      </c>
      <c r="F511" s="3">
        <v>44719</v>
      </c>
      <c r="G511" s="15">
        <v>2</v>
      </c>
      <c r="I511">
        <v>13.601000000000001</v>
      </c>
      <c r="J511">
        <v>11.9</v>
      </c>
      <c r="K511">
        <v>11.9</v>
      </c>
      <c r="L511">
        <v>12.343999999999999</v>
      </c>
      <c r="M511">
        <v>24.36</v>
      </c>
      <c r="N511">
        <v>16.8</v>
      </c>
      <c r="O511">
        <f t="shared" si="92"/>
        <v>10.758999999999999</v>
      </c>
      <c r="P511">
        <f t="shared" si="94"/>
        <v>3.1989999999999998</v>
      </c>
      <c r="Q511">
        <f t="shared" si="95"/>
        <v>7.5599999999999987</v>
      </c>
      <c r="R511">
        <f t="shared" si="93"/>
        <v>70.266753415744958</v>
      </c>
      <c r="S511" t="s">
        <v>233</v>
      </c>
      <c r="U511" t="s">
        <v>557</v>
      </c>
      <c r="V511" t="s">
        <v>426</v>
      </c>
    </row>
  </sheetData>
  <autoFilter ref="C1:O511" xr:uid="{7F36D528-D619-4FFC-8C63-EA1459E3B689}"/>
  <sortState xmlns:xlrd2="http://schemas.microsoft.com/office/spreadsheetml/2017/richdata2" ref="C2:N82">
    <sortCondition ref="N2:N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586B-C132-458F-890C-82944B17F305}">
  <dimension ref="A3:B17"/>
  <sheetViews>
    <sheetView workbookViewId="0">
      <selection activeCell="C6" sqref="C6"/>
    </sheetView>
  </sheetViews>
  <sheetFormatPr defaultColWidth="10.90625" defaultRowHeight="14.5" x14ac:dyDescent="0.35"/>
  <cols>
    <col min="1" max="1" width="25.6328125" bestFit="1" customWidth="1"/>
    <col min="2" max="2" width="16.81640625" bestFit="1" customWidth="1"/>
    <col min="3" max="13" width="25.90625" bestFit="1" customWidth="1"/>
    <col min="14" max="15" width="11.7265625" bestFit="1" customWidth="1"/>
    <col min="16" max="27" width="3.81640625" bestFit="1" customWidth="1"/>
    <col min="28" max="28" width="1.81640625" bestFit="1" customWidth="1"/>
    <col min="29" max="36" width="3.81640625" bestFit="1" customWidth="1"/>
    <col min="37" max="37" width="2.81640625" bestFit="1" customWidth="1"/>
    <col min="38" max="47" width="4.81640625" bestFit="1" customWidth="1"/>
    <col min="48" max="48" width="2.81640625" bestFit="1" customWidth="1"/>
    <col min="49" max="57" width="4.81640625" bestFit="1" customWidth="1"/>
    <col min="58" max="58" width="2.81640625" bestFit="1" customWidth="1"/>
    <col min="59" max="66" width="4.81640625" bestFit="1" customWidth="1"/>
    <col min="67" max="67" width="2.81640625" bestFit="1" customWidth="1"/>
    <col min="68" max="74" width="4.81640625" bestFit="1" customWidth="1"/>
    <col min="75" max="75" width="2.81640625" bestFit="1" customWidth="1"/>
    <col min="76" max="78" width="4.81640625" bestFit="1" customWidth="1"/>
    <col min="79" max="79" width="2.81640625" bestFit="1" customWidth="1"/>
    <col min="80" max="83" width="4.81640625" bestFit="1" customWidth="1"/>
    <col min="84" max="84" width="2.81640625" bestFit="1" customWidth="1"/>
    <col min="85" max="89" width="4.81640625" bestFit="1" customWidth="1"/>
    <col min="90" max="90" width="1.81640625" bestFit="1" customWidth="1"/>
    <col min="91" max="92" width="5.36328125" bestFit="1" customWidth="1"/>
    <col min="93" max="93" width="4.36328125" bestFit="1" customWidth="1"/>
    <col min="94" max="94" width="2.81640625" bestFit="1" customWidth="1"/>
    <col min="95" max="101" width="4.36328125" bestFit="1" customWidth="1"/>
    <col min="102" max="102" width="2.81640625" bestFit="1" customWidth="1"/>
    <col min="103" max="112" width="4.36328125" bestFit="1" customWidth="1"/>
    <col min="113" max="113" width="11.7265625" bestFit="1" customWidth="1"/>
  </cols>
  <sheetData>
    <row r="3" spans="1:2" x14ac:dyDescent="0.35">
      <c r="A3" s="7" t="s">
        <v>422</v>
      </c>
      <c r="B3" t="s">
        <v>423</v>
      </c>
    </row>
    <row r="4" spans="1:2" x14ac:dyDescent="0.35">
      <c r="A4" s="12" t="s">
        <v>30</v>
      </c>
      <c r="B4" s="8">
        <v>12</v>
      </c>
    </row>
    <row r="5" spans="1:2" x14ac:dyDescent="0.35">
      <c r="A5" s="12" t="s">
        <v>264</v>
      </c>
      <c r="B5" s="8">
        <v>29</v>
      </c>
    </row>
    <row r="6" spans="1:2" x14ac:dyDescent="0.35">
      <c r="A6" s="12" t="s">
        <v>45</v>
      </c>
      <c r="B6" s="8">
        <v>22</v>
      </c>
    </row>
    <row r="7" spans="1:2" x14ac:dyDescent="0.35">
      <c r="A7" s="12" t="s">
        <v>153</v>
      </c>
      <c r="B7" s="8">
        <v>34</v>
      </c>
    </row>
    <row r="8" spans="1:2" x14ac:dyDescent="0.35">
      <c r="A8" s="12" t="s">
        <v>137</v>
      </c>
      <c r="B8" s="8">
        <v>12</v>
      </c>
    </row>
    <row r="9" spans="1:2" x14ac:dyDescent="0.35">
      <c r="A9" s="12" t="s">
        <v>28</v>
      </c>
      <c r="B9" s="8">
        <v>12</v>
      </c>
    </row>
    <row r="10" spans="1:2" x14ac:dyDescent="0.35">
      <c r="A10" s="12" t="s">
        <v>62</v>
      </c>
      <c r="B10" s="8">
        <v>46</v>
      </c>
    </row>
    <row r="11" spans="1:2" x14ac:dyDescent="0.35">
      <c r="A11" s="12" t="s">
        <v>182</v>
      </c>
      <c r="B11" s="8">
        <v>28</v>
      </c>
    </row>
    <row r="12" spans="1:2" x14ac:dyDescent="0.35">
      <c r="A12" s="12" t="s">
        <v>40</v>
      </c>
      <c r="B12" s="8">
        <v>4</v>
      </c>
    </row>
    <row r="13" spans="1:2" x14ac:dyDescent="0.35">
      <c r="A13" s="12" t="s">
        <v>31</v>
      </c>
      <c r="B13" s="8">
        <v>4</v>
      </c>
    </row>
    <row r="14" spans="1:2" x14ac:dyDescent="0.35">
      <c r="A14" s="12" t="s">
        <v>135</v>
      </c>
      <c r="B14" s="8">
        <v>11</v>
      </c>
    </row>
    <row r="15" spans="1:2" x14ac:dyDescent="0.35">
      <c r="A15" s="12" t="s">
        <v>29</v>
      </c>
      <c r="B15" s="8">
        <v>8</v>
      </c>
    </row>
    <row r="16" spans="1:2" x14ac:dyDescent="0.35">
      <c r="A16" s="12" t="s">
        <v>55</v>
      </c>
      <c r="B16" s="8">
        <v>11</v>
      </c>
    </row>
    <row r="17" spans="1:2" x14ac:dyDescent="0.35">
      <c r="A17" s="12" t="s">
        <v>415</v>
      </c>
      <c r="B17" s="8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D237-F3A6-4CB3-A63D-1871E9848739}">
  <dimension ref="A1:B22"/>
  <sheetViews>
    <sheetView topLeftCell="A3" workbookViewId="0">
      <selection activeCell="B9" sqref="B9"/>
    </sheetView>
  </sheetViews>
  <sheetFormatPr defaultColWidth="10.90625" defaultRowHeight="14.5" x14ac:dyDescent="0.35"/>
  <cols>
    <col min="1" max="1" width="29.453125" bestFit="1" customWidth="1"/>
    <col min="2" max="2" width="28.26953125" bestFit="1" customWidth="1"/>
  </cols>
  <sheetData>
    <row r="1" spans="1:2" x14ac:dyDescent="0.35">
      <c r="A1" t="s">
        <v>734</v>
      </c>
      <c r="B1" t="s">
        <v>750</v>
      </c>
    </row>
    <row r="2" spans="1:2" x14ac:dyDescent="0.35">
      <c r="A2" t="s">
        <v>740</v>
      </c>
      <c r="B2" t="s">
        <v>741</v>
      </c>
    </row>
    <row r="3" spans="1:2" x14ac:dyDescent="0.35">
      <c r="A3" t="s">
        <v>742</v>
      </c>
      <c r="B3" t="s">
        <v>744</v>
      </c>
    </row>
    <row r="4" spans="1:2" x14ac:dyDescent="0.35">
      <c r="A4" t="s">
        <v>743</v>
      </c>
      <c r="B4" t="s">
        <v>745</v>
      </c>
    </row>
    <row r="5" spans="1:2" x14ac:dyDescent="0.35">
      <c r="A5" t="s">
        <v>748</v>
      </c>
      <c r="B5" t="s">
        <v>749</v>
      </c>
    </row>
    <row r="6" spans="1:2" x14ac:dyDescent="0.35">
      <c r="A6" t="s">
        <v>738</v>
      </c>
      <c r="B6" t="s">
        <v>739</v>
      </c>
    </row>
    <row r="7" spans="1:2" x14ac:dyDescent="0.35">
      <c r="A7" t="s">
        <v>763</v>
      </c>
      <c r="B7" t="s">
        <v>764</v>
      </c>
    </row>
    <row r="8" spans="1:2" x14ac:dyDescent="0.35">
      <c r="A8" t="s">
        <v>765</v>
      </c>
      <c r="B8" t="s">
        <v>767</v>
      </c>
    </row>
    <row r="9" spans="1:2" x14ac:dyDescent="0.35">
      <c r="A9" t="s">
        <v>766</v>
      </c>
      <c r="B9" t="s">
        <v>768</v>
      </c>
    </row>
    <row r="10" spans="1:2" x14ac:dyDescent="0.35">
      <c r="A10" t="s">
        <v>772</v>
      </c>
      <c r="B10" t="s">
        <v>811</v>
      </c>
    </row>
    <row r="11" spans="1:2" x14ac:dyDescent="0.35">
      <c r="A11" t="s">
        <v>773</v>
      </c>
      <c r="B11" t="s">
        <v>812</v>
      </c>
    </row>
    <row r="12" spans="1:2" x14ac:dyDescent="0.35">
      <c r="A12" t="s">
        <v>778</v>
      </c>
      <c r="B12" t="s">
        <v>813</v>
      </c>
    </row>
    <row r="13" spans="1:2" x14ac:dyDescent="0.35">
      <c r="A13" t="s">
        <v>774</v>
      </c>
      <c r="B13" t="s">
        <v>815</v>
      </c>
    </row>
    <row r="14" spans="1:2" x14ac:dyDescent="0.35">
      <c r="A14" t="s">
        <v>775</v>
      </c>
      <c r="B14" t="s">
        <v>816</v>
      </c>
    </row>
    <row r="15" spans="1:2" x14ac:dyDescent="0.35">
      <c r="A15" t="s">
        <v>777</v>
      </c>
      <c r="B15" t="s">
        <v>817</v>
      </c>
    </row>
    <row r="16" spans="1:2" x14ac:dyDescent="0.35">
      <c r="A16" t="s">
        <v>800</v>
      </c>
      <c r="B16" t="s">
        <v>793</v>
      </c>
    </row>
    <row r="17" spans="1:2" x14ac:dyDescent="0.35">
      <c r="A17" t="s">
        <v>794</v>
      </c>
      <c r="B17" t="s">
        <v>797</v>
      </c>
    </row>
    <row r="18" spans="1:2" x14ac:dyDescent="0.35">
      <c r="A18" t="s">
        <v>795</v>
      </c>
      <c r="B18" t="s">
        <v>798</v>
      </c>
    </row>
    <row r="19" spans="1:2" x14ac:dyDescent="0.35">
      <c r="A19" t="s">
        <v>796</v>
      </c>
      <c r="B19" t="s">
        <v>799</v>
      </c>
    </row>
    <row r="20" spans="1:2" x14ac:dyDescent="0.35">
      <c r="A20" t="s">
        <v>804</v>
      </c>
      <c r="B20" t="s">
        <v>801</v>
      </c>
    </row>
    <row r="21" spans="1:2" x14ac:dyDescent="0.35">
      <c r="A21" t="s">
        <v>805</v>
      </c>
      <c r="B21" t="s">
        <v>802</v>
      </c>
    </row>
    <row r="22" spans="1:2" x14ac:dyDescent="0.35">
      <c r="A22" t="s">
        <v>806</v>
      </c>
      <c r="B22" t="s">
        <v>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TCD</vt:lpstr>
      <vt:lpstr>Changement_codes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cp:lastPrinted>2022-07-11T15:08:48Z</cp:lastPrinted>
  <dcterms:created xsi:type="dcterms:W3CDTF">2021-08-24T06:21:08Z</dcterms:created>
  <dcterms:modified xsi:type="dcterms:W3CDTF">2023-07-13T08:48:00Z</dcterms:modified>
</cp:coreProperties>
</file>