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96" yWindow="-96" windowWidth="23232" windowHeight="12552"/>
  </bookViews>
  <sheets>
    <sheet name="项目安排" sheetId="11" r:id="rId1"/>
    <sheet name="翻译实践" sheetId="16" r:id="rId2"/>
  </sheets>
  <definedNames>
    <definedName name="Display_Week" localSheetId="1">翻译实践!$E$4</definedName>
    <definedName name="Display_Week">项目安排!$E$4</definedName>
    <definedName name="_xlnm.Print_Titles" localSheetId="1">翻译实践!$4:$6</definedName>
    <definedName name="_xlnm.Print_Titles" localSheetId="0">项目安排!$4:$6</definedName>
    <definedName name="Project_Start" localSheetId="1">翻译实践!$E$3</definedName>
    <definedName name="Project_Start">项目安排!$E$3</definedName>
    <definedName name="task_end" localSheetId="1">翻译实践!$F1</definedName>
    <definedName name="task_end" localSheetId="0">项目安排!$F1</definedName>
    <definedName name="task_progress" localSheetId="1">翻译实践!$D1</definedName>
    <definedName name="task_progress" localSheetId="0">项目安排!$D1</definedName>
    <definedName name="task_start" localSheetId="1">翻译实践!$E1</definedName>
    <definedName name="task_start" localSheetId="0">项目安排!$E1</definedName>
    <definedName name="今天" localSheetId="1">TODAY()</definedName>
    <definedName name="今天"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J5" i="11" s="1"/>
  <c r="H7" i="11"/>
  <c r="H8" i="11"/>
  <c r="E9" i="11"/>
  <c r="F9" i="11"/>
  <c r="E10" i="11" s="1"/>
  <c r="F10" i="11" s="1"/>
  <c r="H13" i="11"/>
  <c r="H20" i="11"/>
  <c r="H25" i="11"/>
  <c r="H9" i="11" l="1"/>
  <c r="J6" i="11"/>
  <c r="K5" i="11"/>
  <c r="H10" i="11"/>
  <c r="E11" i="11"/>
  <c r="I4" i="11"/>
  <c r="I6" i="11"/>
  <c r="E9" i="16"/>
  <c r="F9" i="16" s="1"/>
  <c r="E10" i="16" s="1"/>
  <c r="F10" i="16" s="1"/>
  <c r="E12" i="16" s="1"/>
  <c r="F11" i="11" l="1"/>
  <c r="H11" i="11"/>
  <c r="K6" i="11"/>
  <c r="L5" i="11"/>
  <c r="H37" i="16"/>
  <c r="H36" i="16"/>
  <c r="H8" i="16"/>
  <c r="H7" i="16"/>
  <c r="I5" i="16"/>
  <c r="I6" i="16" s="1"/>
  <c r="L6" i="11" l="1"/>
  <c r="M5" i="11"/>
  <c r="E14" i="11"/>
  <c r="E12" i="11"/>
  <c r="H9" i="16"/>
  <c r="J5" i="16"/>
  <c r="I4" i="16"/>
  <c r="M6" i="11" l="1"/>
  <c r="N5" i="11"/>
  <c r="F12" i="11"/>
  <c r="E15" i="11" s="1"/>
  <c r="E17" i="11"/>
  <c r="F14" i="11"/>
  <c r="H14" i="11" s="1"/>
  <c r="E16" i="11"/>
  <c r="E18" i="11"/>
  <c r="K5" i="16"/>
  <c r="J6" i="16"/>
  <c r="H10" i="16"/>
  <c r="H12" i="11" l="1"/>
  <c r="F16" i="11"/>
  <c r="H16" i="11" s="1"/>
  <c r="F17" i="11"/>
  <c r="E21" i="11" s="1"/>
  <c r="F18" i="11"/>
  <c r="F19" i="11" s="1"/>
  <c r="O5" i="11"/>
  <c r="N6" i="11"/>
  <c r="E19" i="11"/>
  <c r="H18" i="11"/>
  <c r="F15" i="11"/>
  <c r="H15" i="11" s="1"/>
  <c r="F12" i="16"/>
  <c r="F13" i="16" s="1"/>
  <c r="H11" i="16"/>
  <c r="E13" i="16"/>
  <c r="L5" i="16"/>
  <c r="K6" i="16"/>
  <c r="H34" i="11"/>
  <c r="H33" i="11"/>
  <c r="E22" i="11" l="1"/>
  <c r="F21" i="11"/>
  <c r="E23" i="11" s="1"/>
  <c r="H21" i="11"/>
  <c r="H17" i="11"/>
  <c r="P5" i="11"/>
  <c r="O6" i="11"/>
  <c r="E15" i="16"/>
  <c r="F15" i="16" s="1"/>
  <c r="H12" i="16"/>
  <c r="L6" i="16"/>
  <c r="M5" i="16"/>
  <c r="H14" i="16"/>
  <c r="H13" i="16"/>
  <c r="P4" i="11" l="1"/>
  <c r="P6" i="11"/>
  <c r="Q5" i="11"/>
  <c r="E24" i="11"/>
  <c r="F22" i="11"/>
  <c r="F23" i="11" s="1"/>
  <c r="H23" i="11" s="1"/>
  <c r="E16" i="16"/>
  <c r="F16" i="16" s="1"/>
  <c r="E17" i="16" s="1"/>
  <c r="F17" i="16" s="1"/>
  <c r="E19" i="16" s="1"/>
  <c r="H15" i="16"/>
  <c r="H18" i="16"/>
  <c r="N5" i="16"/>
  <c r="M6" i="16"/>
  <c r="H22" i="11" l="1"/>
  <c r="E26" i="11"/>
  <c r="F24" i="11"/>
  <c r="R5" i="11"/>
  <c r="Q6" i="11"/>
  <c r="F19" i="16"/>
  <c r="E20" i="16"/>
  <c r="F20" i="16" s="1"/>
  <c r="E21" i="16" s="1"/>
  <c r="F21" i="16" s="1"/>
  <c r="H16" i="16"/>
  <c r="O5" i="16"/>
  <c r="N6" i="16"/>
  <c r="R6" i="11" l="1"/>
  <c r="S5" i="11"/>
  <c r="E30" i="11"/>
  <c r="F26" i="11"/>
  <c r="H26" i="11"/>
  <c r="E29" i="11"/>
  <c r="E27" i="11"/>
  <c r="H19" i="16"/>
  <c r="P5" i="16"/>
  <c r="O6" i="16"/>
  <c r="E28" i="11" l="1"/>
  <c r="S6" i="11"/>
  <c r="T5" i="11"/>
  <c r="F29" i="11"/>
  <c r="H29" i="11" s="1"/>
  <c r="F27" i="11"/>
  <c r="F28" i="11" s="1"/>
  <c r="F30" i="11"/>
  <c r="H20" i="16"/>
  <c r="H21" i="16"/>
  <c r="H23" i="16"/>
  <c r="H27" i="16"/>
  <c r="H22" i="16"/>
  <c r="H35" i="16"/>
  <c r="Q5" i="16"/>
  <c r="P4" i="16"/>
  <c r="P6" i="16"/>
  <c r="H31" i="16"/>
  <c r="H27" i="11" l="1"/>
  <c r="E32" i="11"/>
  <c r="F32" i="11" s="1"/>
  <c r="E31" i="11"/>
  <c r="F31" i="11" s="1"/>
  <c r="T6" i="11"/>
  <c r="U5" i="11"/>
  <c r="H30" i="11"/>
  <c r="H30" i="16"/>
  <c r="H29" i="16"/>
  <c r="H28" i="16"/>
  <c r="R5" i="16"/>
  <c r="Q6" i="16"/>
  <c r="V5" i="11" l="1"/>
  <c r="U6" i="11"/>
  <c r="S5" i="16"/>
  <c r="R6" i="16"/>
  <c r="W5" i="11" l="1"/>
  <c r="V6" i="11"/>
  <c r="T5" i="16"/>
  <c r="S6" i="16"/>
  <c r="W4" i="11" l="1"/>
  <c r="X5" i="11"/>
  <c r="W6" i="11"/>
  <c r="U5" i="16"/>
  <c r="T6" i="16"/>
  <c r="Y5" i="11" l="1"/>
  <c r="X6" i="11"/>
  <c r="V5" i="16"/>
  <c r="U6" i="16"/>
  <c r="Z5" i="11" l="1"/>
  <c r="Y6" i="11"/>
  <c r="V6" i="16"/>
  <c r="W5" i="16"/>
  <c r="Z6" i="11" l="1"/>
  <c r="AA5" i="11"/>
  <c r="X5" i="16"/>
  <c r="W6" i="16"/>
  <c r="W4" i="16"/>
  <c r="AA6" i="11" l="1"/>
  <c r="AB5" i="11"/>
  <c r="X6" i="16"/>
  <c r="Y5" i="16"/>
  <c r="AB6" i="11" l="1"/>
  <c r="AC5" i="11"/>
  <c r="Y6" i="16"/>
  <c r="Z5" i="16"/>
  <c r="AD5" i="11" l="1"/>
  <c r="AC6" i="11"/>
  <c r="AA5" i="16"/>
  <c r="Z6" i="16"/>
  <c r="AE5" i="11" l="1"/>
  <c r="AD4" i="11"/>
  <c r="AD6" i="11"/>
  <c r="AB5" i="16"/>
  <c r="AA6" i="16"/>
  <c r="AF5" i="11" l="1"/>
  <c r="AE6" i="11"/>
  <c r="AC5" i="16"/>
  <c r="AB6" i="16"/>
  <c r="AG5" i="11" l="1"/>
  <c r="AF6" i="11"/>
  <c r="AD5" i="16"/>
  <c r="AC6" i="16"/>
  <c r="AG6" i="11" l="1"/>
  <c r="AH5" i="11"/>
  <c r="AE5" i="16"/>
  <c r="AD4" i="16"/>
  <c r="AD6" i="16"/>
  <c r="AH6" i="11" l="1"/>
  <c r="AI5" i="11"/>
  <c r="AF5" i="16"/>
  <c r="AE6" i="16"/>
  <c r="AI6" i="11" l="1"/>
  <c r="AJ5" i="11"/>
  <c r="AJ6" i="11" s="1"/>
  <c r="AF6" i="16"/>
  <c r="AG5" i="16"/>
  <c r="AG6" i="16" l="1"/>
  <c r="AH5" i="16"/>
  <c r="AH6" i="16" l="1"/>
  <c r="AI5" i="16"/>
  <c r="AI6" i="16" l="1"/>
  <c r="AJ5" i="16"/>
  <c r="AK5" i="16" l="1"/>
  <c r="AJ6" i="16"/>
  <c r="AK4" i="16" l="1"/>
  <c r="AL5" i="16"/>
  <c r="AK6" i="16"/>
  <c r="AM5" i="16" l="1"/>
  <c r="AL6" i="16"/>
  <c r="AN5" i="16" l="1"/>
  <c r="AM6" i="16"/>
  <c r="AO5" i="16" l="1"/>
  <c r="AN6" i="16"/>
  <c r="AP5" i="16" l="1"/>
  <c r="AO6" i="16"/>
  <c r="AP6" i="16" l="1"/>
  <c r="AQ5" i="16"/>
  <c r="AR5" i="16" l="1"/>
  <c r="AQ6" i="16"/>
  <c r="AR4" i="16" l="1"/>
  <c r="AR6" i="16"/>
  <c r="AS5" i="16"/>
  <c r="AS6" i="16" l="1"/>
  <c r="AT5" i="16"/>
  <c r="AT6" i="16" l="1"/>
  <c r="AU5" i="16"/>
  <c r="AV5" i="16" l="1"/>
  <c r="AU6" i="16"/>
  <c r="AV6" i="16" l="1"/>
  <c r="AW5" i="16"/>
  <c r="AW6" i="16" l="1"/>
  <c r="AX5" i="16"/>
  <c r="AY5" i="16" l="1"/>
  <c r="AX6" i="16"/>
  <c r="AZ5" i="16" l="1"/>
  <c r="AY4" i="16"/>
  <c r="AY6" i="16"/>
  <c r="BA5" i="16" l="1"/>
  <c r="AZ6" i="16"/>
  <c r="BA6" i="16" l="1"/>
  <c r="BB5" i="16"/>
  <c r="BB6" i="16" l="1"/>
  <c r="BC5" i="16"/>
  <c r="BC6" i="16" l="1"/>
  <c r="BD5" i="16"/>
  <c r="BD6" i="16" l="1"/>
  <c r="BE5" i="16"/>
  <c r="BE6" i="16" l="1"/>
  <c r="BF5" i="16"/>
  <c r="BF6" i="16" l="1"/>
  <c r="BF4" i="16"/>
  <c r="BG5" i="16"/>
  <c r="BH5" i="16" l="1"/>
  <c r="BG6" i="16"/>
  <c r="BH6" i="16" l="1"/>
  <c r="BI5" i="16"/>
  <c r="BI6" i="16" l="1"/>
  <c r="BJ5" i="16"/>
  <c r="BK5" i="16" l="1"/>
  <c r="BJ6" i="16"/>
  <c r="BL5" i="16" l="1"/>
  <c r="BL6" i="16" s="1"/>
  <c r="BK6" i="16"/>
</calcChain>
</file>

<file path=xl/sharedStrings.xml><?xml version="1.0" encoding="utf-8"?>
<sst xmlns="http://schemas.openxmlformats.org/spreadsheetml/2006/main" count="123" uniqueCount="93">
  <si>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</si>
  <si>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</si>
  <si>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</si>
  <si>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</si>
  <si>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</si>
  <si>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</si>
  <si>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</si>
  <si>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</si>
  <si>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</si>
  <si>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</si>
  <si>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</si>
  <si>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</si>
  <si>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</si>
  <si>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</si>
  <si>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</si>
  <si>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项目开始：</t>
  </si>
  <si>
    <t>显示周数：</t>
  </si>
  <si>
    <t>分配
到</t>
  </si>
  <si>
    <t>进度</t>
  </si>
  <si>
    <t>开始日期</t>
  </si>
  <si>
    <t>结束日期</t>
  </si>
  <si>
    <t>天数</t>
  </si>
  <si>
    <t>国际化政府的旅游界面</t>
    <phoneticPr fontId="21" type="noConversion"/>
  </si>
  <si>
    <t xml:space="preserve">CAT软件竞赛项目一 </t>
    <phoneticPr fontId="21" type="noConversion"/>
  </si>
  <si>
    <t>在此行上方插入新行</t>
    <phoneticPr fontId="21" type="noConversion"/>
  </si>
  <si>
    <t>组建团队</t>
    <phoneticPr fontId="21" type="noConversion"/>
  </si>
  <si>
    <t>杨正宇（组长）</t>
  </si>
  <si>
    <t>杨正宇（组长）</t>
    <phoneticPr fontId="21" type="noConversion"/>
  </si>
  <si>
    <t>全组成员</t>
  </si>
  <si>
    <t>全组成员</t>
    <phoneticPr fontId="21" type="noConversion"/>
  </si>
  <si>
    <t>项目规划</t>
    <phoneticPr fontId="21" type="noConversion"/>
  </si>
  <si>
    <t>杨正宇</t>
    <phoneticPr fontId="21" type="noConversion"/>
  </si>
  <si>
    <t>提交项目成果</t>
    <phoneticPr fontId="21" type="noConversion"/>
  </si>
  <si>
    <t>后期修改调整</t>
    <phoneticPr fontId="21" type="noConversion"/>
  </si>
  <si>
    <t>第2组 工作计划</t>
    <phoneticPr fontId="21" type="noConversion"/>
  </si>
  <si>
    <t>与文献调研组对接获取报告</t>
    <phoneticPr fontId="21" type="noConversion"/>
  </si>
  <si>
    <t>曹霏</t>
    <phoneticPr fontId="21" type="noConversion"/>
  </si>
  <si>
    <t>阶段 1 阅读文献调研报告（12.6-12.7）</t>
    <phoneticPr fontId="21" type="noConversion"/>
  </si>
  <si>
    <t>阅读报告</t>
    <phoneticPr fontId="21" type="noConversion"/>
  </si>
  <si>
    <t>曹霏</t>
    <phoneticPr fontId="21" type="noConversion"/>
  </si>
  <si>
    <t>阶段 2 参考国外相关网站（12.8-12.9）</t>
    <phoneticPr fontId="21" type="noConversion"/>
  </si>
  <si>
    <t>与网页设计组对接获取案例</t>
    <phoneticPr fontId="21" type="noConversion"/>
  </si>
  <si>
    <t>搜索英文旅游攻略</t>
    <phoneticPr fontId="21" type="noConversion"/>
  </si>
  <si>
    <t>阶段 3 翻译（12.9-12.11）</t>
    <phoneticPr fontId="21" type="noConversion"/>
  </si>
  <si>
    <t>阶段 4 审阅、校对与交付（12.12-12.13）</t>
    <phoneticPr fontId="21" type="noConversion"/>
  </si>
  <si>
    <t>翻译景点介绍</t>
    <phoneticPr fontId="21" type="noConversion"/>
  </si>
  <si>
    <t>翻译旅游资讯</t>
    <phoneticPr fontId="21" type="noConversion"/>
  </si>
  <si>
    <t>获取待翻译资源</t>
    <phoneticPr fontId="21" type="noConversion"/>
  </si>
  <si>
    <t>魏玉霜、罗思亓</t>
    <phoneticPr fontId="21" type="noConversion"/>
  </si>
  <si>
    <t>陈宇婷、袁慧玲、曹霏</t>
    <phoneticPr fontId="21" type="noConversion"/>
  </si>
  <si>
    <t>审阅与校对</t>
    <phoneticPr fontId="21" type="noConversion"/>
  </si>
  <si>
    <t>修改与更新</t>
    <phoneticPr fontId="21" type="noConversion"/>
  </si>
  <si>
    <t>交付到网页设计组</t>
    <phoneticPr fontId="21" type="noConversion"/>
  </si>
  <si>
    <t>全体组员</t>
    <phoneticPr fontId="21" type="noConversion"/>
  </si>
  <si>
    <t>魏玉霜、罗思亓、曹霏</t>
    <phoneticPr fontId="21" type="noConversion"/>
  </si>
  <si>
    <t>魏玉霜、罗思亓、曹霏</t>
    <phoneticPr fontId="21" type="noConversion"/>
  </si>
  <si>
    <t>Sphinx教程项目</t>
    <phoneticPr fontId="21" type="noConversion"/>
  </si>
  <si>
    <t>阶段 1 项目准备（12.25-01.01）</t>
    <phoneticPr fontId="21" type="noConversion"/>
  </si>
  <si>
    <r>
      <rPr>
        <b/>
        <sz val="14"/>
        <color theme="1"/>
        <rFont val="Microsoft YaHei UI"/>
        <family val="2"/>
        <charset val="134"/>
      </rPr>
      <t>小组成员</t>
    </r>
    <r>
      <rPr>
        <sz val="14"/>
        <color theme="1"/>
        <rFont val="Microsoft YaHei UI"/>
        <family val="2"/>
        <charset val="134"/>
      </rPr>
      <t>：吴绪瑶、王晴、魏玉霜、许若琳、杨正宇</t>
    </r>
    <phoneticPr fontId="21" type="noConversion"/>
  </si>
  <si>
    <t>线上线下讨论</t>
    <phoneticPr fontId="21" type="noConversion"/>
  </si>
  <si>
    <t>阶段 2 初步探究（01.01-01.07）</t>
    <phoneticPr fontId="21" type="noConversion"/>
  </si>
  <si>
    <t>任务分配</t>
    <phoneticPr fontId="21" type="noConversion"/>
  </si>
  <si>
    <t>快速入门</t>
    <phoneticPr fontId="21" type="noConversion"/>
  </si>
  <si>
    <t>杨正宇、王晴</t>
    <phoneticPr fontId="21" type="noConversion"/>
  </si>
  <si>
    <t>Jekll与GitHub Pages</t>
    <phoneticPr fontId="21" type="noConversion"/>
  </si>
  <si>
    <t>杨正宇、王晴</t>
    <phoneticPr fontId="21" type="noConversion"/>
  </si>
  <si>
    <t>Sphinx主题定制</t>
    <phoneticPr fontId="21" type="noConversion"/>
  </si>
  <si>
    <t>魏玉霜</t>
    <phoneticPr fontId="21" type="noConversion"/>
  </si>
  <si>
    <t>Sphinx协同开发</t>
    <phoneticPr fontId="21" type="noConversion"/>
  </si>
  <si>
    <t>吴绪瑶</t>
    <phoneticPr fontId="21" type="noConversion"/>
  </si>
  <si>
    <t>许若琳</t>
    <phoneticPr fontId="21" type="noConversion"/>
  </si>
  <si>
    <t>阶段 3 深入探究（01.07-01.10）</t>
    <phoneticPr fontId="21" type="noConversion"/>
  </si>
  <si>
    <t>具体细节讨论</t>
    <phoneticPr fontId="21" type="noConversion"/>
  </si>
  <si>
    <t>技术问题解决</t>
    <phoneticPr fontId="21" type="noConversion"/>
  </si>
  <si>
    <t>项目方案调整</t>
    <phoneticPr fontId="21" type="noConversion"/>
  </si>
  <si>
    <t>杨正宇</t>
    <phoneticPr fontId="21" type="noConversion"/>
  </si>
  <si>
    <t>Sphinx本地与云端发布</t>
    <phoneticPr fontId="21" type="noConversion"/>
  </si>
  <si>
    <t>语法指南</t>
    <phoneticPr fontId="21" type="noConversion"/>
  </si>
  <si>
    <t>阶段总结回顾（会议）</t>
    <phoneticPr fontId="21" type="noConversion"/>
  </si>
  <si>
    <t>项目分析</t>
    <phoneticPr fontId="21" type="noConversion"/>
  </si>
  <si>
    <t>项目问题与解答</t>
    <phoneticPr fontId="21" type="noConversion"/>
  </si>
  <si>
    <t>项目收获与思考</t>
    <phoneticPr fontId="21" type="noConversion"/>
  </si>
  <si>
    <t>项目计划</t>
    <phoneticPr fontId="21" type="noConversion"/>
  </si>
  <si>
    <t>项目执行</t>
    <phoneticPr fontId="21" type="noConversion"/>
  </si>
  <si>
    <t>魏玉霜</t>
    <phoneticPr fontId="21" type="noConversion"/>
  </si>
  <si>
    <t>吴绪瑶</t>
    <phoneticPr fontId="21" type="noConversion"/>
  </si>
  <si>
    <t>阶段 4 项目收尾（01.10-01.13）</t>
    <phoneticPr fontId="21" type="noConversion"/>
  </si>
  <si>
    <t>全体成员</t>
    <phoneticPr fontId="21" type="noConversion"/>
  </si>
  <si>
    <t>许若琳、王晴</t>
    <phoneticPr fontId="21" type="noConversion"/>
  </si>
  <si>
    <t>杨正宇（组长）</t>
    <phoneticPr fontId="21" type="noConversion"/>
  </si>
  <si>
    <t>全组成员</t>
    <phoneticPr fontId="21" type="noConversion"/>
  </si>
  <si>
    <t>全组成员</t>
    <phoneticPr fontId="21" type="noConversion"/>
  </si>
  <si>
    <t>显示周数：</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</si>
</sst>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27"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4"/>
      <color theme="1"/>
      <name val="Microsoft YaHei UI"/>
      <family val="2"/>
      <charset val="134"/>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86">
    <xf numFmtId="0" fontId="0" fillId="0" borderId="0" xfId="0"/>
    <xf numFmtId="180" fontId="1" fillId="3" borderId="2" xfId="10" applyFill="1">
      <alignment horizontal="center" vertical="center"/>
    </xf>
    <xf numFmtId="180" fontId="1" fillId="4" borderId="2" xfId="10" applyFill="1">
      <alignment horizontal="center" vertical="center"/>
    </xf>
    <xf numFmtId="180" fontId="1" fillId="11" borderId="2" xfId="10" applyFill="1">
      <alignment horizontal="center" vertical="center"/>
    </xf>
    <xf numFmtId="180" fontId="1" fillId="10" borderId="2" xfId="10" applyFill="1">
      <alignment horizontal="center" vertical="center"/>
    </xf>
    <xf numFmtId="0" fontId="19" fillId="0" borderId="0" xfId="0" applyFont="1"/>
    <xf numFmtId="0" fontId="22" fillId="13" borderId="1" xfId="0" applyFont="1" applyFill="1" applyBorder="1" applyAlignment="1">
      <alignment horizontal="left" vertical="center" indent="1"/>
    </xf>
    <xf numFmtId="0" fontId="22" fillId="13" borderId="1" xfId="0" applyFont="1" applyFill="1" applyBorder="1" applyAlignment="1">
      <alignment horizontal="center" vertical="center" wrapText="1"/>
    </xf>
    <xf numFmtId="0" fontId="23" fillId="12" borderId="8"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4" fillId="8" borderId="2" xfId="2" applyFont="1" applyFill="1" applyBorder="1" applyAlignment="1">
      <alignment horizontal="center" vertical="center"/>
    </xf>
    <xf numFmtId="0" fontId="24" fillId="0" borderId="2" xfId="0" applyFont="1" applyBorder="1" applyAlignment="1">
      <alignment horizontal="center" vertical="center"/>
    </xf>
    <xf numFmtId="9" fontId="24"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4" fillId="9" borderId="2" xfId="2" applyFont="1" applyFill="1" applyBorder="1" applyAlignment="1">
      <alignment horizontal="center" vertical="center"/>
    </xf>
    <xf numFmtId="9" fontId="24"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4" fillId="6" borderId="2" xfId="2" applyFont="1" applyFill="1" applyBorder="1" applyAlignment="1">
      <alignment horizontal="center" vertical="center"/>
    </xf>
    <xf numFmtId="9" fontId="24"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4" fillId="5" borderId="2" xfId="2" applyFont="1" applyFill="1" applyBorder="1" applyAlignment="1">
      <alignment horizontal="center" vertical="center"/>
    </xf>
    <xf numFmtId="9" fontId="24" fillId="10" borderId="2" xfId="2" applyFont="1" applyFill="1" applyBorder="1" applyAlignment="1">
      <alignment horizontal="center" vertical="center"/>
    </xf>
    <xf numFmtId="9" fontId="24" fillId="0" borderId="2" xfId="2" applyFont="1" applyBorder="1" applyAlignment="1">
      <alignment horizontal="center" vertical="center"/>
    </xf>
    <xf numFmtId="0" fontId="25" fillId="2" borderId="2" xfId="0" applyFont="1" applyFill="1" applyBorder="1" applyAlignment="1">
      <alignment horizontal="left" vertical="center" indent="1"/>
    </xf>
    <xf numFmtId="0" fontId="25" fillId="2" borderId="2" xfId="0" applyFont="1" applyFill="1" applyBorder="1" applyAlignment="1">
      <alignment horizontal="center" vertical="center"/>
    </xf>
    <xf numFmtId="9" fontId="24" fillId="2" borderId="2" xfId="2" applyFont="1" applyFill="1" applyBorder="1" applyAlignment="1">
      <alignment horizontal="center" vertical="center"/>
    </xf>
    <xf numFmtId="178" fontId="20" fillId="2" borderId="2" xfId="0" applyNumberFormat="1" applyFont="1" applyFill="1" applyBorder="1" applyAlignment="1">
      <alignment horizontal="left" vertical="center"/>
    </xf>
    <xf numFmtId="178" fontId="24" fillId="2" borderId="2" xfId="0" applyNumberFormat="1" applyFont="1" applyFill="1" applyBorder="1" applyAlignment="1">
      <alignment horizontal="center" vertical="center"/>
    </xf>
    <xf numFmtId="0" fontId="24" fillId="2" borderId="2" xfId="0" applyFont="1" applyFill="1" applyBorder="1" applyAlignment="1">
      <alignment horizontal="center" vertical="center"/>
    </xf>
    <xf numFmtId="0" fontId="2" fillId="0" borderId="0" xfId="0" applyFont="1" applyAlignment="1">
      <alignment horizontal="center"/>
    </xf>
    <xf numFmtId="0" fontId="20" fillId="0" borderId="0" xfId="1" applyFont="1" applyAlignment="1" applyProtection="1"/>
    <xf numFmtId="0" fontId="2" fillId="0" borderId="0" xfId="3" applyAlignment="1">
      <alignment wrapText="1"/>
    </xf>
    <xf numFmtId="0" fontId="1" fillId="0" borderId="0" xfId="0" applyFont="1"/>
    <xf numFmtId="0" fontId="2" fillId="0" borderId="0" xfId="3"/>
    <xf numFmtId="0" fontId="1" fillId="0" borderId="0" xfId="0" applyFont="1" applyAlignment="1">
      <alignment horizontal="center"/>
    </xf>
    <xf numFmtId="0" fontId="1" fillId="0" borderId="0" xfId="0" applyFont="1" applyAlignment="1">
      <alignment wrapText="1"/>
    </xf>
    <xf numFmtId="0" fontId="1" fillId="0" borderId="9" xfId="0" applyFont="1" applyBorder="1" applyAlignment="1">
      <alignment vertical="center"/>
    </xf>
    <xf numFmtId="0" fontId="1" fillId="8" borderId="2" xfId="11" applyFill="1">
      <alignment horizontal="center" vertical="center"/>
    </xf>
    <xf numFmtId="0" fontId="1" fillId="0" borderId="0" xfId="0" applyFont="1" applyAlignment="1">
      <alignment vertical="center"/>
    </xf>
    <xf numFmtId="0" fontId="1" fillId="3" borderId="2" xfId="12" applyFill="1">
      <alignment horizontal="left" vertical="center" indent="2"/>
    </xf>
    <xf numFmtId="0" fontId="1" fillId="3" borderId="2" xfId="11" applyFill="1">
      <alignment horizontal="center" vertical="center"/>
    </xf>
    <xf numFmtId="0" fontId="1" fillId="0" borderId="9" xfId="0" applyFont="1" applyBorder="1" applyAlignment="1">
      <alignment horizontal="right" vertical="center"/>
    </xf>
    <xf numFmtId="0" fontId="1" fillId="9"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2" applyFill="1">
      <alignment horizontal="left" vertical="center" indent="2"/>
    </xf>
    <xf numFmtId="0" fontId="1" fillId="10" borderId="2" xfId="11" applyFill="1">
      <alignment horizontal="center" vertical="center"/>
    </xf>
    <xf numFmtId="0" fontId="1" fillId="0" borderId="2" xfId="12">
      <alignment horizontal="left" vertical="center" indent="2"/>
    </xf>
    <xf numFmtId="0" fontId="1" fillId="0" borderId="2" xfId="11">
      <alignment horizontal="center" vertical="center"/>
    </xf>
    <xf numFmtId="180" fontId="1" fillId="0" borderId="2" xfId="10">
      <alignment horizontal="center" vertical="center"/>
    </xf>
    <xf numFmtId="0" fontId="1" fillId="2" borderId="9" xfId="0" applyFont="1" applyFill="1" applyBorder="1" applyAlignment="1">
      <alignment vertical="center"/>
    </xf>
    <xf numFmtId="0" fontId="1" fillId="0" borderId="0" xfId="0" applyFont="1" applyAlignment="1">
      <alignment horizontal="right" vertical="center"/>
    </xf>
    <xf numFmtId="179" fontId="21" fillId="7" borderId="6" xfId="0" applyNumberFormat="1" applyFont="1" applyFill="1" applyBorder="1" applyAlignment="1">
      <alignment horizontal="center" vertical="center"/>
    </xf>
    <xf numFmtId="179" fontId="21" fillId="7" borderId="0" xfId="0" applyNumberFormat="1" applyFont="1" applyFill="1" applyAlignment="1">
      <alignment horizontal="center" vertical="center"/>
    </xf>
    <xf numFmtId="179" fontId="21" fillId="7" borderId="7" xfId="0" applyNumberFormat="1" applyFont="1" applyFill="1" applyBorder="1" applyAlignment="1">
      <alignment horizontal="center" vertical="center"/>
    </xf>
    <xf numFmtId="180" fontId="1" fillId="8" borderId="2" xfId="0" applyNumberFormat="1" applyFont="1" applyFill="1" applyBorder="1" applyAlignment="1">
      <alignment horizontal="center" vertical="center"/>
    </xf>
    <xf numFmtId="180" fontId="24" fillId="8" borderId="2" xfId="0" applyNumberFormat="1" applyFont="1" applyFill="1" applyBorder="1" applyAlignment="1">
      <alignment horizontal="center" vertical="center"/>
    </xf>
    <xf numFmtId="180" fontId="1" fillId="9" borderId="2" xfId="0" applyNumberFormat="1" applyFont="1" applyFill="1" applyBorder="1" applyAlignment="1">
      <alignment horizontal="center" vertical="center"/>
    </xf>
    <xf numFmtId="180" fontId="24" fillId="9" borderId="2" xfId="0" applyNumberFormat="1" applyFont="1" applyFill="1" applyBorder="1" applyAlignment="1">
      <alignment horizontal="center" vertical="center"/>
    </xf>
    <xf numFmtId="180" fontId="1" fillId="6" borderId="2" xfId="0" applyNumberFormat="1" applyFont="1" applyFill="1" applyBorder="1" applyAlignment="1">
      <alignment horizontal="center" vertical="center"/>
    </xf>
    <xf numFmtId="180" fontId="24" fillId="6" borderId="2"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24" fillId="5" borderId="2" xfId="0" applyNumberFormat="1" applyFont="1" applyFill="1" applyBorder="1" applyAlignment="1">
      <alignment horizontal="center" vertical="center"/>
    </xf>
    <xf numFmtId="0" fontId="7" fillId="0" borderId="0" xfId="7" applyAlignment="1"/>
    <xf numFmtId="0" fontId="1" fillId="0" borderId="3" xfId="0" applyFont="1" applyBorder="1" applyAlignment="1">
      <alignment horizontal="right"/>
    </xf>
    <xf numFmtId="0" fontId="1" fillId="0" borderId="0" xfId="0" applyFont="1" applyAlignment="1">
      <alignment horizontal="right"/>
    </xf>
    <xf numFmtId="0" fontId="1" fillId="0" borderId="0" xfId="0" applyFont="1" applyAlignment="1">
      <alignment horizontal="left"/>
    </xf>
    <xf numFmtId="0" fontId="0" fillId="3" borderId="2" xfId="12" applyFont="1" applyFill="1">
      <alignment horizontal="left" vertical="center" indent="2"/>
    </xf>
    <xf numFmtId="0" fontId="0" fillId="3" borderId="2" xfId="11" applyFont="1" applyFill="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1" borderId="2" xfId="11" applyFont="1" applyFill="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xf numFmtId="0" fontId="1" fillId="0" borderId="10" xfId="0" applyFont="1" applyBorder="1"/>
    <xf numFmtId="0" fontId="6" fillId="0" borderId="0" xfId="5" applyAlignment="1">
      <alignment horizontal="left"/>
    </xf>
    <xf numFmtId="0" fontId="7" fillId="0" borderId="0" xfId="6" applyAlignment="1">
      <alignment horizontal="left"/>
    </xf>
    <xf numFmtId="0" fontId="1" fillId="0" borderId="0" xfId="8" applyAlignment="1">
      <alignment horizontal="right"/>
    </xf>
    <xf numFmtId="0" fontId="1" fillId="0" borderId="7" xfId="8" applyBorder="1" applyAlignment="1">
      <alignment horizontal="right"/>
    </xf>
    <xf numFmtId="0" fontId="0" fillId="0" borderId="0" xfId="8" applyFont="1" applyAlignment="1">
      <alignment horizontal="right"/>
    </xf>
    <xf numFmtId="181" fontId="1" fillId="0" borderId="3" xfId="9" applyAlignment="1">
      <alignment horizontal="right"/>
    </xf>
    <xf numFmtId="31" fontId="1" fillId="7" borderId="4" xfId="0" applyNumberFormat="1" applyFont="1" applyFill="1" applyBorder="1" applyAlignment="1">
      <alignment horizontal="left" vertical="center" wrapText="1" indent="1"/>
    </xf>
    <xf numFmtId="31" fontId="1" fillId="7" borderId="1" xfId="0" applyNumberFormat="1" applyFont="1" applyFill="1" applyBorder="1" applyAlignment="1">
      <alignment horizontal="left" vertical="center" wrapText="1" indent="1"/>
    </xf>
    <xf numFmtId="31" fontId="1" fillId="7" borderId="5" xfId="0" applyNumberFormat="1" applyFont="1" applyFill="1" applyBorder="1" applyAlignment="1">
      <alignment horizontal="left" vertical="center" wrapText="1" indent="1"/>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cellStyle name="日期" xfId="10"/>
    <cellStyle name="适中" xfId="20" builtinId="28" customBuiltin="1"/>
    <cellStyle name="输出" xfId="22" builtinId="21" customBuiltin="1"/>
    <cellStyle name="输入" xfId="21" builtinId="20" customBuiltin="1"/>
    <cellStyle name="项目开始" xfId="9"/>
    <cellStyle name="姓名" xfId="11"/>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7"/>
  <sheetViews>
    <sheetView showGridLines="0" tabSelected="1" showRuler="0" zoomScale="70" zoomScaleNormal="70" zoomScalePageLayoutView="70" workbookViewId="0">
      <pane ySplit="6" topLeftCell="A22" activePane="bottomLeft" state="frozen"/>
      <selection pane="bottomLeft" activeCell="E31" sqref="E31"/>
    </sheetView>
  </sheetViews>
  <sheetFormatPr defaultColWidth="8.81640625" defaultRowHeight="30" customHeight="1" x14ac:dyDescent="0.35"/>
  <cols>
    <col min="1" max="1" width="2.7265625" style="33" customWidth="1"/>
    <col min="2" max="2" width="29" style="32" customWidth="1"/>
    <col min="3" max="3" width="23.7265625" style="32" customWidth="1"/>
    <col min="4" max="4" width="10.7265625" style="32" customWidth="1"/>
    <col min="5" max="5" width="20.7265625" style="34" customWidth="1"/>
    <col min="6" max="6" width="10.453125" style="32" customWidth="1"/>
    <col min="7" max="7" width="2.7265625" style="32" customWidth="1"/>
    <col min="8" max="8" width="6.1796875" style="32" hidden="1" customWidth="1"/>
    <col min="9" max="36" width="4.6328125" style="32" customWidth="1"/>
    <col min="37" max="64" width="2.6328125" style="32" customWidth="1"/>
    <col min="65" max="65" width="8.81640625" style="32"/>
    <col min="66" max="68" width="7.36328125" style="32"/>
    <col min="69" max="70" width="8.6328125" style="32"/>
    <col min="71" max="16384" width="8.81640625" style="32"/>
  </cols>
  <sheetData>
    <row r="1" spans="1:36" ht="30" customHeight="1" x14ac:dyDescent="0.7">
      <c r="A1" s="31" t="s">
        <v>0</v>
      </c>
      <c r="B1" s="77" t="s">
        <v>56</v>
      </c>
      <c r="C1" s="77"/>
      <c r="D1" s="77"/>
      <c r="E1" s="77"/>
      <c r="F1" s="77"/>
      <c r="G1" s="77"/>
      <c r="H1" s="77"/>
      <c r="I1" s="77"/>
      <c r="J1" s="77"/>
      <c r="K1" s="77"/>
      <c r="L1" s="77"/>
      <c r="M1" s="77"/>
      <c r="N1" s="77"/>
    </row>
    <row r="2" spans="1:36" ht="30" customHeight="1" x14ac:dyDescent="0.45">
      <c r="A2" s="33" t="s">
        <v>1</v>
      </c>
      <c r="B2" s="78" t="s">
        <v>58</v>
      </c>
      <c r="C2" s="78"/>
      <c r="D2" s="78"/>
      <c r="E2" s="78"/>
      <c r="F2" s="78"/>
      <c r="G2" s="78"/>
      <c r="H2" s="78"/>
      <c r="I2" s="78"/>
      <c r="J2" s="78"/>
      <c r="K2" s="78"/>
      <c r="L2" s="78"/>
      <c r="M2" s="78"/>
      <c r="N2" s="67"/>
    </row>
    <row r="3" spans="1:36" ht="30" customHeight="1" x14ac:dyDescent="0.4">
      <c r="A3" s="33" t="s">
        <v>2</v>
      </c>
      <c r="B3" s="64"/>
      <c r="C3" s="79" t="s">
        <v>15</v>
      </c>
      <c r="D3" s="80"/>
      <c r="E3" s="82">
        <v>43824</v>
      </c>
      <c r="F3" s="82"/>
    </row>
    <row r="4" spans="1:36" ht="30" customHeight="1" x14ac:dyDescent="0.35">
      <c r="A4" s="31" t="s">
        <v>3</v>
      </c>
      <c r="C4" s="81" t="s">
        <v>92</v>
      </c>
      <c r="D4" s="80"/>
      <c r="E4" s="65">
        <v>1</v>
      </c>
      <c r="F4" s="66"/>
      <c r="I4" s="83">
        <f>I5</f>
        <v>43821</v>
      </c>
      <c r="J4" s="84"/>
      <c r="K4" s="84"/>
      <c r="L4" s="84"/>
      <c r="M4" s="84"/>
      <c r="N4" s="84"/>
      <c r="O4" s="85"/>
      <c r="P4" s="83">
        <f>P5</f>
        <v>43828</v>
      </c>
      <c r="Q4" s="84"/>
      <c r="R4" s="84"/>
      <c r="S4" s="84"/>
      <c r="T4" s="84"/>
      <c r="U4" s="84"/>
      <c r="V4" s="85"/>
      <c r="W4" s="83">
        <f>W5</f>
        <v>43835</v>
      </c>
      <c r="X4" s="84"/>
      <c r="Y4" s="84"/>
      <c r="Z4" s="84"/>
      <c r="AA4" s="84"/>
      <c r="AB4" s="84"/>
      <c r="AC4" s="85"/>
      <c r="AD4" s="83">
        <f>AD5</f>
        <v>43842</v>
      </c>
      <c r="AE4" s="84"/>
      <c r="AF4" s="84"/>
      <c r="AG4" s="84"/>
      <c r="AH4" s="84"/>
      <c r="AI4" s="84"/>
      <c r="AJ4" s="85"/>
    </row>
    <row r="5" spans="1:36" ht="15" customHeight="1" x14ac:dyDescent="0.35">
      <c r="A5" s="31" t="s">
        <v>4</v>
      </c>
      <c r="B5" s="76"/>
      <c r="C5" s="76"/>
      <c r="D5" s="76"/>
      <c r="E5" s="76"/>
      <c r="F5" s="76"/>
      <c r="G5" s="76"/>
      <c r="I5" s="53">
        <f>Project_Start-WEEKDAY(Project_Start,1)+1+7*(Display_Week-1)</f>
        <v>43821</v>
      </c>
      <c r="J5" s="54">
        <f>I5+1</f>
        <v>43822</v>
      </c>
      <c r="K5" s="54">
        <f t="shared" ref="K5:AJ5" si="0">J5+1</f>
        <v>43823</v>
      </c>
      <c r="L5" s="54">
        <f t="shared" si="0"/>
        <v>43824</v>
      </c>
      <c r="M5" s="54">
        <f t="shared" si="0"/>
        <v>43825</v>
      </c>
      <c r="N5" s="54">
        <f t="shared" si="0"/>
        <v>43826</v>
      </c>
      <c r="O5" s="55">
        <f t="shared" si="0"/>
        <v>43827</v>
      </c>
      <c r="P5" s="53">
        <f>O5+1</f>
        <v>43828</v>
      </c>
      <c r="Q5" s="54">
        <f>P5+1</f>
        <v>43829</v>
      </c>
      <c r="R5" s="54">
        <f t="shared" si="0"/>
        <v>43830</v>
      </c>
      <c r="S5" s="54">
        <f t="shared" si="0"/>
        <v>43831</v>
      </c>
      <c r="T5" s="54">
        <f t="shared" si="0"/>
        <v>43832</v>
      </c>
      <c r="U5" s="54">
        <f t="shared" si="0"/>
        <v>43833</v>
      </c>
      <c r="V5" s="55">
        <f t="shared" si="0"/>
        <v>43834</v>
      </c>
      <c r="W5" s="53">
        <f>V5+1</f>
        <v>43835</v>
      </c>
      <c r="X5" s="54">
        <f>W5+1</f>
        <v>43836</v>
      </c>
      <c r="Y5" s="54">
        <f t="shared" si="0"/>
        <v>43837</v>
      </c>
      <c r="Z5" s="54">
        <f t="shared" si="0"/>
        <v>43838</v>
      </c>
      <c r="AA5" s="54">
        <f t="shared" si="0"/>
        <v>43839</v>
      </c>
      <c r="AB5" s="54">
        <f t="shared" si="0"/>
        <v>43840</v>
      </c>
      <c r="AC5" s="55">
        <f t="shared" si="0"/>
        <v>43841</v>
      </c>
      <c r="AD5" s="53">
        <f>AC5+1</f>
        <v>43842</v>
      </c>
      <c r="AE5" s="54">
        <f>AD5+1</f>
        <v>43843</v>
      </c>
      <c r="AF5" s="54">
        <f t="shared" si="0"/>
        <v>43844</v>
      </c>
      <c r="AG5" s="54">
        <f t="shared" si="0"/>
        <v>43845</v>
      </c>
      <c r="AH5" s="54">
        <f t="shared" si="0"/>
        <v>43846</v>
      </c>
      <c r="AI5" s="54">
        <f t="shared" si="0"/>
        <v>43847</v>
      </c>
      <c r="AJ5" s="55">
        <f t="shared" si="0"/>
        <v>43848</v>
      </c>
    </row>
    <row r="6" spans="1:36" ht="30" customHeight="1" thickBot="1" x14ac:dyDescent="0.4">
      <c r="A6" s="31" t="s">
        <v>5</v>
      </c>
      <c r="B6" s="6" t="s">
        <v>14</v>
      </c>
      <c r="C6" s="7" t="s">
        <v>17</v>
      </c>
      <c r="D6" s="7" t="s">
        <v>18</v>
      </c>
      <c r="E6" s="7" t="s">
        <v>19</v>
      </c>
      <c r="F6" s="7" t="s">
        <v>20</v>
      </c>
      <c r="G6" s="7"/>
      <c r="H6" s="7" t="s">
        <v>21</v>
      </c>
      <c r="I6" s="8" t="str">
        <f t="shared" ref="I6:AJ6" si="1">LEFT(TEXT(I5,"aaa"),1)</f>
        <v>日</v>
      </c>
      <c r="J6" s="8" t="str">
        <f t="shared" si="1"/>
        <v>一</v>
      </c>
      <c r="K6" s="8" t="str">
        <f t="shared" si="1"/>
        <v>二</v>
      </c>
      <c r="L6" s="8" t="str">
        <f t="shared" si="1"/>
        <v>三</v>
      </c>
      <c r="M6" s="8" t="str">
        <f t="shared" si="1"/>
        <v>四</v>
      </c>
      <c r="N6" s="8" t="str">
        <f t="shared" si="1"/>
        <v>五</v>
      </c>
      <c r="O6" s="8" t="str">
        <f t="shared" si="1"/>
        <v>六</v>
      </c>
      <c r="P6" s="8" t="str">
        <f t="shared" si="1"/>
        <v>日</v>
      </c>
      <c r="Q6" s="8" t="str">
        <f t="shared" si="1"/>
        <v>一</v>
      </c>
      <c r="R6" s="8" t="str">
        <f t="shared" si="1"/>
        <v>二</v>
      </c>
      <c r="S6" s="8" t="str">
        <f t="shared" si="1"/>
        <v>三</v>
      </c>
      <c r="T6" s="8" t="str">
        <f t="shared" si="1"/>
        <v>四</v>
      </c>
      <c r="U6" s="8" t="str">
        <f t="shared" si="1"/>
        <v>五</v>
      </c>
      <c r="V6" s="8" t="str">
        <f t="shared" si="1"/>
        <v>六</v>
      </c>
      <c r="W6" s="8" t="str">
        <f t="shared" si="1"/>
        <v>日</v>
      </c>
      <c r="X6" s="8" t="str">
        <f t="shared" si="1"/>
        <v>一</v>
      </c>
      <c r="Y6" s="8" t="str">
        <f t="shared" si="1"/>
        <v>二</v>
      </c>
      <c r="Z6" s="8" t="str">
        <f t="shared" si="1"/>
        <v>三</v>
      </c>
      <c r="AA6" s="8" t="str">
        <f t="shared" si="1"/>
        <v>四</v>
      </c>
      <c r="AB6" s="8" t="str">
        <f t="shared" si="1"/>
        <v>五</v>
      </c>
      <c r="AC6" s="8" t="str">
        <f t="shared" si="1"/>
        <v>六</v>
      </c>
      <c r="AD6" s="8" t="str">
        <f t="shared" si="1"/>
        <v>日</v>
      </c>
      <c r="AE6" s="8" t="str">
        <f t="shared" si="1"/>
        <v>一</v>
      </c>
      <c r="AF6" s="8" t="str">
        <f t="shared" si="1"/>
        <v>二</v>
      </c>
      <c r="AG6" s="8" t="str">
        <f t="shared" si="1"/>
        <v>三</v>
      </c>
      <c r="AH6" s="8" t="str">
        <f t="shared" si="1"/>
        <v>四</v>
      </c>
      <c r="AI6" s="8" t="str">
        <f t="shared" si="1"/>
        <v>五</v>
      </c>
      <c r="AJ6" s="8" t="str">
        <f t="shared" si="1"/>
        <v>六</v>
      </c>
    </row>
    <row r="7" spans="1:36" ht="30" hidden="1" customHeight="1" thickBot="1" x14ac:dyDescent="0.4">
      <c r="A7" s="33" t="s">
        <v>6</v>
      </c>
      <c r="C7" s="35"/>
      <c r="E7" s="32"/>
      <c r="H7" s="32"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row>
    <row r="8" spans="1:36" s="38" customFormat="1" ht="30" customHeight="1" thickBot="1" x14ac:dyDescent="0.4">
      <c r="A8" s="31" t="s">
        <v>7</v>
      </c>
      <c r="B8" s="9" t="s">
        <v>57</v>
      </c>
      <c r="C8" s="37"/>
      <c r="D8" s="10"/>
      <c r="E8" s="56"/>
      <c r="F8" s="57"/>
      <c r="G8" s="11"/>
      <c r="H8" s="11" t="str">
        <f t="shared" ref="H8:H34" si="2">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row>
    <row r="9" spans="1:36" s="38" customFormat="1" ht="30" customHeight="1" thickBot="1" x14ac:dyDescent="0.4">
      <c r="A9" s="31" t="s">
        <v>8</v>
      </c>
      <c r="B9" s="39" t="s">
        <v>25</v>
      </c>
      <c r="C9" s="40" t="s">
        <v>27</v>
      </c>
      <c r="D9" s="12">
        <v>1</v>
      </c>
      <c r="E9" s="1">
        <f>Project_Start</f>
        <v>43824</v>
      </c>
      <c r="F9" s="1">
        <f>E9+2</f>
        <v>43826</v>
      </c>
      <c r="G9" s="11"/>
      <c r="H9" s="11">
        <f t="shared" si="2"/>
        <v>3</v>
      </c>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row>
    <row r="10" spans="1:36" s="38" customFormat="1" ht="30" customHeight="1" thickBot="1" x14ac:dyDescent="0.4">
      <c r="A10" s="31" t="s">
        <v>9</v>
      </c>
      <c r="B10" s="68" t="s">
        <v>59</v>
      </c>
      <c r="C10" s="40" t="s">
        <v>29</v>
      </c>
      <c r="D10" s="12">
        <v>1</v>
      </c>
      <c r="E10" s="1">
        <f>F9</f>
        <v>43826</v>
      </c>
      <c r="F10" s="1">
        <f>E10+4</f>
        <v>43830</v>
      </c>
      <c r="G10" s="11"/>
      <c r="H10" s="11">
        <f t="shared" si="2"/>
        <v>5</v>
      </c>
      <c r="I10" s="36"/>
      <c r="J10" s="36"/>
      <c r="K10" s="36"/>
      <c r="L10" s="36"/>
      <c r="M10" s="36"/>
      <c r="N10" s="36"/>
      <c r="O10" s="36"/>
      <c r="P10" s="36"/>
      <c r="Q10" s="36"/>
      <c r="R10" s="36"/>
      <c r="S10" s="36"/>
      <c r="T10" s="36"/>
      <c r="U10" s="41"/>
      <c r="V10" s="41"/>
      <c r="W10" s="36"/>
      <c r="X10" s="36"/>
      <c r="Y10" s="36"/>
      <c r="Z10" s="36"/>
      <c r="AA10" s="36"/>
      <c r="AB10" s="36"/>
      <c r="AC10" s="36"/>
      <c r="AD10" s="36"/>
      <c r="AE10" s="36"/>
      <c r="AF10" s="36"/>
      <c r="AG10" s="36"/>
      <c r="AH10" s="36"/>
      <c r="AI10" s="36"/>
      <c r="AJ10" s="36"/>
    </row>
    <row r="11" spans="1:36" s="38" customFormat="1" ht="30" customHeight="1" thickBot="1" x14ac:dyDescent="0.4">
      <c r="A11" s="33"/>
      <c r="B11" s="68" t="s">
        <v>30</v>
      </c>
      <c r="C11" s="40" t="s">
        <v>26</v>
      </c>
      <c r="D11" s="12">
        <v>1</v>
      </c>
      <c r="E11" s="1">
        <f>F10</f>
        <v>43830</v>
      </c>
      <c r="F11" s="1">
        <f>E11</f>
        <v>43830</v>
      </c>
      <c r="G11" s="11"/>
      <c r="H11" s="11">
        <f t="shared" si="2"/>
        <v>1</v>
      </c>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row>
    <row r="12" spans="1:36" s="38" customFormat="1" ht="30" customHeight="1" thickBot="1" x14ac:dyDescent="0.4">
      <c r="A12" s="33"/>
      <c r="B12" s="68" t="s">
        <v>61</v>
      </c>
      <c r="C12" s="40" t="s">
        <v>26</v>
      </c>
      <c r="D12" s="12">
        <v>1</v>
      </c>
      <c r="E12" s="1">
        <f>F11+1</f>
        <v>43831</v>
      </c>
      <c r="F12" s="1">
        <f>E12</f>
        <v>43831</v>
      </c>
      <c r="G12" s="11"/>
      <c r="H12" s="11">
        <f t="shared" si="2"/>
        <v>1</v>
      </c>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row>
    <row r="13" spans="1:36" s="38" customFormat="1" ht="30" customHeight="1" thickBot="1" x14ac:dyDescent="0.4">
      <c r="A13" s="31" t="s">
        <v>10</v>
      </c>
      <c r="B13" s="13" t="s">
        <v>60</v>
      </c>
      <c r="C13" s="42"/>
      <c r="D13" s="14"/>
      <c r="E13" s="58"/>
      <c r="F13" s="59"/>
      <c r="G13" s="11"/>
      <c r="H13" s="11" t="str">
        <f t="shared" si="2"/>
        <v/>
      </c>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row>
    <row r="14" spans="1:36" s="38" customFormat="1" ht="30" customHeight="1" thickBot="1" x14ac:dyDescent="0.4">
      <c r="A14" s="31"/>
      <c r="B14" s="70" t="s">
        <v>62</v>
      </c>
      <c r="C14" s="71" t="s">
        <v>63</v>
      </c>
      <c r="D14" s="15">
        <v>1</v>
      </c>
      <c r="E14" s="2">
        <f>F11+1</f>
        <v>43831</v>
      </c>
      <c r="F14" s="2">
        <f>E14+6</f>
        <v>43837</v>
      </c>
      <c r="G14" s="11"/>
      <c r="H14" s="11">
        <f t="shared" si="2"/>
        <v>7</v>
      </c>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row>
    <row r="15" spans="1:36" s="38" customFormat="1" ht="30" customHeight="1" thickBot="1" x14ac:dyDescent="0.4">
      <c r="A15" s="31"/>
      <c r="B15" s="70" t="s">
        <v>77</v>
      </c>
      <c r="C15" s="71" t="s">
        <v>75</v>
      </c>
      <c r="D15" s="15">
        <v>1</v>
      </c>
      <c r="E15" s="2">
        <f>F12</f>
        <v>43831</v>
      </c>
      <c r="F15" s="2">
        <f>E15+6</f>
        <v>43837</v>
      </c>
      <c r="G15" s="11"/>
      <c r="H15" s="11">
        <f t="shared" si="2"/>
        <v>7</v>
      </c>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row>
    <row r="16" spans="1:36" s="38" customFormat="1" ht="30" customHeight="1" thickBot="1" x14ac:dyDescent="0.4">
      <c r="A16" s="33"/>
      <c r="B16" s="70" t="s">
        <v>64</v>
      </c>
      <c r="C16" s="71" t="s">
        <v>65</v>
      </c>
      <c r="D16" s="15">
        <v>1</v>
      </c>
      <c r="E16" s="2">
        <f>E14</f>
        <v>43831</v>
      </c>
      <c r="F16" s="2">
        <f>F14</f>
        <v>43837</v>
      </c>
      <c r="G16" s="11"/>
      <c r="H16" s="11">
        <f t="shared" si="2"/>
        <v>7</v>
      </c>
      <c r="I16" s="36"/>
      <c r="J16" s="36"/>
      <c r="K16" s="36"/>
      <c r="L16" s="36"/>
      <c r="M16" s="36"/>
      <c r="N16" s="36"/>
      <c r="O16" s="36"/>
      <c r="P16" s="36"/>
      <c r="Q16" s="36"/>
      <c r="R16" s="36"/>
      <c r="S16" s="36"/>
      <c r="T16" s="36"/>
      <c r="U16" s="41"/>
      <c r="V16" s="41"/>
      <c r="W16" s="36"/>
      <c r="X16" s="36"/>
      <c r="Y16" s="36"/>
      <c r="Z16" s="36"/>
      <c r="AA16" s="36"/>
      <c r="AB16" s="36"/>
      <c r="AC16" s="36"/>
      <c r="AD16" s="36"/>
      <c r="AE16" s="36"/>
      <c r="AF16" s="36"/>
      <c r="AG16" s="36"/>
      <c r="AH16" s="36"/>
      <c r="AI16" s="36"/>
      <c r="AJ16" s="36"/>
    </row>
    <row r="17" spans="1:64" s="38" customFormat="1" ht="30" customHeight="1" thickBot="1" x14ac:dyDescent="0.4">
      <c r="A17" s="33"/>
      <c r="B17" s="70" t="s">
        <v>66</v>
      </c>
      <c r="C17" s="71" t="s">
        <v>67</v>
      </c>
      <c r="D17" s="15">
        <v>1</v>
      </c>
      <c r="E17" s="2">
        <f>E14</f>
        <v>43831</v>
      </c>
      <c r="F17" s="2">
        <f>F14</f>
        <v>43837</v>
      </c>
      <c r="G17" s="11"/>
      <c r="H17" s="11">
        <f t="shared" si="2"/>
        <v>7</v>
      </c>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row>
    <row r="18" spans="1:64" s="38" customFormat="1" ht="30" customHeight="1" thickBot="1" x14ac:dyDescent="0.4">
      <c r="A18" s="33"/>
      <c r="B18" s="70" t="s">
        <v>68</v>
      </c>
      <c r="C18" s="71" t="s">
        <v>69</v>
      </c>
      <c r="D18" s="15">
        <v>1</v>
      </c>
      <c r="E18" s="2">
        <f>E14</f>
        <v>43831</v>
      </c>
      <c r="F18" s="2">
        <f>F14</f>
        <v>43837</v>
      </c>
      <c r="G18" s="11"/>
      <c r="H18" s="11">
        <f t="shared" si="2"/>
        <v>7</v>
      </c>
      <c r="I18" s="36"/>
      <c r="J18" s="36"/>
      <c r="K18" s="36"/>
      <c r="L18" s="36"/>
      <c r="M18" s="36"/>
      <c r="N18" s="36"/>
      <c r="O18" s="36"/>
      <c r="P18" s="36"/>
      <c r="Q18" s="36"/>
      <c r="R18" s="36"/>
      <c r="S18" s="36"/>
      <c r="T18" s="36"/>
      <c r="U18" s="36"/>
      <c r="V18" s="36"/>
      <c r="W18" s="36"/>
      <c r="X18" s="36"/>
      <c r="Y18" s="41"/>
      <c r="Z18" s="36"/>
      <c r="AA18" s="36"/>
      <c r="AB18" s="36"/>
      <c r="AC18" s="36"/>
      <c r="AD18" s="36"/>
      <c r="AE18" s="36"/>
      <c r="AF18" s="36"/>
      <c r="AG18" s="36"/>
      <c r="AH18" s="36"/>
      <c r="AI18" s="36"/>
      <c r="AJ18" s="36"/>
    </row>
    <row r="19" spans="1:64" s="38" customFormat="1" ht="30" customHeight="1" thickBot="1" x14ac:dyDescent="0.4">
      <c r="A19" s="33"/>
      <c r="B19" s="70" t="s">
        <v>76</v>
      </c>
      <c r="C19" s="71" t="s">
        <v>70</v>
      </c>
      <c r="D19" s="15">
        <v>1</v>
      </c>
      <c r="E19" s="2">
        <f>E18</f>
        <v>43831</v>
      </c>
      <c r="F19" s="2">
        <f>F18</f>
        <v>43837</v>
      </c>
      <c r="G19" s="11"/>
      <c r="H19" s="11"/>
      <c r="I19" s="36"/>
      <c r="J19" s="36"/>
      <c r="K19" s="36"/>
      <c r="L19" s="36"/>
      <c r="M19" s="36"/>
      <c r="N19" s="36"/>
      <c r="O19" s="36"/>
      <c r="P19" s="36"/>
      <c r="Q19" s="36"/>
      <c r="R19" s="36"/>
      <c r="S19" s="36"/>
      <c r="T19" s="36"/>
      <c r="U19" s="36"/>
      <c r="V19" s="36"/>
      <c r="W19" s="36"/>
      <c r="X19" s="36"/>
      <c r="Y19" s="41"/>
      <c r="Z19" s="36"/>
      <c r="AA19" s="36"/>
      <c r="AB19" s="36"/>
      <c r="AC19" s="36"/>
      <c r="AD19" s="36"/>
      <c r="AE19" s="36"/>
      <c r="AF19" s="36"/>
      <c r="AG19" s="36"/>
      <c r="AH19" s="36"/>
      <c r="AI19" s="36"/>
      <c r="AJ19" s="36"/>
    </row>
    <row r="20" spans="1:64" s="38" customFormat="1" ht="30" customHeight="1" thickBot="1" x14ac:dyDescent="0.4">
      <c r="A20" s="33" t="s">
        <v>11</v>
      </c>
      <c r="B20" s="16" t="s">
        <v>71</v>
      </c>
      <c r="C20" s="43"/>
      <c r="D20" s="17"/>
      <c r="E20" s="60"/>
      <c r="F20" s="61"/>
      <c r="G20" s="11"/>
      <c r="H20" s="11" t="str">
        <f t="shared" si="2"/>
        <v/>
      </c>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row>
    <row r="21" spans="1:64" s="38" customFormat="1" ht="30" customHeight="1" thickBot="1" x14ac:dyDescent="0.4">
      <c r="A21" s="33"/>
      <c r="B21" s="72" t="s">
        <v>72</v>
      </c>
      <c r="C21" s="73" t="s">
        <v>90</v>
      </c>
      <c r="D21" s="18">
        <v>1</v>
      </c>
      <c r="E21" s="3">
        <f>F17</f>
        <v>43837</v>
      </c>
      <c r="F21" s="3">
        <f>E21+3</f>
        <v>43840</v>
      </c>
      <c r="G21" s="11"/>
      <c r="H21" s="11">
        <f t="shared" si="2"/>
        <v>4</v>
      </c>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row>
    <row r="22" spans="1:64" s="38" customFormat="1" ht="30" customHeight="1" thickBot="1" x14ac:dyDescent="0.4">
      <c r="A22" s="33"/>
      <c r="B22" s="72" t="s">
        <v>73</v>
      </c>
      <c r="C22" s="73" t="s">
        <v>91</v>
      </c>
      <c r="D22" s="18">
        <v>1</v>
      </c>
      <c r="E22" s="3">
        <f>E21</f>
        <v>43837</v>
      </c>
      <c r="F22" s="3">
        <f>E22+3</f>
        <v>43840</v>
      </c>
      <c r="G22" s="11"/>
      <c r="H22" s="11">
        <f t="shared" si="2"/>
        <v>4</v>
      </c>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row>
    <row r="23" spans="1:64" s="38" customFormat="1" ht="30" customHeight="1" thickBot="1" x14ac:dyDescent="0.4">
      <c r="A23" s="33"/>
      <c r="B23" s="72" t="s">
        <v>74</v>
      </c>
      <c r="C23" s="73" t="s">
        <v>75</v>
      </c>
      <c r="D23" s="18">
        <v>1</v>
      </c>
      <c r="E23" s="3">
        <f>F21</f>
        <v>43840</v>
      </c>
      <c r="F23" s="3">
        <f>F22</f>
        <v>43840</v>
      </c>
      <c r="G23" s="11"/>
      <c r="H23" s="11">
        <f t="shared" si="2"/>
        <v>1</v>
      </c>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row>
    <row r="24" spans="1:64" s="38" customFormat="1" ht="30" customHeight="1" thickBot="1" x14ac:dyDescent="0.4">
      <c r="A24" s="33"/>
      <c r="B24" s="72" t="s">
        <v>78</v>
      </c>
      <c r="C24" s="44" t="s">
        <v>28</v>
      </c>
      <c r="D24" s="18">
        <v>1</v>
      </c>
      <c r="E24" s="3">
        <f>E23</f>
        <v>43840</v>
      </c>
      <c r="F24" s="3">
        <f>E24</f>
        <v>43840</v>
      </c>
      <c r="G24" s="11"/>
      <c r="H24" s="11"/>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row>
    <row r="25" spans="1:64" s="38" customFormat="1" ht="30" customHeight="1" thickBot="1" x14ac:dyDescent="0.4">
      <c r="A25" s="33" t="s">
        <v>11</v>
      </c>
      <c r="B25" s="19" t="s">
        <v>86</v>
      </c>
      <c r="C25" s="45"/>
      <c r="D25" s="20"/>
      <c r="E25" s="62"/>
      <c r="F25" s="63"/>
      <c r="G25" s="11"/>
      <c r="H25" s="11" t="str">
        <f t="shared" si="2"/>
        <v/>
      </c>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row>
    <row r="26" spans="1:64" s="38" customFormat="1" ht="30" customHeight="1" thickBot="1" x14ac:dyDescent="0.4">
      <c r="A26" s="33"/>
      <c r="B26" s="74" t="s">
        <v>79</v>
      </c>
      <c r="C26" s="75" t="s">
        <v>31</v>
      </c>
      <c r="D26" s="21">
        <v>1</v>
      </c>
      <c r="E26" s="4">
        <f>E24</f>
        <v>43840</v>
      </c>
      <c r="F26" s="4">
        <f>E26+2</f>
        <v>43842</v>
      </c>
      <c r="G26" s="11"/>
      <c r="H26" s="11">
        <f t="shared" si="2"/>
        <v>3</v>
      </c>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row>
    <row r="27" spans="1:64" s="38" customFormat="1" ht="30" customHeight="1" thickBot="1" x14ac:dyDescent="0.4">
      <c r="A27" s="33"/>
      <c r="B27" s="74" t="s">
        <v>82</v>
      </c>
      <c r="C27" s="75" t="s">
        <v>84</v>
      </c>
      <c r="D27" s="21">
        <v>1</v>
      </c>
      <c r="E27" s="4">
        <f>E26</f>
        <v>43840</v>
      </c>
      <c r="F27" s="4">
        <f>F26</f>
        <v>43842</v>
      </c>
      <c r="G27" s="11"/>
      <c r="H27" s="11">
        <f t="shared" si="2"/>
        <v>3</v>
      </c>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row>
    <row r="28" spans="1:64" s="38" customFormat="1" ht="30" customHeight="1" thickBot="1" x14ac:dyDescent="0.4">
      <c r="A28" s="33"/>
      <c r="B28" s="74" t="s">
        <v>83</v>
      </c>
      <c r="C28" s="75" t="s">
        <v>85</v>
      </c>
      <c r="D28" s="21">
        <v>1</v>
      </c>
      <c r="E28" s="4">
        <f>E27</f>
        <v>43840</v>
      </c>
      <c r="F28" s="4">
        <f>F27</f>
        <v>43842</v>
      </c>
      <c r="G28" s="11"/>
      <c r="H28" s="11"/>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row>
    <row r="29" spans="1:64" s="38" customFormat="1" ht="30" customHeight="1" thickBot="1" x14ac:dyDescent="0.4">
      <c r="A29" s="33"/>
      <c r="B29" s="74" t="s">
        <v>80</v>
      </c>
      <c r="C29" s="75" t="s">
        <v>87</v>
      </c>
      <c r="D29" s="21">
        <v>1</v>
      </c>
      <c r="E29" s="4">
        <f>E26</f>
        <v>43840</v>
      </c>
      <c r="F29" s="4">
        <f>F26</f>
        <v>43842</v>
      </c>
      <c r="G29" s="11"/>
      <c r="H29" s="11">
        <f t="shared" si="2"/>
        <v>3</v>
      </c>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row>
    <row r="30" spans="1:64" s="38" customFormat="1" ht="30" customHeight="1" thickBot="1" x14ac:dyDescent="0.4">
      <c r="A30" s="33"/>
      <c r="B30" s="74" t="s">
        <v>81</v>
      </c>
      <c r="C30" s="75" t="s">
        <v>88</v>
      </c>
      <c r="D30" s="21">
        <v>1</v>
      </c>
      <c r="E30" s="4">
        <f>E26</f>
        <v>43840</v>
      </c>
      <c r="F30" s="4">
        <f>F26</f>
        <v>43842</v>
      </c>
      <c r="G30" s="11"/>
      <c r="H30" s="11">
        <f t="shared" si="2"/>
        <v>3</v>
      </c>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row>
    <row r="31" spans="1:64" s="38" customFormat="1" ht="30" customHeight="1" thickBot="1" x14ac:dyDescent="0.4">
      <c r="A31" s="33"/>
      <c r="B31" s="46" t="s">
        <v>33</v>
      </c>
      <c r="C31" s="47" t="s">
        <v>29</v>
      </c>
      <c r="D31" s="21">
        <v>1</v>
      </c>
      <c r="E31" s="4">
        <f>F30</f>
        <v>43842</v>
      </c>
      <c r="F31" s="4">
        <f>E31+1</f>
        <v>43843</v>
      </c>
      <c r="G31" s="11"/>
      <c r="H31" s="11"/>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row>
    <row r="32" spans="1:64" s="38" customFormat="1" ht="30" customHeight="1" thickBot="1" x14ac:dyDescent="0.4">
      <c r="A32" s="33"/>
      <c r="B32" s="46" t="s">
        <v>32</v>
      </c>
      <c r="C32" s="75" t="s">
        <v>89</v>
      </c>
      <c r="D32" s="21">
        <v>1</v>
      </c>
      <c r="E32" s="4">
        <f>F30+1</f>
        <v>43843</v>
      </c>
      <c r="F32" s="4">
        <f>E32</f>
        <v>43843</v>
      </c>
      <c r="G32" s="11"/>
      <c r="H32" s="11"/>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row>
    <row r="33" spans="1:64" s="38" customFormat="1" ht="30" customHeight="1" thickBot="1" x14ac:dyDescent="0.4">
      <c r="A33" s="33" t="s">
        <v>12</v>
      </c>
      <c r="B33" s="48"/>
      <c r="C33" s="49"/>
      <c r="D33" s="22"/>
      <c r="E33" s="50"/>
      <c r="F33" s="50"/>
      <c r="G33" s="11"/>
      <c r="H33" s="11" t="str">
        <f t="shared" si="2"/>
        <v/>
      </c>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row>
    <row r="34" spans="1:64" s="38" customFormat="1" ht="30" customHeight="1" thickBot="1" x14ac:dyDescent="0.4">
      <c r="A34" s="31" t="s">
        <v>13</v>
      </c>
      <c r="B34" s="23" t="s">
        <v>24</v>
      </c>
      <c r="C34" s="24"/>
      <c r="D34" s="25"/>
      <c r="E34" s="26"/>
      <c r="F34" s="27"/>
      <c r="G34" s="28"/>
      <c r="H34" s="28" t="str">
        <f t="shared" si="2"/>
        <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row>
    <row r="35" spans="1:64" ht="30" customHeight="1" x14ac:dyDescent="0.35">
      <c r="G35" s="52"/>
    </row>
    <row r="36" spans="1:64" ht="30" customHeight="1" x14ac:dyDescent="0.4">
      <c r="C36" s="5"/>
      <c r="F36" s="29"/>
    </row>
    <row r="37" spans="1:64" ht="30" customHeight="1" x14ac:dyDescent="0.35">
      <c r="C37" s="30"/>
    </row>
  </sheetData>
  <mergeCells count="10">
    <mergeCell ref="P4:V4"/>
    <mergeCell ref="W4:AC4"/>
    <mergeCell ref="AD4:AJ4"/>
    <mergeCell ref="B5:G5"/>
    <mergeCell ref="B1:N1"/>
    <mergeCell ref="B2:M2"/>
    <mergeCell ref="C3:D3"/>
    <mergeCell ref="C4:D4"/>
    <mergeCell ref="E3:F3"/>
    <mergeCell ref="I4:O4"/>
  </mergeCells>
  <phoneticPr fontId="21" type="noConversion"/>
  <conditionalFormatting sqref="D7:D11 D13:D14 D16:D18 D20:D30 D32:D34">
    <cfRule type="dataBar" priority="3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I34">
    <cfRule type="expression" dxfId="8" priority="49">
      <formula>AND(TODAY()&gt;=I$5,TODAY()&lt;J$5)</formula>
    </cfRule>
  </conditionalFormatting>
  <conditionalFormatting sqref="I7:AI34">
    <cfRule type="expression" dxfId="7" priority="43">
      <formula>AND(task_start&lt;=I$5,ROUNDDOWN((task_end-task_start+1)*task_progress,0)+task_start-1&gt;=I$5)</formula>
    </cfRule>
    <cfRule type="expression" dxfId="6" priority="44" stopIfTrue="1">
      <formula>AND(task_end&gt;=I$5,task_start&lt;J$5)</formula>
    </cfRule>
  </conditionalFormatting>
  <conditionalFormatting sqref="D19">
    <cfRule type="dataBar" priority="16">
      <dataBar>
        <cfvo type="num" val="0"/>
        <cfvo type="num" val="1"/>
        <color theme="0" tint="-0.249977111117893"/>
      </dataBar>
      <extLst>
        <ext xmlns:x14="http://schemas.microsoft.com/office/spreadsheetml/2009/9/main" uri="{B025F937-C7B1-47D3-B67F-A62EFF666E3E}">
          <x14:id>{DDBBAA38-E5B6-451F-92C1-BC5346FD78D6}</x14:id>
        </ext>
      </extLst>
    </cfRule>
  </conditionalFormatting>
  <conditionalFormatting sqref="D12">
    <cfRule type="dataBar" priority="9">
      <dataBar>
        <cfvo type="num" val="0"/>
        <cfvo type="num" val="1"/>
        <color theme="0" tint="-0.249977111117893"/>
      </dataBar>
      <extLst>
        <ext xmlns:x14="http://schemas.microsoft.com/office/spreadsheetml/2009/9/main" uri="{B025F937-C7B1-47D3-B67F-A62EFF666E3E}">
          <x14:id>{60F018CC-2093-4AE8-BB71-F23722796BEA}</x14:id>
        </ext>
      </extLst>
    </cfRule>
  </conditionalFormatting>
  <conditionalFormatting sqref="D15">
    <cfRule type="dataBar" priority="5">
      <dataBar>
        <cfvo type="num" val="0"/>
        <cfvo type="num" val="1"/>
        <color theme="0" tint="-0.249977111117893"/>
      </dataBar>
      <extLst>
        <ext xmlns:x14="http://schemas.microsoft.com/office/spreadsheetml/2009/9/main" uri="{B025F937-C7B1-47D3-B67F-A62EFF666E3E}">
          <x14:id>{857413AA-D94D-4BBB-9102-313DAC6993B4}</x14:id>
        </ext>
      </extLst>
    </cfRule>
  </conditionalFormatting>
  <conditionalFormatting sqref="D31">
    <cfRule type="dataBar" priority="1">
      <dataBar>
        <cfvo type="num" val="0"/>
        <cfvo type="num" val="1"/>
        <color theme="0" tint="-0.249977111117893"/>
      </dataBar>
      <extLst>
        <ext xmlns:x14="http://schemas.microsoft.com/office/spreadsheetml/2009/9/main" uri="{B025F937-C7B1-47D3-B67F-A62EFF666E3E}">
          <x14:id>{35036CEF-D488-419F-9AB2-83A2E73086D3}</x14:id>
        </ext>
      </extLst>
    </cfRule>
  </conditionalFormatting>
  <conditionalFormatting sqref="AJ5:AJ34">
    <cfRule type="expression" dxfId="5" priority="51">
      <formula>AND(TODAY()&gt;=AJ$5,TODAY()&lt;#REF!)</formula>
    </cfRule>
  </conditionalFormatting>
  <conditionalFormatting sqref="AJ7:AJ34">
    <cfRule type="expression" dxfId="4" priority="64">
      <formula>AND(task_start&lt;=AJ$5,ROUNDDOWN((task_end-task_start+1)*task_progress,0)+task_start-1&gt;=AJ$5)</formula>
    </cfRule>
    <cfRule type="expression" dxfId="3" priority="65" stopIfTrue="1">
      <formula>AND(task_end&gt;=AJ$5,task_start&lt;#REF!)</formula>
    </cfRule>
  </conditionalFormatting>
  <dataValidations count="1">
    <dataValidation type="whole" operator="greaterThanOrEqual" allowBlank="1" showInputMessage="1" promptTitle="显示周数" prompt="更改此数字将滚动甘特图视图。" sqref="E4">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D7:D11 D13:D14 D16:D18 D20:D30 D32:D34</xm:sqref>
        </x14:conditionalFormatting>
        <x14:conditionalFormatting xmlns:xm="http://schemas.microsoft.com/office/excel/2006/main">
          <x14:cfRule type="dataBar" id="{DDBBAA38-E5B6-451F-92C1-BC5346FD78D6}">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60F018CC-2093-4AE8-BB71-F23722796BEA}">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857413AA-D94D-4BBB-9102-313DAC6993B4}">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35036CEF-D488-419F-9AB2-83A2E73086D3}">
            <x14:dataBar minLength="0" maxLength="100" gradient="0">
              <x14:cfvo type="num">
                <xm:f>0</xm:f>
              </x14:cfvo>
              <x14:cfvo type="num">
                <xm:f>1</xm:f>
              </x14:cfvo>
              <x14:negativeFillColor rgb="FFFF0000"/>
              <x14:axisColor rgb="FF000000"/>
            </x14:dataBar>
          </x14:cfRule>
          <xm:sqref>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38"/>
  <sheetViews>
    <sheetView showGridLines="0" showRuler="0" zoomScale="70" zoomScaleNormal="70" zoomScalePageLayoutView="70" workbookViewId="0">
      <pane ySplit="6" topLeftCell="A7" activePane="bottomLeft" state="frozen"/>
      <selection pane="bottomLeft" activeCell="B3" sqref="B3"/>
    </sheetView>
  </sheetViews>
  <sheetFormatPr defaultColWidth="8.81640625" defaultRowHeight="30" customHeight="1" x14ac:dyDescent="0.35"/>
  <cols>
    <col min="1" max="1" width="2.7265625" style="33" customWidth="1"/>
    <col min="2" max="2" width="28.7265625" style="32" bestFit="1" customWidth="1"/>
    <col min="3" max="3" width="23.7265625" style="32" customWidth="1"/>
    <col min="4" max="4" width="10.7265625" style="32" customWidth="1"/>
    <col min="5" max="5" width="10.453125" style="34" customWidth="1"/>
    <col min="6" max="6" width="10.453125" style="32" customWidth="1"/>
    <col min="7" max="7" width="2.7265625" style="32" customWidth="1"/>
    <col min="8" max="8" width="6.1796875" style="32" hidden="1" customWidth="1"/>
    <col min="9" max="64" width="2.6328125" style="32" customWidth="1"/>
    <col min="65" max="16384" width="8.81640625" style="32"/>
  </cols>
  <sheetData>
    <row r="1" spans="1:64" ht="30" customHeight="1" x14ac:dyDescent="0.7">
      <c r="A1" s="31" t="s">
        <v>0</v>
      </c>
      <c r="B1" s="77" t="s">
        <v>22</v>
      </c>
      <c r="C1" s="77"/>
      <c r="D1" s="77"/>
      <c r="E1" s="77"/>
      <c r="F1" s="77"/>
      <c r="G1" s="77"/>
      <c r="H1" s="77"/>
      <c r="I1" s="77"/>
      <c r="J1" s="77"/>
      <c r="K1" s="77"/>
      <c r="L1" s="77"/>
      <c r="M1" s="77"/>
      <c r="N1" s="77"/>
    </row>
    <row r="2" spans="1:64" ht="30" customHeight="1" x14ac:dyDescent="0.4">
      <c r="A2" s="33" t="s">
        <v>1</v>
      </c>
      <c r="B2" s="78" t="s">
        <v>23</v>
      </c>
      <c r="C2" s="78"/>
      <c r="D2" s="78"/>
      <c r="E2" s="78"/>
      <c r="F2" s="78"/>
      <c r="G2" s="78"/>
      <c r="H2" s="78"/>
      <c r="I2" s="78"/>
      <c r="J2" s="78"/>
      <c r="K2" s="78"/>
      <c r="L2" s="78"/>
      <c r="M2" s="78"/>
      <c r="N2" s="67"/>
    </row>
    <row r="3" spans="1:64" ht="30" customHeight="1" x14ac:dyDescent="0.4">
      <c r="A3" s="33" t="s">
        <v>2</v>
      </c>
      <c r="B3" s="64" t="s">
        <v>34</v>
      </c>
      <c r="C3" s="79" t="s">
        <v>15</v>
      </c>
      <c r="D3" s="80"/>
      <c r="E3" s="82">
        <v>43805</v>
      </c>
      <c r="F3" s="82"/>
    </row>
    <row r="4" spans="1:64" ht="30" customHeight="1" x14ac:dyDescent="0.35">
      <c r="A4" s="31" t="s">
        <v>3</v>
      </c>
      <c r="C4" s="79" t="s">
        <v>16</v>
      </c>
      <c r="D4" s="80"/>
      <c r="E4" s="65">
        <v>1</v>
      </c>
      <c r="F4" s="66"/>
      <c r="I4" s="83">
        <f>I5</f>
        <v>43800</v>
      </c>
      <c r="J4" s="84"/>
      <c r="K4" s="84"/>
      <c r="L4" s="84"/>
      <c r="M4" s="84"/>
      <c r="N4" s="84"/>
      <c r="O4" s="85"/>
      <c r="P4" s="83">
        <f>P5</f>
        <v>43807</v>
      </c>
      <c r="Q4" s="84"/>
      <c r="R4" s="84"/>
      <c r="S4" s="84"/>
      <c r="T4" s="84"/>
      <c r="U4" s="84"/>
      <c r="V4" s="85"/>
      <c r="W4" s="83">
        <f>W5</f>
        <v>43814</v>
      </c>
      <c r="X4" s="84"/>
      <c r="Y4" s="84"/>
      <c r="Z4" s="84"/>
      <c r="AA4" s="84"/>
      <c r="AB4" s="84"/>
      <c r="AC4" s="85"/>
      <c r="AD4" s="83">
        <f>AD5</f>
        <v>43821</v>
      </c>
      <c r="AE4" s="84"/>
      <c r="AF4" s="84"/>
      <c r="AG4" s="84"/>
      <c r="AH4" s="84"/>
      <c r="AI4" s="84"/>
      <c r="AJ4" s="85"/>
      <c r="AK4" s="83">
        <f>AK5</f>
        <v>43828</v>
      </c>
      <c r="AL4" s="84"/>
      <c r="AM4" s="84"/>
      <c r="AN4" s="84"/>
      <c r="AO4" s="84"/>
      <c r="AP4" s="84"/>
      <c r="AQ4" s="85"/>
      <c r="AR4" s="83">
        <f>AR5</f>
        <v>43835</v>
      </c>
      <c r="AS4" s="84"/>
      <c r="AT4" s="84"/>
      <c r="AU4" s="84"/>
      <c r="AV4" s="84"/>
      <c r="AW4" s="84"/>
      <c r="AX4" s="85"/>
      <c r="AY4" s="83">
        <f>AY5</f>
        <v>43842</v>
      </c>
      <c r="AZ4" s="84"/>
      <c r="BA4" s="84"/>
      <c r="BB4" s="84"/>
      <c r="BC4" s="84"/>
      <c r="BD4" s="84"/>
      <c r="BE4" s="85"/>
      <c r="BF4" s="83">
        <f>BF5</f>
        <v>43849</v>
      </c>
      <c r="BG4" s="84"/>
      <c r="BH4" s="84"/>
      <c r="BI4" s="84"/>
      <c r="BJ4" s="84"/>
      <c r="BK4" s="84"/>
      <c r="BL4" s="85"/>
    </row>
    <row r="5" spans="1:64" ht="15" customHeight="1" x14ac:dyDescent="0.35">
      <c r="A5" s="31" t="s">
        <v>4</v>
      </c>
      <c r="B5" s="76"/>
      <c r="C5" s="76"/>
      <c r="D5" s="76"/>
      <c r="E5" s="76"/>
      <c r="F5" s="76"/>
      <c r="G5" s="76"/>
      <c r="I5" s="53">
        <f>Project_Start-WEEKDAY(Project_Start,1)+1+7*(Display_Week-1)</f>
        <v>43800</v>
      </c>
      <c r="J5" s="54">
        <f>I5+1</f>
        <v>43801</v>
      </c>
      <c r="K5" s="54">
        <f t="shared" ref="K5:AX5" si="0">J5+1</f>
        <v>43802</v>
      </c>
      <c r="L5" s="54">
        <f t="shared" si="0"/>
        <v>43803</v>
      </c>
      <c r="M5" s="54">
        <f t="shared" si="0"/>
        <v>43804</v>
      </c>
      <c r="N5" s="54">
        <f t="shared" si="0"/>
        <v>43805</v>
      </c>
      <c r="O5" s="55">
        <f t="shared" si="0"/>
        <v>43806</v>
      </c>
      <c r="P5" s="53">
        <f>O5+1</f>
        <v>43807</v>
      </c>
      <c r="Q5" s="54">
        <f>P5+1</f>
        <v>43808</v>
      </c>
      <c r="R5" s="54">
        <f t="shared" si="0"/>
        <v>43809</v>
      </c>
      <c r="S5" s="54">
        <f t="shared" si="0"/>
        <v>43810</v>
      </c>
      <c r="T5" s="54">
        <f t="shared" si="0"/>
        <v>43811</v>
      </c>
      <c r="U5" s="54">
        <f t="shared" si="0"/>
        <v>43812</v>
      </c>
      <c r="V5" s="55">
        <f t="shared" si="0"/>
        <v>43813</v>
      </c>
      <c r="W5" s="53">
        <f>V5+1</f>
        <v>43814</v>
      </c>
      <c r="X5" s="54">
        <f>W5+1</f>
        <v>43815</v>
      </c>
      <c r="Y5" s="54">
        <f t="shared" si="0"/>
        <v>43816</v>
      </c>
      <c r="Z5" s="54">
        <f t="shared" si="0"/>
        <v>43817</v>
      </c>
      <c r="AA5" s="54">
        <f t="shared" si="0"/>
        <v>43818</v>
      </c>
      <c r="AB5" s="54">
        <f t="shared" si="0"/>
        <v>43819</v>
      </c>
      <c r="AC5" s="55">
        <f t="shared" si="0"/>
        <v>43820</v>
      </c>
      <c r="AD5" s="53">
        <f>AC5+1</f>
        <v>43821</v>
      </c>
      <c r="AE5" s="54">
        <f>AD5+1</f>
        <v>43822</v>
      </c>
      <c r="AF5" s="54">
        <f t="shared" si="0"/>
        <v>43823</v>
      </c>
      <c r="AG5" s="54">
        <f t="shared" si="0"/>
        <v>43824</v>
      </c>
      <c r="AH5" s="54">
        <f t="shared" si="0"/>
        <v>43825</v>
      </c>
      <c r="AI5" s="54">
        <f t="shared" si="0"/>
        <v>43826</v>
      </c>
      <c r="AJ5" s="55">
        <f t="shared" si="0"/>
        <v>43827</v>
      </c>
      <c r="AK5" s="53">
        <f>AJ5+1</f>
        <v>43828</v>
      </c>
      <c r="AL5" s="54">
        <f>AK5+1</f>
        <v>43829</v>
      </c>
      <c r="AM5" s="54">
        <f t="shared" si="0"/>
        <v>43830</v>
      </c>
      <c r="AN5" s="54">
        <f t="shared" si="0"/>
        <v>43831</v>
      </c>
      <c r="AO5" s="54">
        <f t="shared" si="0"/>
        <v>43832</v>
      </c>
      <c r="AP5" s="54">
        <f t="shared" si="0"/>
        <v>43833</v>
      </c>
      <c r="AQ5" s="55">
        <f t="shared" si="0"/>
        <v>43834</v>
      </c>
      <c r="AR5" s="53">
        <f>AQ5+1</f>
        <v>43835</v>
      </c>
      <c r="AS5" s="54">
        <f>AR5+1</f>
        <v>43836</v>
      </c>
      <c r="AT5" s="54">
        <f t="shared" si="0"/>
        <v>43837</v>
      </c>
      <c r="AU5" s="54">
        <f t="shared" si="0"/>
        <v>43838</v>
      </c>
      <c r="AV5" s="54">
        <f t="shared" si="0"/>
        <v>43839</v>
      </c>
      <c r="AW5" s="54">
        <f t="shared" si="0"/>
        <v>43840</v>
      </c>
      <c r="AX5" s="55">
        <f t="shared" si="0"/>
        <v>43841</v>
      </c>
      <c r="AY5" s="53">
        <f>AX5+1</f>
        <v>43842</v>
      </c>
      <c r="AZ5" s="54">
        <f>AY5+1</f>
        <v>43843</v>
      </c>
      <c r="BA5" s="54">
        <f t="shared" ref="BA5:BE5" si="1">AZ5+1</f>
        <v>43844</v>
      </c>
      <c r="BB5" s="54">
        <f t="shared" si="1"/>
        <v>43845</v>
      </c>
      <c r="BC5" s="54">
        <f t="shared" si="1"/>
        <v>43846</v>
      </c>
      <c r="BD5" s="54">
        <f t="shared" si="1"/>
        <v>43847</v>
      </c>
      <c r="BE5" s="55">
        <f t="shared" si="1"/>
        <v>43848</v>
      </c>
      <c r="BF5" s="53">
        <f>BE5+1</f>
        <v>43849</v>
      </c>
      <c r="BG5" s="54">
        <f>BF5+1</f>
        <v>43850</v>
      </c>
      <c r="BH5" s="54">
        <f t="shared" ref="BH5:BL5" si="2">BG5+1</f>
        <v>43851</v>
      </c>
      <c r="BI5" s="54">
        <f t="shared" si="2"/>
        <v>43852</v>
      </c>
      <c r="BJ5" s="54">
        <f t="shared" si="2"/>
        <v>43853</v>
      </c>
      <c r="BK5" s="54">
        <f t="shared" si="2"/>
        <v>43854</v>
      </c>
      <c r="BL5" s="55">
        <f t="shared" si="2"/>
        <v>43855</v>
      </c>
    </row>
    <row r="6" spans="1:64" ht="30" customHeight="1" thickBot="1" x14ac:dyDescent="0.4">
      <c r="A6" s="31" t="s">
        <v>5</v>
      </c>
      <c r="B6" s="6" t="s">
        <v>14</v>
      </c>
      <c r="C6" s="7" t="s">
        <v>17</v>
      </c>
      <c r="D6" s="7" t="s">
        <v>18</v>
      </c>
      <c r="E6" s="7" t="s">
        <v>19</v>
      </c>
      <c r="F6" s="7" t="s">
        <v>20</v>
      </c>
      <c r="G6" s="7"/>
      <c r="H6" s="7" t="s">
        <v>21</v>
      </c>
      <c r="I6" s="8" t="str">
        <f t="shared" ref="I6:BL6" si="3">LEFT(TEXT(I5,"aaa"),1)</f>
        <v>日</v>
      </c>
      <c r="J6" s="8" t="str">
        <f t="shared" si="3"/>
        <v>一</v>
      </c>
      <c r="K6" s="8" t="str">
        <f t="shared" si="3"/>
        <v>二</v>
      </c>
      <c r="L6" s="8" t="str">
        <f t="shared" si="3"/>
        <v>三</v>
      </c>
      <c r="M6" s="8" t="str">
        <f t="shared" si="3"/>
        <v>四</v>
      </c>
      <c r="N6" s="8" t="str">
        <f t="shared" si="3"/>
        <v>五</v>
      </c>
      <c r="O6" s="8" t="str">
        <f t="shared" si="3"/>
        <v>六</v>
      </c>
      <c r="P6" s="8" t="str">
        <f t="shared" si="3"/>
        <v>日</v>
      </c>
      <c r="Q6" s="8" t="str">
        <f t="shared" si="3"/>
        <v>一</v>
      </c>
      <c r="R6" s="8" t="str">
        <f t="shared" si="3"/>
        <v>二</v>
      </c>
      <c r="S6" s="8" t="str">
        <f t="shared" si="3"/>
        <v>三</v>
      </c>
      <c r="T6" s="8" t="str">
        <f t="shared" si="3"/>
        <v>四</v>
      </c>
      <c r="U6" s="8" t="str">
        <f t="shared" si="3"/>
        <v>五</v>
      </c>
      <c r="V6" s="8" t="str">
        <f t="shared" si="3"/>
        <v>六</v>
      </c>
      <c r="W6" s="8" t="str">
        <f t="shared" si="3"/>
        <v>日</v>
      </c>
      <c r="X6" s="8" t="str">
        <f t="shared" si="3"/>
        <v>一</v>
      </c>
      <c r="Y6" s="8" t="str">
        <f t="shared" si="3"/>
        <v>二</v>
      </c>
      <c r="Z6" s="8" t="str">
        <f t="shared" si="3"/>
        <v>三</v>
      </c>
      <c r="AA6" s="8" t="str">
        <f t="shared" si="3"/>
        <v>四</v>
      </c>
      <c r="AB6" s="8" t="str">
        <f t="shared" si="3"/>
        <v>五</v>
      </c>
      <c r="AC6" s="8" t="str">
        <f t="shared" si="3"/>
        <v>六</v>
      </c>
      <c r="AD6" s="8" t="str">
        <f t="shared" si="3"/>
        <v>日</v>
      </c>
      <c r="AE6" s="8" t="str">
        <f t="shared" si="3"/>
        <v>一</v>
      </c>
      <c r="AF6" s="8" t="str">
        <f t="shared" si="3"/>
        <v>二</v>
      </c>
      <c r="AG6" s="8" t="str">
        <f t="shared" si="3"/>
        <v>三</v>
      </c>
      <c r="AH6" s="8" t="str">
        <f t="shared" si="3"/>
        <v>四</v>
      </c>
      <c r="AI6" s="8" t="str">
        <f t="shared" si="3"/>
        <v>五</v>
      </c>
      <c r="AJ6" s="8" t="str">
        <f t="shared" si="3"/>
        <v>六</v>
      </c>
      <c r="AK6" s="8" t="str">
        <f t="shared" si="3"/>
        <v>日</v>
      </c>
      <c r="AL6" s="8" t="str">
        <f t="shared" si="3"/>
        <v>一</v>
      </c>
      <c r="AM6" s="8" t="str">
        <f t="shared" si="3"/>
        <v>二</v>
      </c>
      <c r="AN6" s="8" t="str">
        <f t="shared" si="3"/>
        <v>三</v>
      </c>
      <c r="AO6" s="8" t="str">
        <f t="shared" si="3"/>
        <v>四</v>
      </c>
      <c r="AP6" s="8" t="str">
        <f t="shared" si="3"/>
        <v>五</v>
      </c>
      <c r="AQ6" s="8" t="str">
        <f t="shared" si="3"/>
        <v>六</v>
      </c>
      <c r="AR6" s="8" t="str">
        <f t="shared" si="3"/>
        <v>日</v>
      </c>
      <c r="AS6" s="8" t="str">
        <f t="shared" si="3"/>
        <v>一</v>
      </c>
      <c r="AT6" s="8" t="str">
        <f t="shared" si="3"/>
        <v>二</v>
      </c>
      <c r="AU6" s="8" t="str">
        <f t="shared" si="3"/>
        <v>三</v>
      </c>
      <c r="AV6" s="8" t="str">
        <f t="shared" si="3"/>
        <v>四</v>
      </c>
      <c r="AW6" s="8" t="str">
        <f t="shared" si="3"/>
        <v>五</v>
      </c>
      <c r="AX6" s="8" t="str">
        <f t="shared" si="3"/>
        <v>六</v>
      </c>
      <c r="AY6" s="8" t="str">
        <f t="shared" si="3"/>
        <v>日</v>
      </c>
      <c r="AZ6" s="8" t="str">
        <f t="shared" si="3"/>
        <v>一</v>
      </c>
      <c r="BA6" s="8" t="str">
        <f t="shared" si="3"/>
        <v>二</v>
      </c>
      <c r="BB6" s="8" t="str">
        <f t="shared" si="3"/>
        <v>三</v>
      </c>
      <c r="BC6" s="8" t="str">
        <f t="shared" si="3"/>
        <v>四</v>
      </c>
      <c r="BD6" s="8" t="str">
        <f t="shared" si="3"/>
        <v>五</v>
      </c>
      <c r="BE6" s="8" t="str">
        <f t="shared" si="3"/>
        <v>六</v>
      </c>
      <c r="BF6" s="8" t="str">
        <f t="shared" si="3"/>
        <v>日</v>
      </c>
      <c r="BG6" s="8" t="str">
        <f t="shared" si="3"/>
        <v>一</v>
      </c>
      <c r="BH6" s="8" t="str">
        <f t="shared" si="3"/>
        <v>二</v>
      </c>
      <c r="BI6" s="8" t="str">
        <f t="shared" si="3"/>
        <v>三</v>
      </c>
      <c r="BJ6" s="8" t="str">
        <f t="shared" si="3"/>
        <v>四</v>
      </c>
      <c r="BK6" s="8" t="str">
        <f t="shared" si="3"/>
        <v>五</v>
      </c>
      <c r="BL6" s="8" t="str">
        <f t="shared" si="3"/>
        <v>六</v>
      </c>
    </row>
    <row r="7" spans="1:64" ht="30" hidden="1" customHeight="1" thickBot="1" x14ac:dyDescent="0.4">
      <c r="A7" s="33" t="s">
        <v>6</v>
      </c>
      <c r="C7" s="35"/>
      <c r="E7" s="32"/>
      <c r="H7" s="32"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38" customFormat="1" ht="30" customHeight="1" thickBot="1" x14ac:dyDescent="0.4">
      <c r="A8" s="31" t="s">
        <v>7</v>
      </c>
      <c r="B8" s="9" t="s">
        <v>37</v>
      </c>
      <c r="C8" s="37"/>
      <c r="D8" s="10"/>
      <c r="E8" s="56"/>
      <c r="F8" s="57"/>
      <c r="G8" s="11"/>
      <c r="H8" s="11" t="str">
        <f t="shared" ref="H8:H37" si="4">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38" customFormat="1" ht="30" customHeight="1" thickBot="1" x14ac:dyDescent="0.4">
      <c r="A9" s="31" t="s">
        <v>8</v>
      </c>
      <c r="B9" s="68" t="s">
        <v>35</v>
      </c>
      <c r="C9" s="69" t="s">
        <v>49</v>
      </c>
      <c r="D9" s="12">
        <v>1</v>
      </c>
      <c r="E9" s="1">
        <f>Project_Start</f>
        <v>43805</v>
      </c>
      <c r="F9" s="1">
        <f>E9</f>
        <v>43805</v>
      </c>
      <c r="G9" s="11"/>
      <c r="H9" s="11">
        <f t="shared" si="4"/>
        <v>1</v>
      </c>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row>
    <row r="10" spans="1:64" s="38" customFormat="1" ht="30" customHeight="1" thickBot="1" x14ac:dyDescent="0.4">
      <c r="A10" s="31" t="s">
        <v>9</v>
      </c>
      <c r="B10" s="68" t="s">
        <v>38</v>
      </c>
      <c r="C10" s="69" t="s">
        <v>36</v>
      </c>
      <c r="D10" s="12">
        <v>1</v>
      </c>
      <c r="E10" s="1">
        <f>F9</f>
        <v>43805</v>
      </c>
      <c r="F10" s="1">
        <f xml:space="preserve"> E10+1</f>
        <v>43806</v>
      </c>
      <c r="G10" s="11"/>
      <c r="H10" s="11">
        <f t="shared" si="4"/>
        <v>2</v>
      </c>
      <c r="I10" s="36"/>
      <c r="J10" s="36"/>
      <c r="K10" s="36"/>
      <c r="L10" s="36"/>
      <c r="M10" s="36"/>
      <c r="N10" s="36"/>
      <c r="O10" s="36"/>
      <c r="P10" s="36"/>
      <c r="Q10" s="36"/>
      <c r="R10" s="36"/>
      <c r="S10" s="36"/>
      <c r="T10" s="36"/>
      <c r="U10" s="41"/>
      <c r="V10" s="41"/>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row>
    <row r="11" spans="1:64" s="38" customFormat="1" ht="30" customHeight="1" thickBot="1" x14ac:dyDescent="0.4">
      <c r="A11" s="33"/>
      <c r="B11" s="13" t="s">
        <v>40</v>
      </c>
      <c r="C11" s="42"/>
      <c r="D11" s="14"/>
      <c r="E11" s="58"/>
      <c r="F11" s="59"/>
      <c r="G11" s="11"/>
      <c r="H11" s="11" t="str">
        <f t="shared" si="4"/>
        <v/>
      </c>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row>
    <row r="12" spans="1:64" s="38" customFormat="1" ht="30" customHeight="1" thickBot="1" x14ac:dyDescent="0.4">
      <c r="A12" s="31" t="s">
        <v>10</v>
      </c>
      <c r="B12" s="70" t="s">
        <v>41</v>
      </c>
      <c r="C12" s="71" t="s">
        <v>54</v>
      </c>
      <c r="D12" s="15">
        <v>1</v>
      </c>
      <c r="E12" s="2">
        <f>F10+1</f>
        <v>43807</v>
      </c>
      <c r="F12" s="2">
        <f>E12</f>
        <v>43807</v>
      </c>
      <c r="G12" s="11"/>
      <c r="H12" s="11">
        <f t="shared" si="4"/>
        <v>1</v>
      </c>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row>
    <row r="13" spans="1:64" s="38" customFormat="1" ht="30" customHeight="1" thickBot="1" x14ac:dyDescent="0.4">
      <c r="A13" s="31"/>
      <c r="B13" s="70" t="s">
        <v>42</v>
      </c>
      <c r="C13" s="71" t="s">
        <v>36</v>
      </c>
      <c r="D13" s="15">
        <v>1</v>
      </c>
      <c r="E13" s="2">
        <f>E12</f>
        <v>43807</v>
      </c>
      <c r="F13" s="2">
        <f>F12+1</f>
        <v>43808</v>
      </c>
      <c r="G13" s="11"/>
      <c r="H13" s="11">
        <f t="shared" si="4"/>
        <v>2</v>
      </c>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row>
    <row r="14" spans="1:64" s="38" customFormat="1" ht="30" customHeight="1" thickBot="1" x14ac:dyDescent="0.4">
      <c r="A14" s="33"/>
      <c r="B14" s="16" t="s">
        <v>43</v>
      </c>
      <c r="C14" s="43"/>
      <c r="D14" s="17"/>
      <c r="E14" s="60"/>
      <c r="F14" s="61"/>
      <c r="G14" s="11"/>
      <c r="H14" s="11" t="str">
        <f t="shared" si="4"/>
        <v/>
      </c>
      <c r="I14" s="36"/>
      <c r="J14" s="36"/>
      <c r="K14" s="36"/>
      <c r="L14" s="36"/>
      <c r="M14" s="36"/>
      <c r="N14" s="36"/>
      <c r="O14" s="36"/>
      <c r="P14" s="36"/>
      <c r="Q14" s="36"/>
      <c r="R14" s="36"/>
      <c r="S14" s="36"/>
      <c r="T14" s="36"/>
      <c r="U14" s="41"/>
      <c r="V14" s="41"/>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row>
    <row r="15" spans="1:64" s="38" customFormat="1" ht="30" customHeight="1" thickBot="1" x14ac:dyDescent="0.4">
      <c r="A15" s="33"/>
      <c r="B15" s="72" t="s">
        <v>47</v>
      </c>
      <c r="C15" s="73" t="s">
        <v>48</v>
      </c>
      <c r="D15" s="18">
        <v>1</v>
      </c>
      <c r="E15" s="3">
        <f>F13</f>
        <v>43808</v>
      </c>
      <c r="F15" s="3">
        <f>E15</f>
        <v>43808</v>
      </c>
      <c r="G15" s="11"/>
      <c r="H15" s="11">
        <f t="shared" si="4"/>
        <v>1</v>
      </c>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row>
    <row r="16" spans="1:64" s="38" customFormat="1" ht="30" customHeight="1" thickBot="1" x14ac:dyDescent="0.4">
      <c r="A16" s="33"/>
      <c r="B16" s="72" t="s">
        <v>46</v>
      </c>
      <c r="C16" s="73" t="s">
        <v>36</v>
      </c>
      <c r="D16" s="18">
        <v>1</v>
      </c>
      <c r="E16" s="3">
        <f>F15</f>
        <v>43808</v>
      </c>
      <c r="F16" s="3">
        <f>E16+1</f>
        <v>43809</v>
      </c>
      <c r="G16" s="11"/>
      <c r="H16" s="11">
        <f t="shared" si="4"/>
        <v>2</v>
      </c>
      <c r="I16" s="36"/>
      <c r="J16" s="36"/>
      <c r="K16" s="36"/>
      <c r="L16" s="36"/>
      <c r="M16" s="36"/>
      <c r="N16" s="36"/>
      <c r="O16" s="36"/>
      <c r="P16" s="36"/>
      <c r="Q16" s="36"/>
      <c r="R16" s="36"/>
      <c r="S16" s="36"/>
      <c r="T16" s="36"/>
      <c r="U16" s="36"/>
      <c r="V16" s="36"/>
      <c r="W16" s="36"/>
      <c r="X16" s="36"/>
      <c r="Y16" s="41"/>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row>
    <row r="17" spans="1:64" s="38" customFormat="1" ht="30" customHeight="1" thickBot="1" x14ac:dyDescent="0.4">
      <c r="A17" s="33"/>
      <c r="B17" s="72" t="s">
        <v>45</v>
      </c>
      <c r="C17" s="73" t="s">
        <v>36</v>
      </c>
      <c r="D17" s="18">
        <v>1</v>
      </c>
      <c r="E17" s="3">
        <f>F16</f>
        <v>43809</v>
      </c>
      <c r="F17" s="3">
        <f>E17+1</f>
        <v>43810</v>
      </c>
      <c r="G17" s="11"/>
      <c r="H17" s="11"/>
      <c r="I17" s="36"/>
      <c r="J17" s="36"/>
      <c r="K17" s="36"/>
      <c r="L17" s="36"/>
      <c r="M17" s="36"/>
      <c r="N17" s="36"/>
      <c r="O17" s="36"/>
      <c r="P17" s="36"/>
      <c r="Q17" s="36"/>
      <c r="R17" s="36"/>
      <c r="S17" s="36"/>
      <c r="T17" s="36"/>
      <c r="U17" s="36"/>
      <c r="V17" s="36"/>
      <c r="W17" s="36"/>
      <c r="X17" s="36"/>
      <c r="Y17" s="41"/>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row>
    <row r="18" spans="1:64" s="38" customFormat="1" ht="30" customHeight="1" thickBot="1" x14ac:dyDescent="0.4">
      <c r="A18" s="33"/>
      <c r="B18" s="19" t="s">
        <v>44</v>
      </c>
      <c r="C18" s="45"/>
      <c r="D18" s="20"/>
      <c r="E18" s="62"/>
      <c r="F18" s="63"/>
      <c r="G18" s="11"/>
      <c r="H18" s="11" t="str">
        <f t="shared" si="4"/>
        <v/>
      </c>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row>
    <row r="19" spans="1:64" s="38" customFormat="1" ht="30" customHeight="1" thickBot="1" x14ac:dyDescent="0.4">
      <c r="A19" s="33" t="s">
        <v>11</v>
      </c>
      <c r="B19" s="74" t="s">
        <v>50</v>
      </c>
      <c r="C19" s="75" t="s">
        <v>53</v>
      </c>
      <c r="D19" s="21">
        <v>1</v>
      </c>
      <c r="E19" s="4">
        <f>F17+1</f>
        <v>43811</v>
      </c>
      <c r="F19" s="4">
        <f>E19</f>
        <v>43811</v>
      </c>
      <c r="G19" s="11"/>
      <c r="H19" s="11">
        <f t="shared" si="4"/>
        <v>1</v>
      </c>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row>
    <row r="20" spans="1:64" s="38" customFormat="1" ht="30" customHeight="1" thickBot="1" x14ac:dyDescent="0.4">
      <c r="A20" s="33"/>
      <c r="B20" s="74" t="s">
        <v>51</v>
      </c>
      <c r="C20" s="75" t="s">
        <v>39</v>
      </c>
      <c r="D20" s="21">
        <v>1</v>
      </c>
      <c r="E20" s="4">
        <f>E19+1</f>
        <v>43812</v>
      </c>
      <c r="F20" s="4">
        <f>E20</f>
        <v>43812</v>
      </c>
      <c r="G20" s="11"/>
      <c r="H20" s="11">
        <f t="shared" si="4"/>
        <v>1</v>
      </c>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row>
    <row r="21" spans="1:64" s="38" customFormat="1" ht="30" customHeight="1" thickBot="1" x14ac:dyDescent="0.4">
      <c r="A21" s="33"/>
      <c r="B21" s="74" t="s">
        <v>52</v>
      </c>
      <c r="C21" s="75" t="s">
        <v>55</v>
      </c>
      <c r="D21" s="21">
        <v>1</v>
      </c>
      <c r="E21" s="4">
        <f>F20</f>
        <v>43812</v>
      </c>
      <c r="F21" s="4">
        <f>E21</f>
        <v>43812</v>
      </c>
      <c r="G21" s="11"/>
      <c r="H21" s="11">
        <f t="shared" si="4"/>
        <v>1</v>
      </c>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row>
    <row r="22" spans="1:64" s="38" customFormat="1" ht="30" customHeight="1" thickBot="1" x14ac:dyDescent="0.4">
      <c r="A22" s="33"/>
      <c r="B22" s="48"/>
      <c r="C22" s="49"/>
      <c r="D22" s="22"/>
      <c r="E22" s="50"/>
      <c r="F22" s="50"/>
      <c r="G22" s="11"/>
      <c r="H22" s="11" t="str">
        <f t="shared" si="4"/>
        <v/>
      </c>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row>
    <row r="23" spans="1:64" s="38" customFormat="1" ht="30" customHeight="1" thickBot="1" x14ac:dyDescent="0.4">
      <c r="A23" s="33"/>
      <c r="B23" s="23" t="s">
        <v>24</v>
      </c>
      <c r="C23" s="24"/>
      <c r="D23" s="25"/>
      <c r="E23" s="26"/>
      <c r="F23" s="27"/>
      <c r="G23" s="11"/>
      <c r="H23" s="11" t="str">
        <f t="shared" si="4"/>
        <v/>
      </c>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row>
    <row r="24" spans="1:64" s="38" customFormat="1" ht="30" customHeight="1" thickBot="1" x14ac:dyDescent="0.4">
      <c r="A24" s="33"/>
      <c r="B24" s="32"/>
      <c r="C24" s="32"/>
      <c r="D24" s="32"/>
      <c r="E24" s="34"/>
      <c r="F24" s="32"/>
      <c r="G24" s="11"/>
      <c r="H24" s="11"/>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row>
    <row r="25" spans="1:64" s="38" customFormat="1" ht="30" customHeight="1" thickBot="1" x14ac:dyDescent="0.45">
      <c r="A25" s="33"/>
      <c r="B25" s="32"/>
      <c r="C25" s="5"/>
      <c r="D25" s="32"/>
      <c r="E25" s="34"/>
      <c r="F25" s="29"/>
      <c r="G25" s="11"/>
      <c r="H25" s="11"/>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row>
    <row r="26" spans="1:64" s="38" customFormat="1" ht="30" customHeight="1" thickBot="1" x14ac:dyDescent="0.4">
      <c r="A26" s="33"/>
      <c r="B26" s="32"/>
      <c r="C26" s="30"/>
      <c r="D26" s="32"/>
      <c r="E26" s="34"/>
      <c r="F26" s="32"/>
      <c r="G26" s="11"/>
      <c r="H26" s="11"/>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row>
    <row r="27" spans="1:64" s="38" customFormat="1" ht="30" customHeight="1" thickBot="1" x14ac:dyDescent="0.4">
      <c r="A27" s="33" t="s">
        <v>11</v>
      </c>
      <c r="B27" s="32"/>
      <c r="C27" s="32"/>
      <c r="D27" s="32"/>
      <c r="E27" s="34"/>
      <c r="F27" s="32"/>
      <c r="G27" s="11"/>
      <c r="H27" s="11" t="str">
        <f t="shared" si="4"/>
        <v/>
      </c>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row>
    <row r="28" spans="1:64" s="38" customFormat="1" ht="30" customHeight="1" thickBot="1" x14ac:dyDescent="0.4">
      <c r="A28" s="33"/>
      <c r="B28" s="32"/>
      <c r="C28" s="32"/>
      <c r="D28" s="32"/>
      <c r="E28" s="34"/>
      <c r="F28" s="32"/>
      <c r="G28" s="11"/>
      <c r="H28" s="11" t="str">
        <f t="shared" si="4"/>
        <v/>
      </c>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row>
    <row r="29" spans="1:64" s="38" customFormat="1" ht="30" customHeight="1" thickBot="1" x14ac:dyDescent="0.4">
      <c r="A29" s="33"/>
      <c r="B29" s="32"/>
      <c r="C29" s="32"/>
      <c r="D29" s="32"/>
      <c r="E29" s="34"/>
      <c r="F29" s="32"/>
      <c r="G29" s="11"/>
      <c r="H29" s="11" t="str">
        <f t="shared" si="4"/>
        <v/>
      </c>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row>
    <row r="30" spans="1:64" s="38" customFormat="1" ht="30" customHeight="1" thickBot="1" x14ac:dyDescent="0.4">
      <c r="A30" s="33"/>
      <c r="B30" s="32"/>
      <c r="C30" s="32"/>
      <c r="D30" s="32"/>
      <c r="E30" s="34"/>
      <c r="F30" s="32"/>
      <c r="G30" s="11"/>
      <c r="H30" s="11" t="str">
        <f t="shared" si="4"/>
        <v/>
      </c>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row>
    <row r="31" spans="1:64" s="38" customFormat="1" ht="30" customHeight="1" thickBot="1" x14ac:dyDescent="0.4">
      <c r="A31" s="33"/>
      <c r="B31" s="32"/>
      <c r="C31" s="32"/>
      <c r="D31" s="32"/>
      <c r="E31" s="34"/>
      <c r="F31" s="32"/>
      <c r="G31" s="11"/>
      <c r="H31" s="11" t="str">
        <f t="shared" si="4"/>
        <v/>
      </c>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row>
    <row r="32" spans="1:64" s="38" customFormat="1" ht="30" customHeight="1" thickBot="1" x14ac:dyDescent="0.4">
      <c r="A32" s="33"/>
      <c r="B32" s="32"/>
      <c r="C32" s="32"/>
      <c r="D32" s="32"/>
      <c r="E32" s="34"/>
      <c r="F32" s="32"/>
      <c r="G32" s="11"/>
      <c r="H32" s="11"/>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row>
    <row r="33" spans="1:64" s="38" customFormat="1" ht="30" customHeight="1" thickBot="1" x14ac:dyDescent="0.4">
      <c r="A33" s="33"/>
      <c r="B33" s="32"/>
      <c r="C33" s="32"/>
      <c r="D33" s="32"/>
      <c r="E33" s="34"/>
      <c r="F33" s="32"/>
      <c r="G33" s="11"/>
      <c r="H33" s="11"/>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row>
    <row r="34" spans="1:64" s="38" customFormat="1" ht="30" customHeight="1" thickBot="1" x14ac:dyDescent="0.4">
      <c r="A34" s="33"/>
      <c r="B34" s="32"/>
      <c r="C34" s="32"/>
      <c r="D34" s="32"/>
      <c r="E34" s="34"/>
      <c r="F34" s="32"/>
      <c r="G34" s="11"/>
      <c r="H34" s="11"/>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row>
    <row r="35" spans="1:64" s="38" customFormat="1" ht="30" customHeight="1" thickBot="1" x14ac:dyDescent="0.4">
      <c r="A35" s="33"/>
      <c r="B35" s="32"/>
      <c r="C35" s="32"/>
      <c r="D35" s="32"/>
      <c r="E35" s="34"/>
      <c r="F35" s="32"/>
      <c r="G35" s="11"/>
      <c r="H35" s="11" t="str">
        <f t="shared" si="4"/>
        <v/>
      </c>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row>
    <row r="36" spans="1:64" s="38" customFormat="1" ht="30" customHeight="1" thickBot="1" x14ac:dyDescent="0.4">
      <c r="A36" s="33" t="s">
        <v>12</v>
      </c>
      <c r="B36" s="32"/>
      <c r="C36" s="32"/>
      <c r="D36" s="32"/>
      <c r="E36" s="34"/>
      <c r="F36" s="32"/>
      <c r="G36" s="11"/>
      <c r="H36" s="11" t="str">
        <f t="shared" si="4"/>
        <v/>
      </c>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row>
    <row r="37" spans="1:64" s="38" customFormat="1" ht="30" customHeight="1" thickBot="1" x14ac:dyDescent="0.4">
      <c r="A37" s="31" t="s">
        <v>13</v>
      </c>
      <c r="B37" s="32"/>
      <c r="C37" s="32"/>
      <c r="D37" s="32"/>
      <c r="E37" s="34"/>
      <c r="F37" s="32"/>
      <c r="G37" s="28"/>
      <c r="H37" s="28" t="str">
        <f t="shared" si="4"/>
        <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ht="30" customHeight="1" x14ac:dyDescent="0.35">
      <c r="G38" s="52"/>
    </row>
  </sheetData>
  <mergeCells count="14">
    <mergeCell ref="BF4:BL4"/>
    <mergeCell ref="B5:G5"/>
    <mergeCell ref="P4:V4"/>
    <mergeCell ref="W4:AC4"/>
    <mergeCell ref="AD4:AJ4"/>
    <mergeCell ref="AK4:AQ4"/>
    <mergeCell ref="AR4:AX4"/>
    <mergeCell ref="AY4:BE4"/>
    <mergeCell ref="B1:N1"/>
    <mergeCell ref="B2:M2"/>
    <mergeCell ref="C3:D3"/>
    <mergeCell ref="E3:F3"/>
    <mergeCell ref="C4:D4"/>
    <mergeCell ref="I4:O4"/>
  </mergeCells>
  <phoneticPr fontId="21" type="noConversion"/>
  <conditionalFormatting sqref="D7:D23">
    <cfRule type="dataBar" priority="2">
      <dataBar>
        <cfvo type="num" val="0"/>
        <cfvo type="num" val="1"/>
        <color theme="0" tint="-0.249977111117893"/>
      </dataBar>
      <extLst>
        <ext xmlns:x14="http://schemas.microsoft.com/office/spreadsheetml/2009/9/main" uri="{B025F937-C7B1-47D3-B67F-A62EFF666E3E}">
          <x14:id>{1EFDFB08-1D54-4B06-9203-47C2618665A5}</x14:id>
        </ext>
      </extLst>
    </cfRule>
  </conditionalFormatting>
  <conditionalFormatting sqref="I5:BL37">
    <cfRule type="expression" dxfId="2" priority="5">
      <formula>AND(TODAY()&gt;=I$5,TODAY()&lt;J$5)</formula>
    </cfRule>
  </conditionalFormatting>
  <conditionalFormatting sqref="I7:BL37">
    <cfRule type="expression" dxfId="1" priority="3">
      <formula>AND(task_start&lt;=I$5,ROUNDDOWN((task_end-task_start+1)*task_progress,0)+task_start-1&gt;=I$5)</formula>
    </cfRule>
    <cfRule type="expression" dxfId="0" priority="4" stopIfTrue="1">
      <formula>AND(task_end&gt;=I$5,task_start&lt;J$5)</formula>
    </cfRule>
  </conditionalFormatting>
  <dataValidations count="1">
    <dataValidation type="whole" operator="greaterThanOrEqual" allowBlank="1" showInputMessage="1" promptTitle="显示周数" prompt="更改此数字将滚动甘特图视图。" sqref="E4">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1EFDFB08-1D54-4B06-9203-47C2618665A5}">
            <x14:dataBar minLength="0" maxLength="100" gradient="0">
              <x14:cfvo type="num">
                <xm:f>0</xm:f>
              </x14:cfvo>
              <x14:cfvo type="num">
                <xm:f>1</xm:f>
              </x14:cfvo>
              <x14:negativeFillColor rgb="FFFF0000"/>
              <x14:axisColor rgb="FF000000"/>
            </x14:dataBar>
          </x14:cfRule>
          <xm:sqref>D7:D23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F2922F4B81413B48BC02FD55C5CBCB89" ma:contentTypeVersion="9" ma:contentTypeDescription="新建文档。" ma:contentTypeScope="" ma:versionID="099073be139ce44923a1b2013e05330f">
  <xsd:schema xmlns:xsd="http://www.w3.org/2001/XMLSchema" xmlns:xs="http://www.w3.org/2001/XMLSchema" xmlns:p="http://schemas.microsoft.com/office/2006/metadata/properties" xmlns:ns3="4f65a4e4-3f3e-4672-a71d-8e12a13aa5e0" xmlns:ns4="b8f8a758-f60c-4447-a264-279be0b987a3" targetNamespace="http://schemas.microsoft.com/office/2006/metadata/properties" ma:root="true" ma:fieldsID="471adf11566ddd8fad98d3f1658e2caa" ns3:_="" ns4:_="">
    <xsd:import namespace="4f65a4e4-3f3e-4672-a71d-8e12a13aa5e0"/>
    <xsd:import namespace="b8f8a758-f60c-4447-a264-279be0b987a3"/>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65a4e4-3f3e-4672-a71d-8e12a13aa5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8f8a758-f60c-4447-a264-279be0b987a3" elementFormDefault="qualified">
    <xsd:import namespace="http://schemas.microsoft.com/office/2006/documentManagement/types"/>
    <xsd:import namespace="http://schemas.microsoft.com/office/infopath/2007/PartnerControls"/>
    <xsd:element name="SharedWithUsers" ma:index="14"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享对象详细信息" ma:internalName="SharedWithDetails" ma:readOnly="true">
      <xsd:simpleType>
        <xsd:restriction base="dms:Note">
          <xsd:maxLength value="255"/>
        </xsd:restriction>
      </xsd:simpleType>
    </xsd:element>
    <xsd:element name="SharingHintHash" ma:index="16" nillable="true" ma:displayName="共享提示哈希"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B21BFA-FD35-45BB-B997-8425DA1001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65a4e4-3f3e-4672-a71d-8e12a13aa5e0"/>
    <ds:schemaRef ds:uri="b8f8a758-f60c-4447-a264-279be0b987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9DF7F3-4438-4D96-AF48-A586B89B291B}">
  <ds:schemaRefs>
    <ds:schemaRef ds:uri="http://schemas.microsoft.com/sharepoint/v3/contenttype/forms"/>
  </ds:schemaRefs>
</ds:datastoreItem>
</file>

<file path=customXml/itemProps3.xml><?xml version="1.0" encoding="utf-8"?>
<ds:datastoreItem xmlns:ds="http://schemas.openxmlformats.org/officeDocument/2006/customXml" ds:itemID="{643D17BC-F9A0-4771-8F91-0AD773114896}">
  <ds:schemaRefs>
    <ds:schemaRef ds:uri="http://www.w3.org/XML/1998/namespace"/>
    <ds:schemaRef ds:uri="http://purl.org/dc/terms/"/>
    <ds:schemaRef ds:uri="http://schemas.microsoft.com/office/2006/metadata/properties"/>
    <ds:schemaRef ds:uri="http://schemas.microsoft.com/office/2006/documentManagement/types"/>
    <ds:schemaRef ds:uri="http://purl.org/dc/elements/1.1/"/>
    <ds:schemaRef ds:uri="http://purl.org/dc/dcmitype/"/>
    <ds:schemaRef ds:uri="4f65a4e4-3f3e-4672-a71d-8e12a13aa5e0"/>
    <ds:schemaRef ds:uri="b8f8a758-f60c-4447-a264-279be0b987a3"/>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12</vt:i4>
      </vt:variant>
    </vt:vector>
  </HeadingPairs>
  <TitlesOfParts>
    <vt:vector size="14" baseType="lpstr">
      <vt:lpstr>项目安排</vt:lpstr>
      <vt:lpstr>翻译实践</vt:lpstr>
      <vt:lpstr>翻译实践!Display_Week</vt:lpstr>
      <vt:lpstr>Display_Week</vt:lpstr>
      <vt:lpstr>翻译实践!Print_Titles</vt:lpstr>
      <vt:lpstr>项目安排!Print_Titles</vt:lpstr>
      <vt:lpstr>翻译实践!Project_Start</vt:lpstr>
      <vt:lpstr>Project_Start</vt:lpstr>
      <vt:lpstr>翻译实践!task_end</vt:lpstr>
      <vt:lpstr>项目安排!task_end</vt:lpstr>
      <vt:lpstr>翻译实践!task_progress</vt:lpstr>
      <vt:lpstr>项目安排!task_progress</vt:lpstr>
      <vt:lpstr>翻译实践!task_start</vt:lpstr>
      <vt:lpstr>项目安排!task_start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2020-01-11T02:48:51Z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ContentTypeId">
    <vt:lpwstr>0x010100F2922F4B81413B48BC02FD55C5CBCB89</vt:lpwstr>
  </property>
</Properties>
</file>