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ClubsAndResearch\HyTechRacing\HyTechAero\1 1 Rear Aerodynamic Devices\RearEndplate\"/>
    </mc:Choice>
  </mc:AlternateContent>
  <bookViews>
    <workbookView xWindow="75" yWindow="75" windowWidth="7845" windowHeight="6810" activeTab="1"/>
  </bookViews>
  <sheets>
    <sheet name="Sheet1" sheetId="1" r:id="rId1"/>
    <sheet name="Default" sheetId="2" r:id="rId2"/>
  </sheets>
  <definedNames>
    <definedName name="Family">Sheet1!$A$2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P3" i="1"/>
  <c r="O3" i="1"/>
  <c r="N3" i="1"/>
  <c r="I27" i="2"/>
  <c r="H27" i="2"/>
  <c r="I26" i="2"/>
  <c r="H26" i="2"/>
  <c r="I21" i="2"/>
  <c r="I20" i="2"/>
  <c r="H21" i="2"/>
  <c r="H20" i="2"/>
  <c r="K3" i="1"/>
  <c r="J3" i="1"/>
  <c r="I3" i="1"/>
  <c r="H3" i="1"/>
  <c r="G3" i="1"/>
  <c r="F3" i="1"/>
  <c r="E3" i="1"/>
  <c r="D3" i="1"/>
  <c r="C3" i="1"/>
  <c r="B3" i="1"/>
  <c r="H15" i="2"/>
  <c r="H14" i="2"/>
  <c r="H13" i="2"/>
  <c r="H12" i="2"/>
</calcChain>
</file>

<file path=xl/sharedStrings.xml><?xml version="1.0" encoding="utf-8"?>
<sst xmlns="http://schemas.openxmlformats.org/spreadsheetml/2006/main" count="67" uniqueCount="47">
  <si>
    <t>Design Table for: GenericEndplate</t>
  </si>
  <si>
    <t/>
  </si>
  <si>
    <t>Default</t>
  </si>
  <si>
    <t>Angle@VerticalAngle</t>
  </si>
  <si>
    <t>Angle@HorizontalAngle</t>
  </si>
  <si>
    <t>Horizontal@TopLeftDiagonal</t>
  </si>
  <si>
    <t>Vertical@TopLeftDiagonal</t>
  </si>
  <si>
    <t>Horizontal@TopRightDiagonal</t>
  </si>
  <si>
    <t>Vertical@TopRightDiagonal</t>
  </si>
  <si>
    <t>Vertical@BottomRightDiagonal</t>
  </si>
  <si>
    <t>Horizontal@BottomRightDiagonal</t>
  </si>
  <si>
    <t>Horizontal@BottomLeftDiagonal</t>
  </si>
  <si>
    <t>Vertical@BottomLeftDiagonal</t>
  </si>
  <si>
    <t>D1@Diagonals</t>
  </si>
  <si>
    <t>D2@Diagonals</t>
  </si>
  <si>
    <t>Top@RatioLeft</t>
  </si>
  <si>
    <t>Bottom@RatioLeft</t>
  </si>
  <si>
    <t>Left@RatioTop</t>
  </si>
  <si>
    <t>Right@RatioTop</t>
  </si>
  <si>
    <t>Top@RatioRight</t>
  </si>
  <si>
    <t>Bottom@RatioRight</t>
  </si>
  <si>
    <t>Left@RatioBottom</t>
  </si>
  <si>
    <t>Right@RatioBottom</t>
  </si>
  <si>
    <t>Deviation from original planes</t>
  </si>
  <si>
    <t>Angle Type</t>
  </si>
  <si>
    <t>Angle</t>
  </si>
  <si>
    <t>Vertical Angle</t>
  </si>
  <si>
    <t>Horizontal Angle</t>
  </si>
  <si>
    <t>Diagonal Definitions</t>
  </si>
  <si>
    <t>Side Lengths</t>
  </si>
  <si>
    <t>Diagonal</t>
  </si>
  <si>
    <t>Horizontal</t>
  </si>
  <si>
    <t>Vertical</t>
  </si>
  <si>
    <t>Side</t>
  </si>
  <si>
    <t>Length</t>
  </si>
  <si>
    <t>TopLeft</t>
  </si>
  <si>
    <t>TopRight</t>
  </si>
  <si>
    <t>BottomLeft</t>
  </si>
  <si>
    <t>BottomRight</t>
  </si>
  <si>
    <t>Top &amp; Bottom Ratio Definitions</t>
  </si>
  <si>
    <t>Ratio</t>
  </si>
  <si>
    <t>Left</t>
  </si>
  <si>
    <t>Middle</t>
  </si>
  <si>
    <t>Right</t>
  </si>
  <si>
    <t>Top</t>
  </si>
  <si>
    <t>Bottom</t>
  </si>
  <si>
    <t>Left &amp; Right Ratio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</si>
</sst>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C6" totalsRowShown="0">
  <autoFilter ref="B4:C6"/>
  <tableColumns count="2">
    <tableColumn id="1" name="Angle Type"/>
    <tableColumn id="2" name="Angle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1:D15" totalsRowShown="0">
  <autoFilter ref="B11:D15"/>
  <tableColumns count="3">
    <tableColumn id="1" name="Diagonal"/>
    <tableColumn id="2" name="Horizontal"/>
    <tableColumn id="3" name="Vertical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19:E21" totalsRowShown="0">
  <autoFilter ref="B19:E21"/>
  <tableColumns count="4">
    <tableColumn id="1" name="Ratio"/>
    <tableColumn id="2" name="Left"/>
    <tableColumn id="3" name="Middle"/>
    <tableColumn id="4" name="Right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B25:E27" totalsRowShown="0">
  <autoFilter ref="B25:E27"/>
  <tableColumns count="4">
    <tableColumn id="1" name="Ratio"/>
    <tableColumn id="2" name="Top"/>
    <tableColumn id="3" name="Middle"/>
    <tableColumn id="4" name="Bottom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G19:I21" totalsRowShown="0">
  <autoFilter ref="G19:I21"/>
  <tableColumns count="3">
    <tableColumn id="1" name="Side"/>
    <tableColumn id="2" name="Left">
      <calculatedColumnFormula>$C$20/(SUM($C$20:$E$20))</calculatedColumnFormula>
    </tableColumn>
    <tableColumn id="3" name="Right">
      <calculatedColumnFormula>$E$20/(SUM($C$20:$E$20))</calculatedColumnFormula>
    </tableColumn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G11:H15" totalsRowShown="0">
  <autoFilter ref="G11:H15"/>
  <tableColumns count="2">
    <tableColumn id="1" name="Side"/>
    <tableColumn id="2" name="Length" dataDxfId="0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G25:I27" totalsRowShown="0">
  <autoFilter ref="G25:I27"/>
  <tableColumns count="3">
    <tableColumn id="1" name="Side"/>
    <tableColumn id="2" name="Top"/>
    <tableColumn id="3" name="Bottom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zoomScale="99" workbookViewId="0">
      <selection activeCell="A4" sqref="A4"/>
    </sheetView>
  </sheetViews>
  <sheetFormatPr defaultRowHeight="15" x14ac:dyDescent="0.25"/>
  <cols>
    <col min="1" max="1" width="32" style="1" bestFit="1" customWidth="1"/>
    <col min="2" max="2" width="20.42578125" style="2" bestFit="1" customWidth="1"/>
    <col min="3" max="3" width="23" style="2" bestFit="1" customWidth="1"/>
    <col min="4" max="4" width="27.28515625" style="2" bestFit="1" customWidth="1"/>
    <col min="5" max="5" width="24.85546875" style="2" bestFit="1" customWidth="1"/>
    <col min="6" max="6" width="28.42578125" style="2" bestFit="1" customWidth="1"/>
    <col min="7" max="7" width="26.140625" style="2" bestFit="1" customWidth="1"/>
    <col min="8" max="8" width="29.42578125" style="2" bestFit="1" customWidth="1"/>
    <col min="9" max="9" width="31.85546875" style="2" bestFit="1" customWidth="1"/>
    <col min="10" max="10" width="30.7109375" style="2" bestFit="1" customWidth="1"/>
    <col min="11" max="11" width="28.28515625" style="2" bestFit="1" customWidth="1"/>
    <col min="12" max="13" width="14" style="2" bestFit="1" customWidth="1"/>
    <col min="14" max="14" width="14.42578125" style="2" bestFit="1" customWidth="1"/>
    <col min="15" max="15" width="17.85546875" style="2" bestFit="1" customWidth="1"/>
    <col min="16" max="16" width="14.42578125" style="2" bestFit="1" customWidth="1"/>
    <col min="17" max="18" width="15.5703125" style="2" bestFit="1" customWidth="1"/>
    <col min="19" max="19" width="19" style="2" bestFit="1" customWidth="1"/>
    <col min="20" max="20" width="17.85546875" style="2" bestFit="1" customWidth="1"/>
    <col min="21" max="21" width="19" style="2" bestFit="1" customWidth="1"/>
  </cols>
  <sheetData>
    <row r="1" spans="1:21" x14ac:dyDescent="0.25">
      <c r="A1" s="1" t="s">
        <v>0</v>
      </c>
    </row>
    <row r="2" spans="1:21" s="5" customFormat="1" x14ac:dyDescent="0.25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</row>
    <row r="3" spans="1:21" x14ac:dyDescent="0.25">
      <c r="A3" s="1" t="s">
        <v>2</v>
      </c>
      <c r="B3" s="2">
        <f>Default!C5</f>
        <v>15</v>
      </c>
      <c r="C3" s="2">
        <f>Default!C6</f>
        <v>15</v>
      </c>
      <c r="D3" s="2">
        <f>Default!C12</f>
        <v>2.6764E-2</v>
      </c>
      <c r="E3" s="2">
        <f>Default!D12</f>
        <v>1.6660999999999999E-2</v>
      </c>
      <c r="F3" s="2">
        <f>Default!C13</f>
        <v>3.1961639757567974E-2</v>
      </c>
      <c r="G3" s="2">
        <f>Default!D13</f>
        <v>2.3112256215253306E-2</v>
      </c>
      <c r="H3" s="2">
        <f>Default!D15</f>
        <v>1.7817657175217744E-2</v>
      </c>
      <c r="I3" s="2">
        <f>Default!C15</f>
        <v>2.7290290946736996E-2</v>
      </c>
      <c r="J3" s="2">
        <f>Default!C15</f>
        <v>2.7290290946736996E-2</v>
      </c>
      <c r="K3" s="2">
        <f>Default!D15</f>
        <v>1.7817657175217744E-2</v>
      </c>
      <c r="L3" s="2">
        <v>0</v>
      </c>
      <c r="M3" s="2">
        <v>0</v>
      </c>
      <c r="N3" s="2">
        <f>Default!H26</f>
        <v>2.0711434915931057E-3</v>
      </c>
      <c r="O3" s="2">
        <f>Default!I26</f>
        <v>3.1067152373896586E-3</v>
      </c>
      <c r="P3" s="2">
        <f>Default!H26</f>
        <v>2.0711434915931057E-3</v>
      </c>
      <c r="Q3" s="2">
        <f>Default!H27</f>
        <v>2.8082814099492509E-3</v>
      </c>
      <c r="R3" s="2">
        <v>1.0758E-2</v>
      </c>
      <c r="S3" s="2">
        <v>7.0867010474000413E-3</v>
      </c>
      <c r="T3" s="2">
        <v>8.1097788670971421E-3</v>
      </c>
      <c r="U3" s="2">
        <v>7.4370943671410328E-3</v>
      </c>
    </row>
    <row r="4" spans="1:21" x14ac:dyDescent="0.25">
      <c r="A4" s="1" t="s">
        <v>1</v>
      </c>
    </row>
  </sheetData>
  <dataValidations count="20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B3"/>
    <dataValidation showInputMessage="1" showErrorMessage="1" errorTitle="SOLIDWORKS Error:" error="The value you have entered is invalid.  Please enter a valid value before continuing." promptTitle="Angle@HorizontalAngle" prompt="Enter a valid value for this parameter." sqref="C3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D3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E3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F3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G3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H3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I3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J3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K3"/>
    <dataValidation showInputMessage="1" showErrorMessage="1" errorTitle="SOLIDWORKS Error:" error="The value you have entered is invalid.  Please enter a valid value before continuing." promptTitle="D1@Diagonals" prompt="Enter a valid value for this parameter." sqref="L3"/>
    <dataValidation showInputMessage="1" showErrorMessage="1" errorTitle="SOLIDWORKS Error:" error="The value you have entered is invalid.  Please enter a valid value before continuing." promptTitle="D2@Diagonals" prompt="Enter a valid value for this parameter." sqref="M3"/>
    <dataValidation showInputMessage="1" showErrorMessage="1" errorTitle="SOLIDWORKS Error:" error="The value you have entered is invalid.  Please enter a valid value before continuing." promptTitle="Top@RatioLeft" prompt="Enter a valid value for this parameter." sqref="N3"/>
    <dataValidation showInputMessage="1" showErrorMessage="1" errorTitle="SOLIDWORKS Error:" error="The value you have entered is invalid.  Please enter a valid value before continuing." promptTitle="Bottom@RatioLeft" prompt="Enter a valid value for this parameter." sqref="O3"/>
    <dataValidation showInputMessage="1" showErrorMessage="1" errorTitle="SOLIDWORKS Error:" error="The value you have entered is invalid.  Please enter a valid value before continuing." promptTitle="Left@RatioTop" prompt="Enter a valid value for this parameter." sqref="P3"/>
    <dataValidation showInputMessage="1" showErrorMessage="1" errorTitle="SOLIDWORKS Error:" error="The value you have entered is invalid.  Please enter a valid value before continuing." promptTitle="Right@RatioTop" prompt="Enter a valid value for this parameter." sqref="Q3"/>
    <dataValidation showInputMessage="1" showErrorMessage="1" errorTitle="SOLIDWORKS Error:" error="The value you have entered is invalid.  Please enter a valid value before continuing." promptTitle="Top@RatioRight" prompt="Enter a valid value for this parameter." sqref="R3"/>
    <dataValidation showInputMessage="1" showErrorMessage="1" errorTitle="SOLIDWORKS Error:" error="The value you have entered is invalid.  Please enter a valid value before continuing." promptTitle="Bottom@RatioRight" prompt="Enter a valid value for this parameter." sqref="S3"/>
    <dataValidation showInputMessage="1" showErrorMessage="1" errorTitle="SOLIDWORKS Error:" error="The value you have entered is invalid.  Please enter a valid value before continuing." promptTitle="Left@RatioBottom" prompt="Enter a valid value for this parameter." sqref="T3"/>
    <dataValidation showInputMessage="1" showErrorMessage="1" errorTitle="SOLIDWORKS Error:" error="The value you have entered is invalid.  Please enter a valid value before continuing." promptTitle="Right@RatioBottom" prompt="Enter a valid value for this parameter." sqref="U3"/>
  </dataValidation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abSelected="1" workbookViewId="0">
      <selection activeCell="H5" sqref="H5"/>
    </sheetView>
  </sheetViews>
  <sheetFormatPr defaultRowHeight="15" x14ac:dyDescent="0.25"/>
  <cols>
    <col min="2" max="2" width="29" bestFit="1" customWidth="1"/>
    <col min="3" max="3" width="12.28515625" customWidth="1"/>
    <col min="4" max="4" width="10" customWidth="1"/>
    <col min="5" max="5" width="9.7109375" customWidth="1"/>
    <col min="7" max="7" width="12.140625" bestFit="1" customWidth="1"/>
    <col min="8" max="9" width="12" bestFit="1" customWidth="1"/>
  </cols>
  <sheetData>
    <row r="2" spans="2:8" ht="26.25" x14ac:dyDescent="0.4">
      <c r="B2" s="7" t="s">
        <v>23</v>
      </c>
    </row>
    <row r="4" spans="2:8" x14ac:dyDescent="0.25">
      <c r="B4" t="s">
        <v>24</v>
      </c>
      <c r="C4" t="s">
        <v>25</v>
      </c>
    </row>
    <row r="5" spans="2:8" x14ac:dyDescent="0.25">
      <c r="B5" t="s">
        <v>26</v>
      </c>
      <c r="C5" s="2">
        <v>15</v>
      </c>
    </row>
    <row r="6" spans="2:8" x14ac:dyDescent="0.25">
      <c r="B6" t="s">
        <v>27</v>
      </c>
      <c r="C6">
        <v>15</v>
      </c>
    </row>
    <row r="9" spans="2:8" ht="26.25" x14ac:dyDescent="0.4">
      <c r="B9" s="7" t="s">
        <v>28</v>
      </c>
      <c r="G9" t="s">
        <v>29</v>
      </c>
    </row>
    <row r="11" spans="2:8" x14ac:dyDescent="0.25">
      <c r="B11" t="s">
        <v>30</v>
      </c>
      <c r="C11" t="s">
        <v>31</v>
      </c>
      <c r="D11" t="s">
        <v>32</v>
      </c>
      <c r="G11" t="s">
        <v>33</v>
      </c>
      <c r="H11" t="s">
        <v>34</v>
      </c>
    </row>
    <row r="12" spans="2:8" x14ac:dyDescent="0.25">
      <c r="B12" t="s">
        <v>35</v>
      </c>
      <c r="C12" s="2">
        <v>2.6764E-2</v>
      </c>
      <c r="D12" s="2">
        <v>1.6660999999999999E-2</v>
      </c>
      <c r="G12" t="s">
        <v>44</v>
      </c>
      <c r="H12">
        <f>SQRT(($C$12-$C$13)^2+($D$12-$D$13)^2)</f>
        <v>8.284573966372423E-3</v>
      </c>
    </row>
    <row r="13" spans="2:8" x14ac:dyDescent="0.25">
      <c r="B13" t="s">
        <v>36</v>
      </c>
      <c r="C13" s="2">
        <v>3.1961639757567974E-2</v>
      </c>
      <c r="D13" s="2">
        <v>2.3112256215253306E-2</v>
      </c>
      <c r="G13" t="s">
        <v>45</v>
      </c>
      <c r="H13">
        <f>SQRT(($C$14-$C$15)^2+($D$14-$D$15)^2)</f>
        <v>9.8289849348223782E-3</v>
      </c>
    </row>
    <row r="14" spans="2:8" x14ac:dyDescent="0.25">
      <c r="B14" t="s">
        <v>37</v>
      </c>
      <c r="C14" s="2">
        <v>2.4984326698743252E-2</v>
      </c>
      <c r="D14" s="2">
        <v>8.2629999999999995E-3</v>
      </c>
      <c r="G14" t="s">
        <v>41</v>
      </c>
      <c r="H14">
        <f>SQRT(($C$12-$C$14)^2+($D$12-$D$14)^2)</f>
        <v>8.5845000471318107E-3</v>
      </c>
    </row>
    <row r="15" spans="2:8" x14ac:dyDescent="0.25">
      <c r="B15" t="s">
        <v>38</v>
      </c>
      <c r="C15" s="2">
        <v>2.7290290946736996E-2</v>
      </c>
      <c r="D15" s="2">
        <v>1.7817657175217744E-2</v>
      </c>
      <c r="G15" t="s">
        <v>43</v>
      </c>
      <c r="H15">
        <f>SQRT(($C$13-$C$15)^2+($D$13-$D$15)^2)</f>
        <v>7.0607562418764664E-3</v>
      </c>
    </row>
    <row r="17" spans="2:9" ht="26.25" x14ac:dyDescent="0.4">
      <c r="B17" s="7" t="s">
        <v>39</v>
      </c>
    </row>
    <row r="19" spans="2:9" x14ac:dyDescent="0.25">
      <c r="B19" t="s">
        <v>40</v>
      </c>
      <c r="C19" t="s">
        <v>41</v>
      </c>
      <c r="D19" t="s">
        <v>42</v>
      </c>
      <c r="E19" t="s">
        <v>43</v>
      </c>
      <c r="G19" t="s">
        <v>33</v>
      </c>
      <c r="H19" t="s">
        <v>41</v>
      </c>
      <c r="I19" t="s">
        <v>43</v>
      </c>
    </row>
    <row r="20" spans="2:9" x14ac:dyDescent="0.25">
      <c r="B20" t="s">
        <v>44</v>
      </c>
      <c r="C20">
        <v>2</v>
      </c>
      <c r="D20">
        <v>3</v>
      </c>
      <c r="E20">
        <v>3</v>
      </c>
      <c r="G20" t="s">
        <v>44</v>
      </c>
      <c r="H20">
        <f>($C$20/(SUM($C$20:$E$20)))*$H$12</f>
        <v>2.0711434915931057E-3</v>
      </c>
      <c r="I20">
        <f>($E$20/(SUM($C$20:$E$20)))*$H$12</f>
        <v>3.1067152373896586E-3</v>
      </c>
    </row>
    <row r="21" spans="2:9" x14ac:dyDescent="0.25">
      <c r="B21" t="s">
        <v>45</v>
      </c>
      <c r="C21">
        <v>2</v>
      </c>
      <c r="D21">
        <v>3</v>
      </c>
      <c r="E21">
        <v>2</v>
      </c>
      <c r="G21" t="s">
        <v>45</v>
      </c>
      <c r="H21">
        <f>($C$21/(SUM($C$21:$E$21)))*$H$13</f>
        <v>2.8082814099492509E-3</v>
      </c>
      <c r="I21">
        <f>($E$21/(SUM($C$21:$E$21)))*$H$13</f>
        <v>2.8082814099492509E-3</v>
      </c>
    </row>
    <row r="23" spans="2:9" ht="26.25" x14ac:dyDescent="0.4">
      <c r="B23" s="6" t="s">
        <v>46</v>
      </c>
    </row>
    <row r="25" spans="2:9" x14ac:dyDescent="0.25">
      <c r="B25" t="s">
        <v>40</v>
      </c>
      <c r="C25" t="s">
        <v>44</v>
      </c>
      <c r="D25" t="s">
        <v>42</v>
      </c>
      <c r="E25" t="s">
        <v>45</v>
      </c>
      <c r="G25" t="s">
        <v>33</v>
      </c>
      <c r="H25" t="s">
        <v>44</v>
      </c>
      <c r="I25" t="s">
        <v>45</v>
      </c>
    </row>
    <row r="26" spans="2:9" x14ac:dyDescent="0.25">
      <c r="B26" t="s">
        <v>41</v>
      </c>
      <c r="C26">
        <v>2</v>
      </c>
      <c r="D26">
        <v>3</v>
      </c>
      <c r="E26">
        <v>3</v>
      </c>
      <c r="G26" t="s">
        <v>41</v>
      </c>
      <c r="H26">
        <f>($C$26/(SUM($C$26:$E$26)))*$H$12</f>
        <v>2.0711434915931057E-3</v>
      </c>
      <c r="I26">
        <f>($E$26/(SUM($C$26:$E$26)))*$H$12</f>
        <v>3.1067152373896586E-3</v>
      </c>
    </row>
    <row r="27" spans="2:9" x14ac:dyDescent="0.25">
      <c r="B27" t="s">
        <v>43</v>
      </c>
      <c r="C27">
        <v>2</v>
      </c>
      <c r="D27">
        <v>3</v>
      </c>
      <c r="E27">
        <v>2</v>
      </c>
      <c r="G27" t="s">
        <v>43</v>
      </c>
      <c r="H27">
        <f>($C$27/(SUM($C$27:$E$27)))*$H$13</f>
        <v>2.8082814099492509E-3</v>
      </c>
      <c r="I27">
        <f>($E$27/(SUM($C$27:$E$27)))*$H$13</f>
        <v>2.8082814099492509E-3</v>
      </c>
    </row>
  </sheetData>
  <dataValidations count="9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C5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C12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D12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C13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D13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D15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C15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C14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D14"/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Default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VishakhKumar</dc:creator>
  <cp:lastModifiedBy>VishakhKumar</cp:lastModifiedBy>
  <dcterms:created xsi:type="dcterms:W3CDTF">2017-01-22T04:29:23Z</dcterms:created>
  <dcterms:modified xsi:type="dcterms:W3CDTF">2017-01-22T19:33:31Z</dcterms:modified>
</cp:coreProperties>
</file>