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legregam\Documents\Projets\RMNQuant\test_data\"/>
    </mc:Choice>
  </mc:AlternateContent>
  <xr:revisionPtr revIDLastSave="0" documentId="13_ncr:1_{6B5C9279-BAED-4C47-B794-9EA9FEC303A1}" xr6:coauthVersionLast="36" xr6:coauthVersionMax="36" xr10:uidLastSave="{00000000-0000-0000-0000-000000000000}"/>
  <bookViews>
    <workbookView xWindow="0" yWindow="0" windowWidth="30720" windowHeight="13510" activeTab="3" xr2:uid="{00000000-000D-0000-FFFF-FFFF00000000}"/>
  </bookViews>
  <sheets>
    <sheet name="1_GF" sheetId="1" r:id="rId1"/>
    <sheet name="2_Af" sheetId="2" r:id="rId2"/>
    <sheet name="3_Lp" sheetId="3" r:id="rId3"/>
    <sheet name="4_Af&amp;LP" sheetId="5" r:id="rId4"/>
    <sheet name="5_Af&amp;Lactat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6" l="1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G97" i="6"/>
  <c r="F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97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32" i="6"/>
  <c r="E146" i="6" l="1"/>
  <c r="F158" i="6"/>
  <c r="C157" i="6"/>
  <c r="E140" i="6"/>
  <c r="C150" i="6"/>
  <c r="C145" i="6"/>
  <c r="E144" i="6"/>
  <c r="C159" i="6"/>
  <c r="C135" i="6"/>
  <c r="F155" i="6"/>
  <c r="F157" i="6"/>
  <c r="E159" i="6"/>
  <c r="E151" i="6"/>
  <c r="E139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32" i="6"/>
  <c r="G1" i="6"/>
  <c r="F138" i="6" s="1"/>
  <c r="E138" i="6" l="1"/>
  <c r="C137" i="6"/>
  <c r="E130" i="6"/>
  <c r="F136" i="6"/>
  <c r="E141" i="6"/>
  <c r="E153" i="6"/>
  <c r="C147" i="6"/>
  <c r="F159" i="6"/>
  <c r="C144" i="6"/>
  <c r="C139" i="6"/>
  <c r="C132" i="6"/>
  <c r="E150" i="6"/>
  <c r="F148" i="6"/>
  <c r="C136" i="6"/>
  <c r="E154" i="6"/>
  <c r="F144" i="6"/>
  <c r="C138" i="6"/>
  <c r="E142" i="6"/>
  <c r="C149" i="6"/>
  <c r="C142" i="6"/>
  <c r="F140" i="6"/>
  <c r="F134" i="6"/>
  <c r="E135" i="6"/>
  <c r="E143" i="6"/>
  <c r="E155" i="6"/>
  <c r="F149" i="6"/>
  <c r="C148" i="6"/>
  <c r="E145" i="6"/>
  <c r="C143" i="6"/>
  <c r="C140" i="6"/>
  <c r="E156" i="6"/>
  <c r="F156" i="6"/>
  <c r="C152" i="6"/>
  <c r="F130" i="6"/>
  <c r="F150" i="6"/>
  <c r="C146" i="6"/>
  <c r="E152" i="6"/>
  <c r="F146" i="6"/>
  <c r="E148" i="6"/>
  <c r="C153" i="6"/>
  <c r="S131" i="6"/>
  <c r="T132" i="6"/>
  <c r="U133" i="6"/>
  <c r="S135" i="6"/>
  <c r="T136" i="6"/>
  <c r="U137" i="6"/>
  <c r="S139" i="6"/>
  <c r="T140" i="6"/>
  <c r="U141" i="6"/>
  <c r="S143" i="6"/>
  <c r="T144" i="6"/>
  <c r="U145" i="6"/>
  <c r="S147" i="6"/>
  <c r="T148" i="6"/>
  <c r="U149" i="6"/>
  <c r="S151" i="6"/>
  <c r="T152" i="6"/>
  <c r="U153" i="6"/>
  <c r="S155" i="6"/>
  <c r="T156" i="6"/>
  <c r="U157" i="6"/>
  <c r="S159" i="6"/>
  <c r="S130" i="6"/>
  <c r="R159" i="6"/>
  <c r="N159" i="6"/>
  <c r="J159" i="6"/>
  <c r="R158" i="6"/>
  <c r="N158" i="6"/>
  <c r="J158" i="6"/>
  <c r="R157" i="6"/>
  <c r="N157" i="6"/>
  <c r="J157" i="6"/>
  <c r="R156" i="6"/>
  <c r="N156" i="6"/>
  <c r="J156" i="6"/>
  <c r="R155" i="6"/>
  <c r="N155" i="6"/>
  <c r="J155" i="6"/>
  <c r="R154" i="6"/>
  <c r="N154" i="6"/>
  <c r="J154" i="6"/>
  <c r="R153" i="6"/>
  <c r="N153" i="6"/>
  <c r="J153" i="6"/>
  <c r="R152" i="6"/>
  <c r="N152" i="6"/>
  <c r="J152" i="6"/>
  <c r="R151" i="6"/>
  <c r="N151" i="6"/>
  <c r="J151" i="6"/>
  <c r="R150" i="6"/>
  <c r="N150" i="6"/>
  <c r="J150" i="6"/>
  <c r="R149" i="6"/>
  <c r="N149" i="6"/>
  <c r="J149" i="6"/>
  <c r="R148" i="6"/>
  <c r="N148" i="6"/>
  <c r="U131" i="6"/>
  <c r="T133" i="6"/>
  <c r="T135" i="6"/>
  <c r="S137" i="6"/>
  <c r="U138" i="6"/>
  <c r="U140" i="6"/>
  <c r="T142" i="6"/>
  <c r="S144" i="6"/>
  <c r="S146" i="6"/>
  <c r="U147" i="6"/>
  <c r="T149" i="6"/>
  <c r="T151" i="6"/>
  <c r="S153" i="6"/>
  <c r="U154" i="6"/>
  <c r="U156" i="6"/>
  <c r="T158" i="6"/>
  <c r="R130" i="6"/>
  <c r="Q159" i="6"/>
  <c r="L159" i="6"/>
  <c r="G159" i="6"/>
  <c r="Q158" i="6"/>
  <c r="L158" i="6"/>
  <c r="G158" i="6"/>
  <c r="Q157" i="6"/>
  <c r="L157" i="6"/>
  <c r="G157" i="6"/>
  <c r="Q156" i="6"/>
  <c r="L156" i="6"/>
  <c r="G156" i="6"/>
  <c r="Q155" i="6"/>
  <c r="L155" i="6"/>
  <c r="G155" i="6"/>
  <c r="Q154" i="6"/>
  <c r="L154" i="6"/>
  <c r="G154" i="6"/>
  <c r="Q153" i="6"/>
  <c r="L153" i="6"/>
  <c r="G153" i="6"/>
  <c r="Q152" i="6"/>
  <c r="L152" i="6"/>
  <c r="G152" i="6"/>
  <c r="Q151" i="6"/>
  <c r="L151" i="6"/>
  <c r="G151" i="6"/>
  <c r="Q150" i="6"/>
  <c r="L150" i="6"/>
  <c r="G150" i="6"/>
  <c r="Q149" i="6"/>
  <c r="L149" i="6"/>
  <c r="G149" i="6"/>
  <c r="Q148" i="6"/>
  <c r="L148" i="6"/>
  <c r="H148" i="6"/>
  <c r="D148" i="6"/>
  <c r="P147" i="6"/>
  <c r="L147" i="6"/>
  <c r="H147" i="6"/>
  <c r="D147" i="6"/>
  <c r="P146" i="6"/>
  <c r="L146" i="6"/>
  <c r="H146" i="6"/>
  <c r="D146" i="6"/>
  <c r="P145" i="6"/>
  <c r="L145" i="6"/>
  <c r="H145" i="6"/>
  <c r="S132" i="6"/>
  <c r="S134" i="6"/>
  <c r="U135" i="6"/>
  <c r="T137" i="6"/>
  <c r="T139" i="6"/>
  <c r="S141" i="6"/>
  <c r="U142" i="6"/>
  <c r="U144" i="6"/>
  <c r="T146" i="6"/>
  <c r="S148" i="6"/>
  <c r="S150" i="6"/>
  <c r="U151" i="6"/>
  <c r="T153" i="6"/>
  <c r="T155" i="6"/>
  <c r="S157" i="6"/>
  <c r="U158" i="6"/>
  <c r="T130" i="6"/>
  <c r="P159" i="6"/>
  <c r="K159" i="6"/>
  <c r="P158" i="6"/>
  <c r="K158" i="6"/>
  <c r="P157" i="6"/>
  <c r="K157" i="6"/>
  <c r="P156" i="6"/>
  <c r="K156" i="6"/>
  <c r="P155" i="6"/>
  <c r="K155" i="6"/>
  <c r="P154" i="6"/>
  <c r="K154" i="6"/>
  <c r="P153" i="6"/>
  <c r="K153" i="6"/>
  <c r="P152" i="6"/>
  <c r="K152" i="6"/>
  <c r="P151" i="6"/>
  <c r="K151" i="6"/>
  <c r="P150" i="6"/>
  <c r="K150" i="6"/>
  <c r="P149" i="6"/>
  <c r="K149" i="6"/>
  <c r="P148" i="6"/>
  <c r="K148" i="6"/>
  <c r="G148" i="6"/>
  <c r="O147" i="6"/>
  <c r="K147" i="6"/>
  <c r="G147" i="6"/>
  <c r="O146" i="6"/>
  <c r="K146" i="6"/>
  <c r="G146" i="6"/>
  <c r="O145" i="6"/>
  <c r="K145" i="6"/>
  <c r="G145" i="6"/>
  <c r="O144" i="6"/>
  <c r="K144" i="6"/>
  <c r="G144" i="6"/>
  <c r="O143" i="6"/>
  <c r="K143" i="6"/>
  <c r="T134" i="6"/>
  <c r="S138" i="6"/>
  <c r="T141" i="6"/>
  <c r="S145" i="6"/>
  <c r="U148" i="6"/>
  <c r="S152" i="6"/>
  <c r="U155" i="6"/>
  <c r="T159" i="6"/>
  <c r="O159" i="6"/>
  <c r="D159" i="6"/>
  <c r="I158" i="6"/>
  <c r="O157" i="6"/>
  <c r="D157" i="6"/>
  <c r="I156" i="6"/>
  <c r="O155" i="6"/>
  <c r="D155" i="6"/>
  <c r="I154" i="6"/>
  <c r="O153" i="6"/>
  <c r="D153" i="6"/>
  <c r="I152" i="6"/>
  <c r="O151" i="6"/>
  <c r="D151" i="6"/>
  <c r="I150" i="6"/>
  <c r="O149" i="6"/>
  <c r="D149" i="6"/>
  <c r="J148" i="6"/>
  <c r="R147" i="6"/>
  <c r="J147" i="6"/>
  <c r="R146" i="6"/>
  <c r="J146" i="6"/>
  <c r="R145" i="6"/>
  <c r="J145" i="6"/>
  <c r="D145" i="6"/>
  <c r="N144" i="6"/>
  <c r="I144" i="6"/>
  <c r="D144" i="6"/>
  <c r="N143" i="6"/>
  <c r="I143" i="6"/>
  <c r="Q142" i="6"/>
  <c r="M142" i="6"/>
  <c r="I142" i="6"/>
  <c r="Q141" i="6"/>
  <c r="M141" i="6"/>
  <c r="I141" i="6"/>
  <c r="Q140" i="6"/>
  <c r="M140" i="6"/>
  <c r="I140" i="6"/>
  <c r="Q139" i="6"/>
  <c r="M139" i="6"/>
  <c r="I139" i="6"/>
  <c r="Q138" i="6"/>
  <c r="M138" i="6"/>
  <c r="I138" i="6"/>
  <c r="Q137" i="6"/>
  <c r="M137" i="6"/>
  <c r="I137" i="6"/>
  <c r="Q136" i="6"/>
  <c r="M136" i="6"/>
  <c r="I136" i="6"/>
  <c r="Q135" i="6"/>
  <c r="M135" i="6"/>
  <c r="I135" i="6"/>
  <c r="Q134" i="6"/>
  <c r="M134" i="6"/>
  <c r="I134" i="6"/>
  <c r="Q133" i="6"/>
  <c r="M133" i="6"/>
  <c r="I133" i="6"/>
  <c r="S133" i="6"/>
  <c r="T138" i="6"/>
  <c r="T143" i="6"/>
  <c r="T147" i="6"/>
  <c r="U152" i="6"/>
  <c r="T157" i="6"/>
  <c r="L130" i="6"/>
  <c r="D158" i="6"/>
  <c r="H157" i="6"/>
  <c r="H156" i="6"/>
  <c r="I155" i="6"/>
  <c r="M154" i="6"/>
  <c r="M153" i="6"/>
  <c r="O152" i="6"/>
  <c r="D150" i="6"/>
  <c r="H149" i="6"/>
  <c r="I148" i="6"/>
  <c r="N147" i="6"/>
  <c r="I146" i="6"/>
  <c r="N145" i="6"/>
  <c r="M144" i="6"/>
  <c r="P143" i="6"/>
  <c r="H143" i="6"/>
  <c r="N142" i="6"/>
  <c r="H142" i="6"/>
  <c r="N141" i="6"/>
  <c r="H141" i="6"/>
  <c r="N140" i="6"/>
  <c r="H140" i="6"/>
  <c r="N139" i="6"/>
  <c r="H139" i="6"/>
  <c r="N138" i="6"/>
  <c r="H138" i="6"/>
  <c r="N137" i="6"/>
  <c r="H137" i="6"/>
  <c r="N136" i="6"/>
  <c r="H136" i="6"/>
  <c r="N135" i="6"/>
  <c r="H135" i="6"/>
  <c r="N134" i="6"/>
  <c r="H134" i="6"/>
  <c r="N133" i="6"/>
  <c r="H133" i="6"/>
  <c r="D133" i="6"/>
  <c r="P132" i="6"/>
  <c r="L132" i="6"/>
  <c r="H132" i="6"/>
  <c r="D132" i="6"/>
  <c r="P131" i="6"/>
  <c r="L131" i="6"/>
  <c r="H131" i="6"/>
  <c r="D131" i="6"/>
  <c r="O130" i="6"/>
  <c r="J130" i="6"/>
  <c r="O158" i="6"/>
  <c r="D156" i="6"/>
  <c r="H155" i="6"/>
  <c r="H154" i="6"/>
  <c r="I153" i="6"/>
  <c r="M152" i="6"/>
  <c r="M151" i="6"/>
  <c r="O150" i="6"/>
  <c r="M147" i="6"/>
  <c r="Q146" i="6"/>
  <c r="M145" i="6"/>
  <c r="R144" i="6"/>
  <c r="L144" i="6"/>
  <c r="M143" i="6"/>
  <c r="G143" i="6"/>
  <c r="R142" i="6"/>
  <c r="L142" i="6"/>
  <c r="G142" i="6"/>
  <c r="R141" i="6"/>
  <c r="L141" i="6"/>
  <c r="G141" i="6"/>
  <c r="R140" i="6"/>
  <c r="L140" i="6"/>
  <c r="G140" i="6"/>
  <c r="R139" i="6"/>
  <c r="L139" i="6"/>
  <c r="G139" i="6"/>
  <c r="R138" i="6"/>
  <c r="L138" i="6"/>
  <c r="G138" i="6"/>
  <c r="R137" i="6"/>
  <c r="L137" i="6"/>
  <c r="G137" i="6"/>
  <c r="R136" i="6"/>
  <c r="L136" i="6"/>
  <c r="G136" i="6"/>
  <c r="R135" i="6"/>
  <c r="L135" i="6"/>
  <c r="G135" i="6"/>
  <c r="R134" i="6"/>
  <c r="L134" i="6"/>
  <c r="R133" i="6"/>
  <c r="L133" i="6"/>
  <c r="G133" i="6"/>
  <c r="O132" i="6"/>
  <c r="K132" i="6"/>
  <c r="G132" i="6"/>
  <c r="O131" i="6"/>
  <c r="K131" i="6"/>
  <c r="G131" i="6"/>
  <c r="C131" i="6"/>
  <c r="N130" i="6"/>
  <c r="I130" i="6"/>
  <c r="T131" i="6"/>
  <c r="S140" i="6"/>
  <c r="T150" i="6"/>
  <c r="T154" i="6"/>
  <c r="I159" i="6"/>
  <c r="M157" i="6"/>
  <c r="O156" i="6"/>
  <c r="C155" i="6"/>
  <c r="D154" i="6"/>
  <c r="H152" i="6"/>
  <c r="M150" i="6"/>
  <c r="O148" i="6"/>
  <c r="U134" i="6"/>
  <c r="U139" i="6"/>
  <c r="U143" i="6"/>
  <c r="S149" i="6"/>
  <c r="S154" i="6"/>
  <c r="S158" i="6"/>
  <c r="M159" i="6"/>
  <c r="G134" i="6"/>
  <c r="S136" i="6"/>
  <c r="T145" i="6"/>
  <c r="U159" i="6"/>
  <c r="M158" i="6"/>
  <c r="C156" i="6"/>
  <c r="H153" i="6"/>
  <c r="I151" i="6"/>
  <c r="M149" i="6"/>
  <c r="U132" i="6"/>
  <c r="U150" i="6"/>
  <c r="H158" i="6"/>
  <c r="O154" i="6"/>
  <c r="H151" i="6"/>
  <c r="N146" i="6"/>
  <c r="I145" i="6"/>
  <c r="J144" i="6"/>
  <c r="L143" i="6"/>
  <c r="P142" i="6"/>
  <c r="K141" i="6"/>
  <c r="P140" i="6"/>
  <c r="K139" i="6"/>
  <c r="P138" i="6"/>
  <c r="K137" i="6"/>
  <c r="P136" i="6"/>
  <c r="K135" i="6"/>
  <c r="P134" i="6"/>
  <c r="K133" i="6"/>
  <c r="R132" i="6"/>
  <c r="J132" i="6"/>
  <c r="R131" i="6"/>
  <c r="J131" i="6"/>
  <c r="Q130" i="6"/>
  <c r="H130" i="6"/>
  <c r="G130" i="6"/>
  <c r="H159" i="6"/>
  <c r="D143" i="6"/>
  <c r="D139" i="6"/>
  <c r="O135" i="6"/>
  <c r="O133" i="6"/>
  <c r="E131" i="6"/>
  <c r="U136" i="6"/>
  <c r="S156" i="6"/>
  <c r="I157" i="6"/>
  <c r="H150" i="6"/>
  <c r="Q147" i="6"/>
  <c r="M146" i="6"/>
  <c r="F145" i="6"/>
  <c r="H144" i="6"/>
  <c r="J143" i="6"/>
  <c r="O142" i="6"/>
  <c r="D142" i="6"/>
  <c r="J141" i="6"/>
  <c r="O140" i="6"/>
  <c r="D140" i="6"/>
  <c r="J139" i="6"/>
  <c r="O138" i="6"/>
  <c r="D138" i="6"/>
  <c r="J137" i="6"/>
  <c r="O136" i="6"/>
  <c r="D136" i="6"/>
  <c r="J135" i="6"/>
  <c r="O134" i="6"/>
  <c r="D134" i="6"/>
  <c r="J133" i="6"/>
  <c r="Q132" i="6"/>
  <c r="I132" i="6"/>
  <c r="Q131" i="6"/>
  <c r="I131" i="6"/>
  <c r="P130" i="6"/>
  <c r="U146" i="6"/>
  <c r="M155" i="6"/>
  <c r="M148" i="6"/>
  <c r="F147" i="6"/>
  <c r="P144" i="6"/>
  <c r="J142" i="6"/>
  <c r="D141" i="6"/>
  <c r="J140" i="6"/>
  <c r="J138" i="6"/>
  <c r="D137" i="6"/>
  <c r="J134" i="6"/>
  <c r="M132" i="6"/>
  <c r="E132" i="6"/>
  <c r="K130" i="6"/>
  <c r="S142" i="6"/>
  <c r="U130" i="6"/>
  <c r="M156" i="6"/>
  <c r="I149" i="6"/>
  <c r="I147" i="6"/>
  <c r="Q144" i="6"/>
  <c r="R143" i="6"/>
  <c r="F143" i="6"/>
  <c r="K142" i="6"/>
  <c r="P141" i="6"/>
  <c r="F141" i="6"/>
  <c r="K140" i="6"/>
  <c r="P139" i="6"/>
  <c r="F139" i="6"/>
  <c r="K138" i="6"/>
  <c r="P137" i="6"/>
  <c r="F137" i="6"/>
  <c r="K136" i="6"/>
  <c r="P135" i="6"/>
  <c r="F135" i="6"/>
  <c r="K134" i="6"/>
  <c r="P133" i="6"/>
  <c r="F133" i="6"/>
  <c r="N132" i="6"/>
  <c r="N131" i="6"/>
  <c r="F131" i="6"/>
  <c r="M130" i="6"/>
  <c r="D130" i="6"/>
  <c r="D152" i="6"/>
  <c r="Q145" i="6"/>
  <c r="Q143" i="6"/>
  <c r="O141" i="6"/>
  <c r="O139" i="6"/>
  <c r="O137" i="6"/>
  <c r="J136" i="6"/>
  <c r="D135" i="6"/>
  <c r="E133" i="6"/>
  <c r="M131" i="6"/>
  <c r="C130" i="6"/>
  <c r="E137" i="6"/>
  <c r="E149" i="6"/>
  <c r="E157" i="6"/>
  <c r="F153" i="6"/>
  <c r="F151" i="6"/>
  <c r="E147" i="6"/>
  <c r="C151" i="6"/>
  <c r="E134" i="6"/>
  <c r="C133" i="6"/>
  <c r="C134" i="6"/>
  <c r="E136" i="6"/>
  <c r="C141" i="6"/>
  <c r="F154" i="6"/>
  <c r="C158" i="6"/>
  <c r="E158" i="6"/>
  <c r="F152" i="6"/>
  <c r="F132" i="6"/>
  <c r="F142" i="6"/>
  <c r="C154" i="6"/>
  <c r="O130" i="5"/>
  <c r="S159" i="5"/>
  <c r="O159" i="5"/>
  <c r="S158" i="5"/>
  <c r="O158" i="5"/>
  <c r="S157" i="5"/>
  <c r="O157" i="5"/>
  <c r="S156" i="5"/>
  <c r="O156" i="5"/>
  <c r="S155" i="5"/>
  <c r="O155" i="5"/>
  <c r="S154" i="5"/>
  <c r="O154" i="5"/>
  <c r="S153" i="5"/>
  <c r="O153" i="5"/>
  <c r="S152" i="5"/>
  <c r="O152" i="5"/>
  <c r="S151" i="5"/>
  <c r="O151" i="5"/>
  <c r="S150" i="5"/>
  <c r="O150" i="5"/>
  <c r="S149" i="5"/>
  <c r="O149" i="5"/>
  <c r="S148" i="5"/>
  <c r="O148" i="5"/>
  <c r="S147" i="5"/>
  <c r="O147" i="5"/>
  <c r="S146" i="5"/>
  <c r="O146" i="5"/>
  <c r="S145" i="5"/>
  <c r="O145" i="5"/>
  <c r="S144" i="5"/>
  <c r="O144" i="5"/>
  <c r="S143" i="5"/>
  <c r="O143" i="5"/>
  <c r="S142" i="5"/>
  <c r="O142" i="5"/>
  <c r="S141" i="5"/>
  <c r="Q141" i="5"/>
  <c r="O141" i="5"/>
  <c r="V140" i="5"/>
  <c r="S140" i="5"/>
  <c r="Q140" i="5"/>
  <c r="O140" i="5"/>
  <c r="V139" i="5"/>
  <c r="S139" i="5"/>
  <c r="Q139" i="5"/>
  <c r="O139" i="5"/>
  <c r="V138" i="5"/>
  <c r="S138" i="5"/>
  <c r="Q138" i="5"/>
  <c r="O138" i="5"/>
  <c r="V137" i="5"/>
  <c r="S137" i="5"/>
  <c r="Q137" i="5"/>
  <c r="O137" i="5"/>
  <c r="V136" i="5"/>
  <c r="S136" i="5"/>
  <c r="Q136" i="5"/>
  <c r="O136" i="5"/>
  <c r="V135" i="5"/>
  <c r="S135" i="5"/>
  <c r="P135" i="5"/>
  <c r="N135" i="5"/>
  <c r="U134" i="5"/>
  <c r="R134" i="5"/>
  <c r="P134" i="5"/>
  <c r="N134" i="5"/>
  <c r="U133" i="5"/>
  <c r="R133" i="5"/>
  <c r="P133" i="5"/>
  <c r="N133" i="5"/>
  <c r="U132" i="5"/>
  <c r="R132" i="5"/>
  <c r="P132" i="5"/>
  <c r="N132" i="5"/>
  <c r="U131" i="5"/>
  <c r="R131" i="5"/>
  <c r="P131" i="5"/>
  <c r="N131" i="5"/>
  <c r="Q130" i="5"/>
  <c r="M131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G1" i="5"/>
  <c r="G159" i="5"/>
  <c r="D159" i="5"/>
  <c r="J158" i="5"/>
  <c r="I158" i="5"/>
  <c r="F158" i="5"/>
  <c r="L157" i="5"/>
  <c r="K157" i="5"/>
  <c r="J157" i="5"/>
  <c r="G157" i="5"/>
  <c r="D157" i="5"/>
  <c r="L156" i="5"/>
  <c r="J156" i="5"/>
  <c r="I156" i="5"/>
  <c r="D156" i="5"/>
  <c r="L155" i="5"/>
  <c r="K155" i="5"/>
  <c r="G155" i="5"/>
  <c r="D155" i="5"/>
  <c r="J154" i="5"/>
  <c r="I154" i="5"/>
  <c r="E154" i="5"/>
  <c r="L153" i="5"/>
  <c r="K153" i="5"/>
  <c r="J153" i="5"/>
  <c r="G153" i="5"/>
  <c r="D153" i="5"/>
  <c r="L152" i="5"/>
  <c r="J152" i="5"/>
  <c r="I152" i="5"/>
  <c r="D152" i="5"/>
  <c r="L151" i="5"/>
  <c r="K151" i="5"/>
  <c r="G151" i="5"/>
  <c r="D151" i="5"/>
  <c r="J150" i="5"/>
  <c r="I150" i="5"/>
  <c r="F150" i="5"/>
  <c r="L149" i="5"/>
  <c r="K149" i="5"/>
  <c r="J149" i="5"/>
  <c r="G149" i="5"/>
  <c r="D149" i="5"/>
  <c r="L148" i="5"/>
  <c r="J148" i="5"/>
  <c r="I148" i="5"/>
  <c r="D148" i="5"/>
  <c r="L147" i="5"/>
  <c r="K147" i="5"/>
  <c r="G147" i="5"/>
  <c r="D147" i="5"/>
  <c r="J146" i="5"/>
  <c r="I146" i="5"/>
  <c r="E146" i="5"/>
  <c r="L145" i="5"/>
  <c r="K145" i="5"/>
  <c r="J145" i="5"/>
  <c r="G145" i="5"/>
  <c r="D145" i="5"/>
  <c r="L144" i="5"/>
  <c r="J144" i="5"/>
  <c r="I144" i="5"/>
  <c r="D144" i="5"/>
  <c r="L143" i="5"/>
  <c r="K143" i="5"/>
  <c r="G143" i="5"/>
  <c r="D143" i="5"/>
  <c r="J142" i="5"/>
  <c r="I142" i="5"/>
  <c r="F142" i="5"/>
  <c r="L141" i="5"/>
  <c r="K141" i="5"/>
  <c r="J141" i="5"/>
  <c r="G141" i="5"/>
  <c r="D141" i="5"/>
  <c r="L140" i="5"/>
  <c r="J140" i="5"/>
  <c r="I140" i="5"/>
  <c r="D140" i="5"/>
  <c r="L139" i="5"/>
  <c r="K139" i="5"/>
  <c r="G139" i="5"/>
  <c r="D139" i="5"/>
  <c r="J138" i="5"/>
  <c r="I138" i="5"/>
  <c r="E138" i="5"/>
  <c r="L137" i="5"/>
  <c r="K137" i="5"/>
  <c r="J137" i="5"/>
  <c r="G137" i="5"/>
  <c r="D137" i="5"/>
  <c r="L136" i="5"/>
  <c r="J136" i="5"/>
  <c r="I136" i="5"/>
  <c r="D136" i="5"/>
  <c r="L135" i="5"/>
  <c r="K135" i="5"/>
  <c r="G135" i="5"/>
  <c r="D135" i="5"/>
  <c r="J134" i="5"/>
  <c r="I134" i="5"/>
  <c r="F134" i="5"/>
  <c r="L133" i="5"/>
  <c r="K133" i="5"/>
  <c r="J133" i="5"/>
  <c r="H133" i="5"/>
  <c r="G133" i="5"/>
  <c r="D133" i="5"/>
  <c r="C133" i="5"/>
  <c r="L132" i="5"/>
  <c r="J132" i="5"/>
  <c r="I132" i="5"/>
  <c r="F132" i="5"/>
  <c r="E132" i="5"/>
  <c r="D132" i="5"/>
  <c r="L131" i="5"/>
  <c r="K131" i="5"/>
  <c r="H131" i="5"/>
  <c r="G131" i="5"/>
  <c r="D131" i="5"/>
  <c r="J130" i="5"/>
  <c r="I130" i="5"/>
  <c r="F130" i="5"/>
  <c r="I98" i="5"/>
  <c r="I99" i="5"/>
  <c r="I100" i="5"/>
  <c r="I101" i="5"/>
  <c r="H134" i="5" s="1"/>
  <c r="I102" i="5"/>
  <c r="H135" i="5" s="1"/>
  <c r="I103" i="5"/>
  <c r="I104" i="5"/>
  <c r="H137" i="5" s="1"/>
  <c r="I105" i="5"/>
  <c r="H138" i="5" s="1"/>
  <c r="I106" i="5"/>
  <c r="H139" i="5" s="1"/>
  <c r="I107" i="5"/>
  <c r="I108" i="5"/>
  <c r="H141" i="5" s="1"/>
  <c r="I109" i="5"/>
  <c r="H142" i="5" s="1"/>
  <c r="I110" i="5"/>
  <c r="H143" i="5" s="1"/>
  <c r="I111" i="5"/>
  <c r="I112" i="5"/>
  <c r="H145" i="5" s="1"/>
  <c r="I113" i="5"/>
  <c r="H146" i="5" s="1"/>
  <c r="I114" i="5"/>
  <c r="H147" i="5" s="1"/>
  <c r="I115" i="5"/>
  <c r="I116" i="5"/>
  <c r="H149" i="5" s="1"/>
  <c r="I117" i="5"/>
  <c r="H150" i="5" s="1"/>
  <c r="I118" i="5"/>
  <c r="H151" i="5" s="1"/>
  <c r="I119" i="5"/>
  <c r="I120" i="5"/>
  <c r="H153" i="5" s="1"/>
  <c r="I121" i="5"/>
  <c r="H154" i="5" s="1"/>
  <c r="I122" i="5"/>
  <c r="H155" i="5" s="1"/>
  <c r="I123" i="5"/>
  <c r="I124" i="5"/>
  <c r="H157" i="5" s="1"/>
  <c r="I125" i="5"/>
  <c r="H158" i="5" s="1"/>
  <c r="I126" i="5"/>
  <c r="H159" i="5" s="1"/>
  <c r="I97" i="5"/>
  <c r="H130" i="5" s="1"/>
  <c r="G98" i="5"/>
  <c r="F131" i="5" s="1"/>
  <c r="G99" i="5"/>
  <c r="G100" i="5"/>
  <c r="G101" i="5"/>
  <c r="G102" i="5"/>
  <c r="F135" i="5" s="1"/>
  <c r="G103" i="5"/>
  <c r="F136" i="5" s="1"/>
  <c r="G104" i="5"/>
  <c r="G105" i="5"/>
  <c r="F138" i="5" s="1"/>
  <c r="G106" i="5"/>
  <c r="F139" i="5" s="1"/>
  <c r="G107" i="5"/>
  <c r="F140" i="5" s="1"/>
  <c r="G108" i="5"/>
  <c r="G109" i="5"/>
  <c r="G110" i="5"/>
  <c r="F143" i="5" s="1"/>
  <c r="G111" i="5"/>
  <c r="F144" i="5" s="1"/>
  <c r="G112" i="5"/>
  <c r="G113" i="5"/>
  <c r="F146" i="5" s="1"/>
  <c r="G114" i="5"/>
  <c r="F147" i="5" s="1"/>
  <c r="G115" i="5"/>
  <c r="F148" i="5" s="1"/>
  <c r="G116" i="5"/>
  <c r="G117" i="5"/>
  <c r="G118" i="5"/>
  <c r="F151" i="5" s="1"/>
  <c r="G119" i="5"/>
  <c r="F152" i="5" s="1"/>
  <c r="G120" i="5"/>
  <c r="G121" i="5"/>
  <c r="F154" i="5" s="1"/>
  <c r="G122" i="5"/>
  <c r="F155" i="5" s="1"/>
  <c r="G123" i="5"/>
  <c r="F156" i="5" s="1"/>
  <c r="G124" i="5"/>
  <c r="G125" i="5"/>
  <c r="G126" i="5"/>
  <c r="F159" i="5" s="1"/>
  <c r="G97" i="5"/>
  <c r="F98" i="5"/>
  <c r="F99" i="5"/>
  <c r="F100" i="5"/>
  <c r="F101" i="5"/>
  <c r="E134" i="5" s="1"/>
  <c r="F102" i="5"/>
  <c r="F103" i="5"/>
  <c r="E136" i="5" s="1"/>
  <c r="F104" i="5"/>
  <c r="F105" i="5"/>
  <c r="F106" i="5"/>
  <c r="F107" i="5"/>
  <c r="E140" i="5" s="1"/>
  <c r="F108" i="5"/>
  <c r="F109" i="5"/>
  <c r="E142" i="5" s="1"/>
  <c r="F110" i="5"/>
  <c r="F111" i="5"/>
  <c r="E144" i="5" s="1"/>
  <c r="F112" i="5"/>
  <c r="F113" i="5"/>
  <c r="F114" i="5"/>
  <c r="F115" i="5"/>
  <c r="E148" i="5" s="1"/>
  <c r="F116" i="5"/>
  <c r="F117" i="5"/>
  <c r="E150" i="5" s="1"/>
  <c r="F118" i="5"/>
  <c r="F119" i="5"/>
  <c r="E152" i="5" s="1"/>
  <c r="F120" i="5"/>
  <c r="F121" i="5"/>
  <c r="F122" i="5"/>
  <c r="F123" i="5"/>
  <c r="E156" i="5" s="1"/>
  <c r="F124" i="5"/>
  <c r="F125" i="5"/>
  <c r="E158" i="5" s="1"/>
  <c r="F126" i="5"/>
  <c r="F97" i="5"/>
  <c r="E130" i="5" s="1"/>
  <c r="D98" i="5"/>
  <c r="C131" i="5" s="1"/>
  <c r="D99" i="5"/>
  <c r="D100" i="5"/>
  <c r="D101" i="5"/>
  <c r="D102" i="5"/>
  <c r="C135" i="5" s="1"/>
  <c r="D103" i="5"/>
  <c r="D104" i="5"/>
  <c r="C137" i="5" s="1"/>
  <c r="D105" i="5"/>
  <c r="D106" i="5"/>
  <c r="C139" i="5" s="1"/>
  <c r="D107" i="5"/>
  <c r="D108" i="5"/>
  <c r="C141" i="5" s="1"/>
  <c r="D109" i="5"/>
  <c r="D110" i="5"/>
  <c r="C143" i="5" s="1"/>
  <c r="D111" i="5"/>
  <c r="D112" i="5"/>
  <c r="C145" i="5" s="1"/>
  <c r="D113" i="5"/>
  <c r="D114" i="5"/>
  <c r="C147" i="5" s="1"/>
  <c r="D115" i="5"/>
  <c r="D116" i="5"/>
  <c r="C149" i="5" s="1"/>
  <c r="D117" i="5"/>
  <c r="D118" i="5"/>
  <c r="C151" i="5" s="1"/>
  <c r="D119" i="5"/>
  <c r="D120" i="5"/>
  <c r="C153" i="5" s="1"/>
  <c r="D121" i="5"/>
  <c r="D122" i="5"/>
  <c r="C155" i="5" s="1"/>
  <c r="D123" i="5"/>
  <c r="D124" i="5"/>
  <c r="C157" i="5" s="1"/>
  <c r="D125" i="5"/>
  <c r="D126" i="5"/>
  <c r="C159" i="5" s="1"/>
  <c r="D97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32" i="5"/>
  <c r="T131" i="3"/>
  <c r="T133" i="3"/>
  <c r="T135" i="3"/>
  <c r="T137" i="3"/>
  <c r="T139" i="3"/>
  <c r="T141" i="3"/>
  <c r="T143" i="3"/>
  <c r="T145" i="3"/>
  <c r="T147" i="3"/>
  <c r="T149" i="3"/>
  <c r="T151" i="3"/>
  <c r="T153" i="3"/>
  <c r="T155" i="3"/>
  <c r="T157" i="3"/>
  <c r="T159" i="3"/>
  <c r="M133" i="3"/>
  <c r="M137" i="3"/>
  <c r="M141" i="3"/>
  <c r="M145" i="3"/>
  <c r="M149" i="3"/>
  <c r="M153" i="3"/>
  <c r="M157" i="3"/>
  <c r="L131" i="3"/>
  <c r="L135" i="3"/>
  <c r="L139" i="3"/>
  <c r="L143" i="3"/>
  <c r="L147" i="3"/>
  <c r="L151" i="3"/>
  <c r="L155" i="3"/>
  <c r="L159" i="3"/>
  <c r="R159" i="3"/>
  <c r="N159" i="3"/>
  <c r="H159" i="3"/>
  <c r="D159" i="3"/>
  <c r="P158" i="3"/>
  <c r="J158" i="3"/>
  <c r="F158" i="3"/>
  <c r="R157" i="3"/>
  <c r="N157" i="3"/>
  <c r="H157" i="3"/>
  <c r="D157" i="3"/>
  <c r="P156" i="3"/>
  <c r="J156" i="3"/>
  <c r="F156" i="3"/>
  <c r="R155" i="3"/>
  <c r="N155" i="3"/>
  <c r="D155" i="3"/>
  <c r="P154" i="3"/>
  <c r="J154" i="3"/>
  <c r="R153" i="3"/>
  <c r="N153" i="3"/>
  <c r="H153" i="3"/>
  <c r="D153" i="3"/>
  <c r="P152" i="3"/>
  <c r="J152" i="3"/>
  <c r="F152" i="3"/>
  <c r="R151" i="3"/>
  <c r="N151" i="3"/>
  <c r="H151" i="3"/>
  <c r="D151" i="3"/>
  <c r="P150" i="3"/>
  <c r="J150" i="3"/>
  <c r="F150" i="3"/>
  <c r="R149" i="3"/>
  <c r="N149" i="3"/>
  <c r="H149" i="3"/>
  <c r="D149" i="3"/>
  <c r="P148" i="3"/>
  <c r="J148" i="3"/>
  <c r="G148" i="3"/>
  <c r="F148" i="3"/>
  <c r="R147" i="3"/>
  <c r="O147" i="3"/>
  <c r="N147" i="3"/>
  <c r="I147" i="3"/>
  <c r="D147" i="3"/>
  <c r="Q146" i="3"/>
  <c r="P146" i="3"/>
  <c r="K146" i="3"/>
  <c r="J146" i="3"/>
  <c r="G146" i="3"/>
  <c r="F146" i="3"/>
  <c r="R145" i="3"/>
  <c r="O145" i="3"/>
  <c r="N145" i="3"/>
  <c r="I145" i="3"/>
  <c r="H145" i="3"/>
  <c r="E145" i="3"/>
  <c r="D145" i="3"/>
  <c r="Q144" i="3"/>
  <c r="P144" i="3"/>
  <c r="K144" i="3"/>
  <c r="J144" i="3"/>
  <c r="G144" i="3"/>
  <c r="F144" i="3"/>
  <c r="C144" i="3"/>
  <c r="R143" i="3"/>
  <c r="O143" i="3"/>
  <c r="N143" i="3"/>
  <c r="I143" i="3"/>
  <c r="D143" i="3"/>
  <c r="Q142" i="3"/>
  <c r="P142" i="3"/>
  <c r="K142" i="3"/>
  <c r="J142" i="3"/>
  <c r="G142" i="3"/>
  <c r="R141" i="3"/>
  <c r="O141" i="3"/>
  <c r="N141" i="3"/>
  <c r="I141" i="3"/>
  <c r="H141" i="3"/>
  <c r="E141" i="3"/>
  <c r="D141" i="3"/>
  <c r="Q140" i="3"/>
  <c r="P140" i="3"/>
  <c r="K140" i="3"/>
  <c r="J140" i="3"/>
  <c r="G140" i="3"/>
  <c r="F140" i="3"/>
  <c r="C140" i="3"/>
  <c r="R139" i="3"/>
  <c r="O139" i="3"/>
  <c r="N139" i="3"/>
  <c r="I139" i="3"/>
  <c r="D139" i="3"/>
  <c r="Q138" i="3"/>
  <c r="P138" i="3"/>
  <c r="K138" i="3"/>
  <c r="J138" i="3"/>
  <c r="G138" i="3"/>
  <c r="F138" i="3"/>
  <c r="R137" i="3"/>
  <c r="O137" i="3"/>
  <c r="N137" i="3"/>
  <c r="I137" i="3"/>
  <c r="H137" i="3"/>
  <c r="E137" i="3"/>
  <c r="D137" i="3"/>
  <c r="Q136" i="3"/>
  <c r="P136" i="3"/>
  <c r="K136" i="3"/>
  <c r="J136" i="3"/>
  <c r="G136" i="3"/>
  <c r="F136" i="3"/>
  <c r="C136" i="3"/>
  <c r="R135" i="3"/>
  <c r="O135" i="3"/>
  <c r="N135" i="3"/>
  <c r="I135" i="3"/>
  <c r="D135" i="3"/>
  <c r="Q134" i="3"/>
  <c r="P134" i="3"/>
  <c r="K134" i="3"/>
  <c r="J134" i="3"/>
  <c r="G134" i="3"/>
  <c r="R133" i="3"/>
  <c r="O133" i="3"/>
  <c r="N133" i="3"/>
  <c r="I133" i="3"/>
  <c r="H133" i="3"/>
  <c r="E133" i="3"/>
  <c r="D133" i="3"/>
  <c r="Q132" i="3"/>
  <c r="P132" i="3"/>
  <c r="K132" i="3"/>
  <c r="J132" i="3"/>
  <c r="G132" i="3"/>
  <c r="F132" i="3"/>
  <c r="C132" i="3"/>
  <c r="R131" i="3"/>
  <c r="O131" i="3"/>
  <c r="N131" i="3"/>
  <c r="I131" i="3"/>
  <c r="D131" i="3"/>
  <c r="P130" i="3"/>
  <c r="O130" i="3"/>
  <c r="I98" i="3"/>
  <c r="H131" i="3" s="1"/>
  <c r="I99" i="3"/>
  <c r="H132" i="3" s="1"/>
  <c r="I100" i="3"/>
  <c r="I101" i="3"/>
  <c r="H134" i="3" s="1"/>
  <c r="I102" i="3"/>
  <c r="H135" i="3" s="1"/>
  <c r="I103" i="3"/>
  <c r="H136" i="3" s="1"/>
  <c r="I104" i="3"/>
  <c r="I105" i="3"/>
  <c r="H138" i="3" s="1"/>
  <c r="I106" i="3"/>
  <c r="H139" i="3" s="1"/>
  <c r="I107" i="3"/>
  <c r="H140" i="3" s="1"/>
  <c r="I108" i="3"/>
  <c r="I109" i="3"/>
  <c r="H142" i="3" s="1"/>
  <c r="I110" i="3"/>
  <c r="H143" i="3" s="1"/>
  <c r="I111" i="3"/>
  <c r="H144" i="3" s="1"/>
  <c r="I112" i="3"/>
  <c r="I113" i="3"/>
  <c r="H146" i="3" s="1"/>
  <c r="I114" i="3"/>
  <c r="H147" i="3" s="1"/>
  <c r="I115" i="3"/>
  <c r="H148" i="3" s="1"/>
  <c r="I116" i="3"/>
  <c r="I117" i="3"/>
  <c r="H150" i="3" s="1"/>
  <c r="I118" i="3"/>
  <c r="I119" i="3"/>
  <c r="H152" i="3" s="1"/>
  <c r="I120" i="3"/>
  <c r="I121" i="3"/>
  <c r="H154" i="3" s="1"/>
  <c r="I122" i="3"/>
  <c r="H155" i="3" s="1"/>
  <c r="I123" i="3"/>
  <c r="H156" i="3" s="1"/>
  <c r="I124" i="3"/>
  <c r="I125" i="3"/>
  <c r="H158" i="3" s="1"/>
  <c r="I126" i="3"/>
  <c r="I97" i="3"/>
  <c r="H130" i="3" s="1"/>
  <c r="G98" i="3"/>
  <c r="G99" i="3"/>
  <c r="G100" i="3"/>
  <c r="F133" i="3" s="1"/>
  <c r="G101" i="3"/>
  <c r="F134" i="3" s="1"/>
  <c r="G102" i="3"/>
  <c r="F135" i="3" s="1"/>
  <c r="G103" i="3"/>
  <c r="G104" i="3"/>
  <c r="F137" i="3" s="1"/>
  <c r="G105" i="3"/>
  <c r="G106" i="3"/>
  <c r="F139" i="3" s="1"/>
  <c r="G107" i="3"/>
  <c r="G108" i="3"/>
  <c r="F141" i="3" s="1"/>
  <c r="G109" i="3"/>
  <c r="F142" i="3" s="1"/>
  <c r="G110" i="3"/>
  <c r="F143" i="3" s="1"/>
  <c r="G111" i="3"/>
  <c r="G112" i="3"/>
  <c r="F145" i="3" s="1"/>
  <c r="G113" i="3"/>
  <c r="G114" i="3"/>
  <c r="F147" i="3" s="1"/>
  <c r="G115" i="3"/>
  <c r="G116" i="3"/>
  <c r="F149" i="3" s="1"/>
  <c r="G117" i="3"/>
  <c r="G118" i="3"/>
  <c r="F151" i="3" s="1"/>
  <c r="G119" i="3"/>
  <c r="G120" i="3"/>
  <c r="F153" i="3" s="1"/>
  <c r="G121" i="3"/>
  <c r="F154" i="3" s="1"/>
  <c r="G122" i="3"/>
  <c r="F155" i="3" s="1"/>
  <c r="G123" i="3"/>
  <c r="G124" i="3"/>
  <c r="F157" i="3" s="1"/>
  <c r="G125" i="3"/>
  <c r="G126" i="3"/>
  <c r="F159" i="3" s="1"/>
  <c r="G97" i="3"/>
  <c r="F130" i="3" s="1"/>
  <c r="F98" i="3"/>
  <c r="E131" i="3" s="1"/>
  <c r="F99" i="3"/>
  <c r="E132" i="3" s="1"/>
  <c r="F100" i="3"/>
  <c r="F101" i="3"/>
  <c r="E134" i="3" s="1"/>
  <c r="F102" i="3"/>
  <c r="E135" i="3" s="1"/>
  <c r="F103" i="3"/>
  <c r="E136" i="3" s="1"/>
  <c r="F104" i="3"/>
  <c r="F105" i="3"/>
  <c r="E138" i="3" s="1"/>
  <c r="F106" i="3"/>
  <c r="E139" i="3" s="1"/>
  <c r="F107" i="3"/>
  <c r="E140" i="3" s="1"/>
  <c r="F108" i="3"/>
  <c r="F109" i="3"/>
  <c r="E142" i="3" s="1"/>
  <c r="F110" i="3"/>
  <c r="E143" i="3" s="1"/>
  <c r="F111" i="3"/>
  <c r="E144" i="3" s="1"/>
  <c r="F112" i="3"/>
  <c r="F113" i="3"/>
  <c r="E146" i="3" s="1"/>
  <c r="F114" i="3"/>
  <c r="E147" i="3" s="1"/>
  <c r="F115" i="3"/>
  <c r="E148" i="3" s="1"/>
  <c r="F116" i="3"/>
  <c r="F117" i="3"/>
  <c r="E150" i="3" s="1"/>
  <c r="F118" i="3"/>
  <c r="E151" i="3" s="1"/>
  <c r="F119" i="3"/>
  <c r="E152" i="3" s="1"/>
  <c r="F120" i="3"/>
  <c r="F121" i="3"/>
  <c r="E154" i="3" s="1"/>
  <c r="F122" i="3"/>
  <c r="E155" i="3" s="1"/>
  <c r="F123" i="3"/>
  <c r="E156" i="3" s="1"/>
  <c r="F124" i="3"/>
  <c r="E157" i="3" s="1"/>
  <c r="F125" i="3"/>
  <c r="E158" i="3" s="1"/>
  <c r="F126" i="3"/>
  <c r="E159" i="3" s="1"/>
  <c r="F97" i="3"/>
  <c r="E130" i="3" s="1"/>
  <c r="D98" i="3"/>
  <c r="C131" i="3" s="1"/>
  <c r="D99" i="3"/>
  <c r="D100" i="3"/>
  <c r="C133" i="3" s="1"/>
  <c r="D101" i="3"/>
  <c r="C134" i="3" s="1"/>
  <c r="D102" i="3"/>
  <c r="C135" i="3" s="1"/>
  <c r="D103" i="3"/>
  <c r="D104" i="3"/>
  <c r="C137" i="3" s="1"/>
  <c r="D105" i="3"/>
  <c r="C138" i="3" s="1"/>
  <c r="D106" i="3"/>
  <c r="C139" i="3" s="1"/>
  <c r="D107" i="3"/>
  <c r="D108" i="3"/>
  <c r="C141" i="3" s="1"/>
  <c r="D109" i="3"/>
  <c r="C142" i="3" s="1"/>
  <c r="D110" i="3"/>
  <c r="C143" i="3" s="1"/>
  <c r="D111" i="3"/>
  <c r="D112" i="3"/>
  <c r="C145" i="3" s="1"/>
  <c r="D113" i="3"/>
  <c r="C146" i="3" s="1"/>
  <c r="D114" i="3"/>
  <c r="C147" i="3" s="1"/>
  <c r="D115" i="3"/>
  <c r="C148" i="3" s="1"/>
  <c r="D116" i="3"/>
  <c r="C149" i="3" s="1"/>
  <c r="D117" i="3"/>
  <c r="C150" i="3" s="1"/>
  <c r="D118" i="3"/>
  <c r="C151" i="3" s="1"/>
  <c r="D119" i="3"/>
  <c r="C152" i="3" s="1"/>
  <c r="D120" i="3"/>
  <c r="C153" i="3" s="1"/>
  <c r="D121" i="3"/>
  <c r="C154" i="3" s="1"/>
  <c r="D122" i="3"/>
  <c r="C155" i="3" s="1"/>
  <c r="D123" i="3"/>
  <c r="C156" i="3" s="1"/>
  <c r="D124" i="3"/>
  <c r="C157" i="3" s="1"/>
  <c r="D125" i="3"/>
  <c r="C158" i="3" s="1"/>
  <c r="D126" i="3"/>
  <c r="C159" i="3" s="1"/>
  <c r="D97" i="3"/>
  <c r="C130" i="3" s="1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32" i="3"/>
  <c r="G1" i="3"/>
  <c r="D130" i="3" s="1"/>
  <c r="D131" i="2"/>
  <c r="K132" i="2"/>
  <c r="S132" i="2"/>
  <c r="I133" i="2"/>
  <c r="Q133" i="2"/>
  <c r="G134" i="2"/>
  <c r="O134" i="2"/>
  <c r="M135" i="2"/>
  <c r="T135" i="2"/>
  <c r="G136" i="2"/>
  <c r="M136" i="2"/>
  <c r="R136" i="2"/>
  <c r="K137" i="2"/>
  <c r="P137" i="2"/>
  <c r="U137" i="2"/>
  <c r="I138" i="2"/>
  <c r="N138" i="2"/>
  <c r="S138" i="2"/>
  <c r="G139" i="2"/>
  <c r="Q139" i="2"/>
  <c r="J140" i="2"/>
  <c r="O140" i="2"/>
  <c r="T140" i="2"/>
  <c r="J141" i="2"/>
  <c r="N141" i="2"/>
  <c r="R141" i="2"/>
  <c r="D142" i="2"/>
  <c r="P142" i="2"/>
  <c r="T142" i="2"/>
  <c r="J143" i="2"/>
  <c r="N143" i="2"/>
  <c r="R143" i="2"/>
  <c r="D144" i="2"/>
  <c r="P144" i="2"/>
  <c r="T144" i="2"/>
  <c r="J145" i="2"/>
  <c r="N145" i="2"/>
  <c r="R145" i="2"/>
  <c r="D146" i="2"/>
  <c r="P146" i="2"/>
  <c r="T146" i="2"/>
  <c r="J147" i="2"/>
  <c r="N147" i="2"/>
  <c r="R147" i="2"/>
  <c r="D148" i="2"/>
  <c r="P148" i="2"/>
  <c r="T148" i="2"/>
  <c r="J149" i="2"/>
  <c r="N149" i="2"/>
  <c r="R149" i="2"/>
  <c r="D150" i="2"/>
  <c r="P150" i="2"/>
  <c r="T150" i="2"/>
  <c r="J151" i="2"/>
  <c r="N151" i="2"/>
  <c r="R151" i="2"/>
  <c r="D152" i="2"/>
  <c r="P152" i="2"/>
  <c r="T152" i="2"/>
  <c r="J153" i="2"/>
  <c r="N153" i="2"/>
  <c r="R153" i="2"/>
  <c r="D154" i="2"/>
  <c r="P154" i="2"/>
  <c r="T154" i="2"/>
  <c r="J155" i="2"/>
  <c r="N155" i="2"/>
  <c r="R155" i="2"/>
  <c r="D156" i="2"/>
  <c r="P156" i="2"/>
  <c r="T156" i="2"/>
  <c r="J157" i="2"/>
  <c r="N157" i="2"/>
  <c r="R157" i="2"/>
  <c r="D158" i="2"/>
  <c r="P158" i="2"/>
  <c r="T158" i="2"/>
  <c r="J159" i="2"/>
  <c r="N159" i="2"/>
  <c r="R159" i="2"/>
  <c r="D160" i="2"/>
  <c r="P160" i="2"/>
  <c r="T160" i="2"/>
  <c r="R131" i="2"/>
  <c r="M131" i="2"/>
  <c r="J131" i="2"/>
  <c r="G1" i="2"/>
  <c r="J132" i="2" s="1"/>
  <c r="G131" i="2" l="1"/>
  <c r="K131" i="2"/>
  <c r="O131" i="2"/>
  <c r="T131" i="2"/>
  <c r="S160" i="2"/>
  <c r="O160" i="2"/>
  <c r="K160" i="2"/>
  <c r="G160" i="2"/>
  <c r="U159" i="2"/>
  <c r="Q159" i="2"/>
  <c r="M159" i="2"/>
  <c r="I159" i="2"/>
  <c r="S158" i="2"/>
  <c r="O158" i="2"/>
  <c r="K158" i="2"/>
  <c r="G158" i="2"/>
  <c r="U157" i="2"/>
  <c r="Q157" i="2"/>
  <c r="M157" i="2"/>
  <c r="I157" i="2"/>
  <c r="S156" i="2"/>
  <c r="O156" i="2"/>
  <c r="K156" i="2"/>
  <c r="G156" i="2"/>
  <c r="U155" i="2"/>
  <c r="Q155" i="2"/>
  <c r="M155" i="2"/>
  <c r="I155" i="2"/>
  <c r="S154" i="2"/>
  <c r="O154" i="2"/>
  <c r="K154" i="2"/>
  <c r="G154" i="2"/>
  <c r="U153" i="2"/>
  <c r="Q153" i="2"/>
  <c r="M153" i="2"/>
  <c r="I153" i="2"/>
  <c r="S152" i="2"/>
  <c r="O152" i="2"/>
  <c r="K152" i="2"/>
  <c r="G152" i="2"/>
  <c r="U151" i="2"/>
  <c r="Q151" i="2"/>
  <c r="M151" i="2"/>
  <c r="I151" i="2"/>
  <c r="S150" i="2"/>
  <c r="O150" i="2"/>
  <c r="K150" i="2"/>
  <c r="G150" i="2"/>
  <c r="U149" i="2"/>
  <c r="Q149" i="2"/>
  <c r="M149" i="2"/>
  <c r="I149" i="2"/>
  <c r="S148" i="2"/>
  <c r="O148" i="2"/>
  <c r="K148" i="2"/>
  <c r="G148" i="2"/>
  <c r="U147" i="2"/>
  <c r="Q147" i="2"/>
  <c r="M147" i="2"/>
  <c r="I147" i="2"/>
  <c r="S146" i="2"/>
  <c r="O146" i="2"/>
  <c r="K146" i="2"/>
  <c r="G146" i="2"/>
  <c r="U145" i="2"/>
  <c r="Q145" i="2"/>
  <c r="M145" i="2"/>
  <c r="I145" i="2"/>
  <c r="S144" i="2"/>
  <c r="O144" i="2"/>
  <c r="K144" i="2"/>
  <c r="G144" i="2"/>
  <c r="U143" i="2"/>
  <c r="Q143" i="2"/>
  <c r="M143" i="2"/>
  <c r="I143" i="2"/>
  <c r="S142" i="2"/>
  <c r="O142" i="2"/>
  <c r="K142" i="2"/>
  <c r="G142" i="2"/>
  <c r="U141" i="2"/>
  <c r="Q141" i="2"/>
  <c r="M141" i="2"/>
  <c r="I141" i="2"/>
  <c r="S140" i="2"/>
  <c r="N140" i="2"/>
  <c r="I140" i="2"/>
  <c r="U139" i="2"/>
  <c r="P139" i="2"/>
  <c r="K139" i="2"/>
  <c r="R138" i="2"/>
  <c r="M138" i="2"/>
  <c r="G138" i="2"/>
  <c r="T137" i="2"/>
  <c r="O137" i="2"/>
  <c r="I137" i="2"/>
  <c r="D137" i="2"/>
  <c r="Q136" i="2"/>
  <c r="K136" i="2"/>
  <c r="S135" i="2"/>
  <c r="D135" i="2"/>
  <c r="N134" i="2"/>
  <c r="P133" i="2"/>
  <c r="R132" i="2"/>
  <c r="S131" i="2"/>
  <c r="D132" i="2"/>
  <c r="P132" i="2"/>
  <c r="T132" i="2"/>
  <c r="J133" i="2"/>
  <c r="N133" i="2"/>
  <c r="R133" i="2"/>
  <c r="D134" i="2"/>
  <c r="P134" i="2"/>
  <c r="T134" i="2"/>
  <c r="J135" i="2"/>
  <c r="N135" i="2"/>
  <c r="R135" i="2"/>
  <c r="D136" i="2"/>
  <c r="P136" i="2"/>
  <c r="T136" i="2"/>
  <c r="J137" i="2"/>
  <c r="N137" i="2"/>
  <c r="R137" i="2"/>
  <c r="D138" i="2"/>
  <c r="P138" i="2"/>
  <c r="T138" i="2"/>
  <c r="J139" i="2"/>
  <c r="N139" i="2"/>
  <c r="R139" i="2"/>
  <c r="D140" i="2"/>
  <c r="P140" i="2"/>
  <c r="I132" i="2"/>
  <c r="M132" i="2"/>
  <c r="Q132" i="2"/>
  <c r="U132" i="2"/>
  <c r="G133" i="2"/>
  <c r="K133" i="2"/>
  <c r="O133" i="2"/>
  <c r="S133" i="2"/>
  <c r="I134" i="2"/>
  <c r="M134" i="2"/>
  <c r="Q134" i="2"/>
  <c r="U134" i="2"/>
  <c r="G135" i="2"/>
  <c r="K135" i="2"/>
  <c r="O135" i="2"/>
  <c r="P131" i="2"/>
  <c r="R160" i="2"/>
  <c r="J160" i="2"/>
  <c r="T159" i="2"/>
  <c r="D159" i="2"/>
  <c r="N158" i="2"/>
  <c r="P157" i="2"/>
  <c r="R156" i="2"/>
  <c r="J156" i="2"/>
  <c r="T155" i="2"/>
  <c r="D155" i="2"/>
  <c r="N154" i="2"/>
  <c r="P153" i="2"/>
  <c r="R152" i="2"/>
  <c r="J152" i="2"/>
  <c r="T151" i="2"/>
  <c r="D151" i="2"/>
  <c r="N150" i="2"/>
  <c r="P149" i="2"/>
  <c r="R148" i="2"/>
  <c r="J148" i="2"/>
  <c r="P147" i="2"/>
  <c r="D147" i="2"/>
  <c r="R146" i="2"/>
  <c r="N146" i="2"/>
  <c r="J146" i="2"/>
  <c r="T145" i="2"/>
  <c r="P145" i="2"/>
  <c r="D145" i="2"/>
  <c r="N144" i="2"/>
  <c r="J144" i="2"/>
  <c r="T143" i="2"/>
  <c r="P143" i="2"/>
  <c r="D143" i="2"/>
  <c r="R142" i="2"/>
  <c r="N142" i="2"/>
  <c r="J142" i="2"/>
  <c r="T141" i="2"/>
  <c r="P141" i="2"/>
  <c r="D141" i="2"/>
  <c r="R140" i="2"/>
  <c r="M140" i="2"/>
  <c r="G140" i="2"/>
  <c r="T139" i="2"/>
  <c r="O139" i="2"/>
  <c r="I139" i="2"/>
  <c r="D139" i="2"/>
  <c r="Q138" i="2"/>
  <c r="K138" i="2"/>
  <c r="S137" i="2"/>
  <c r="M137" i="2"/>
  <c r="U136" i="2"/>
  <c r="O136" i="2"/>
  <c r="J136" i="2"/>
  <c r="Q135" i="2"/>
  <c r="I135" i="2"/>
  <c r="S134" i="2"/>
  <c r="K134" i="2"/>
  <c r="U133" i="2"/>
  <c r="M133" i="2"/>
  <c r="O132" i="2"/>
  <c r="G132" i="2"/>
  <c r="U131" i="2"/>
  <c r="N160" i="2"/>
  <c r="P159" i="2"/>
  <c r="R158" i="2"/>
  <c r="J158" i="2"/>
  <c r="T157" i="2"/>
  <c r="D157" i="2"/>
  <c r="N156" i="2"/>
  <c r="P155" i="2"/>
  <c r="R154" i="2"/>
  <c r="J154" i="2"/>
  <c r="T153" i="2"/>
  <c r="D153" i="2"/>
  <c r="N152" i="2"/>
  <c r="P151" i="2"/>
  <c r="R150" i="2"/>
  <c r="J150" i="2"/>
  <c r="T149" i="2"/>
  <c r="D149" i="2"/>
  <c r="N148" i="2"/>
  <c r="T147" i="2"/>
  <c r="R144" i="2"/>
  <c r="I131" i="2"/>
  <c r="N131" i="2"/>
  <c r="Q131" i="2"/>
  <c r="U160" i="2"/>
  <c r="Q160" i="2"/>
  <c r="M160" i="2"/>
  <c r="I160" i="2"/>
  <c r="S159" i="2"/>
  <c r="O159" i="2"/>
  <c r="K159" i="2"/>
  <c r="G159" i="2"/>
  <c r="U158" i="2"/>
  <c r="Q158" i="2"/>
  <c r="M158" i="2"/>
  <c r="I158" i="2"/>
  <c r="S157" i="2"/>
  <c r="O157" i="2"/>
  <c r="K157" i="2"/>
  <c r="G157" i="2"/>
  <c r="U156" i="2"/>
  <c r="Q156" i="2"/>
  <c r="M156" i="2"/>
  <c r="I156" i="2"/>
  <c r="S155" i="2"/>
  <c r="O155" i="2"/>
  <c r="K155" i="2"/>
  <c r="G155" i="2"/>
  <c r="U154" i="2"/>
  <c r="Q154" i="2"/>
  <c r="M154" i="2"/>
  <c r="I154" i="2"/>
  <c r="S153" i="2"/>
  <c r="O153" i="2"/>
  <c r="K153" i="2"/>
  <c r="G153" i="2"/>
  <c r="U152" i="2"/>
  <c r="Q152" i="2"/>
  <c r="M152" i="2"/>
  <c r="I152" i="2"/>
  <c r="S151" i="2"/>
  <c r="O151" i="2"/>
  <c r="K151" i="2"/>
  <c r="G151" i="2"/>
  <c r="U150" i="2"/>
  <c r="Q150" i="2"/>
  <c r="M150" i="2"/>
  <c r="I150" i="2"/>
  <c r="S149" i="2"/>
  <c r="O149" i="2"/>
  <c r="K149" i="2"/>
  <c r="G149" i="2"/>
  <c r="U148" i="2"/>
  <c r="Q148" i="2"/>
  <c r="M148" i="2"/>
  <c r="I148" i="2"/>
  <c r="S147" i="2"/>
  <c r="O147" i="2"/>
  <c r="K147" i="2"/>
  <c r="G147" i="2"/>
  <c r="U146" i="2"/>
  <c r="Q146" i="2"/>
  <c r="M146" i="2"/>
  <c r="I146" i="2"/>
  <c r="S145" i="2"/>
  <c r="O145" i="2"/>
  <c r="K145" i="2"/>
  <c r="G145" i="2"/>
  <c r="U144" i="2"/>
  <c r="Q144" i="2"/>
  <c r="M144" i="2"/>
  <c r="I144" i="2"/>
  <c r="S143" i="2"/>
  <c r="O143" i="2"/>
  <c r="K143" i="2"/>
  <c r="G143" i="2"/>
  <c r="U142" i="2"/>
  <c r="Q142" i="2"/>
  <c r="M142" i="2"/>
  <c r="I142" i="2"/>
  <c r="S141" i="2"/>
  <c r="O141" i="2"/>
  <c r="K141" i="2"/>
  <c r="G141" i="2"/>
  <c r="U140" i="2"/>
  <c r="Q140" i="2"/>
  <c r="K140" i="2"/>
  <c r="S139" i="2"/>
  <c r="M139" i="2"/>
  <c r="U138" i="2"/>
  <c r="O138" i="2"/>
  <c r="J138" i="2"/>
  <c r="Q137" i="2"/>
  <c r="G137" i="2"/>
  <c r="S136" i="2"/>
  <c r="N136" i="2"/>
  <c r="I136" i="2"/>
  <c r="U135" i="2"/>
  <c r="P135" i="2"/>
  <c r="R134" i="2"/>
  <c r="J134" i="2"/>
  <c r="T133" i="2"/>
  <c r="D133" i="2"/>
  <c r="N132" i="2"/>
  <c r="K148" i="3"/>
  <c r="Q148" i="3"/>
  <c r="E149" i="3"/>
  <c r="I149" i="3"/>
  <c r="O149" i="3"/>
  <c r="G150" i="3"/>
  <c r="K150" i="3"/>
  <c r="Q150" i="3"/>
  <c r="I151" i="3"/>
  <c r="O151" i="3"/>
  <c r="G152" i="3"/>
  <c r="K152" i="3"/>
  <c r="Q152" i="3"/>
  <c r="E153" i="3"/>
  <c r="I153" i="3"/>
  <c r="O153" i="3"/>
  <c r="G154" i="3"/>
  <c r="K154" i="3"/>
  <c r="Q154" i="3"/>
  <c r="I155" i="3"/>
  <c r="O155" i="3"/>
  <c r="G156" i="3"/>
  <c r="K156" i="3"/>
  <c r="Q156" i="3"/>
  <c r="I157" i="3"/>
  <c r="O157" i="3"/>
  <c r="G158" i="3"/>
  <c r="K158" i="3"/>
  <c r="Q158" i="3"/>
  <c r="I159" i="3"/>
  <c r="O159" i="3"/>
  <c r="G130" i="3"/>
  <c r="L158" i="3"/>
  <c r="L154" i="3"/>
  <c r="L150" i="3"/>
  <c r="L146" i="3"/>
  <c r="L142" i="3"/>
  <c r="L138" i="3"/>
  <c r="L134" i="3"/>
  <c r="M130" i="3"/>
  <c r="M156" i="3"/>
  <c r="M152" i="3"/>
  <c r="M148" i="3"/>
  <c r="M144" i="3"/>
  <c r="M140" i="3"/>
  <c r="M136" i="3"/>
  <c r="M132" i="3"/>
  <c r="U158" i="3"/>
  <c r="U156" i="3"/>
  <c r="U154" i="3"/>
  <c r="U152" i="3"/>
  <c r="U150" i="3"/>
  <c r="U148" i="3"/>
  <c r="U146" i="3"/>
  <c r="U144" i="3"/>
  <c r="U142" i="3"/>
  <c r="U140" i="3"/>
  <c r="U138" i="3"/>
  <c r="U136" i="3"/>
  <c r="U134" i="3"/>
  <c r="U132" i="3"/>
  <c r="I130" i="3"/>
  <c r="Q130" i="3"/>
  <c r="F131" i="3"/>
  <c r="J131" i="3"/>
  <c r="P131" i="3"/>
  <c r="D132" i="3"/>
  <c r="N132" i="3"/>
  <c r="R132" i="3"/>
  <c r="J133" i="3"/>
  <c r="P133" i="3"/>
  <c r="D134" i="3"/>
  <c r="N134" i="3"/>
  <c r="R134" i="3"/>
  <c r="J135" i="3"/>
  <c r="P135" i="3"/>
  <c r="D136" i="3"/>
  <c r="N136" i="3"/>
  <c r="R136" i="3"/>
  <c r="J137" i="3"/>
  <c r="P137" i="3"/>
  <c r="D138" i="3"/>
  <c r="N138" i="3"/>
  <c r="R138" i="3"/>
  <c r="J139" i="3"/>
  <c r="P139" i="3"/>
  <c r="D140" i="3"/>
  <c r="N140" i="3"/>
  <c r="R140" i="3"/>
  <c r="J141" i="3"/>
  <c r="P141" i="3"/>
  <c r="D142" i="3"/>
  <c r="N142" i="3"/>
  <c r="R142" i="3"/>
  <c r="J143" i="3"/>
  <c r="P143" i="3"/>
  <c r="D144" i="3"/>
  <c r="N144" i="3"/>
  <c r="R144" i="3"/>
  <c r="J145" i="3"/>
  <c r="P145" i="3"/>
  <c r="D146" i="3"/>
  <c r="N146" i="3"/>
  <c r="R146" i="3"/>
  <c r="J147" i="3"/>
  <c r="P147" i="3"/>
  <c r="D148" i="3"/>
  <c r="N148" i="3"/>
  <c r="R148" i="3"/>
  <c r="J149" i="3"/>
  <c r="P149" i="3"/>
  <c r="D150" i="3"/>
  <c r="N150" i="3"/>
  <c r="R150" i="3"/>
  <c r="J151" i="3"/>
  <c r="P151" i="3"/>
  <c r="D152" i="3"/>
  <c r="N152" i="3"/>
  <c r="R152" i="3"/>
  <c r="J153" i="3"/>
  <c r="P153" i="3"/>
  <c r="D154" i="3"/>
  <c r="N154" i="3"/>
  <c r="R154" i="3"/>
  <c r="J155" i="3"/>
  <c r="P155" i="3"/>
  <c r="D156" i="3"/>
  <c r="N156" i="3"/>
  <c r="R156" i="3"/>
  <c r="J157" i="3"/>
  <c r="P157" i="3"/>
  <c r="D158" i="3"/>
  <c r="N158" i="3"/>
  <c r="R158" i="3"/>
  <c r="J159" i="3"/>
  <c r="P159" i="3"/>
  <c r="R130" i="3"/>
  <c r="L157" i="3"/>
  <c r="L153" i="3"/>
  <c r="L149" i="3"/>
  <c r="L145" i="3"/>
  <c r="L141" i="3"/>
  <c r="L137" i="3"/>
  <c r="L133" i="3"/>
  <c r="M159" i="3"/>
  <c r="M155" i="3"/>
  <c r="M151" i="3"/>
  <c r="M147" i="3"/>
  <c r="M143" i="3"/>
  <c r="M139" i="3"/>
  <c r="M135" i="3"/>
  <c r="M131" i="3"/>
  <c r="T158" i="3"/>
  <c r="T156" i="3"/>
  <c r="T154" i="3"/>
  <c r="T152" i="3"/>
  <c r="T150" i="3"/>
  <c r="T148" i="3"/>
  <c r="T146" i="3"/>
  <c r="T144" i="3"/>
  <c r="T142" i="3"/>
  <c r="T140" i="3"/>
  <c r="T138" i="3"/>
  <c r="T136" i="3"/>
  <c r="T134" i="3"/>
  <c r="T132" i="3"/>
  <c r="S133" i="3"/>
  <c r="S137" i="3"/>
  <c r="S141" i="3"/>
  <c r="S145" i="3"/>
  <c r="S149" i="3"/>
  <c r="S153" i="3"/>
  <c r="S157" i="3"/>
  <c r="T130" i="3"/>
  <c r="S135" i="3"/>
  <c r="S140" i="3"/>
  <c r="S146" i="3"/>
  <c r="S151" i="3"/>
  <c r="S156" i="3"/>
  <c r="S130" i="3"/>
  <c r="S131" i="3"/>
  <c r="S136" i="3"/>
  <c r="S142" i="3"/>
  <c r="S147" i="3"/>
  <c r="S152" i="3"/>
  <c r="S158" i="3"/>
  <c r="S132" i="3"/>
  <c r="S143" i="3"/>
  <c r="S154" i="3"/>
  <c r="S134" i="3"/>
  <c r="S148" i="3"/>
  <c r="U130" i="3"/>
  <c r="S155" i="3"/>
  <c r="S138" i="3"/>
  <c r="S150" i="3"/>
  <c r="S139" i="3"/>
  <c r="S144" i="3"/>
  <c r="S159" i="3"/>
  <c r="J130" i="3"/>
  <c r="K130" i="3"/>
  <c r="G131" i="3"/>
  <c r="K131" i="3"/>
  <c r="Q131" i="3"/>
  <c r="I132" i="3"/>
  <c r="O132" i="3"/>
  <c r="G133" i="3"/>
  <c r="K133" i="3"/>
  <c r="Q133" i="3"/>
  <c r="I134" i="3"/>
  <c r="O134" i="3"/>
  <c r="G135" i="3"/>
  <c r="K135" i="3"/>
  <c r="Q135" i="3"/>
  <c r="I136" i="3"/>
  <c r="O136" i="3"/>
  <c r="G137" i="3"/>
  <c r="K137" i="3"/>
  <c r="Q137" i="3"/>
  <c r="I138" i="3"/>
  <c r="O138" i="3"/>
  <c r="G139" i="3"/>
  <c r="K139" i="3"/>
  <c r="Q139" i="3"/>
  <c r="I140" i="3"/>
  <c r="O140" i="3"/>
  <c r="G141" i="3"/>
  <c r="K141" i="3"/>
  <c r="Q141" i="3"/>
  <c r="I142" i="3"/>
  <c r="O142" i="3"/>
  <c r="G143" i="3"/>
  <c r="K143" i="3"/>
  <c r="Q143" i="3"/>
  <c r="I144" i="3"/>
  <c r="O144" i="3"/>
  <c r="G145" i="3"/>
  <c r="K145" i="3"/>
  <c r="Q145" i="3"/>
  <c r="I146" i="3"/>
  <c r="O146" i="3"/>
  <c r="G147" i="3"/>
  <c r="K147" i="3"/>
  <c r="Q147" i="3"/>
  <c r="I148" i="3"/>
  <c r="O148" i="3"/>
  <c r="G149" i="3"/>
  <c r="K149" i="3"/>
  <c r="Q149" i="3"/>
  <c r="I150" i="3"/>
  <c r="O150" i="3"/>
  <c r="G151" i="3"/>
  <c r="K151" i="3"/>
  <c r="Q151" i="3"/>
  <c r="I152" i="3"/>
  <c r="O152" i="3"/>
  <c r="G153" i="3"/>
  <c r="K153" i="3"/>
  <c r="Q153" i="3"/>
  <c r="I154" i="3"/>
  <c r="O154" i="3"/>
  <c r="G155" i="3"/>
  <c r="K155" i="3"/>
  <c r="Q155" i="3"/>
  <c r="I156" i="3"/>
  <c r="O156" i="3"/>
  <c r="G157" i="3"/>
  <c r="K157" i="3"/>
  <c r="Q157" i="3"/>
  <c r="I158" i="3"/>
  <c r="O158" i="3"/>
  <c r="G159" i="3"/>
  <c r="K159" i="3"/>
  <c r="Q159" i="3"/>
  <c r="L130" i="3"/>
  <c r="L156" i="3"/>
  <c r="L152" i="3"/>
  <c r="L148" i="3"/>
  <c r="L144" i="3"/>
  <c r="L140" i="3"/>
  <c r="L136" i="3"/>
  <c r="L132" i="3"/>
  <c r="M158" i="3"/>
  <c r="M154" i="3"/>
  <c r="M150" i="3"/>
  <c r="M146" i="3"/>
  <c r="M142" i="3"/>
  <c r="M138" i="3"/>
  <c r="M134" i="3"/>
  <c r="U159" i="3"/>
  <c r="U157" i="3"/>
  <c r="U155" i="3"/>
  <c r="U153" i="3"/>
  <c r="U151" i="3"/>
  <c r="U149" i="3"/>
  <c r="U147" i="3"/>
  <c r="U145" i="3"/>
  <c r="U143" i="3"/>
  <c r="U141" i="3"/>
  <c r="U139" i="3"/>
  <c r="U137" i="3"/>
  <c r="U135" i="3"/>
  <c r="U133" i="3"/>
  <c r="U131" i="3"/>
  <c r="N130" i="3"/>
  <c r="C130" i="5"/>
  <c r="T132" i="5"/>
  <c r="T136" i="5"/>
  <c r="T140" i="5"/>
  <c r="T144" i="5"/>
  <c r="T148" i="5"/>
  <c r="T152" i="5"/>
  <c r="T156" i="5"/>
  <c r="T130" i="5"/>
  <c r="T134" i="5"/>
  <c r="T139" i="5"/>
  <c r="T145" i="5"/>
  <c r="T150" i="5"/>
  <c r="T155" i="5"/>
  <c r="S130" i="5"/>
  <c r="Q135" i="5"/>
  <c r="T135" i="5"/>
  <c r="T141" i="5"/>
  <c r="T146" i="5"/>
  <c r="T151" i="5"/>
  <c r="T157" i="5"/>
  <c r="V130" i="5"/>
  <c r="T131" i="5"/>
  <c r="T142" i="5"/>
  <c r="T153" i="5"/>
  <c r="U130" i="5"/>
  <c r="T143" i="5"/>
  <c r="T158" i="5"/>
  <c r="T137" i="5"/>
  <c r="T133" i="5"/>
  <c r="T147" i="5"/>
  <c r="T159" i="5"/>
  <c r="T149" i="5"/>
  <c r="T138" i="5"/>
  <c r="T154" i="5"/>
  <c r="M130" i="5"/>
  <c r="M135" i="5"/>
  <c r="M139" i="5"/>
  <c r="M143" i="5"/>
  <c r="M147" i="5"/>
  <c r="M151" i="5"/>
  <c r="M155" i="5"/>
  <c r="M159" i="5"/>
  <c r="P130" i="5"/>
  <c r="O131" i="5"/>
  <c r="S131" i="5"/>
  <c r="O132" i="5"/>
  <c r="S132" i="5"/>
  <c r="O133" i="5"/>
  <c r="S133" i="5"/>
  <c r="O134" i="5"/>
  <c r="S134" i="5"/>
  <c r="O135" i="5"/>
  <c r="U135" i="5"/>
  <c r="P136" i="5"/>
  <c r="U136" i="5"/>
  <c r="P137" i="5"/>
  <c r="U137" i="5"/>
  <c r="P138" i="5"/>
  <c r="U138" i="5"/>
  <c r="P139" i="5"/>
  <c r="U139" i="5"/>
  <c r="P140" i="5"/>
  <c r="U140" i="5"/>
  <c r="P141" i="5"/>
  <c r="U141" i="5"/>
  <c r="P142" i="5"/>
  <c r="U142" i="5"/>
  <c r="P143" i="5"/>
  <c r="U143" i="5"/>
  <c r="P144" i="5"/>
  <c r="U144" i="5"/>
  <c r="P145" i="5"/>
  <c r="U145" i="5"/>
  <c r="P146" i="5"/>
  <c r="U146" i="5"/>
  <c r="P147" i="5"/>
  <c r="U147" i="5"/>
  <c r="P148" i="5"/>
  <c r="U148" i="5"/>
  <c r="P149" i="5"/>
  <c r="U149" i="5"/>
  <c r="P150" i="5"/>
  <c r="U150" i="5"/>
  <c r="P151" i="5"/>
  <c r="U151" i="5"/>
  <c r="P152" i="5"/>
  <c r="U152" i="5"/>
  <c r="P153" i="5"/>
  <c r="U153" i="5"/>
  <c r="P154" i="5"/>
  <c r="U154" i="5"/>
  <c r="P155" i="5"/>
  <c r="U155" i="5"/>
  <c r="P156" i="5"/>
  <c r="U156" i="5"/>
  <c r="P157" i="5"/>
  <c r="U157" i="5"/>
  <c r="P158" i="5"/>
  <c r="U158" i="5"/>
  <c r="P159" i="5"/>
  <c r="U159" i="5"/>
  <c r="V141" i="5"/>
  <c r="Q142" i="5"/>
  <c r="V142" i="5"/>
  <c r="Q143" i="5"/>
  <c r="V143" i="5"/>
  <c r="Q144" i="5"/>
  <c r="V144" i="5"/>
  <c r="Q145" i="5"/>
  <c r="V145" i="5"/>
  <c r="Q146" i="5"/>
  <c r="V146" i="5"/>
  <c r="Q147" i="5"/>
  <c r="V147" i="5"/>
  <c r="Q148" i="5"/>
  <c r="V148" i="5"/>
  <c r="Q149" i="5"/>
  <c r="V149" i="5"/>
  <c r="Q150" i="5"/>
  <c r="V150" i="5"/>
  <c r="Q151" i="5"/>
  <c r="V151" i="5"/>
  <c r="Q152" i="5"/>
  <c r="V152" i="5"/>
  <c r="Q153" i="5"/>
  <c r="V153" i="5"/>
  <c r="Q154" i="5"/>
  <c r="V154" i="5"/>
  <c r="Q155" i="5"/>
  <c r="V155" i="5"/>
  <c r="Q156" i="5"/>
  <c r="V156" i="5"/>
  <c r="Q157" i="5"/>
  <c r="V157" i="5"/>
  <c r="Q158" i="5"/>
  <c r="V158" i="5"/>
  <c r="Q159" i="5"/>
  <c r="V159" i="5"/>
  <c r="L159" i="5"/>
  <c r="M133" i="5"/>
  <c r="M137" i="5"/>
  <c r="M141" i="5"/>
  <c r="M145" i="5"/>
  <c r="M149" i="5"/>
  <c r="M153" i="5"/>
  <c r="M157" i="5"/>
  <c r="R130" i="5"/>
  <c r="Q131" i="5"/>
  <c r="V131" i="5"/>
  <c r="Q132" i="5"/>
  <c r="V132" i="5"/>
  <c r="Q133" i="5"/>
  <c r="V133" i="5"/>
  <c r="Q134" i="5"/>
  <c r="V134" i="5"/>
  <c r="R135" i="5"/>
  <c r="N136" i="5"/>
  <c r="R136" i="5"/>
  <c r="N137" i="5"/>
  <c r="R137" i="5"/>
  <c r="N138" i="5"/>
  <c r="R138" i="5"/>
  <c r="N139" i="5"/>
  <c r="R139" i="5"/>
  <c r="N140" i="5"/>
  <c r="R140" i="5"/>
  <c r="N141" i="5"/>
  <c r="R141" i="5"/>
  <c r="N142" i="5"/>
  <c r="R142" i="5"/>
  <c r="N143" i="5"/>
  <c r="R143" i="5"/>
  <c r="N144" i="5"/>
  <c r="R144" i="5"/>
  <c r="N145" i="5"/>
  <c r="R145" i="5"/>
  <c r="N146" i="5"/>
  <c r="R146" i="5"/>
  <c r="N147" i="5"/>
  <c r="R147" i="5"/>
  <c r="N148" i="5"/>
  <c r="R148" i="5"/>
  <c r="N149" i="5"/>
  <c r="R149" i="5"/>
  <c r="N150" i="5"/>
  <c r="R150" i="5"/>
  <c r="N151" i="5"/>
  <c r="R151" i="5"/>
  <c r="N152" i="5"/>
  <c r="R152" i="5"/>
  <c r="N153" i="5"/>
  <c r="R153" i="5"/>
  <c r="N154" i="5"/>
  <c r="R154" i="5"/>
  <c r="N155" i="5"/>
  <c r="R155" i="5"/>
  <c r="N156" i="5"/>
  <c r="R156" i="5"/>
  <c r="N157" i="5"/>
  <c r="R157" i="5"/>
  <c r="N158" i="5"/>
  <c r="R158" i="5"/>
  <c r="N159" i="5"/>
  <c r="R159" i="5"/>
  <c r="N130" i="5"/>
  <c r="K130" i="5"/>
  <c r="I131" i="5"/>
  <c r="G132" i="5"/>
  <c r="E133" i="5"/>
  <c r="C134" i="5"/>
  <c r="K134" i="5"/>
  <c r="I135" i="5"/>
  <c r="G136" i="5"/>
  <c r="E137" i="5"/>
  <c r="C138" i="5"/>
  <c r="K138" i="5"/>
  <c r="I139" i="5"/>
  <c r="G140" i="5"/>
  <c r="E141" i="5"/>
  <c r="C142" i="5"/>
  <c r="K142" i="5"/>
  <c r="I143" i="5"/>
  <c r="G144" i="5"/>
  <c r="E145" i="5"/>
  <c r="C146" i="5"/>
  <c r="K146" i="5"/>
  <c r="I147" i="5"/>
  <c r="G148" i="5"/>
  <c r="E149" i="5"/>
  <c r="C150" i="5"/>
  <c r="K150" i="5"/>
  <c r="I151" i="5"/>
  <c r="G152" i="5"/>
  <c r="E153" i="5"/>
  <c r="C154" i="5"/>
  <c r="K154" i="5"/>
  <c r="I155" i="5"/>
  <c r="G156" i="5"/>
  <c r="E157" i="5"/>
  <c r="C158" i="5"/>
  <c r="K158" i="5"/>
  <c r="I159" i="5"/>
  <c r="D130" i="5"/>
  <c r="L130" i="5"/>
  <c r="J131" i="5"/>
  <c r="H132" i="5"/>
  <c r="F133" i="5"/>
  <c r="D134" i="5"/>
  <c r="L134" i="5"/>
  <c r="J135" i="5"/>
  <c r="H136" i="5"/>
  <c r="F137" i="5"/>
  <c r="D138" i="5"/>
  <c r="L138" i="5"/>
  <c r="J139" i="5"/>
  <c r="H140" i="5"/>
  <c r="F141" i="5"/>
  <c r="D142" i="5"/>
  <c r="L142" i="5"/>
  <c r="J143" i="5"/>
  <c r="H144" i="5"/>
  <c r="F145" i="5"/>
  <c r="D146" i="5"/>
  <c r="L146" i="5"/>
  <c r="J147" i="5"/>
  <c r="H148" i="5"/>
  <c r="F149" i="5"/>
  <c r="D150" i="5"/>
  <c r="L150" i="5"/>
  <c r="J151" i="5"/>
  <c r="H152" i="5"/>
  <c r="F153" i="5"/>
  <c r="D154" i="5"/>
  <c r="L154" i="5"/>
  <c r="J155" i="5"/>
  <c r="H156" i="5"/>
  <c r="F157" i="5"/>
  <c r="D158" i="5"/>
  <c r="L158" i="5"/>
  <c r="J159" i="5"/>
  <c r="K159" i="5"/>
  <c r="G130" i="5"/>
  <c r="E131" i="5"/>
  <c r="C132" i="5"/>
  <c r="K132" i="5"/>
  <c r="I133" i="5"/>
  <c r="G134" i="5"/>
  <c r="E135" i="5"/>
  <c r="C136" i="5"/>
  <c r="K136" i="5"/>
  <c r="I137" i="5"/>
  <c r="G138" i="5"/>
  <c r="E139" i="5"/>
  <c r="C140" i="5"/>
  <c r="K140" i="5"/>
  <c r="I141" i="5"/>
  <c r="G142" i="5"/>
  <c r="E143" i="5"/>
  <c r="C144" i="5"/>
  <c r="K144" i="5"/>
  <c r="I145" i="5"/>
  <c r="G146" i="5"/>
  <c r="E147" i="5"/>
  <c r="C148" i="5"/>
  <c r="K148" i="5"/>
  <c r="I149" i="5"/>
  <c r="G150" i="5"/>
  <c r="E151" i="5"/>
  <c r="C152" i="5"/>
  <c r="K152" i="5"/>
  <c r="I153" i="5"/>
  <c r="G154" i="5"/>
  <c r="E155" i="5"/>
  <c r="C156" i="5"/>
  <c r="K156" i="5"/>
  <c r="I157" i="5"/>
  <c r="G158" i="5"/>
  <c r="E159" i="5"/>
  <c r="M99" i="2"/>
  <c r="L132" i="2" s="1"/>
  <c r="M100" i="2"/>
  <c r="L133" i="2" s="1"/>
  <c r="M101" i="2"/>
  <c r="L134" i="2" s="1"/>
  <c r="M102" i="2"/>
  <c r="L135" i="2" s="1"/>
  <c r="M103" i="2"/>
  <c r="L136" i="2" s="1"/>
  <c r="M104" i="2"/>
  <c r="L137" i="2" s="1"/>
  <c r="M105" i="2"/>
  <c r="L138" i="2" s="1"/>
  <c r="M106" i="2"/>
  <c r="L139" i="2" s="1"/>
  <c r="M107" i="2"/>
  <c r="L140" i="2" s="1"/>
  <c r="M108" i="2"/>
  <c r="L141" i="2" s="1"/>
  <c r="M109" i="2"/>
  <c r="L142" i="2" s="1"/>
  <c r="M110" i="2"/>
  <c r="L143" i="2" s="1"/>
  <c r="M111" i="2"/>
  <c r="L144" i="2" s="1"/>
  <c r="M112" i="2"/>
  <c r="L145" i="2" s="1"/>
  <c r="M113" i="2"/>
  <c r="L146" i="2" s="1"/>
  <c r="M114" i="2"/>
  <c r="L147" i="2" s="1"/>
  <c r="M115" i="2"/>
  <c r="L148" i="2" s="1"/>
  <c r="M116" i="2"/>
  <c r="L149" i="2" s="1"/>
  <c r="M117" i="2"/>
  <c r="L150" i="2" s="1"/>
  <c r="M118" i="2"/>
  <c r="L151" i="2" s="1"/>
  <c r="M119" i="2"/>
  <c r="L152" i="2" s="1"/>
  <c r="M120" i="2"/>
  <c r="L153" i="2" s="1"/>
  <c r="M121" i="2"/>
  <c r="L154" i="2" s="1"/>
  <c r="M122" i="2"/>
  <c r="L155" i="2" s="1"/>
  <c r="M123" i="2"/>
  <c r="L156" i="2" s="1"/>
  <c r="M124" i="2"/>
  <c r="L157" i="2" s="1"/>
  <c r="M125" i="2"/>
  <c r="L158" i="2" s="1"/>
  <c r="M126" i="2"/>
  <c r="L159" i="2" s="1"/>
  <c r="M127" i="2"/>
  <c r="L160" i="2" s="1"/>
  <c r="M98" i="2"/>
  <c r="L131" i="2" s="1"/>
  <c r="I99" i="2"/>
  <c r="H132" i="2" s="1"/>
  <c r="I100" i="2"/>
  <c r="H133" i="2" s="1"/>
  <c r="I101" i="2"/>
  <c r="H134" i="2" s="1"/>
  <c r="I102" i="2"/>
  <c r="H135" i="2" s="1"/>
  <c r="I103" i="2"/>
  <c r="H136" i="2" s="1"/>
  <c r="I104" i="2"/>
  <c r="H137" i="2" s="1"/>
  <c r="I105" i="2"/>
  <c r="H138" i="2" s="1"/>
  <c r="I106" i="2"/>
  <c r="H139" i="2" s="1"/>
  <c r="I107" i="2"/>
  <c r="H140" i="2" s="1"/>
  <c r="I108" i="2"/>
  <c r="H141" i="2" s="1"/>
  <c r="I109" i="2"/>
  <c r="H142" i="2" s="1"/>
  <c r="I110" i="2"/>
  <c r="H143" i="2" s="1"/>
  <c r="I111" i="2"/>
  <c r="H144" i="2" s="1"/>
  <c r="I112" i="2"/>
  <c r="H145" i="2" s="1"/>
  <c r="I113" i="2"/>
  <c r="H146" i="2" s="1"/>
  <c r="I114" i="2"/>
  <c r="H147" i="2" s="1"/>
  <c r="I115" i="2"/>
  <c r="H148" i="2" s="1"/>
  <c r="I116" i="2"/>
  <c r="H149" i="2" s="1"/>
  <c r="I117" i="2"/>
  <c r="H150" i="2" s="1"/>
  <c r="I118" i="2"/>
  <c r="H151" i="2" s="1"/>
  <c r="I119" i="2"/>
  <c r="H152" i="2" s="1"/>
  <c r="I120" i="2"/>
  <c r="H153" i="2" s="1"/>
  <c r="I121" i="2"/>
  <c r="H154" i="2" s="1"/>
  <c r="I122" i="2"/>
  <c r="H155" i="2" s="1"/>
  <c r="I123" i="2"/>
  <c r="H156" i="2" s="1"/>
  <c r="I124" i="2"/>
  <c r="H157" i="2" s="1"/>
  <c r="I125" i="2"/>
  <c r="H158" i="2" s="1"/>
  <c r="I126" i="2"/>
  <c r="H159" i="2" s="1"/>
  <c r="I127" i="2"/>
  <c r="H160" i="2" s="1"/>
  <c r="I98" i="2"/>
  <c r="H131" i="2" s="1"/>
  <c r="G99" i="2"/>
  <c r="F132" i="2" s="1"/>
  <c r="G100" i="2"/>
  <c r="F133" i="2" s="1"/>
  <c r="G101" i="2"/>
  <c r="F134" i="2" s="1"/>
  <c r="G102" i="2"/>
  <c r="F135" i="2" s="1"/>
  <c r="G103" i="2"/>
  <c r="F136" i="2" s="1"/>
  <c r="G104" i="2"/>
  <c r="F137" i="2" s="1"/>
  <c r="G105" i="2"/>
  <c r="F138" i="2" s="1"/>
  <c r="G106" i="2"/>
  <c r="F139" i="2" s="1"/>
  <c r="G107" i="2"/>
  <c r="F140" i="2" s="1"/>
  <c r="G108" i="2"/>
  <c r="F141" i="2" s="1"/>
  <c r="G109" i="2"/>
  <c r="F142" i="2" s="1"/>
  <c r="G110" i="2"/>
  <c r="F143" i="2" s="1"/>
  <c r="G111" i="2"/>
  <c r="F144" i="2" s="1"/>
  <c r="G112" i="2"/>
  <c r="F145" i="2" s="1"/>
  <c r="G113" i="2"/>
  <c r="F146" i="2" s="1"/>
  <c r="G114" i="2"/>
  <c r="F147" i="2" s="1"/>
  <c r="G115" i="2"/>
  <c r="F148" i="2" s="1"/>
  <c r="G116" i="2"/>
  <c r="F149" i="2" s="1"/>
  <c r="G117" i="2"/>
  <c r="F150" i="2" s="1"/>
  <c r="G118" i="2"/>
  <c r="F151" i="2" s="1"/>
  <c r="G119" i="2"/>
  <c r="F152" i="2" s="1"/>
  <c r="G120" i="2"/>
  <c r="F153" i="2" s="1"/>
  <c r="G121" i="2"/>
  <c r="F154" i="2" s="1"/>
  <c r="G122" i="2"/>
  <c r="F155" i="2" s="1"/>
  <c r="G123" i="2"/>
  <c r="F156" i="2" s="1"/>
  <c r="G124" i="2"/>
  <c r="F157" i="2" s="1"/>
  <c r="G125" i="2"/>
  <c r="F158" i="2" s="1"/>
  <c r="G126" i="2"/>
  <c r="F159" i="2" s="1"/>
  <c r="G127" i="2"/>
  <c r="F160" i="2" s="1"/>
  <c r="G98" i="2"/>
  <c r="F131" i="2" s="1"/>
  <c r="F99" i="2"/>
  <c r="E132" i="2" s="1"/>
  <c r="F100" i="2"/>
  <c r="E133" i="2" s="1"/>
  <c r="F101" i="2"/>
  <c r="E134" i="2" s="1"/>
  <c r="F102" i="2"/>
  <c r="E135" i="2" s="1"/>
  <c r="F103" i="2"/>
  <c r="E136" i="2" s="1"/>
  <c r="F104" i="2"/>
  <c r="E137" i="2" s="1"/>
  <c r="F105" i="2"/>
  <c r="E138" i="2" s="1"/>
  <c r="F106" i="2"/>
  <c r="E139" i="2" s="1"/>
  <c r="F107" i="2"/>
  <c r="E140" i="2" s="1"/>
  <c r="F108" i="2"/>
  <c r="E141" i="2" s="1"/>
  <c r="F109" i="2"/>
  <c r="E142" i="2" s="1"/>
  <c r="F110" i="2"/>
  <c r="E143" i="2" s="1"/>
  <c r="F111" i="2"/>
  <c r="E144" i="2" s="1"/>
  <c r="F112" i="2"/>
  <c r="E145" i="2" s="1"/>
  <c r="F113" i="2"/>
  <c r="E146" i="2" s="1"/>
  <c r="F114" i="2"/>
  <c r="E147" i="2" s="1"/>
  <c r="F115" i="2"/>
  <c r="E148" i="2" s="1"/>
  <c r="F116" i="2"/>
  <c r="E149" i="2" s="1"/>
  <c r="F117" i="2"/>
  <c r="E150" i="2" s="1"/>
  <c r="F118" i="2"/>
  <c r="E151" i="2" s="1"/>
  <c r="F119" i="2"/>
  <c r="E152" i="2" s="1"/>
  <c r="F120" i="2"/>
  <c r="E153" i="2" s="1"/>
  <c r="F121" i="2"/>
  <c r="E154" i="2" s="1"/>
  <c r="F122" i="2"/>
  <c r="E155" i="2" s="1"/>
  <c r="F123" i="2"/>
  <c r="E156" i="2" s="1"/>
  <c r="F124" i="2"/>
  <c r="E157" i="2" s="1"/>
  <c r="F125" i="2"/>
  <c r="E158" i="2" s="1"/>
  <c r="F126" i="2"/>
  <c r="E159" i="2" s="1"/>
  <c r="F127" i="2"/>
  <c r="E160" i="2" s="1"/>
  <c r="F98" i="2"/>
  <c r="E131" i="2" s="1"/>
  <c r="D99" i="2"/>
  <c r="C132" i="2" s="1"/>
  <c r="D100" i="2"/>
  <c r="C133" i="2" s="1"/>
  <c r="D101" i="2"/>
  <c r="C134" i="2" s="1"/>
  <c r="D102" i="2"/>
  <c r="C135" i="2" s="1"/>
  <c r="D103" i="2"/>
  <c r="C136" i="2" s="1"/>
  <c r="D104" i="2"/>
  <c r="C137" i="2" s="1"/>
  <c r="D105" i="2"/>
  <c r="C138" i="2" s="1"/>
  <c r="D106" i="2"/>
  <c r="C139" i="2" s="1"/>
  <c r="D107" i="2"/>
  <c r="C140" i="2" s="1"/>
  <c r="D108" i="2"/>
  <c r="C141" i="2" s="1"/>
  <c r="D109" i="2"/>
  <c r="C142" i="2" s="1"/>
  <c r="D110" i="2"/>
  <c r="C143" i="2" s="1"/>
  <c r="D111" i="2"/>
  <c r="C144" i="2" s="1"/>
  <c r="D112" i="2"/>
  <c r="C145" i="2" s="1"/>
  <c r="D113" i="2"/>
  <c r="C146" i="2" s="1"/>
  <c r="D114" i="2"/>
  <c r="C147" i="2" s="1"/>
  <c r="D115" i="2"/>
  <c r="C148" i="2" s="1"/>
  <c r="D116" i="2"/>
  <c r="C149" i="2" s="1"/>
  <c r="D117" i="2"/>
  <c r="C150" i="2" s="1"/>
  <c r="D118" i="2"/>
  <c r="C151" i="2" s="1"/>
  <c r="D119" i="2"/>
  <c r="C152" i="2" s="1"/>
  <c r="D120" i="2"/>
  <c r="C153" i="2" s="1"/>
  <c r="D121" i="2"/>
  <c r="C154" i="2" s="1"/>
  <c r="D122" i="2"/>
  <c r="C155" i="2" s="1"/>
  <c r="D123" i="2"/>
  <c r="C156" i="2" s="1"/>
  <c r="D124" i="2"/>
  <c r="C157" i="2" s="1"/>
  <c r="D125" i="2"/>
  <c r="C158" i="2" s="1"/>
  <c r="D126" i="2"/>
  <c r="C159" i="2" s="1"/>
  <c r="D127" i="2"/>
  <c r="C160" i="2" s="1"/>
  <c r="D98" i="2"/>
  <c r="C131" i="2" s="1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65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33" i="2"/>
  <c r="V55" i="2"/>
  <c r="U55" i="2"/>
  <c r="V52" i="2"/>
  <c r="U52" i="2"/>
</calcChain>
</file>

<file path=xl/sharedStrings.xml><?xml version="1.0" encoding="utf-8"?>
<sst xmlns="http://schemas.openxmlformats.org/spreadsheetml/2006/main" count="2122" uniqueCount="758">
  <si>
    <t>TSP</t>
  </si>
  <si>
    <t>ILE+LEU</t>
  </si>
  <si>
    <t>VAL</t>
  </si>
  <si>
    <t>ILE</t>
  </si>
  <si>
    <t>THR</t>
  </si>
  <si>
    <t>ALA</t>
  </si>
  <si>
    <t>ACETATE</t>
  </si>
  <si>
    <t>MET</t>
  </si>
  <si>
    <t>ASP</t>
  </si>
  <si>
    <t>ASN</t>
  </si>
  <si>
    <t>SUC 1</t>
  </si>
  <si>
    <t>GLC 1</t>
  </si>
  <si>
    <t>GLC 2</t>
  </si>
  <si>
    <t>SUC 2</t>
  </si>
  <si>
    <t>TYR</t>
  </si>
  <si>
    <t>PHE 1</t>
  </si>
  <si>
    <t>PHE 2</t>
  </si>
  <si>
    <t>ν(F1) [ppm]</t>
  </si>
  <si>
    <t>5.2266</t>
  </si>
  <si>
    <t>4.6383</t>
  </si>
  <si>
    <t>2.9418</t>
  </si>
  <si>
    <t>2.7533</t>
  </si>
  <si>
    <t>2.4465</t>
  </si>
  <si>
    <t>2.0293</t>
  </si>
  <si>
    <t>-0.5042</t>
  </si>
  <si>
    <t>LYS</t>
  </si>
  <si>
    <t>CYS</t>
  </si>
  <si>
    <t>GLN</t>
  </si>
  <si>
    <t>GLU</t>
  </si>
  <si>
    <t># Spectrum#</t>
  </si>
  <si>
    <t xml:space="preserve"> Integral 0</t>
  </si>
  <si>
    <t xml:space="preserve"> Integral 1</t>
  </si>
  <si>
    <t xml:space="preserve"> Integral 2</t>
  </si>
  <si>
    <t xml:space="preserve"> Integral 3</t>
  </si>
  <si>
    <t xml:space="preserve"> Integral 4</t>
  </si>
  <si>
    <t xml:space="preserve"> Integral 5</t>
  </si>
  <si>
    <t xml:space="preserve"> Integral 6</t>
  </si>
  <si>
    <t xml:space="preserve"> Integral 7</t>
  </si>
  <si>
    <t xml:space="preserve"> Integral 8</t>
  </si>
  <si>
    <t xml:space="preserve"> Integral 9</t>
  </si>
  <si>
    <t xml:space="preserve"> Integral 10</t>
  </si>
  <si>
    <t xml:space="preserve"> Integral 11</t>
  </si>
  <si>
    <t xml:space="preserve"> Integral 12</t>
  </si>
  <si>
    <t xml:space="preserve"> Integral 13</t>
  </si>
  <si>
    <t xml:space="preserve"> Integral 14</t>
  </si>
  <si>
    <t xml:space="preserve"> Integral 15</t>
  </si>
  <si>
    <t xml:space="preserve"> Integral 16</t>
  </si>
  <si>
    <t xml:space="preserve"> Integral 17</t>
  </si>
  <si>
    <t xml:space="preserve"> Integral 18</t>
  </si>
  <si>
    <t xml:space="preserve"> Integral 19</t>
  </si>
  <si>
    <t xml:space="preserve"> Integral 20</t>
  </si>
  <si>
    <t>1.0</t>
  </si>
  <si>
    <t>1.3187</t>
  </si>
  <si>
    <t>Time Point</t>
  </si>
  <si>
    <t>T0</t>
  </si>
  <si>
    <t>T6</t>
  </si>
  <si>
    <t>T12</t>
  </si>
  <si>
    <t>T24</t>
  </si>
  <si>
    <t>T30</t>
  </si>
  <si>
    <t>T36</t>
  </si>
  <si>
    <t>T48</t>
  </si>
  <si>
    <t>T54</t>
  </si>
  <si>
    <t>T60</t>
  </si>
  <si>
    <t>T72</t>
  </si>
  <si>
    <t>Replicat</t>
  </si>
  <si>
    <t>ISOBUT?</t>
  </si>
  <si>
    <t>LAC</t>
  </si>
  <si>
    <t>PYR</t>
  </si>
  <si>
    <t>INC 2</t>
  </si>
  <si>
    <t>ETOH</t>
  </si>
  <si>
    <t>7.3935</t>
  </si>
  <si>
    <t>7.3166</t>
  </si>
  <si>
    <t>6.8891</t>
  </si>
  <si>
    <t>5.4053</t>
  </si>
  <si>
    <t>4.2230</t>
  </si>
  <si>
    <t>3.1216</t>
  </si>
  <si>
    <t>3.0613</t>
  </si>
  <si>
    <t>2.6332</t>
  </si>
  <si>
    <t>2.3718</t>
  </si>
  <si>
    <t>2.3374</t>
  </si>
  <si>
    <t>1.4743</t>
  </si>
  <si>
    <t>1.3397</t>
  </si>
  <si>
    <t>1.1822</t>
  </si>
  <si>
    <t>1.1427</t>
  </si>
  <si>
    <t>1.0903</t>
  </si>
  <si>
    <t>1.0400</t>
  </si>
  <si>
    <t>1.0090</t>
  </si>
  <si>
    <t>0.9567</t>
  </si>
  <si>
    <t>Tyrosine</t>
  </si>
  <si>
    <t>Sucrose</t>
  </si>
  <si>
    <t>Glucose</t>
  </si>
  <si>
    <t>Cysteine</t>
  </si>
  <si>
    <t>Asparagine</t>
  </si>
  <si>
    <t>Aspartate</t>
  </si>
  <si>
    <t>Methionine</t>
  </si>
  <si>
    <t>Glutamine/Glutamate</t>
  </si>
  <si>
    <t>Acetate</t>
  </si>
  <si>
    <t>Alanine</t>
  </si>
  <si>
    <t>Lactate</t>
  </si>
  <si>
    <t>Threonine</t>
  </si>
  <si>
    <t>Ethanol</t>
  </si>
  <si>
    <t>Unknown 2</t>
  </si>
  <si>
    <t>Valine</t>
  </si>
  <si>
    <t>Isoleucine</t>
  </si>
  <si>
    <t>Leucine</t>
  </si>
  <si>
    <t>LEU</t>
  </si>
  <si>
    <t>Pyruvate</t>
  </si>
  <si>
    <t>TSP-d4</t>
  </si>
  <si>
    <t>Heq</t>
  </si>
  <si>
    <t>Phenylalanine</t>
  </si>
  <si>
    <t xml:space="preserve"> Integral 21</t>
  </si>
  <si>
    <t>Replicat 1</t>
  </si>
  <si>
    <t>Replicat 2</t>
  </si>
  <si>
    <t>Replicat 3</t>
  </si>
  <si>
    <t>2.3375</t>
  </si>
  <si>
    <t>7.949033745324427</t>
  </si>
  <si>
    <t>3.7134041177999886</t>
  </si>
  <si>
    <t>3.4671876343647385</t>
  </si>
  <si>
    <t>34.00424601782915</t>
  </si>
  <si>
    <t>3.0097624245556918</t>
  </si>
  <si>
    <t>6.082813655585989</t>
  </si>
  <si>
    <t>31.261833569772033</t>
  </si>
  <si>
    <t>1.9070714164486733</t>
  </si>
  <si>
    <t>0.3614376738681125</t>
  </si>
  <si>
    <t>2.376558965134435</t>
  </si>
  <si>
    <t>3.2143736315231584</t>
  </si>
  <si>
    <t>2.518472173607458</t>
  </si>
  <si>
    <t>4.0631428106806915</t>
  </si>
  <si>
    <t>2.9208827221454574</t>
  </si>
  <si>
    <t>134.39098797092907</t>
  </si>
  <si>
    <t>12.520987768226606</t>
  </si>
  <si>
    <t>9.411380891561201</t>
  </si>
  <si>
    <t>-0.00789318853390529</t>
  </si>
  <si>
    <t>9.210259115904572</t>
  </si>
  <si>
    <t>6.500033185878971</t>
  </si>
  <si>
    <t>21.546821178882535</t>
  </si>
  <si>
    <t>7.4002643469528975</t>
  </si>
  <si>
    <t>3.4879688046660133</t>
  </si>
  <si>
    <t>3.167085203982831</t>
  </si>
  <si>
    <t>30.853783446071485</t>
  </si>
  <si>
    <t>3.1426222602995106</t>
  </si>
  <si>
    <t>6.102655470875739</t>
  </si>
  <si>
    <t>29.1200524446983</t>
  </si>
  <si>
    <t>2.0839221224820994</t>
  </si>
  <si>
    <t>0.42426129679767316</t>
  </si>
  <si>
    <t>2.4762823021882383</t>
  </si>
  <si>
    <t>3.2403119569181342</t>
  </si>
  <si>
    <t>2.491074372961944</t>
  </si>
  <si>
    <t>3.8884729534275535</t>
  </si>
  <si>
    <t>2.807804415027092</t>
  </si>
  <si>
    <t>126.96197951387846</t>
  </si>
  <si>
    <t>11.912618501164879</t>
  </si>
  <si>
    <t>8.964557755616548</t>
  </si>
  <si>
    <t>0.03139056340374923</t>
  </si>
  <si>
    <t>8.668594032658554</t>
  </si>
  <si>
    <t>6.105758403304326</t>
  </si>
  <si>
    <t>20.468065947132853</t>
  </si>
  <si>
    <t>7.262452245131683</t>
  </si>
  <si>
    <t>3.417029401911446</t>
  </si>
  <si>
    <t>3.1074966509291384</t>
  </si>
  <si>
    <t>30.236789949648063</t>
  </si>
  <si>
    <t>3.1134740070936875</t>
  </si>
  <si>
    <t>5.9458395362721435</t>
  </si>
  <si>
    <t>28.500460565989346</t>
  </si>
  <si>
    <t>1.9898131210653935</t>
  </si>
  <si>
    <t>0.3901896521827857</t>
  </si>
  <si>
    <t>2.382891531710068</t>
  </si>
  <si>
    <t>3.1470987004227178</t>
  </si>
  <si>
    <t>2.4245370847277434</t>
  </si>
  <si>
    <t>3.77424413654398</t>
  </si>
  <si>
    <t>2.7322402175249647</t>
  </si>
  <si>
    <t>124.035079255645</t>
  </si>
  <si>
    <t>11.61621309735636</t>
  </si>
  <si>
    <t>8.769735979768214</t>
  </si>
  <si>
    <t>0.023598571604455245</t>
  </si>
  <si>
    <t>8.447154599673587</t>
  </si>
  <si>
    <t>5.916621185809398</t>
  </si>
  <si>
    <t>19.872254401231757</t>
  </si>
  <si>
    <t>6.186408650802906</t>
  </si>
  <si>
    <t>1.631395917554295</t>
  </si>
  <si>
    <t>2.3057133179546097</t>
  </si>
  <si>
    <t>27.88595531910503</t>
  </si>
  <si>
    <t>2.6773177451970644</t>
  </si>
  <si>
    <t>5.80665390278534</t>
  </si>
  <si>
    <t>23.6703893617092</t>
  </si>
  <si>
    <t>1.896228282980138</t>
  </si>
  <si>
    <t>-0.16755085056886254</t>
  </si>
  <si>
    <t>2.343326019490161</t>
  </si>
  <si>
    <t>3.157995553356706</t>
  </si>
  <si>
    <t>2.2458975742299305</t>
  </si>
  <si>
    <t>1.0878566207174234</t>
  </si>
  <si>
    <t>2.068933605303212</t>
  </si>
  <si>
    <t>110.9908960737636</t>
  </si>
  <si>
    <t>8.01610188912267</t>
  </si>
  <si>
    <t>8.14917595897402</t>
  </si>
  <si>
    <t>0.21607781917529023</t>
  </si>
  <si>
    <t>6.372068235207475</t>
  </si>
  <si>
    <t>2.82556162338041</t>
  </si>
  <si>
    <t>7.599090335608423</t>
  </si>
  <si>
    <t>6.319712874412956</t>
  </si>
  <si>
    <t>1.6823305354810176</t>
  </si>
  <si>
    <t>2.3252875714323937</t>
  </si>
  <si>
    <t>28.823846854381422</t>
  </si>
  <si>
    <t>2.850482626710545</t>
  </si>
  <si>
    <t>5.989184873280327</t>
  </si>
  <si>
    <t>24.40151043296096</t>
  </si>
  <si>
    <t>2.000053988808727</t>
  </si>
  <si>
    <t>-0.13295815034987546</t>
  </si>
  <si>
    <t>2.4793675406028917</t>
  </si>
  <si>
    <t>3.3175664666601308</t>
  </si>
  <si>
    <t>2.400635358354761</t>
  </si>
  <si>
    <t>1.2744587161760712</t>
  </si>
  <si>
    <t>2.287169462207573</t>
  </si>
  <si>
    <t>114.55001214513372</t>
  </si>
  <si>
    <t>8.277359438513225</t>
  </si>
  <si>
    <t>8.37727731502202</t>
  </si>
  <si>
    <t>0.29474226525277303</t>
  </si>
  <si>
    <t>6.676091441037011</t>
  </si>
  <si>
    <t>3.084506287048938</t>
  </si>
  <si>
    <t>7.918556162301885</t>
  </si>
  <si>
    <t>5.937259526984843</t>
  </si>
  <si>
    <t>1.4459065497678842</t>
  </si>
  <si>
    <t>2.1764398295093774</t>
  </si>
  <si>
    <t>27.699521918468804</t>
  </si>
  <si>
    <t>2.68111417509787</t>
  </si>
  <si>
    <t>5.619134085000483</t>
  </si>
  <si>
    <t>23.039158031425238</t>
  </si>
  <si>
    <t>2.0992000368144232</t>
  </si>
  <si>
    <t>-0.11367868433020405</t>
  </si>
  <si>
    <t>2.5108949125018705</t>
  </si>
  <si>
    <t>3.294089792989646</t>
  </si>
  <si>
    <t>2.3311818567033376</t>
  </si>
  <si>
    <t>1.0552426443822642</t>
  </si>
  <si>
    <t>2.15181731073451</t>
  </si>
  <si>
    <t>110.729932208443</t>
  </si>
  <si>
    <t>7.812907877337436</t>
  </si>
  <si>
    <t>8.119504602892231</t>
  </si>
  <si>
    <t>0.1806960974059162</t>
  </si>
  <si>
    <t>6.324515427332131</t>
  </si>
  <si>
    <t>2.7682864109963226</t>
  </si>
  <si>
    <t>7.039814328634691</t>
  </si>
  <si>
    <t>6.1874614040655205</t>
  </si>
  <si>
    <t>1.6325990760244045</t>
  </si>
  <si>
    <t>2.292708725899198</t>
  </si>
  <si>
    <t>28.79474276549869</t>
  </si>
  <si>
    <t>2.864752547176471</t>
  </si>
  <si>
    <t>5.887224388236567</t>
  </si>
  <si>
    <t>24.315098224294356</t>
  </si>
  <si>
    <t>2.1125909399044436</t>
  </si>
  <si>
    <t>-0.09792998509416469</t>
  </si>
  <si>
    <t>2.560413674835137</t>
  </si>
  <si>
    <t>3.398433867538201</t>
  </si>
  <si>
    <t>2.4018078447013314</t>
  </si>
  <si>
    <t>1.277642025093411</t>
  </si>
  <si>
    <t>2.2868442658781722</t>
  </si>
  <si>
    <t>114.98926740665</t>
  </si>
  <si>
    <t>8.340044807450587</t>
  </si>
  <si>
    <t>8.376453002269757</t>
  </si>
  <si>
    <t>0.8793081783266485</t>
  </si>
  <si>
    <t>6.681227696648738</t>
  </si>
  <si>
    <t>3.083470956988066</t>
  </si>
  <si>
    <t>8.075528761380225</t>
  </si>
  <si>
    <t>6.113339157164315</t>
  </si>
  <si>
    <t>1.5654696284623981</t>
  </si>
  <si>
    <t>2.0999519697910713</t>
  </si>
  <si>
    <t>28.079551384310093</t>
  </si>
  <si>
    <t>2.791704779159631</t>
  </si>
  <si>
    <t>5.868291757875183</t>
  </si>
  <si>
    <t>23.73249839062137</t>
  </si>
  <si>
    <t>1.8530933950662842</t>
  </si>
  <si>
    <t>-0.23854441158074616</t>
  </si>
  <si>
    <t>2.3308059239937546</t>
  </si>
  <si>
    <t>3.1576534291251686</t>
  </si>
  <si>
    <t>2.2754937912908426</t>
  </si>
  <si>
    <t>1.072073610222379</t>
  </si>
  <si>
    <t>2.1224494369858973</t>
  </si>
  <si>
    <t>111.42934542127826</t>
  </si>
  <si>
    <t>7.940873180679396</t>
  </si>
  <si>
    <t>8.089985680691454</t>
  </si>
  <si>
    <t>0.7454856755640527</t>
  </si>
  <si>
    <t>6.374709832772758</t>
  </si>
  <si>
    <t>2.8447095051808207</t>
  </si>
  <si>
    <t>7.369417768324266</t>
  </si>
  <si>
    <t>6.149991198996047</t>
  </si>
  <si>
    <t>1.6322581167259789</t>
  </si>
  <si>
    <t>2.2476850900540426</t>
  </si>
  <si>
    <t>28.029310150260606</t>
  </si>
  <si>
    <t>2.7789163438536764</t>
  </si>
  <si>
    <t>5.918541746412009</t>
  </si>
  <si>
    <t>23.878587536895456</t>
  </si>
  <si>
    <t>1.7528503495171976</t>
  </si>
  <si>
    <t>-0.23454188687319552</t>
  </si>
  <si>
    <t>2.2377256725188306</t>
  </si>
  <si>
    <t>3.071665447488987</t>
  </si>
  <si>
    <t>2.2087805984655593</t>
  </si>
  <si>
    <t>1.100944234777639</t>
  </si>
  <si>
    <t>2.07970079628763</t>
  </si>
  <si>
    <t>111.45477047646077</t>
  </si>
  <si>
    <t>7.977988984390199</t>
  </si>
  <si>
    <t>8.071295604238234</t>
  </si>
  <si>
    <t>0.38145348262650475</t>
  </si>
  <si>
    <t>6.374355702057345</t>
  </si>
  <si>
    <t>2.889690790201206</t>
  </si>
  <si>
    <t>7.545730639572941</t>
  </si>
  <si>
    <t>7.636089934751509</t>
  </si>
  <si>
    <t>2.1091742597290724</t>
  </si>
  <si>
    <t>2.778804994771138</t>
  </si>
  <si>
    <t>34.680008962998805</t>
  </si>
  <si>
    <t>3.628340307614671</t>
  </si>
  <si>
    <t>7.509757094294123</t>
  </si>
  <si>
    <t>29.905676329089026</t>
  </si>
  <si>
    <t>1.6042849933420682</t>
  </si>
  <si>
    <t>-0.46711432858747903</t>
  </si>
  <si>
    <t>2.3362896042660046</t>
  </si>
  <si>
    <t>3.455074028229257</t>
  </si>
  <si>
    <t>2.5778450342424883</t>
  </si>
  <si>
    <t>1.4826841816323315</t>
  </si>
  <si>
    <t>2.618110000136774</t>
  </si>
  <si>
    <t>136.33177698252751</t>
  </si>
  <si>
    <t>9.72816068056757</t>
  </si>
  <si>
    <t>9.630928037016195</t>
  </si>
  <si>
    <t>0.2223698403547806</t>
  </si>
  <si>
    <t>8.061606630404144</t>
  </si>
  <si>
    <t>3.7897962898759086</t>
  </si>
  <si>
    <t>9.575800336345205</t>
  </si>
  <si>
    <t>6.222141508945586</t>
  </si>
  <si>
    <t>1.6459226035407937</t>
  </si>
  <si>
    <t>2.3224822059728147</t>
  </si>
  <si>
    <t>28.981453591621662</t>
  </si>
  <si>
    <t>2.908502839659073</t>
  </si>
  <si>
    <t>5.86097186402221</t>
  </si>
  <si>
    <t>24.366628548019712</t>
  </si>
  <si>
    <t>2.1212941169004584</t>
  </si>
  <si>
    <t>-0.12027797821465677</t>
  </si>
  <si>
    <t>2.524174398702052</t>
  </si>
  <si>
    <t>3.3254016160880533</t>
  </si>
  <si>
    <t>2.339655518080528</t>
  </si>
  <si>
    <t>1.086180112241046</t>
  </si>
  <si>
    <t>2.1078716783855342</t>
  </si>
  <si>
    <t>116.09217908315847</t>
  </si>
  <si>
    <t>8.445316127605288</t>
  </si>
  <si>
    <t>8.429540734931436</t>
  </si>
  <si>
    <t>0.18143169507387194</t>
  </si>
  <si>
    <t>6.572047772162337</t>
  </si>
  <si>
    <t>2.99835651146842</t>
  </si>
  <si>
    <t>8.281710776929826</t>
  </si>
  <si>
    <t>6.156724530847981</t>
  </si>
  <si>
    <t>1.6190527801336916</t>
  </si>
  <si>
    <t>2.341455744048687</t>
  </si>
  <si>
    <t>29.14409321405315</t>
  </si>
  <si>
    <t>2.899070793046011</t>
  </si>
  <si>
    <t>5.810033501587358</t>
  </si>
  <si>
    <t>24.385188262481577</t>
  </si>
  <si>
    <t>2.31231289268789</t>
  </si>
  <si>
    <t>-0.034327676669245626</t>
  </si>
  <si>
    <t>2.683310116085885</t>
  </si>
  <si>
    <t>3.4846773097267847</t>
  </si>
  <si>
    <t>2.4199214648625027</t>
  </si>
  <si>
    <t>1.1722078143533292</t>
  </si>
  <si>
    <t>2.2005829287027274</t>
  </si>
  <si>
    <t>116.92340030809068</t>
  </si>
  <si>
    <t>8.533311381582697</t>
  </si>
  <si>
    <t>8.548278838243442</t>
  </si>
  <si>
    <t>0.31071301601710644</t>
  </si>
  <si>
    <t>6.711702459986351</t>
  </si>
  <si>
    <t>3.0581796923625926</t>
  </si>
  <si>
    <t>8.425744946386995</t>
  </si>
  <si>
    <t>6.217352034878859</t>
  </si>
  <si>
    <t>1.6816073416110344</t>
  </si>
  <si>
    <t>2.2586450284802915</t>
  </si>
  <si>
    <t>29.327995293640562</t>
  </si>
  <si>
    <t>2.9851688714642837</t>
  </si>
  <si>
    <t>5.804460397284927</t>
  </si>
  <si>
    <t>24.6001692117576</t>
  </si>
  <si>
    <t>2.119709659598915</t>
  </si>
  <si>
    <t>-0.16124243657830317</t>
  </si>
  <si>
    <t>2.524041929353166</t>
  </si>
  <si>
    <t>3.300965031073405</t>
  </si>
  <si>
    <t>2.2908865645407586</t>
  </si>
  <si>
    <t>1.0184654771143042</t>
  </si>
  <si>
    <t>2.021688622155063</t>
  </si>
  <si>
    <t>116.8124077641247</t>
  </si>
  <si>
    <t>8.549965427353978</t>
  </si>
  <si>
    <t>8.506521792602872</t>
  </si>
  <si>
    <t>0.3322800973366073</t>
  </si>
  <si>
    <t>6.5715336205232475</t>
  </si>
  <si>
    <t>3.0035376552828663</t>
  </si>
  <si>
    <t>8.599424359816979</t>
  </si>
  <si>
    <t>6.559296254410646</t>
  </si>
  <si>
    <t>1.795021154643191</t>
  </si>
  <si>
    <t>2.339322806136513</t>
  </si>
  <si>
    <t>29.820512955519785</t>
  </si>
  <si>
    <t>3.114217787929568</t>
  </si>
  <si>
    <t>6.115575420392592</t>
  </si>
  <si>
    <t>25.209204200177656</t>
  </si>
  <si>
    <t>2.0144774737375406</t>
  </si>
  <si>
    <t>-0.18723086858674579</t>
  </si>
  <si>
    <t>2.4888016271417888</t>
  </si>
  <si>
    <t>3.344785546601833</t>
  </si>
  <si>
    <t>2.3658972926978543</t>
  </si>
  <si>
    <t>1.2274486101416666</t>
  </si>
  <si>
    <t>2.211899925956753</t>
  </si>
  <si>
    <t>117.63132931849526</t>
  </si>
  <si>
    <t>8.642007491547428</t>
  </si>
  <si>
    <t>8.548165836659575</t>
  </si>
  <si>
    <t>0.3468930860053224</t>
  </si>
  <si>
    <t>6.766279542686517</t>
  </si>
  <si>
    <t>3.1724602550177634</t>
  </si>
  <si>
    <t>8.752788220287952</t>
  </si>
  <si>
    <t>6.466670022271746</t>
  </si>
  <si>
    <t>1.8491450414931117</t>
  </si>
  <si>
    <t>2.223897290164042</t>
  </si>
  <si>
    <t>29.330818467470046</t>
  </si>
  <si>
    <t>3.070337570373439</t>
  </si>
  <si>
    <t>6.080063688898979</t>
  </si>
  <si>
    <t>24.93064908445094</t>
  </si>
  <si>
    <t>1.8938983996428156</t>
  </si>
  <si>
    <t>-0.22966485631786432</t>
  </si>
  <si>
    <t>2.3772490717050263</t>
  </si>
  <si>
    <t>3.2196106006094833</t>
  </si>
  <si>
    <t>2.2755515232158023</t>
  </si>
  <si>
    <t>1.202524697985213</t>
  </si>
  <si>
    <t>2.123780533557154</t>
  </si>
  <si>
    <t>116.20201474333345</t>
  </si>
  <si>
    <t>8.509526292129088</t>
  </si>
  <si>
    <t>8.39384578381074</t>
  </si>
  <si>
    <t>0.228230783242854</t>
  </si>
  <si>
    <t>6.621466298660285</t>
  </si>
  <si>
    <t>3.052562387544941</t>
  </si>
  <si>
    <t>8.63750917412921</t>
  </si>
  <si>
    <t>6.217230678349564</t>
  </si>
  <si>
    <t>1.7391654765559286</t>
  </si>
  <si>
    <t>2.3809007408063474</t>
  </si>
  <si>
    <t>28.611847630476497</t>
  </si>
  <si>
    <t>3.011160213831444</t>
  </si>
  <si>
    <t>5.857546303628139</t>
  </si>
  <si>
    <t>24.15471293039088</t>
  </si>
  <si>
    <t>2.041747487647758</t>
  </si>
  <si>
    <t>-0.08915910805145306</t>
  </si>
  <si>
    <t>2.4845195533989712</t>
  </si>
  <si>
    <t>3.3149305451561557</t>
  </si>
  <si>
    <t>2.326299348473877</t>
  </si>
  <si>
    <t>1.231815612597047</t>
  </si>
  <si>
    <t>2.192083804110779</t>
  </si>
  <si>
    <t>112.55230863865323</t>
  </si>
  <si>
    <t>8.324666190552604</t>
  </si>
  <si>
    <t>8.254820178024938</t>
  </si>
  <si>
    <t>0.3858541202375029</t>
  </si>
  <si>
    <t>6.531409135695163</t>
  </si>
  <si>
    <t>2.9924730383438245</t>
  </si>
  <si>
    <t>8.211245269304614</t>
  </si>
  <si>
    <t>4.4343330718315475</t>
  </si>
  <si>
    <t>-1.9902184884299807</t>
  </si>
  <si>
    <t>0.3493177450811351</t>
  </si>
  <si>
    <t>25.1032629677891</t>
  </si>
  <si>
    <t>2.3741671630833605</t>
  </si>
  <si>
    <t>5.537988509405827</t>
  </si>
  <si>
    <t>14.280414785767165</t>
  </si>
  <si>
    <t>1.9652333305321301</t>
  </si>
  <si>
    <t>-1.27924751415864</t>
  </si>
  <si>
    <t>2.5389050709606704</t>
  </si>
  <si>
    <t>3.42393793364766</t>
  </si>
  <si>
    <t>2.0577920553729254</t>
  </si>
  <si>
    <t>-4.100138616523494</t>
  </si>
  <si>
    <t>1.0965641368319938</t>
  </si>
  <si>
    <t>90.82861691612167</t>
  </si>
  <si>
    <t>1.0812152700635715</t>
  </si>
  <si>
    <t>7.320647140923881</t>
  </si>
  <si>
    <t>0.360393001554555</t>
  </si>
  <si>
    <t>2.58332756938784</t>
  </si>
  <si>
    <t>-2.942588148154885</t>
  </si>
  <si>
    <t>-16.810727964196257</t>
  </si>
  <si>
    <t>6.355521668774993</t>
  </si>
  <si>
    <t>1.66282334718401</t>
  </si>
  <si>
    <t>2.244948266599514</t>
  </si>
  <si>
    <t>28.986009541133427</t>
  </si>
  <si>
    <t>3.0716259806682813</t>
  </si>
  <si>
    <t>6.117394243175544</t>
  </si>
  <si>
    <t>24.441777548118065</t>
  </si>
  <si>
    <t>1.710011655564495</t>
  </si>
  <si>
    <t>-0.2929779664688597</t>
  </si>
  <si>
    <t>2.241394186547396</t>
  </si>
  <si>
    <t>3.12127421628027</t>
  </si>
  <si>
    <t>2.2503198751164364</t>
  </si>
  <si>
    <t>1.0520260741944758</t>
  </si>
  <si>
    <t>2.1705876584411654</t>
  </si>
  <si>
    <t>113.77085741579673</t>
  </si>
  <si>
    <t>8.118817230688194</t>
  </si>
  <si>
    <t>8.212618601333345</t>
  </si>
  <si>
    <t>0.26316273234359244</t>
  </si>
  <si>
    <t>6.528835764953949</t>
  </si>
  <si>
    <t>2.94886736965533</t>
  </si>
  <si>
    <t>7.699486979590697</t>
  </si>
  <si>
    <t>4.346936028363396</t>
  </si>
  <si>
    <t>-1.9668141181673133</t>
  </si>
  <si>
    <t>0.15725413363858945</t>
  </si>
  <si>
    <t>24.34621289332068</t>
  </si>
  <si>
    <t>2.3628694483049233</t>
  </si>
  <si>
    <t>5.550884634148833</t>
  </si>
  <si>
    <t>13.741283440084773</t>
  </si>
  <si>
    <t>1.6730681392211662</t>
  </si>
  <si>
    <t>-1.4197630840823292</t>
  </si>
  <si>
    <t>2.3030345075373457</t>
  </si>
  <si>
    <t>3.1969745583950755</t>
  </si>
  <si>
    <t>1.920424909913307</t>
  </si>
  <si>
    <t>-4.318660646234128</t>
  </si>
  <si>
    <t>0.9860904987001966</t>
  </si>
  <si>
    <t>86.23176330291302</t>
  </si>
  <si>
    <t>0.6760268710729533</t>
  </si>
  <si>
    <t>7.022991655945267</t>
  </si>
  <si>
    <t>0.41267390023946005</t>
  </si>
  <si>
    <t>2.3496552915566817</t>
  </si>
  <si>
    <t>-3.050662957250972</t>
  </si>
  <si>
    <t>-17.221973641211473</t>
  </si>
  <si>
    <t>4.519635424182915</t>
  </si>
  <si>
    <t>-1.9232602187750085</t>
  </si>
  <si>
    <t>0.2918544561959443</t>
  </si>
  <si>
    <t>24.706222337333266</t>
  </si>
  <si>
    <t>2.428526569977926</t>
  </si>
  <si>
    <t>5.81947316246899</t>
  </si>
  <si>
    <t>14.221385771100966</t>
  </si>
  <si>
    <t>1.4909951119354545</t>
  </si>
  <si>
    <t>-1.4772250641079443</t>
  </si>
  <si>
    <t>2.19954949924838</t>
  </si>
  <si>
    <t>3.1701464996746997</t>
  </si>
  <si>
    <t>1.9607700793613478</t>
  </si>
  <si>
    <t>-4.190602123740718</t>
  </si>
  <si>
    <t>1.132322433172827</t>
  </si>
  <si>
    <t>87.38562216367419</t>
  </si>
  <si>
    <t>0.6495710549920248</t>
  </si>
  <si>
    <t>6.9863239715788605</t>
  </si>
  <si>
    <t>0.33366814560645736</t>
  </si>
  <si>
    <t>2.480729594557747</t>
  </si>
  <si>
    <t>-3.07973863332416</t>
  </si>
  <si>
    <t>-17.61063168176232</t>
  </si>
  <si>
    <t>5.957779075971118</t>
  </si>
  <si>
    <t>1.5374081195433178</t>
  </si>
  <si>
    <t>2.160535487439867</t>
  </si>
  <si>
    <t>28.376397640539388</t>
  </si>
  <si>
    <t>2.8987849712504055</t>
  </si>
  <si>
    <t>5.756663968916073</t>
  </si>
  <si>
    <t>23.676983164950585</t>
  </si>
  <si>
    <t>2.1887494540708303</t>
  </si>
  <si>
    <t>-0.11820745746872308</t>
  </si>
  <si>
    <t>2.5521494863395207</t>
  </si>
  <si>
    <t>3.3333804404925824</t>
  </si>
  <si>
    <t>2.3064521303859618</t>
  </si>
  <si>
    <t>0.9166386304708912</t>
  </si>
  <si>
    <t>2.054215107057617</t>
  </si>
  <si>
    <t>113.3508092450698</t>
  </si>
  <si>
    <t>8.211335749194161</t>
  </si>
  <si>
    <t>8.300848865186794</t>
  </si>
  <si>
    <t>0.3115294605484987</t>
  </si>
  <si>
    <t>6.371283620711461</t>
  </si>
  <si>
    <t>2.8052712169704397</t>
  </si>
  <si>
    <t>7.790819136668059</t>
  </si>
  <si>
    <t>4.391536137874001</t>
  </si>
  <si>
    <t>-1.9588183752665111</t>
  </si>
  <si>
    <t>0.18440160374087877</t>
  </si>
  <si>
    <t>24.666604465484113</t>
  </si>
  <si>
    <t>2.294877346752582</t>
  </si>
  <si>
    <t>5.656538701753179</t>
  </si>
  <si>
    <t>14.147950326773561</t>
  </si>
  <si>
    <t>1.7886293501745274</t>
  </si>
  <si>
    <t>-1.408069219828395</t>
  </si>
  <si>
    <t>2.38503764169663</t>
  </si>
  <si>
    <t>3.2683681025656024</t>
  </si>
  <si>
    <t>1.9518574025079145</t>
  </si>
  <si>
    <t>-4.3480564202784135</t>
  </si>
  <si>
    <t>0.9766285543329422</t>
  </si>
  <si>
    <t>88.12790435056948</t>
  </si>
  <si>
    <t>0.8589269803850682</t>
  </si>
  <si>
    <t>7.156398519698137</t>
  </si>
  <si>
    <t>0.4993196830888622</t>
  </si>
  <si>
    <t>2.351329428499126</t>
  </si>
  <si>
    <t>-3.078901420991166</t>
  </si>
  <si>
    <t>-16.819406044199916</t>
  </si>
  <si>
    <t>5.855317507178731</t>
  </si>
  <si>
    <t>-1.0675169132418691</t>
  </si>
  <si>
    <t>0.016696123719397778</t>
  </si>
  <si>
    <t>31.080287703030596</t>
  </si>
  <si>
    <t>3.0885826936082386</t>
  </si>
  <si>
    <t>7.301287103632479</t>
  </si>
  <si>
    <t>20.914776535590736</t>
  </si>
  <si>
    <t>1.3662140992378269</t>
  </si>
  <si>
    <t>-1.7546704181991972</t>
  </si>
  <si>
    <t>2.300150419005238</t>
  </si>
  <si>
    <t>3.4276948356172685</t>
  </si>
  <si>
    <t>2.067037555631172</t>
  </si>
  <si>
    <t>-3.497259230471144</t>
  </si>
  <si>
    <t>1.4411993488643384</t>
  </si>
  <si>
    <t>111.60060390768444</t>
  </si>
  <si>
    <t>3.060567716516871</t>
  </si>
  <si>
    <t>8.663636404194298</t>
  </si>
  <si>
    <t>0.37375469018621854</t>
  </si>
  <si>
    <t>4.017792534662647</t>
  </si>
  <si>
    <t>-2.128974047273858</t>
  </si>
  <si>
    <t>-14.397301160336028</t>
  </si>
  <si>
    <t>5.064944148480223</t>
  </si>
  <si>
    <t>-1.4485961130150795</t>
  </si>
  <si>
    <t>-0.10262284879631237</t>
  </si>
  <si>
    <t>27.606416526574463</t>
  </si>
  <si>
    <t>2.668749142641042</t>
  </si>
  <si>
    <t>6.21414587373371</t>
  </si>
  <si>
    <t>16.880436228263292</t>
  </si>
  <si>
    <t>2.1091668540826225</t>
  </si>
  <si>
    <t>-1.4306898683164018</t>
  </si>
  <si>
    <t>2.7319065160292557</t>
  </si>
  <si>
    <t>3.69584510352584</t>
  </si>
  <si>
    <t>2.343586231120978</t>
  </si>
  <si>
    <t>-3.674690427341471</t>
  </si>
  <si>
    <t>1.3913464844373367</t>
  </si>
  <si>
    <t>103.7129599822211</t>
  </si>
  <si>
    <t>2.4009248647834633</t>
  </si>
  <si>
    <t>8.106837756075556</t>
  </si>
  <si>
    <t>0.34633910457928613</t>
  </si>
  <si>
    <t>3.5020713669268595</t>
  </si>
  <si>
    <t>-2.1156729701605657</t>
  </si>
  <si>
    <t>-13.547735622022246</t>
  </si>
  <si>
    <t>5.987221758694683</t>
  </si>
  <si>
    <t>-0.8345695807086577</t>
  </si>
  <si>
    <t>0.3526281508027406</t>
  </si>
  <si>
    <t>31.17710174151369</t>
  </si>
  <si>
    <t>3.0479033986875264</t>
  </si>
  <si>
    <t>7.127240751088444</t>
  </si>
  <si>
    <t>20.940490270643576</t>
  </si>
  <si>
    <t>2.000439761946939</t>
  </si>
  <si>
    <t>-1.4367675100146513</t>
  </si>
  <si>
    <t>2.751485372368405</t>
  </si>
  <si>
    <t>3.8332677319163704</t>
  </si>
  <si>
    <t>2.4147255223092845</t>
  </si>
  <si>
    <t>-3.0793653300553503</t>
  </si>
  <si>
    <t>1.6638565852710776</t>
  </si>
  <si>
    <t>114.23793205661674</t>
  </si>
  <si>
    <t>3.8548873870566545</t>
  </si>
  <si>
    <t>8.980117622815929</t>
  </si>
  <si>
    <t>1.029005448721034</t>
  </si>
  <si>
    <t>4.488005873314172</t>
  </si>
  <si>
    <t>-1.3763190732178239</t>
  </si>
  <si>
    <t>-11.129936723700697</t>
  </si>
  <si>
    <t>4.3068612790434315</t>
  </si>
  <si>
    <t>-2.1082654825926097</t>
  </si>
  <si>
    <t>0.01429155184812582</t>
  </si>
  <si>
    <t>23.42306246399088</t>
  </si>
  <si>
    <t>2.40414792600098</t>
  </si>
  <si>
    <t>5.476672023577386</t>
  </si>
  <si>
    <t>12.802922213853845</t>
  </si>
  <si>
    <t>1.4725678608717716</t>
  </si>
  <si>
    <t>-1.5219826413916553</t>
  </si>
  <si>
    <t>2.1361142781323816</t>
  </si>
  <si>
    <t>3.076213874384201</t>
  </si>
  <si>
    <t>1.929467042051369</t>
  </si>
  <si>
    <t>-4.361456814796273</t>
  </si>
  <si>
    <t>1.0356299702561311</t>
  </si>
  <si>
    <t>84.03569666336057</t>
  </si>
  <si>
    <t>0.283577607976473</t>
  </si>
  <si>
    <t>6.682228866557615</t>
  </si>
  <si>
    <t>0.5126409093733842</t>
  </si>
  <si>
    <t>2.1880330035628677</t>
  </si>
  <si>
    <t>-3.069912642151918</t>
  </si>
  <si>
    <t>-17.374273891307674</t>
  </si>
  <si>
    <t>4.675927285795332</t>
  </si>
  <si>
    <t>-1.744154322832318</t>
  </si>
  <si>
    <t>0.056830346584358246</t>
  </si>
  <si>
    <t>26.141856555061697</t>
  </si>
  <si>
    <t>2.55772964097747</t>
  </si>
  <si>
    <t>5.8523068481024145</t>
  </si>
  <si>
    <t>15.358775266676306</t>
  </si>
  <si>
    <t>2.030210163313679</t>
  </si>
  <si>
    <t>-1.3840515678328444</t>
  </si>
  <si>
    <t>2.6163944528764893</t>
  </si>
  <si>
    <t>3.551745676870565</t>
  </si>
  <si>
    <t>2.1802787216453785</t>
  </si>
  <si>
    <t>-4.016444657805714</t>
  </si>
  <si>
    <t>1.2398101876751244</t>
  </si>
  <si>
    <t>97.19900736164276</t>
  </si>
  <si>
    <t>1.6517786092921183</t>
  </si>
  <si>
    <t>7.674814426422829</t>
  </si>
  <si>
    <t>0.48024741094932283</t>
  </si>
  <si>
    <t>2.9959119965495886</t>
  </si>
  <si>
    <t>-2.544543101519719</t>
  </si>
  <si>
    <t>-15.326599162987193</t>
  </si>
  <si>
    <t>4.185078565934704</t>
  </si>
  <si>
    <t>-2.0623249135955652</t>
  </si>
  <si>
    <t>-0.03132446790786637</t>
  </si>
  <si>
    <t>23.35110406092597</t>
  </si>
  <si>
    <t>2.2891550473725695</t>
  </si>
  <si>
    <t>5.535644012064304</t>
  </si>
  <si>
    <t>12.969955392264039</t>
  </si>
  <si>
    <t>1.688410898023624</t>
  </si>
  <si>
    <t>-1.4056318098598957</t>
  </si>
  <si>
    <t>2.285995568708058</t>
  </si>
  <si>
    <t>3.166676860489929</t>
  </si>
  <si>
    <t>1.9545810215196673</t>
  </si>
  <si>
    <t>-4.279310573382005</t>
  </si>
  <si>
    <t>1.0391656048937137</t>
  </si>
  <si>
    <t>82.59952573232118</t>
  </si>
  <si>
    <t>0.512141960758772</t>
  </si>
  <si>
    <t>6.760393691096426</t>
  </si>
  <si>
    <t>0.8140928427462696</t>
  </si>
  <si>
    <t>2.1989230237100608</t>
  </si>
  <si>
    <t>-3.0424211351240626</t>
  </si>
  <si>
    <t>-16.815152848643237</t>
  </si>
  <si>
    <t>6.823844559715674</t>
  </si>
  <si>
    <t>2.133883356274013</t>
  </si>
  <si>
    <t>2.1370534173753533</t>
  </si>
  <si>
    <t>31.506170344358427</t>
  </si>
  <si>
    <t>3.342684223288051</t>
  </si>
  <si>
    <t>6.4978063152363585</t>
  </si>
  <si>
    <t>26.86486570064113</t>
  </si>
  <si>
    <t>2.155308815977089</t>
  </si>
  <si>
    <t>-0.22447561364893023</t>
  </si>
  <si>
    <t>2.627877777729493</t>
  </si>
  <si>
    <t>3.520305441848097</t>
  </si>
  <si>
    <t>2.5073579334061877</t>
  </si>
  <si>
    <t>1.4198138666382676</t>
  </si>
  <si>
    <t>2.3551668488952586</t>
  </si>
  <si>
    <t>125.59458945355082</t>
  </si>
  <si>
    <t>9.553540487530945</t>
  </si>
  <si>
    <t>9.072305363499192</t>
  </si>
  <si>
    <t>0.5912690908708435</t>
  </si>
  <si>
    <t>7.384666367659862</t>
  </si>
  <si>
    <t>3.6944208341532847</t>
  </si>
  <si>
    <t>10.923303835607982</t>
  </si>
  <si>
    <t>5.186945265972392</t>
  </si>
  <si>
    <t>-1.2627713523478838</t>
  </si>
  <si>
    <t>0.23783239549969581</t>
  </si>
  <si>
    <t>27.42507680425879</t>
  </si>
  <si>
    <t>2.794021604732452</t>
  </si>
  <si>
    <t>6.320845069176679</t>
  </si>
  <si>
    <t>17.17691843580774</t>
  </si>
  <si>
    <t>1.9333972797713286</t>
  </si>
  <si>
    <t>-1.3412877339682756</t>
  </si>
  <si>
    <t>2.6052489641577465</t>
  </si>
  <si>
    <t>3.60057272864504</t>
  </si>
  <si>
    <t>2.2938832003393097</t>
  </si>
  <si>
    <t>-3.3729173201540874</t>
  </si>
  <si>
    <t>1.527543441863651</t>
  </si>
  <si>
    <t>99.93005868215084</t>
  </si>
  <si>
    <t>2.4326313294646402</t>
  </si>
  <si>
    <t>7.910899340538094</t>
  </si>
  <si>
    <t>0.5000076212357288</t>
  </si>
  <si>
    <t>3.567080542443926</t>
  </si>
  <si>
    <t>-1.911796015476551</t>
  </si>
  <si>
    <t>-13.056273944104275</t>
  </si>
  <si>
    <t>INC 1</t>
  </si>
  <si>
    <t>Unknown 1</t>
  </si>
  <si>
    <t>RELATIVE AREA NORMALIZED BY INTERNAL STANDARD TSP</t>
  </si>
  <si>
    <t>HIS</t>
  </si>
  <si>
    <t>GLU+GLN</t>
  </si>
  <si>
    <t xml:space="preserve">Dilution facteur </t>
  </si>
  <si>
    <t>Histidine</t>
  </si>
  <si>
    <t>Relative Area</t>
  </si>
  <si>
    <t>CONCENTRATION IN MMOL/L</t>
  </si>
  <si>
    <t>Glutamine</t>
  </si>
  <si>
    <t>Glutamate</t>
  </si>
  <si>
    <t>GLN&amp;GLU</t>
  </si>
  <si>
    <t>Metabolite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</si>
</sst>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165" fontId="0" fillId="3" borderId="7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1" fontId="0" fillId="4" borderId="19" xfId="0" applyNumberFormat="1" applyFill="1" applyBorder="1" applyAlignment="1">
      <alignment horizontal="center"/>
    </xf>
    <xf numFmtId="1" fontId="0" fillId="4" borderId="20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1" fillId="0" borderId="0" xfId="0" applyFont="1" applyBorder="1" applyAlignment="1"/>
    <xf numFmtId="165" fontId="0" fillId="3" borderId="22" xfId="0" applyNumberFormat="1" applyFill="1" applyBorder="1" applyAlignment="1">
      <alignment horizontal="center"/>
    </xf>
    <xf numFmtId="165" fontId="0" fillId="3" borderId="23" xfId="0" applyNumberFormat="1" applyFill="1" applyBorder="1" applyAlignment="1">
      <alignment horizontal="center"/>
    </xf>
    <xf numFmtId="165" fontId="0" fillId="3" borderId="24" xfId="0" applyNumberFormat="1" applyFill="1" applyBorder="1" applyAlignment="1">
      <alignment horizontal="center"/>
    </xf>
    <xf numFmtId="165" fontId="0" fillId="4" borderId="22" xfId="0" applyNumberFormat="1" applyFill="1" applyBorder="1" applyAlignment="1">
      <alignment horizontal="center"/>
    </xf>
    <xf numFmtId="165" fontId="0" fillId="4" borderId="23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165" fontId="0" fillId="2" borderId="22" xfId="0" applyNumberFormat="1" applyFill="1" applyBorder="1" applyAlignment="1">
      <alignment horizontal="center"/>
    </xf>
    <xf numFmtId="165" fontId="0" fillId="2" borderId="23" xfId="0" applyNumberForma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64"/>
  <sheetViews>
    <sheetView workbookViewId="0">
      <selection activeCell="G23" sqref="G23"/>
    </sheetView>
  </sheetViews>
  <sheetFormatPr baseColWidth="10" defaultRowHeight="14.5" x14ac:dyDescent="0.35"/>
  <cols>
    <col min="4" max="4" width="12.54296875" bestFit="1" customWidth="1"/>
    <col min="5" max="5" width="11.08984375" bestFit="1" customWidth="1"/>
  </cols>
  <sheetData>
    <row r="1" spans="1:3" x14ac:dyDescent="0.35">
      <c r="B1" t="s">
        <v>17</v>
      </c>
      <c r="C1" t="s">
        <v>108</v>
      </c>
    </row>
    <row r="2" spans="1:3" x14ac:dyDescent="0.35">
      <c r="A2" s="10" t="s">
        <v>16</v>
      </c>
      <c r="B2" t="s">
        <v>70</v>
      </c>
      <c r="C2" s="99">
        <v>5</v>
      </c>
    </row>
    <row r="3" spans="1:3" x14ac:dyDescent="0.35">
      <c r="A3" s="10" t="s">
        <v>15</v>
      </c>
      <c r="B3" t="s">
        <v>71</v>
      </c>
      <c r="C3" s="99"/>
    </row>
    <row r="4" spans="1:3" x14ac:dyDescent="0.35">
      <c r="A4" s="10" t="s">
        <v>14</v>
      </c>
      <c r="B4" t="s">
        <v>72</v>
      </c>
      <c r="C4">
        <v>2</v>
      </c>
    </row>
    <row r="5" spans="1:3" x14ac:dyDescent="0.35">
      <c r="A5" s="10" t="s">
        <v>13</v>
      </c>
      <c r="B5" t="s">
        <v>73</v>
      </c>
      <c r="C5">
        <v>1</v>
      </c>
    </row>
    <row r="6" spans="1:3" x14ac:dyDescent="0.35">
      <c r="A6" s="10" t="s">
        <v>12</v>
      </c>
      <c r="B6" t="s">
        <v>18</v>
      </c>
      <c r="C6">
        <v>1</v>
      </c>
    </row>
    <row r="7" spans="1:3" x14ac:dyDescent="0.35">
      <c r="A7" s="10" t="s">
        <v>11</v>
      </c>
      <c r="B7" t="s">
        <v>19</v>
      </c>
    </row>
    <row r="8" spans="1:3" x14ac:dyDescent="0.35">
      <c r="A8" s="10" t="s">
        <v>10</v>
      </c>
      <c r="B8" t="s">
        <v>74</v>
      </c>
    </row>
    <row r="9" spans="1:3" x14ac:dyDescent="0.35">
      <c r="A9" s="10" t="s">
        <v>748</v>
      </c>
      <c r="B9" t="s">
        <v>75</v>
      </c>
      <c r="C9">
        <v>1</v>
      </c>
    </row>
    <row r="10" spans="1:3" x14ac:dyDescent="0.35">
      <c r="A10" s="10" t="s">
        <v>26</v>
      </c>
      <c r="B10" t="s">
        <v>76</v>
      </c>
      <c r="C10">
        <v>2</v>
      </c>
    </row>
    <row r="11" spans="1:3" x14ac:dyDescent="0.35">
      <c r="A11" s="10" t="s">
        <v>9</v>
      </c>
      <c r="B11" t="s">
        <v>20</v>
      </c>
      <c r="C11">
        <v>1</v>
      </c>
    </row>
    <row r="12" spans="1:3" x14ac:dyDescent="0.35">
      <c r="A12" s="10" t="s">
        <v>8</v>
      </c>
      <c r="B12" t="s">
        <v>21</v>
      </c>
      <c r="C12">
        <v>1</v>
      </c>
    </row>
    <row r="13" spans="1:3" x14ac:dyDescent="0.35">
      <c r="A13" s="10" t="s">
        <v>7</v>
      </c>
      <c r="B13" t="s">
        <v>77</v>
      </c>
      <c r="C13">
        <v>2</v>
      </c>
    </row>
    <row r="14" spans="1:3" x14ac:dyDescent="0.35">
      <c r="A14" s="10" t="s">
        <v>27</v>
      </c>
      <c r="B14" t="s">
        <v>22</v>
      </c>
      <c r="C14">
        <v>2</v>
      </c>
    </row>
    <row r="15" spans="1:3" x14ac:dyDescent="0.35">
      <c r="A15" s="10" t="s">
        <v>67</v>
      </c>
      <c r="B15" t="s">
        <v>78</v>
      </c>
      <c r="C15">
        <v>3</v>
      </c>
    </row>
    <row r="16" spans="1:3" x14ac:dyDescent="0.35">
      <c r="A16" s="10" t="s">
        <v>28</v>
      </c>
      <c r="B16" t="s">
        <v>79</v>
      </c>
      <c r="C16">
        <v>2</v>
      </c>
    </row>
    <row r="17" spans="1:3" x14ac:dyDescent="0.35">
      <c r="A17" s="10" t="s">
        <v>749</v>
      </c>
      <c r="B17" t="s">
        <v>114</v>
      </c>
      <c r="C17">
        <v>2</v>
      </c>
    </row>
    <row r="18" spans="1:3" x14ac:dyDescent="0.35">
      <c r="A18" s="10" t="s">
        <v>6</v>
      </c>
      <c r="B18" t="s">
        <v>23</v>
      </c>
      <c r="C18">
        <v>3</v>
      </c>
    </row>
    <row r="19" spans="1:3" x14ac:dyDescent="0.35">
      <c r="A19" s="10" t="s">
        <v>5</v>
      </c>
      <c r="B19" t="s">
        <v>80</v>
      </c>
      <c r="C19">
        <v>3</v>
      </c>
    </row>
    <row r="20" spans="1:3" x14ac:dyDescent="0.35">
      <c r="A20" s="10" t="s">
        <v>66</v>
      </c>
      <c r="B20" t="s">
        <v>81</v>
      </c>
      <c r="C20">
        <v>3</v>
      </c>
    </row>
    <row r="21" spans="1:3" x14ac:dyDescent="0.35">
      <c r="A21" s="10" t="s">
        <v>4</v>
      </c>
      <c r="B21" t="s">
        <v>52</v>
      </c>
      <c r="C21">
        <v>3</v>
      </c>
    </row>
    <row r="22" spans="1:3" x14ac:dyDescent="0.35">
      <c r="A22" s="10" t="s">
        <v>69</v>
      </c>
      <c r="B22" t="s">
        <v>82</v>
      </c>
      <c r="C22">
        <v>3</v>
      </c>
    </row>
    <row r="23" spans="1:3" x14ac:dyDescent="0.35">
      <c r="A23" s="10" t="s">
        <v>68</v>
      </c>
      <c r="B23" t="s">
        <v>83</v>
      </c>
    </row>
    <row r="24" spans="1:3" x14ac:dyDescent="0.35">
      <c r="A24" s="10" t="s">
        <v>745</v>
      </c>
      <c r="B24" t="s">
        <v>84</v>
      </c>
    </row>
    <row r="25" spans="1:3" x14ac:dyDescent="0.35">
      <c r="A25" s="10" t="s">
        <v>2</v>
      </c>
      <c r="B25" t="s">
        <v>85</v>
      </c>
      <c r="C25">
        <v>3</v>
      </c>
    </row>
    <row r="26" spans="1:3" x14ac:dyDescent="0.35">
      <c r="A26" s="10" t="s">
        <v>3</v>
      </c>
      <c r="B26" t="s">
        <v>86</v>
      </c>
      <c r="C26">
        <v>3</v>
      </c>
    </row>
    <row r="27" spans="1:3" x14ac:dyDescent="0.35">
      <c r="A27" s="10" t="s">
        <v>1</v>
      </c>
      <c r="B27" t="s">
        <v>87</v>
      </c>
      <c r="C27">
        <v>9</v>
      </c>
    </row>
    <row r="28" spans="1:3" x14ac:dyDescent="0.35">
      <c r="A28" s="10" t="s">
        <v>105</v>
      </c>
      <c r="B28" t="s">
        <v>87</v>
      </c>
      <c r="C28">
        <v>6</v>
      </c>
    </row>
    <row r="29" spans="1:3" x14ac:dyDescent="0.35">
      <c r="A29" s="11" t="s">
        <v>107</v>
      </c>
      <c r="B29" t="s">
        <v>24</v>
      </c>
      <c r="C29">
        <v>9</v>
      </c>
    </row>
    <row r="34" spans="1:23" x14ac:dyDescent="0.35">
      <c r="A34" t="s">
        <v>29</v>
      </c>
      <c r="B34" t="s">
        <v>30</v>
      </c>
      <c r="C34" t="s">
        <v>31</v>
      </c>
      <c r="D34" t="s">
        <v>32</v>
      </c>
      <c r="E34" t="s">
        <v>33</v>
      </c>
      <c r="F34" t="s">
        <v>34</v>
      </c>
      <c r="G34" t="s">
        <v>35</v>
      </c>
      <c r="H34" t="s">
        <v>36</v>
      </c>
      <c r="I34" t="s">
        <v>37</v>
      </c>
      <c r="J34" t="s">
        <v>38</v>
      </c>
      <c r="K34" t="s">
        <v>39</v>
      </c>
      <c r="L34" t="s">
        <v>40</v>
      </c>
      <c r="M34" t="s">
        <v>41</v>
      </c>
      <c r="N34" t="s">
        <v>42</v>
      </c>
      <c r="O34" t="s">
        <v>43</v>
      </c>
      <c r="P34" t="s">
        <v>44</v>
      </c>
      <c r="Q34" t="s">
        <v>45</v>
      </c>
      <c r="R34" t="s">
        <v>46</v>
      </c>
      <c r="S34" t="s">
        <v>47</v>
      </c>
      <c r="T34" t="s">
        <v>48</v>
      </c>
      <c r="U34" t="s">
        <v>49</v>
      </c>
      <c r="V34" t="s">
        <v>50</v>
      </c>
      <c r="W34" t="s">
        <v>110</v>
      </c>
    </row>
    <row r="35" spans="1:23" x14ac:dyDescent="0.35">
      <c r="A35">
        <v>0</v>
      </c>
      <c r="B35" t="s">
        <v>115</v>
      </c>
      <c r="C35" t="s">
        <v>116</v>
      </c>
      <c r="D35" t="s">
        <v>117</v>
      </c>
      <c r="E35" t="s">
        <v>118</v>
      </c>
      <c r="F35" t="s">
        <v>119</v>
      </c>
      <c r="G35" t="s">
        <v>120</v>
      </c>
      <c r="H35" t="s">
        <v>121</v>
      </c>
      <c r="I35" t="s">
        <v>122</v>
      </c>
      <c r="J35" t="s">
        <v>123</v>
      </c>
      <c r="K35" t="s">
        <v>124</v>
      </c>
      <c r="L35" t="s">
        <v>125</v>
      </c>
      <c r="M35" t="s">
        <v>126</v>
      </c>
      <c r="N35" t="s">
        <v>127</v>
      </c>
      <c r="O35" t="s">
        <v>128</v>
      </c>
      <c r="P35" t="s">
        <v>129</v>
      </c>
      <c r="Q35" t="s">
        <v>130</v>
      </c>
      <c r="R35" t="s">
        <v>131</v>
      </c>
      <c r="S35" t="s">
        <v>132</v>
      </c>
      <c r="T35" t="s">
        <v>133</v>
      </c>
      <c r="U35" t="s">
        <v>134</v>
      </c>
      <c r="V35" t="s">
        <v>135</v>
      </c>
      <c r="W35" t="s">
        <v>51</v>
      </c>
    </row>
    <row r="36" spans="1:23" x14ac:dyDescent="0.35">
      <c r="A36">
        <v>1</v>
      </c>
      <c r="B36" t="s">
        <v>136</v>
      </c>
      <c r="C36" t="s">
        <v>137</v>
      </c>
      <c r="D36" t="s">
        <v>138</v>
      </c>
      <c r="E36" t="s">
        <v>139</v>
      </c>
      <c r="F36" t="s">
        <v>140</v>
      </c>
      <c r="G36" t="s">
        <v>141</v>
      </c>
      <c r="H36" t="s">
        <v>142</v>
      </c>
      <c r="I36" t="s">
        <v>143</v>
      </c>
      <c r="J36" t="s">
        <v>144</v>
      </c>
      <c r="K36" t="s">
        <v>145</v>
      </c>
      <c r="L36" t="s">
        <v>146</v>
      </c>
      <c r="M36" t="s">
        <v>147</v>
      </c>
      <c r="N36" t="s">
        <v>148</v>
      </c>
      <c r="O36" t="s">
        <v>149</v>
      </c>
      <c r="P36" t="s">
        <v>150</v>
      </c>
      <c r="Q36" t="s">
        <v>151</v>
      </c>
      <c r="R36" t="s">
        <v>152</v>
      </c>
      <c r="S36" t="s">
        <v>153</v>
      </c>
      <c r="T36" t="s">
        <v>154</v>
      </c>
      <c r="U36" t="s">
        <v>155</v>
      </c>
      <c r="V36" t="s">
        <v>156</v>
      </c>
      <c r="W36" t="s">
        <v>51</v>
      </c>
    </row>
    <row r="37" spans="1:23" x14ac:dyDescent="0.35">
      <c r="A37">
        <v>2</v>
      </c>
      <c r="B37" t="s">
        <v>157</v>
      </c>
      <c r="C37" t="s">
        <v>158</v>
      </c>
      <c r="D37" t="s">
        <v>159</v>
      </c>
      <c r="E37" t="s">
        <v>160</v>
      </c>
      <c r="F37" t="s">
        <v>161</v>
      </c>
      <c r="G37" t="s">
        <v>162</v>
      </c>
      <c r="H37" t="s">
        <v>163</v>
      </c>
      <c r="I37" t="s">
        <v>164</v>
      </c>
      <c r="J37" t="s">
        <v>165</v>
      </c>
      <c r="K37" t="s">
        <v>166</v>
      </c>
      <c r="L37" t="s">
        <v>167</v>
      </c>
      <c r="M37" t="s">
        <v>168</v>
      </c>
      <c r="N37" t="s">
        <v>169</v>
      </c>
      <c r="O37" t="s">
        <v>170</v>
      </c>
      <c r="P37" t="s">
        <v>171</v>
      </c>
      <c r="Q37" t="s">
        <v>172</v>
      </c>
      <c r="R37" t="s">
        <v>173</v>
      </c>
      <c r="S37" t="s">
        <v>174</v>
      </c>
      <c r="T37" t="s">
        <v>175</v>
      </c>
      <c r="U37" t="s">
        <v>176</v>
      </c>
      <c r="V37" t="s">
        <v>177</v>
      </c>
      <c r="W37" t="s">
        <v>51</v>
      </c>
    </row>
    <row r="38" spans="1:23" x14ac:dyDescent="0.35">
      <c r="A38">
        <v>3</v>
      </c>
      <c r="B38" t="s">
        <v>178</v>
      </c>
      <c r="C38" t="s">
        <v>179</v>
      </c>
      <c r="D38" t="s">
        <v>180</v>
      </c>
      <c r="E38" t="s">
        <v>181</v>
      </c>
      <c r="F38" t="s">
        <v>182</v>
      </c>
      <c r="G38" t="s">
        <v>183</v>
      </c>
      <c r="H38" t="s">
        <v>184</v>
      </c>
      <c r="I38" t="s">
        <v>185</v>
      </c>
      <c r="J38" t="s">
        <v>186</v>
      </c>
      <c r="K38" t="s">
        <v>187</v>
      </c>
      <c r="L38" t="s">
        <v>188</v>
      </c>
      <c r="M38" t="s">
        <v>189</v>
      </c>
      <c r="N38" t="s">
        <v>190</v>
      </c>
      <c r="O38" t="s">
        <v>191</v>
      </c>
      <c r="P38" t="s">
        <v>192</v>
      </c>
      <c r="Q38" t="s">
        <v>193</v>
      </c>
      <c r="R38" t="s">
        <v>194</v>
      </c>
      <c r="S38" t="s">
        <v>195</v>
      </c>
      <c r="T38" t="s">
        <v>196</v>
      </c>
      <c r="U38" t="s">
        <v>197</v>
      </c>
      <c r="V38" t="s">
        <v>198</v>
      </c>
      <c r="W38" t="s">
        <v>51</v>
      </c>
    </row>
    <row r="39" spans="1:23" x14ac:dyDescent="0.35">
      <c r="A39">
        <v>4</v>
      </c>
      <c r="B39" t="s">
        <v>199</v>
      </c>
      <c r="C39" t="s">
        <v>200</v>
      </c>
      <c r="D39" t="s">
        <v>201</v>
      </c>
      <c r="E39" t="s">
        <v>202</v>
      </c>
      <c r="F39" t="s">
        <v>203</v>
      </c>
      <c r="G39" t="s">
        <v>204</v>
      </c>
      <c r="H39" t="s">
        <v>205</v>
      </c>
      <c r="I39" t="s">
        <v>206</v>
      </c>
      <c r="J39" t="s">
        <v>207</v>
      </c>
      <c r="K39" t="s">
        <v>208</v>
      </c>
      <c r="L39" t="s">
        <v>209</v>
      </c>
      <c r="M39" t="s">
        <v>210</v>
      </c>
      <c r="N39" t="s">
        <v>211</v>
      </c>
      <c r="O39" t="s">
        <v>212</v>
      </c>
      <c r="P39" t="s">
        <v>213</v>
      </c>
      <c r="Q39" t="s">
        <v>214</v>
      </c>
      <c r="R39" t="s">
        <v>215</v>
      </c>
      <c r="S39" t="s">
        <v>216</v>
      </c>
      <c r="T39" t="s">
        <v>217</v>
      </c>
      <c r="U39" t="s">
        <v>218</v>
      </c>
      <c r="V39" t="s">
        <v>219</v>
      </c>
      <c r="W39" t="s">
        <v>51</v>
      </c>
    </row>
    <row r="40" spans="1:23" x14ac:dyDescent="0.35">
      <c r="A40">
        <v>5</v>
      </c>
      <c r="B40" t="s">
        <v>220</v>
      </c>
      <c r="C40" t="s">
        <v>221</v>
      </c>
      <c r="D40" t="s">
        <v>222</v>
      </c>
      <c r="E40" t="s">
        <v>223</v>
      </c>
      <c r="F40" t="s">
        <v>224</v>
      </c>
      <c r="G40" t="s">
        <v>225</v>
      </c>
      <c r="H40" t="s">
        <v>226</v>
      </c>
      <c r="I40" t="s">
        <v>227</v>
      </c>
      <c r="J40" t="s">
        <v>228</v>
      </c>
      <c r="K40" t="s">
        <v>229</v>
      </c>
      <c r="L40" t="s">
        <v>230</v>
      </c>
      <c r="M40" t="s">
        <v>231</v>
      </c>
      <c r="N40" t="s">
        <v>232</v>
      </c>
      <c r="O40" t="s">
        <v>233</v>
      </c>
      <c r="P40" t="s">
        <v>234</v>
      </c>
      <c r="Q40" t="s">
        <v>235</v>
      </c>
      <c r="R40" t="s">
        <v>236</v>
      </c>
      <c r="S40" t="s">
        <v>237</v>
      </c>
      <c r="T40" t="s">
        <v>238</v>
      </c>
      <c r="U40" t="s">
        <v>239</v>
      </c>
      <c r="V40" t="s">
        <v>240</v>
      </c>
      <c r="W40" t="s">
        <v>51</v>
      </c>
    </row>
    <row r="41" spans="1:23" x14ac:dyDescent="0.35">
      <c r="A41">
        <v>6</v>
      </c>
      <c r="B41" t="s">
        <v>241</v>
      </c>
      <c r="C41" t="s">
        <v>242</v>
      </c>
      <c r="D41" t="s">
        <v>243</v>
      </c>
      <c r="E41" t="s">
        <v>244</v>
      </c>
      <c r="F41" t="s">
        <v>245</v>
      </c>
      <c r="G41" t="s">
        <v>246</v>
      </c>
      <c r="H41" t="s">
        <v>247</v>
      </c>
      <c r="I41" t="s">
        <v>248</v>
      </c>
      <c r="J41" t="s">
        <v>249</v>
      </c>
      <c r="K41" t="s">
        <v>250</v>
      </c>
      <c r="L41" t="s">
        <v>251</v>
      </c>
      <c r="M41" t="s">
        <v>252</v>
      </c>
      <c r="N41" t="s">
        <v>253</v>
      </c>
      <c r="O41" t="s">
        <v>254</v>
      </c>
      <c r="P41" t="s">
        <v>255</v>
      </c>
      <c r="Q41" t="s">
        <v>256</v>
      </c>
      <c r="R41" t="s">
        <v>257</v>
      </c>
      <c r="S41" t="s">
        <v>258</v>
      </c>
      <c r="T41" t="s">
        <v>259</v>
      </c>
      <c r="U41" t="s">
        <v>260</v>
      </c>
      <c r="V41" t="s">
        <v>261</v>
      </c>
      <c r="W41" t="s">
        <v>51</v>
      </c>
    </row>
    <row r="42" spans="1:23" x14ac:dyDescent="0.35">
      <c r="A42">
        <v>7</v>
      </c>
      <c r="B42" t="s">
        <v>262</v>
      </c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 t="s">
        <v>269</v>
      </c>
      <c r="J42" t="s">
        <v>270</v>
      </c>
      <c r="K42" t="s">
        <v>271</v>
      </c>
      <c r="L42" t="s">
        <v>272</v>
      </c>
      <c r="M42" t="s">
        <v>273</v>
      </c>
      <c r="N42" t="s">
        <v>274</v>
      </c>
      <c r="O42" t="s">
        <v>275</v>
      </c>
      <c r="P42" t="s">
        <v>276</v>
      </c>
      <c r="Q42" t="s">
        <v>277</v>
      </c>
      <c r="R42" t="s">
        <v>278</v>
      </c>
      <c r="S42" t="s">
        <v>279</v>
      </c>
      <c r="T42" t="s">
        <v>280</v>
      </c>
      <c r="U42" t="s">
        <v>281</v>
      </c>
      <c r="V42" t="s">
        <v>282</v>
      </c>
      <c r="W42" t="s">
        <v>51</v>
      </c>
    </row>
    <row r="43" spans="1:23" x14ac:dyDescent="0.35">
      <c r="A43">
        <v>8</v>
      </c>
      <c r="B43" t="s">
        <v>283</v>
      </c>
      <c r="C43" t="s">
        <v>284</v>
      </c>
      <c r="D43" t="s">
        <v>285</v>
      </c>
      <c r="E43" t="s">
        <v>286</v>
      </c>
      <c r="F43" t="s">
        <v>287</v>
      </c>
      <c r="G43" t="s">
        <v>288</v>
      </c>
      <c r="H43" t="s">
        <v>289</v>
      </c>
      <c r="I43" t="s">
        <v>290</v>
      </c>
      <c r="J43" t="s">
        <v>291</v>
      </c>
      <c r="K43" t="s">
        <v>292</v>
      </c>
      <c r="L43" t="s">
        <v>293</v>
      </c>
      <c r="M43" t="s">
        <v>294</v>
      </c>
      <c r="N43" t="s">
        <v>295</v>
      </c>
      <c r="O43" t="s">
        <v>296</v>
      </c>
      <c r="P43" t="s">
        <v>297</v>
      </c>
      <c r="Q43" t="s">
        <v>298</v>
      </c>
      <c r="R43" t="s">
        <v>299</v>
      </c>
      <c r="S43" t="s">
        <v>300</v>
      </c>
      <c r="T43" t="s">
        <v>301</v>
      </c>
      <c r="U43" t="s">
        <v>302</v>
      </c>
      <c r="V43" t="s">
        <v>303</v>
      </c>
      <c r="W43" t="s">
        <v>51</v>
      </c>
    </row>
    <row r="44" spans="1:23" x14ac:dyDescent="0.35">
      <c r="A44">
        <v>9</v>
      </c>
      <c r="B44" t="s">
        <v>304</v>
      </c>
      <c r="C44" t="s">
        <v>305</v>
      </c>
      <c r="D44" t="s">
        <v>306</v>
      </c>
      <c r="E44" t="s">
        <v>307</v>
      </c>
      <c r="F44" t="s">
        <v>308</v>
      </c>
      <c r="G44" t="s">
        <v>309</v>
      </c>
      <c r="H44" t="s">
        <v>310</v>
      </c>
      <c r="I44" t="s">
        <v>311</v>
      </c>
      <c r="J44" t="s">
        <v>312</v>
      </c>
      <c r="K44" t="s">
        <v>313</v>
      </c>
      <c r="L44" t="s">
        <v>314</v>
      </c>
      <c r="M44" t="s">
        <v>315</v>
      </c>
      <c r="N44" t="s">
        <v>316</v>
      </c>
      <c r="O44" t="s">
        <v>317</v>
      </c>
      <c r="P44" t="s">
        <v>318</v>
      </c>
      <c r="Q44" t="s">
        <v>319</v>
      </c>
      <c r="R44" t="s">
        <v>320</v>
      </c>
      <c r="S44" t="s">
        <v>321</v>
      </c>
      <c r="T44" t="s">
        <v>322</v>
      </c>
      <c r="U44" t="s">
        <v>323</v>
      </c>
      <c r="V44" t="s">
        <v>324</v>
      </c>
      <c r="W44" t="s">
        <v>51</v>
      </c>
    </row>
    <row r="45" spans="1:23" x14ac:dyDescent="0.35">
      <c r="A45">
        <v>10</v>
      </c>
      <c r="B45" t="s">
        <v>325</v>
      </c>
      <c r="C45" t="s">
        <v>326</v>
      </c>
      <c r="D45" t="s">
        <v>327</v>
      </c>
      <c r="E45" t="s">
        <v>328</v>
      </c>
      <c r="F45" t="s">
        <v>329</v>
      </c>
      <c r="G45" t="s">
        <v>330</v>
      </c>
      <c r="H45" t="s">
        <v>331</v>
      </c>
      <c r="I45" t="s">
        <v>332</v>
      </c>
      <c r="J45" t="s">
        <v>333</v>
      </c>
      <c r="K45" t="s">
        <v>334</v>
      </c>
      <c r="L45" t="s">
        <v>335</v>
      </c>
      <c r="M45" t="s">
        <v>336</v>
      </c>
      <c r="N45" t="s">
        <v>337</v>
      </c>
      <c r="O45" t="s">
        <v>338</v>
      </c>
      <c r="P45" t="s">
        <v>339</v>
      </c>
      <c r="Q45" t="s">
        <v>340</v>
      </c>
      <c r="R45" t="s">
        <v>341</v>
      </c>
      <c r="S45" t="s">
        <v>342</v>
      </c>
      <c r="T45" t="s">
        <v>343</v>
      </c>
      <c r="U45" t="s">
        <v>344</v>
      </c>
      <c r="V45" t="s">
        <v>345</v>
      </c>
      <c r="W45" t="s">
        <v>51</v>
      </c>
    </row>
    <row r="46" spans="1:23" x14ac:dyDescent="0.35">
      <c r="A46">
        <v>11</v>
      </c>
      <c r="B46" t="s">
        <v>346</v>
      </c>
      <c r="C46" t="s">
        <v>347</v>
      </c>
      <c r="D46" t="s">
        <v>348</v>
      </c>
      <c r="E46" t="s">
        <v>349</v>
      </c>
      <c r="F46" t="s">
        <v>350</v>
      </c>
      <c r="G46" t="s">
        <v>351</v>
      </c>
      <c r="H46" t="s">
        <v>352</v>
      </c>
      <c r="I46" t="s">
        <v>353</v>
      </c>
      <c r="J46" t="s">
        <v>354</v>
      </c>
      <c r="K46" t="s">
        <v>355</v>
      </c>
      <c r="L46" t="s">
        <v>356</v>
      </c>
      <c r="M46" t="s">
        <v>357</v>
      </c>
      <c r="N46" t="s">
        <v>358</v>
      </c>
      <c r="O46" t="s">
        <v>359</v>
      </c>
      <c r="P46" t="s">
        <v>360</v>
      </c>
      <c r="Q46" t="s">
        <v>361</v>
      </c>
      <c r="R46" t="s">
        <v>362</v>
      </c>
      <c r="S46" t="s">
        <v>363</v>
      </c>
      <c r="T46" t="s">
        <v>364</v>
      </c>
      <c r="U46" t="s">
        <v>365</v>
      </c>
      <c r="V46" t="s">
        <v>366</v>
      </c>
      <c r="W46" t="s">
        <v>51</v>
      </c>
    </row>
    <row r="47" spans="1:23" x14ac:dyDescent="0.35">
      <c r="A47">
        <v>12</v>
      </c>
      <c r="B47" t="s">
        <v>367</v>
      </c>
      <c r="C47" t="s">
        <v>368</v>
      </c>
      <c r="D47" t="s">
        <v>369</v>
      </c>
      <c r="E47" t="s">
        <v>370</v>
      </c>
      <c r="F47" t="s">
        <v>371</v>
      </c>
      <c r="G47" t="s">
        <v>372</v>
      </c>
      <c r="H47" t="s">
        <v>373</v>
      </c>
      <c r="I47" t="s">
        <v>374</v>
      </c>
      <c r="J47" t="s">
        <v>375</v>
      </c>
      <c r="K47" t="s">
        <v>376</v>
      </c>
      <c r="L47" t="s">
        <v>377</v>
      </c>
      <c r="M47" t="s">
        <v>378</v>
      </c>
      <c r="N47" t="s">
        <v>379</v>
      </c>
      <c r="O47" t="s">
        <v>380</v>
      </c>
      <c r="P47" t="s">
        <v>381</v>
      </c>
      <c r="Q47" t="s">
        <v>382</v>
      </c>
      <c r="R47" t="s">
        <v>383</v>
      </c>
      <c r="S47" t="s">
        <v>384</v>
      </c>
      <c r="T47" t="s">
        <v>385</v>
      </c>
      <c r="U47" t="s">
        <v>386</v>
      </c>
      <c r="V47" t="s">
        <v>387</v>
      </c>
      <c r="W47" t="s">
        <v>51</v>
      </c>
    </row>
    <row r="48" spans="1:23" x14ac:dyDescent="0.35">
      <c r="A48">
        <v>13</v>
      </c>
      <c r="B48" t="s">
        <v>388</v>
      </c>
      <c r="C48" t="s">
        <v>389</v>
      </c>
      <c r="D48" t="s">
        <v>390</v>
      </c>
      <c r="E48" t="s">
        <v>391</v>
      </c>
      <c r="F48" t="s">
        <v>392</v>
      </c>
      <c r="G48" t="s">
        <v>393</v>
      </c>
      <c r="H48" t="s">
        <v>394</v>
      </c>
      <c r="I48" t="s">
        <v>395</v>
      </c>
      <c r="J48" t="s">
        <v>396</v>
      </c>
      <c r="K48" t="s">
        <v>397</v>
      </c>
      <c r="L48" t="s">
        <v>398</v>
      </c>
      <c r="M48" t="s">
        <v>399</v>
      </c>
      <c r="N48" t="s">
        <v>400</v>
      </c>
      <c r="O48" t="s">
        <v>401</v>
      </c>
      <c r="P48" t="s">
        <v>402</v>
      </c>
      <c r="Q48" t="s">
        <v>403</v>
      </c>
      <c r="R48" t="s">
        <v>404</v>
      </c>
      <c r="S48" t="s">
        <v>405</v>
      </c>
      <c r="T48" t="s">
        <v>406</v>
      </c>
      <c r="U48" t="s">
        <v>407</v>
      </c>
      <c r="V48" t="s">
        <v>408</v>
      </c>
      <c r="W48" t="s">
        <v>51</v>
      </c>
    </row>
    <row r="49" spans="1:23" x14ac:dyDescent="0.35">
      <c r="A49">
        <v>14</v>
      </c>
      <c r="B49" t="s">
        <v>409</v>
      </c>
      <c r="C49" t="s">
        <v>410</v>
      </c>
      <c r="D49" t="s">
        <v>411</v>
      </c>
      <c r="E49" t="s">
        <v>412</v>
      </c>
      <c r="F49" t="s">
        <v>413</v>
      </c>
      <c r="G49" t="s">
        <v>414</v>
      </c>
      <c r="H49" t="s">
        <v>415</v>
      </c>
      <c r="I49" t="s">
        <v>416</v>
      </c>
      <c r="J49" t="s">
        <v>417</v>
      </c>
      <c r="K49" t="s">
        <v>418</v>
      </c>
      <c r="L49" t="s">
        <v>419</v>
      </c>
      <c r="M49" t="s">
        <v>420</v>
      </c>
      <c r="N49" t="s">
        <v>421</v>
      </c>
      <c r="O49" t="s">
        <v>422</v>
      </c>
      <c r="P49" t="s">
        <v>423</v>
      </c>
      <c r="Q49" t="s">
        <v>424</v>
      </c>
      <c r="R49" t="s">
        <v>425</v>
      </c>
      <c r="S49" t="s">
        <v>426</v>
      </c>
      <c r="T49" t="s">
        <v>427</v>
      </c>
      <c r="U49" t="s">
        <v>428</v>
      </c>
      <c r="V49" t="s">
        <v>429</v>
      </c>
      <c r="W49" t="s">
        <v>51</v>
      </c>
    </row>
    <row r="50" spans="1:23" x14ac:dyDescent="0.35">
      <c r="A50">
        <v>15</v>
      </c>
      <c r="B50" t="s">
        <v>430</v>
      </c>
      <c r="C50" t="s">
        <v>431</v>
      </c>
      <c r="D50" t="s">
        <v>432</v>
      </c>
      <c r="E50" t="s">
        <v>433</v>
      </c>
      <c r="F50" t="s">
        <v>434</v>
      </c>
      <c r="G50" t="s">
        <v>435</v>
      </c>
      <c r="H50" t="s">
        <v>436</v>
      </c>
      <c r="I50" t="s">
        <v>437</v>
      </c>
      <c r="J50" t="s">
        <v>438</v>
      </c>
      <c r="K50" t="s">
        <v>439</v>
      </c>
      <c r="L50" t="s">
        <v>440</v>
      </c>
      <c r="M50" t="s">
        <v>441</v>
      </c>
      <c r="N50" t="s">
        <v>442</v>
      </c>
      <c r="O50" t="s">
        <v>443</v>
      </c>
      <c r="P50" t="s">
        <v>444</v>
      </c>
      <c r="Q50" t="s">
        <v>445</v>
      </c>
      <c r="R50" t="s">
        <v>446</v>
      </c>
      <c r="S50" t="s">
        <v>447</v>
      </c>
      <c r="T50" t="s">
        <v>448</v>
      </c>
      <c r="U50" t="s">
        <v>449</v>
      </c>
      <c r="V50" t="s">
        <v>450</v>
      </c>
      <c r="W50" t="s">
        <v>51</v>
      </c>
    </row>
    <row r="51" spans="1:23" x14ac:dyDescent="0.35">
      <c r="A51">
        <v>16</v>
      </c>
      <c r="B51" t="s">
        <v>451</v>
      </c>
      <c r="C51" t="s">
        <v>452</v>
      </c>
      <c r="D51" t="s">
        <v>453</v>
      </c>
      <c r="E51" t="s">
        <v>454</v>
      </c>
      <c r="F51" t="s">
        <v>455</v>
      </c>
      <c r="G51" t="s">
        <v>456</v>
      </c>
      <c r="H51" t="s">
        <v>457</v>
      </c>
      <c r="I51" t="s">
        <v>458</v>
      </c>
      <c r="J51" t="s">
        <v>459</v>
      </c>
      <c r="K51" t="s">
        <v>460</v>
      </c>
      <c r="L51" t="s">
        <v>461</v>
      </c>
      <c r="M51" t="s">
        <v>462</v>
      </c>
      <c r="N51" t="s">
        <v>463</v>
      </c>
      <c r="O51" t="s">
        <v>464</v>
      </c>
      <c r="P51" t="s">
        <v>465</v>
      </c>
      <c r="Q51" t="s">
        <v>466</v>
      </c>
      <c r="R51" t="s">
        <v>467</v>
      </c>
      <c r="S51" t="s">
        <v>468</v>
      </c>
      <c r="T51" t="s">
        <v>469</v>
      </c>
      <c r="U51" t="s">
        <v>470</v>
      </c>
      <c r="V51" t="s">
        <v>471</v>
      </c>
      <c r="W51" t="s">
        <v>51</v>
      </c>
    </row>
    <row r="52" spans="1:23" x14ac:dyDescent="0.35">
      <c r="A52">
        <v>17</v>
      </c>
      <c r="B52" t="s">
        <v>472</v>
      </c>
      <c r="C52" t="s">
        <v>473</v>
      </c>
      <c r="D52" t="s">
        <v>474</v>
      </c>
      <c r="E52" t="s">
        <v>475</v>
      </c>
      <c r="F52" t="s">
        <v>476</v>
      </c>
      <c r="G52" t="s">
        <v>477</v>
      </c>
      <c r="H52" t="s">
        <v>478</v>
      </c>
      <c r="I52" t="s">
        <v>479</v>
      </c>
      <c r="J52" t="s">
        <v>480</v>
      </c>
      <c r="K52" t="s">
        <v>481</v>
      </c>
      <c r="L52" t="s">
        <v>482</v>
      </c>
      <c r="M52" t="s">
        <v>483</v>
      </c>
      <c r="N52" t="s">
        <v>484</v>
      </c>
      <c r="O52" t="s">
        <v>485</v>
      </c>
      <c r="P52" t="s">
        <v>486</v>
      </c>
      <c r="Q52" t="s">
        <v>487</v>
      </c>
      <c r="R52" t="s">
        <v>488</v>
      </c>
      <c r="S52" t="s">
        <v>489</v>
      </c>
      <c r="T52" t="s">
        <v>490</v>
      </c>
      <c r="U52" t="s">
        <v>491</v>
      </c>
      <c r="V52" t="s">
        <v>492</v>
      </c>
      <c r="W52" t="s">
        <v>51</v>
      </c>
    </row>
    <row r="53" spans="1:23" x14ac:dyDescent="0.35">
      <c r="A53">
        <v>18</v>
      </c>
      <c r="B53" t="s">
        <v>493</v>
      </c>
      <c r="C53" t="s">
        <v>494</v>
      </c>
      <c r="D53" t="s">
        <v>495</v>
      </c>
      <c r="E53" t="s">
        <v>496</v>
      </c>
      <c r="F53" t="s">
        <v>497</v>
      </c>
      <c r="G53" t="s">
        <v>498</v>
      </c>
      <c r="H53" t="s">
        <v>499</v>
      </c>
      <c r="I53" t="s">
        <v>500</v>
      </c>
      <c r="J53" t="s">
        <v>501</v>
      </c>
      <c r="K53" t="s">
        <v>502</v>
      </c>
      <c r="L53" t="s">
        <v>503</v>
      </c>
      <c r="M53" t="s">
        <v>504</v>
      </c>
      <c r="N53" t="s">
        <v>505</v>
      </c>
      <c r="O53" t="s">
        <v>506</v>
      </c>
      <c r="P53" t="s">
        <v>507</v>
      </c>
      <c r="Q53" t="s">
        <v>508</v>
      </c>
      <c r="R53" t="s">
        <v>509</v>
      </c>
      <c r="S53" t="s">
        <v>510</v>
      </c>
      <c r="T53" t="s">
        <v>511</v>
      </c>
      <c r="U53" t="s">
        <v>512</v>
      </c>
      <c r="V53" t="s">
        <v>513</v>
      </c>
      <c r="W53" t="s">
        <v>51</v>
      </c>
    </row>
    <row r="54" spans="1:23" x14ac:dyDescent="0.35">
      <c r="A54">
        <v>19</v>
      </c>
      <c r="B54" t="s">
        <v>514</v>
      </c>
      <c r="C54" t="s">
        <v>515</v>
      </c>
      <c r="D54" t="s">
        <v>516</v>
      </c>
      <c r="E54" t="s">
        <v>517</v>
      </c>
      <c r="F54" t="s">
        <v>518</v>
      </c>
      <c r="G54" t="s">
        <v>519</v>
      </c>
      <c r="H54" t="s">
        <v>520</v>
      </c>
      <c r="I54" t="s">
        <v>521</v>
      </c>
      <c r="J54" t="s">
        <v>522</v>
      </c>
      <c r="K54" t="s">
        <v>523</v>
      </c>
      <c r="L54" t="s">
        <v>524</v>
      </c>
      <c r="M54" t="s">
        <v>525</v>
      </c>
      <c r="N54" t="s">
        <v>526</v>
      </c>
      <c r="O54" t="s">
        <v>527</v>
      </c>
      <c r="P54" t="s">
        <v>528</v>
      </c>
      <c r="Q54" t="s">
        <v>529</v>
      </c>
      <c r="R54" t="s">
        <v>530</v>
      </c>
      <c r="S54" t="s">
        <v>531</v>
      </c>
      <c r="T54" t="s">
        <v>532</v>
      </c>
      <c r="U54" t="s">
        <v>533</v>
      </c>
      <c r="V54" t="s">
        <v>534</v>
      </c>
      <c r="W54" t="s">
        <v>51</v>
      </c>
    </row>
    <row r="55" spans="1:23" x14ac:dyDescent="0.35">
      <c r="A55">
        <v>20</v>
      </c>
      <c r="B55" t="s">
        <v>535</v>
      </c>
      <c r="C55" t="s">
        <v>536</v>
      </c>
      <c r="D55" t="s">
        <v>537</v>
      </c>
      <c r="E55" t="s">
        <v>538</v>
      </c>
      <c r="F55" t="s">
        <v>539</v>
      </c>
      <c r="G55" t="s">
        <v>540</v>
      </c>
      <c r="H55" t="s">
        <v>541</v>
      </c>
      <c r="I55" t="s">
        <v>542</v>
      </c>
      <c r="J55" t="s">
        <v>543</v>
      </c>
      <c r="K55" t="s">
        <v>544</v>
      </c>
      <c r="L55" t="s">
        <v>545</v>
      </c>
      <c r="M55" t="s">
        <v>546</v>
      </c>
      <c r="N55" t="s">
        <v>547</v>
      </c>
      <c r="O55" t="s">
        <v>548</v>
      </c>
      <c r="P55" t="s">
        <v>549</v>
      </c>
      <c r="Q55" t="s">
        <v>550</v>
      </c>
      <c r="R55" t="s">
        <v>551</v>
      </c>
      <c r="S55" t="s">
        <v>552</v>
      </c>
      <c r="T55" t="s">
        <v>553</v>
      </c>
      <c r="U55" t="s">
        <v>554</v>
      </c>
      <c r="V55" t="s">
        <v>555</v>
      </c>
      <c r="W55" t="s">
        <v>51</v>
      </c>
    </row>
    <row r="56" spans="1:23" x14ac:dyDescent="0.35">
      <c r="A56">
        <v>21</v>
      </c>
      <c r="B56" t="s">
        <v>556</v>
      </c>
      <c r="C56" t="s">
        <v>557</v>
      </c>
      <c r="D56" t="s">
        <v>558</v>
      </c>
      <c r="E56" t="s">
        <v>559</v>
      </c>
      <c r="F56" t="s">
        <v>560</v>
      </c>
      <c r="G56" t="s">
        <v>561</v>
      </c>
      <c r="H56" t="s">
        <v>562</v>
      </c>
      <c r="I56" t="s">
        <v>563</v>
      </c>
      <c r="J56" t="s">
        <v>564</v>
      </c>
      <c r="K56" t="s">
        <v>565</v>
      </c>
      <c r="L56" t="s">
        <v>566</v>
      </c>
      <c r="M56" t="s">
        <v>567</v>
      </c>
      <c r="N56" t="s">
        <v>568</v>
      </c>
      <c r="O56" t="s">
        <v>569</v>
      </c>
      <c r="P56" t="s">
        <v>570</v>
      </c>
      <c r="Q56" t="s">
        <v>571</v>
      </c>
      <c r="R56" t="s">
        <v>572</v>
      </c>
      <c r="S56" t="s">
        <v>573</v>
      </c>
      <c r="T56" t="s">
        <v>574</v>
      </c>
      <c r="U56" t="s">
        <v>575</v>
      </c>
      <c r="V56" t="s">
        <v>576</v>
      </c>
      <c r="W56" t="s">
        <v>51</v>
      </c>
    </row>
    <row r="57" spans="1:23" x14ac:dyDescent="0.35">
      <c r="A57">
        <v>22</v>
      </c>
      <c r="B57" t="s">
        <v>577</v>
      </c>
      <c r="C57" t="s">
        <v>578</v>
      </c>
      <c r="D57" t="s">
        <v>579</v>
      </c>
      <c r="E57" t="s">
        <v>580</v>
      </c>
      <c r="F57" t="s">
        <v>581</v>
      </c>
      <c r="G57" t="s">
        <v>582</v>
      </c>
      <c r="H57" t="s">
        <v>583</v>
      </c>
      <c r="I57" t="s">
        <v>584</v>
      </c>
      <c r="J57" t="s">
        <v>585</v>
      </c>
      <c r="K57" t="s">
        <v>586</v>
      </c>
      <c r="L57" t="s">
        <v>587</v>
      </c>
      <c r="M57" t="s">
        <v>588</v>
      </c>
      <c r="N57" t="s">
        <v>589</v>
      </c>
      <c r="O57" t="s">
        <v>590</v>
      </c>
      <c r="P57" t="s">
        <v>591</v>
      </c>
      <c r="Q57" t="s">
        <v>592</v>
      </c>
      <c r="R57" t="s">
        <v>593</v>
      </c>
      <c r="S57" t="s">
        <v>594</v>
      </c>
      <c r="T57" t="s">
        <v>595</v>
      </c>
      <c r="U57" t="s">
        <v>596</v>
      </c>
      <c r="V57" t="s">
        <v>597</v>
      </c>
      <c r="W57" t="s">
        <v>51</v>
      </c>
    </row>
    <row r="58" spans="1:23" x14ac:dyDescent="0.35">
      <c r="A58">
        <v>23</v>
      </c>
      <c r="B58" t="s">
        <v>598</v>
      </c>
      <c r="C58" t="s">
        <v>599</v>
      </c>
      <c r="D58" t="s">
        <v>600</v>
      </c>
      <c r="E58" t="s">
        <v>601</v>
      </c>
      <c r="F58" t="s">
        <v>602</v>
      </c>
      <c r="G58" t="s">
        <v>603</v>
      </c>
      <c r="H58" t="s">
        <v>604</v>
      </c>
      <c r="I58" t="s">
        <v>605</v>
      </c>
      <c r="J58" t="s">
        <v>606</v>
      </c>
      <c r="K58" t="s">
        <v>607</v>
      </c>
      <c r="L58" t="s">
        <v>608</v>
      </c>
      <c r="M58" t="s">
        <v>609</v>
      </c>
      <c r="N58" t="s">
        <v>610</v>
      </c>
      <c r="O58" t="s">
        <v>611</v>
      </c>
      <c r="P58" t="s">
        <v>612</v>
      </c>
      <c r="Q58" t="s">
        <v>613</v>
      </c>
      <c r="R58" t="s">
        <v>614</v>
      </c>
      <c r="S58" t="s">
        <v>615</v>
      </c>
      <c r="T58" t="s">
        <v>616</v>
      </c>
      <c r="U58" t="s">
        <v>617</v>
      </c>
      <c r="V58" t="s">
        <v>618</v>
      </c>
      <c r="W58" t="s">
        <v>51</v>
      </c>
    </row>
    <row r="59" spans="1:23" x14ac:dyDescent="0.35">
      <c r="A59">
        <v>24</v>
      </c>
      <c r="B59" t="s">
        <v>619</v>
      </c>
      <c r="C59" t="s">
        <v>620</v>
      </c>
      <c r="D59" t="s">
        <v>621</v>
      </c>
      <c r="E59" t="s">
        <v>622</v>
      </c>
      <c r="F59" t="s">
        <v>623</v>
      </c>
      <c r="G59" t="s">
        <v>624</v>
      </c>
      <c r="H59" t="s">
        <v>625</v>
      </c>
      <c r="I59" t="s">
        <v>626</v>
      </c>
      <c r="J59" t="s">
        <v>627</v>
      </c>
      <c r="K59" t="s">
        <v>628</v>
      </c>
      <c r="L59" t="s">
        <v>629</v>
      </c>
      <c r="M59" t="s">
        <v>630</v>
      </c>
      <c r="N59" t="s">
        <v>631</v>
      </c>
      <c r="O59" t="s">
        <v>632</v>
      </c>
      <c r="P59" t="s">
        <v>633</v>
      </c>
      <c r="Q59" t="s">
        <v>634</v>
      </c>
      <c r="R59" t="s">
        <v>635</v>
      </c>
      <c r="S59" t="s">
        <v>636</v>
      </c>
      <c r="T59" t="s">
        <v>637</v>
      </c>
      <c r="U59" t="s">
        <v>638</v>
      </c>
      <c r="V59" t="s">
        <v>639</v>
      </c>
      <c r="W59" t="s">
        <v>51</v>
      </c>
    </row>
    <row r="60" spans="1:23" x14ac:dyDescent="0.35">
      <c r="A60">
        <v>25</v>
      </c>
      <c r="B60" t="s">
        <v>640</v>
      </c>
      <c r="C60" t="s">
        <v>641</v>
      </c>
      <c r="D60" t="s">
        <v>642</v>
      </c>
      <c r="E60" t="s">
        <v>643</v>
      </c>
      <c r="F60" t="s">
        <v>644</v>
      </c>
      <c r="G60" t="s">
        <v>645</v>
      </c>
      <c r="H60" t="s">
        <v>646</v>
      </c>
      <c r="I60" t="s">
        <v>647</v>
      </c>
      <c r="J60" t="s">
        <v>648</v>
      </c>
      <c r="K60" t="s">
        <v>649</v>
      </c>
      <c r="L60" t="s">
        <v>650</v>
      </c>
      <c r="M60" t="s">
        <v>651</v>
      </c>
      <c r="N60" t="s">
        <v>652</v>
      </c>
      <c r="O60" t="s">
        <v>653</v>
      </c>
      <c r="P60" t="s">
        <v>654</v>
      </c>
      <c r="Q60" t="s">
        <v>655</v>
      </c>
      <c r="R60" t="s">
        <v>656</v>
      </c>
      <c r="S60" t="s">
        <v>657</v>
      </c>
      <c r="T60" t="s">
        <v>658</v>
      </c>
      <c r="U60" t="s">
        <v>659</v>
      </c>
      <c r="V60" t="s">
        <v>660</v>
      </c>
      <c r="W60" t="s">
        <v>51</v>
      </c>
    </row>
    <row r="61" spans="1:23" x14ac:dyDescent="0.35">
      <c r="A61">
        <v>26</v>
      </c>
      <c r="B61" t="s">
        <v>661</v>
      </c>
      <c r="C61" t="s">
        <v>662</v>
      </c>
      <c r="D61" t="s">
        <v>663</v>
      </c>
      <c r="E61" t="s">
        <v>664</v>
      </c>
      <c r="F61" t="s">
        <v>665</v>
      </c>
      <c r="G61" t="s">
        <v>666</v>
      </c>
      <c r="H61" t="s">
        <v>667</v>
      </c>
      <c r="I61" t="s">
        <v>668</v>
      </c>
      <c r="J61" t="s">
        <v>669</v>
      </c>
      <c r="K61" t="s">
        <v>670</v>
      </c>
      <c r="L61" t="s">
        <v>671</v>
      </c>
      <c r="M61" t="s">
        <v>672</v>
      </c>
      <c r="N61" t="s">
        <v>673</v>
      </c>
      <c r="O61" t="s">
        <v>674</v>
      </c>
      <c r="P61" t="s">
        <v>675</v>
      </c>
      <c r="Q61" t="s">
        <v>676</v>
      </c>
      <c r="R61" t="s">
        <v>677</v>
      </c>
      <c r="S61" t="s">
        <v>678</v>
      </c>
      <c r="T61" t="s">
        <v>679</v>
      </c>
      <c r="U61" t="s">
        <v>680</v>
      </c>
      <c r="V61" t="s">
        <v>681</v>
      </c>
      <c r="W61" t="s">
        <v>51</v>
      </c>
    </row>
    <row r="62" spans="1:23" x14ac:dyDescent="0.35">
      <c r="A62">
        <v>27</v>
      </c>
      <c r="B62" t="s">
        <v>682</v>
      </c>
      <c r="C62" t="s">
        <v>683</v>
      </c>
      <c r="D62" t="s">
        <v>684</v>
      </c>
      <c r="E62" t="s">
        <v>685</v>
      </c>
      <c r="F62" t="s">
        <v>686</v>
      </c>
      <c r="G62" t="s">
        <v>687</v>
      </c>
      <c r="H62" t="s">
        <v>688</v>
      </c>
      <c r="I62" t="s">
        <v>689</v>
      </c>
      <c r="J62" t="s">
        <v>690</v>
      </c>
      <c r="K62" t="s">
        <v>691</v>
      </c>
      <c r="L62" t="s">
        <v>692</v>
      </c>
      <c r="M62" t="s">
        <v>693</v>
      </c>
      <c r="N62" t="s">
        <v>694</v>
      </c>
      <c r="O62" t="s">
        <v>695</v>
      </c>
      <c r="P62" t="s">
        <v>696</v>
      </c>
      <c r="Q62" t="s">
        <v>697</v>
      </c>
      <c r="R62" t="s">
        <v>698</v>
      </c>
      <c r="S62" t="s">
        <v>699</v>
      </c>
      <c r="T62" t="s">
        <v>700</v>
      </c>
      <c r="U62" t="s">
        <v>701</v>
      </c>
      <c r="V62" t="s">
        <v>702</v>
      </c>
      <c r="W62" t="s">
        <v>51</v>
      </c>
    </row>
    <row r="63" spans="1:23" x14ac:dyDescent="0.35">
      <c r="A63">
        <v>28</v>
      </c>
      <c r="B63" t="s">
        <v>703</v>
      </c>
      <c r="C63" t="s">
        <v>704</v>
      </c>
      <c r="D63" t="s">
        <v>705</v>
      </c>
      <c r="E63" t="s">
        <v>706</v>
      </c>
      <c r="F63" t="s">
        <v>707</v>
      </c>
      <c r="G63" t="s">
        <v>708</v>
      </c>
      <c r="H63" t="s">
        <v>709</v>
      </c>
      <c r="I63" t="s">
        <v>710</v>
      </c>
      <c r="J63" t="s">
        <v>711</v>
      </c>
      <c r="K63" t="s">
        <v>712</v>
      </c>
      <c r="L63" t="s">
        <v>713</v>
      </c>
      <c r="M63" t="s">
        <v>714</v>
      </c>
      <c r="N63" t="s">
        <v>715</v>
      </c>
      <c r="O63" t="s">
        <v>716</v>
      </c>
      <c r="P63" t="s">
        <v>717</v>
      </c>
      <c r="Q63" t="s">
        <v>718</v>
      </c>
      <c r="R63" t="s">
        <v>719</v>
      </c>
      <c r="S63" t="s">
        <v>720</v>
      </c>
      <c r="T63" t="s">
        <v>721</v>
      </c>
      <c r="U63" t="s">
        <v>722</v>
      </c>
      <c r="V63" t="s">
        <v>723</v>
      </c>
      <c r="W63" t="s">
        <v>51</v>
      </c>
    </row>
    <row r="64" spans="1:23" x14ac:dyDescent="0.35">
      <c r="A64">
        <v>29</v>
      </c>
      <c r="B64" t="s">
        <v>724</v>
      </c>
      <c r="C64" t="s">
        <v>725</v>
      </c>
      <c r="D64" t="s">
        <v>726</v>
      </c>
      <c r="E64" t="s">
        <v>727</v>
      </c>
      <c r="F64" t="s">
        <v>728</v>
      </c>
      <c r="G64" t="s">
        <v>729</v>
      </c>
      <c r="H64" t="s">
        <v>730</v>
      </c>
      <c r="I64" t="s">
        <v>731</v>
      </c>
      <c r="J64" t="s">
        <v>732</v>
      </c>
      <c r="K64" t="s">
        <v>733</v>
      </c>
      <c r="L64" t="s">
        <v>734</v>
      </c>
      <c r="M64" t="s">
        <v>735</v>
      </c>
      <c r="N64" t="s">
        <v>736</v>
      </c>
      <c r="O64" t="s">
        <v>737</v>
      </c>
      <c r="P64" t="s">
        <v>738</v>
      </c>
      <c r="Q64" t="s">
        <v>739</v>
      </c>
      <c r="R64" t="s">
        <v>740</v>
      </c>
      <c r="S64" t="s">
        <v>741</v>
      </c>
      <c r="T64" t="s">
        <v>742</v>
      </c>
      <c r="U64" t="s">
        <v>743</v>
      </c>
      <c r="V64" t="s">
        <v>744</v>
      </c>
      <c r="W64" t="s">
        <v>51</v>
      </c>
    </row>
  </sheetData>
  <mergeCells count="1">
    <mergeCell ref="C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60"/>
  <sheetViews>
    <sheetView topLeftCell="A57" zoomScale="40" zoomScaleNormal="40" workbookViewId="0">
      <selection activeCell="C129" sqref="C129:W129"/>
    </sheetView>
  </sheetViews>
  <sheetFormatPr baseColWidth="10" defaultRowHeight="14.5" x14ac:dyDescent="0.35"/>
  <cols>
    <col min="3" max="4" width="14.54296875" bestFit="1" customWidth="1"/>
    <col min="5" max="6" width="11.6328125" bestFit="1" customWidth="1"/>
    <col min="7" max="7" width="12.453125" bestFit="1" customWidth="1"/>
    <col min="8" max="8" width="10.6328125" bestFit="1" customWidth="1"/>
    <col min="9" max="9" width="12.453125" bestFit="1" customWidth="1"/>
    <col min="10" max="10" width="11.6328125" bestFit="1" customWidth="1"/>
    <col min="11" max="11" width="12" bestFit="1" customWidth="1"/>
    <col min="12" max="13" width="22" bestFit="1" customWidth="1"/>
    <col min="14" max="14" width="11.6328125" bestFit="1" customWidth="1"/>
    <col min="15" max="19" width="10.6328125" bestFit="1" customWidth="1"/>
    <col min="20" max="21" width="11.453125" bestFit="1" customWidth="1"/>
    <col min="22" max="23" width="11.36328125" bestFit="1" customWidth="1"/>
    <col min="24" max="24" width="8.08984375" bestFit="1" customWidth="1"/>
    <col min="25" max="26" width="7.6328125" bestFit="1" customWidth="1"/>
    <col min="27" max="27" width="6.6328125" bestFit="1" customWidth="1"/>
    <col min="28" max="28" width="7.90625" bestFit="1" customWidth="1"/>
    <col min="29" max="29" width="7.6328125" bestFit="1" customWidth="1"/>
    <col min="30" max="30" width="6.6328125" bestFit="1" customWidth="1"/>
  </cols>
  <sheetData>
    <row r="1" spans="1:7" x14ac:dyDescent="0.35">
      <c r="B1" t="s">
        <v>17</v>
      </c>
      <c r="C1" t="s">
        <v>108</v>
      </c>
      <c r="E1" s="99" t="s">
        <v>750</v>
      </c>
      <c r="F1" s="99"/>
      <c r="G1">
        <f>200/180</f>
        <v>1.1111111111111112</v>
      </c>
    </row>
    <row r="2" spans="1:7" x14ac:dyDescent="0.35">
      <c r="A2" s="10" t="s">
        <v>16</v>
      </c>
      <c r="B2" t="s">
        <v>70</v>
      </c>
      <c r="C2" s="99">
        <v>5</v>
      </c>
    </row>
    <row r="3" spans="1:7" x14ac:dyDescent="0.35">
      <c r="A3" s="10" t="s">
        <v>15</v>
      </c>
      <c r="B3" t="s">
        <v>71</v>
      </c>
      <c r="C3" s="99"/>
    </row>
    <row r="4" spans="1:7" x14ac:dyDescent="0.35">
      <c r="A4" s="10" t="s">
        <v>14</v>
      </c>
      <c r="B4" t="s">
        <v>72</v>
      </c>
      <c r="C4">
        <v>2</v>
      </c>
    </row>
    <row r="5" spans="1:7" x14ac:dyDescent="0.35">
      <c r="A5" s="10" t="s">
        <v>13</v>
      </c>
      <c r="B5" t="s">
        <v>73</v>
      </c>
      <c r="C5">
        <v>1</v>
      </c>
    </row>
    <row r="6" spans="1:7" x14ac:dyDescent="0.35">
      <c r="A6" s="10" t="s">
        <v>12</v>
      </c>
      <c r="B6" t="s">
        <v>18</v>
      </c>
      <c r="C6">
        <v>1</v>
      </c>
    </row>
    <row r="7" spans="1:7" x14ac:dyDescent="0.35">
      <c r="A7" s="10" t="s">
        <v>11</v>
      </c>
      <c r="B7" t="s">
        <v>19</v>
      </c>
    </row>
    <row r="8" spans="1:7" x14ac:dyDescent="0.35">
      <c r="A8" s="10" t="s">
        <v>10</v>
      </c>
      <c r="B8" t="s">
        <v>74</v>
      </c>
    </row>
    <row r="9" spans="1:7" x14ac:dyDescent="0.35">
      <c r="A9" s="10" t="s">
        <v>748</v>
      </c>
      <c r="B9" t="s">
        <v>75</v>
      </c>
      <c r="C9">
        <v>1</v>
      </c>
    </row>
    <row r="10" spans="1:7" x14ac:dyDescent="0.35">
      <c r="A10" s="10" t="s">
        <v>26</v>
      </c>
      <c r="B10" t="s">
        <v>76</v>
      </c>
      <c r="C10">
        <v>2</v>
      </c>
    </row>
    <row r="11" spans="1:7" x14ac:dyDescent="0.35">
      <c r="A11" s="10" t="s">
        <v>9</v>
      </c>
      <c r="B11" t="s">
        <v>20</v>
      </c>
      <c r="C11">
        <v>1</v>
      </c>
    </row>
    <row r="12" spans="1:7" x14ac:dyDescent="0.35">
      <c r="A12" s="10" t="s">
        <v>8</v>
      </c>
      <c r="B12" t="s">
        <v>21</v>
      </c>
      <c r="C12">
        <v>1</v>
      </c>
    </row>
    <row r="13" spans="1:7" x14ac:dyDescent="0.35">
      <c r="A13" s="10" t="s">
        <v>7</v>
      </c>
      <c r="B13" t="s">
        <v>77</v>
      </c>
      <c r="C13">
        <v>2</v>
      </c>
    </row>
    <row r="14" spans="1:7" x14ac:dyDescent="0.35">
      <c r="A14" s="10" t="s">
        <v>27</v>
      </c>
      <c r="B14" t="s">
        <v>22</v>
      </c>
      <c r="C14">
        <v>2</v>
      </c>
    </row>
    <row r="15" spans="1:7" x14ac:dyDescent="0.35">
      <c r="A15" s="10" t="s">
        <v>67</v>
      </c>
      <c r="B15" t="s">
        <v>78</v>
      </c>
      <c r="C15">
        <v>3</v>
      </c>
    </row>
    <row r="16" spans="1:7" x14ac:dyDescent="0.35">
      <c r="A16" s="10" t="s">
        <v>28</v>
      </c>
      <c r="B16" t="s">
        <v>79</v>
      </c>
      <c r="C16">
        <v>2</v>
      </c>
    </row>
    <row r="17" spans="1:30" x14ac:dyDescent="0.35">
      <c r="A17" s="10" t="s">
        <v>749</v>
      </c>
      <c r="B17" t="s">
        <v>114</v>
      </c>
      <c r="C17">
        <v>2</v>
      </c>
    </row>
    <row r="18" spans="1:30" x14ac:dyDescent="0.35">
      <c r="A18" s="10" t="s">
        <v>6</v>
      </c>
      <c r="B18" t="s">
        <v>23</v>
      </c>
      <c r="C18">
        <v>3</v>
      </c>
    </row>
    <row r="19" spans="1:30" x14ac:dyDescent="0.35">
      <c r="A19" s="10" t="s">
        <v>5</v>
      </c>
      <c r="B19" t="s">
        <v>80</v>
      </c>
      <c r="C19">
        <v>3</v>
      </c>
    </row>
    <row r="20" spans="1:30" x14ac:dyDescent="0.35">
      <c r="A20" s="10" t="s">
        <v>66</v>
      </c>
      <c r="B20" t="s">
        <v>81</v>
      </c>
      <c r="C20">
        <v>3</v>
      </c>
    </row>
    <row r="21" spans="1:30" x14ac:dyDescent="0.35">
      <c r="A21" s="10" t="s">
        <v>4</v>
      </c>
      <c r="B21" t="s">
        <v>52</v>
      </c>
      <c r="C21">
        <v>3</v>
      </c>
    </row>
    <row r="22" spans="1:30" x14ac:dyDescent="0.35">
      <c r="A22" s="10" t="s">
        <v>69</v>
      </c>
      <c r="B22" t="s">
        <v>82</v>
      </c>
      <c r="C22">
        <v>3</v>
      </c>
    </row>
    <row r="23" spans="1:30" x14ac:dyDescent="0.35">
      <c r="A23" s="10" t="s">
        <v>68</v>
      </c>
      <c r="B23" t="s">
        <v>83</v>
      </c>
    </row>
    <row r="24" spans="1:30" x14ac:dyDescent="0.35">
      <c r="A24" s="10" t="s">
        <v>745</v>
      </c>
      <c r="B24" t="s">
        <v>84</v>
      </c>
    </row>
    <row r="25" spans="1:30" x14ac:dyDescent="0.35">
      <c r="A25" s="10" t="s">
        <v>2</v>
      </c>
      <c r="B25" t="s">
        <v>85</v>
      </c>
      <c r="C25">
        <v>3</v>
      </c>
    </row>
    <row r="26" spans="1:30" x14ac:dyDescent="0.35">
      <c r="A26" s="10" t="s">
        <v>3</v>
      </c>
      <c r="B26" t="s">
        <v>86</v>
      </c>
      <c r="C26">
        <v>3</v>
      </c>
    </row>
    <row r="27" spans="1:30" x14ac:dyDescent="0.35">
      <c r="A27" s="10" t="s">
        <v>1</v>
      </c>
      <c r="B27" t="s">
        <v>87</v>
      </c>
      <c r="C27">
        <v>9</v>
      </c>
    </row>
    <row r="28" spans="1:30" x14ac:dyDescent="0.35">
      <c r="A28" s="10" t="s">
        <v>105</v>
      </c>
      <c r="B28" t="s">
        <v>87</v>
      </c>
      <c r="C28">
        <v>6</v>
      </c>
    </row>
    <row r="29" spans="1:30" x14ac:dyDescent="0.35">
      <c r="A29" s="11" t="s">
        <v>107</v>
      </c>
      <c r="B29" t="s">
        <v>24</v>
      </c>
      <c r="C29">
        <v>9</v>
      </c>
    </row>
    <row r="32" spans="1:30" x14ac:dyDescent="0.35">
      <c r="A32" s="50" t="s">
        <v>53</v>
      </c>
      <c r="B32" s="50" t="s">
        <v>64</v>
      </c>
      <c r="C32" s="50" t="s">
        <v>29</v>
      </c>
      <c r="D32" s="50" t="s">
        <v>16</v>
      </c>
      <c r="E32" s="50" t="s">
        <v>15</v>
      </c>
      <c r="F32" s="50" t="s">
        <v>14</v>
      </c>
      <c r="G32" s="50" t="s">
        <v>13</v>
      </c>
      <c r="H32" s="50" t="s">
        <v>12</v>
      </c>
      <c r="I32" s="50" t="s">
        <v>11</v>
      </c>
      <c r="J32" s="50" t="s">
        <v>10</v>
      </c>
      <c r="K32" s="50" t="s">
        <v>748</v>
      </c>
      <c r="L32" s="50" t="s">
        <v>26</v>
      </c>
      <c r="M32" s="50" t="s">
        <v>9</v>
      </c>
      <c r="N32" s="50" t="s">
        <v>8</v>
      </c>
      <c r="O32" s="50" t="s">
        <v>7</v>
      </c>
      <c r="P32" s="50" t="s">
        <v>27</v>
      </c>
      <c r="Q32" s="50" t="s">
        <v>67</v>
      </c>
      <c r="R32" s="50" t="s">
        <v>28</v>
      </c>
      <c r="S32" s="50" t="s">
        <v>6</v>
      </c>
      <c r="T32" s="50" t="s">
        <v>5</v>
      </c>
      <c r="U32" s="50" t="s">
        <v>66</v>
      </c>
      <c r="V32" s="50" t="s">
        <v>4</v>
      </c>
      <c r="W32" s="50" t="s">
        <v>69</v>
      </c>
      <c r="X32" s="50" t="s">
        <v>68</v>
      </c>
      <c r="Y32" s="50" t="s">
        <v>745</v>
      </c>
      <c r="Z32" s="50" t="s">
        <v>2</v>
      </c>
      <c r="AA32" s="50" t="s">
        <v>3</v>
      </c>
      <c r="AB32" s="50" t="s">
        <v>1</v>
      </c>
      <c r="AC32" s="50" t="s">
        <v>105</v>
      </c>
      <c r="AD32" s="50" t="s">
        <v>0</v>
      </c>
    </row>
    <row r="33" spans="1:30" s="1" customFormat="1" x14ac:dyDescent="0.35">
      <c r="A33" s="51" t="s">
        <v>54</v>
      </c>
      <c r="B33" s="52">
        <v>1</v>
      </c>
      <c r="C33" s="52">
        <v>2</v>
      </c>
      <c r="D33" s="51">
        <v>7.8276078893333096</v>
      </c>
      <c r="E33" s="51">
        <v>3.80140764193253</v>
      </c>
      <c r="F33" s="51">
        <v>3.3889711254990802</v>
      </c>
      <c r="G33" s="51">
        <v>34.474049913686798</v>
      </c>
      <c r="H33" s="51">
        <v>3.9816784702592498</v>
      </c>
      <c r="I33" s="51">
        <v>6.81494497372654</v>
      </c>
      <c r="J33" s="51">
        <v>33.094779332257403</v>
      </c>
      <c r="K33" s="51">
        <v>1.9294409756620099</v>
      </c>
      <c r="L33" s="51">
        <v>0.48489921227877902</v>
      </c>
      <c r="M33" s="51">
        <v>2.3965061858029002</v>
      </c>
      <c r="N33" s="51">
        <v>3.0124278124952002</v>
      </c>
      <c r="O33" s="51">
        <v>2.3071417863813402</v>
      </c>
      <c r="P33" s="51">
        <v>3.7821609367134101</v>
      </c>
      <c r="Q33" s="51">
        <v>0</v>
      </c>
      <c r="R33" s="51">
        <v>2.9004357029772501</v>
      </c>
      <c r="S33" s="51">
        <v>137.560034084043</v>
      </c>
      <c r="T33" s="51">
        <v>12.613531320598099</v>
      </c>
      <c r="U33" s="51">
        <v>0</v>
      </c>
      <c r="V33" s="51">
        <v>9.9979788570343295</v>
      </c>
      <c r="W33" s="51">
        <v>0</v>
      </c>
      <c r="X33" s="51">
        <v>0</v>
      </c>
      <c r="Y33" s="51">
        <v>0</v>
      </c>
      <c r="Z33" s="51">
        <v>9.4187316750977992</v>
      </c>
      <c r="AA33" s="51">
        <v>7.0006948314245996</v>
      </c>
      <c r="AB33" s="51">
        <v>27.6631</v>
      </c>
      <c r="AC33" s="51">
        <f>AB33-AA33</f>
        <v>20.6624051685754</v>
      </c>
      <c r="AD33" s="51">
        <v>1</v>
      </c>
    </row>
    <row r="34" spans="1:30" s="1" customFormat="1" x14ac:dyDescent="0.35">
      <c r="A34" s="51" t="s">
        <v>54</v>
      </c>
      <c r="B34" s="52">
        <v>2</v>
      </c>
      <c r="C34" s="52">
        <v>3</v>
      </c>
      <c r="D34" s="51">
        <v>7.5128000000000004</v>
      </c>
      <c r="E34" s="51">
        <v>3.4963000000000002</v>
      </c>
      <c r="F34" s="51">
        <v>3.2866</v>
      </c>
      <c r="G34" s="51">
        <v>30.8858</v>
      </c>
      <c r="H34" s="51">
        <v>3.0947</v>
      </c>
      <c r="I34" s="51">
        <v>5.4314</v>
      </c>
      <c r="J34" s="51">
        <v>29.4374</v>
      </c>
      <c r="K34" s="51">
        <v>1.6827000000000001</v>
      </c>
      <c r="L34" s="51">
        <v>0.46600000000000003</v>
      </c>
      <c r="M34" s="51">
        <v>2.0537999999999998</v>
      </c>
      <c r="N34" s="51">
        <v>2.8378999999999999</v>
      </c>
      <c r="O34" s="51">
        <v>2.1231</v>
      </c>
      <c r="P34" s="51">
        <v>3.8546</v>
      </c>
      <c r="Q34" s="51">
        <v>0</v>
      </c>
      <c r="R34" s="51">
        <v>2.6242000000000001</v>
      </c>
      <c r="S34" s="51">
        <v>132.72069999999999</v>
      </c>
      <c r="T34" s="51">
        <v>10.725300000000001</v>
      </c>
      <c r="U34" s="51">
        <v>0</v>
      </c>
      <c r="V34" s="51">
        <v>8.0519999999999996</v>
      </c>
      <c r="W34" s="51">
        <v>0</v>
      </c>
      <c r="X34" s="51">
        <v>0</v>
      </c>
      <c r="Y34" s="51">
        <v>0</v>
      </c>
      <c r="Z34" s="51">
        <v>8.7651000000000003</v>
      </c>
      <c r="AA34" s="51">
        <v>6.5521000000000003</v>
      </c>
      <c r="AB34" s="51">
        <v>25.744299999999999</v>
      </c>
      <c r="AC34" s="51">
        <f t="shared" ref="AC34:AC62" si="0">AB34-AA34</f>
        <v>19.1922</v>
      </c>
      <c r="AD34" s="51">
        <v>1</v>
      </c>
    </row>
    <row r="35" spans="1:30" s="1" customFormat="1" x14ac:dyDescent="0.35">
      <c r="A35" s="51" t="s">
        <v>54</v>
      </c>
      <c r="B35" s="52">
        <v>3</v>
      </c>
      <c r="C35" s="52">
        <v>4</v>
      </c>
      <c r="D35" s="51">
        <v>7.2359222855599201</v>
      </c>
      <c r="E35" s="51">
        <v>3.4867302488299599</v>
      </c>
      <c r="F35" s="51">
        <v>3.2044784543810199</v>
      </c>
      <c r="G35" s="51">
        <v>32.167353738778402</v>
      </c>
      <c r="H35" s="51">
        <v>3.8711768701540801</v>
      </c>
      <c r="I35" s="51">
        <v>6.1921220055108899</v>
      </c>
      <c r="J35" s="51">
        <v>30.443779198029102</v>
      </c>
      <c r="K35" s="51">
        <v>1.86634616383958</v>
      </c>
      <c r="L35" s="51">
        <v>0.47751605433095301</v>
      </c>
      <c r="M35" s="51">
        <v>2.2861060726111102</v>
      </c>
      <c r="N35" s="51">
        <v>2.8390102179988199</v>
      </c>
      <c r="O35" s="51">
        <v>2.1594778203646299</v>
      </c>
      <c r="P35" s="51">
        <v>3.41163446432006</v>
      </c>
      <c r="Q35" s="51">
        <v>0</v>
      </c>
      <c r="R35" s="51">
        <v>2.69992839777403</v>
      </c>
      <c r="S35" s="51">
        <v>137.71100000000001</v>
      </c>
      <c r="T35" s="51">
        <v>11.5901943889829</v>
      </c>
      <c r="U35" s="51">
        <v>0</v>
      </c>
      <c r="V35" s="51">
        <v>9.3202884079647799</v>
      </c>
      <c r="W35" s="51">
        <v>0</v>
      </c>
      <c r="X35" s="51">
        <v>0</v>
      </c>
      <c r="Y35" s="51">
        <v>0</v>
      </c>
      <c r="Z35" s="51">
        <v>8.6812240037786808</v>
      </c>
      <c r="AA35" s="51">
        <v>6.3865688404468397</v>
      </c>
      <c r="AB35" s="51">
        <v>26.1206</v>
      </c>
      <c r="AC35" s="51">
        <f t="shared" si="0"/>
        <v>19.734031159553162</v>
      </c>
      <c r="AD35" s="51">
        <v>1</v>
      </c>
    </row>
    <row r="36" spans="1:30" s="1" customFormat="1" x14ac:dyDescent="0.35">
      <c r="A36" s="51" t="s">
        <v>55</v>
      </c>
      <c r="B36" s="52">
        <v>1</v>
      </c>
      <c r="C36" s="52">
        <v>5</v>
      </c>
      <c r="D36" s="51">
        <v>7.7553999999999998</v>
      </c>
      <c r="E36" s="51">
        <v>3.8525999999999998</v>
      </c>
      <c r="F36" s="51">
        <v>3.4579</v>
      </c>
      <c r="G36" s="51">
        <v>32.164200000000001</v>
      </c>
      <c r="H36" s="51">
        <v>3.3184999999999998</v>
      </c>
      <c r="I36" s="51">
        <v>5.9481000000000002</v>
      </c>
      <c r="J36" s="51">
        <v>31.703900000000001</v>
      </c>
      <c r="K36" s="51">
        <v>1.8187</v>
      </c>
      <c r="L36" s="51">
        <v>0.63829999999999998</v>
      </c>
      <c r="M36" s="51">
        <v>2.1894</v>
      </c>
      <c r="N36" s="51">
        <v>2.9857999999999998</v>
      </c>
      <c r="O36" s="51">
        <v>2.1857000000000002</v>
      </c>
      <c r="P36" s="51">
        <v>4.6749999999999998</v>
      </c>
      <c r="Q36" s="51">
        <v>0</v>
      </c>
      <c r="R36" s="51">
        <v>2.9034</v>
      </c>
      <c r="S36" s="51">
        <v>130.976</v>
      </c>
      <c r="T36" s="51">
        <v>11.790699999999999</v>
      </c>
      <c r="U36" s="51">
        <v>0</v>
      </c>
      <c r="V36" s="51">
        <v>8.6649999999999991</v>
      </c>
      <c r="W36" s="51">
        <v>0</v>
      </c>
      <c r="X36" s="51">
        <v>0</v>
      </c>
      <c r="Y36" s="51">
        <v>0</v>
      </c>
      <c r="Z36" s="51">
        <v>9.4644999999999992</v>
      </c>
      <c r="AA36" s="51">
        <v>7.3624000000000001</v>
      </c>
      <c r="AB36" s="51">
        <v>25.605599999999999</v>
      </c>
      <c r="AC36" s="51">
        <f t="shared" si="0"/>
        <v>18.243199999999998</v>
      </c>
      <c r="AD36" s="51">
        <v>1</v>
      </c>
    </row>
    <row r="37" spans="1:30" s="1" customFormat="1" x14ac:dyDescent="0.35">
      <c r="A37" s="51" t="s">
        <v>55</v>
      </c>
      <c r="B37" s="52">
        <v>2</v>
      </c>
      <c r="C37" s="52">
        <v>6</v>
      </c>
      <c r="D37" s="51">
        <v>7.7934999999999999</v>
      </c>
      <c r="E37" s="51">
        <v>3.7972999999999999</v>
      </c>
      <c r="F37" s="51">
        <v>3.4184999999999999</v>
      </c>
      <c r="G37" s="51">
        <v>32.282200000000003</v>
      </c>
      <c r="H37" s="51">
        <v>3.2654000000000001</v>
      </c>
      <c r="I37" s="51">
        <v>5.7920999999999996</v>
      </c>
      <c r="J37" s="51">
        <v>31.9056</v>
      </c>
      <c r="K37" s="51">
        <v>1.8553999999999999</v>
      </c>
      <c r="L37" s="51">
        <v>0.61140000000000005</v>
      </c>
      <c r="M37" s="51">
        <v>2.2094999999999998</v>
      </c>
      <c r="N37" s="51">
        <v>2.9817</v>
      </c>
      <c r="O37" s="51">
        <v>2.2448999999999999</v>
      </c>
      <c r="P37" s="51">
        <v>4.5780000000000003</v>
      </c>
      <c r="Q37" s="51">
        <v>0</v>
      </c>
      <c r="R37" s="51">
        <v>2.7490000000000001</v>
      </c>
      <c r="S37" s="51">
        <v>131.22540000000001</v>
      </c>
      <c r="T37" s="51">
        <v>11.542299999999999</v>
      </c>
      <c r="U37" s="51">
        <v>0</v>
      </c>
      <c r="V37" s="51">
        <v>8.3338999999999999</v>
      </c>
      <c r="W37" s="51">
        <v>0</v>
      </c>
      <c r="X37" s="51">
        <v>0</v>
      </c>
      <c r="Y37" s="51">
        <v>0</v>
      </c>
      <c r="Z37" s="51">
        <v>9.3363999999999994</v>
      </c>
      <c r="AA37" s="51">
        <v>7.3287000000000004</v>
      </c>
      <c r="AB37" s="51">
        <v>25.757100000000001</v>
      </c>
      <c r="AC37" s="51">
        <f t="shared" si="0"/>
        <v>18.4284</v>
      </c>
      <c r="AD37" s="51">
        <v>1</v>
      </c>
    </row>
    <row r="38" spans="1:30" s="1" customFormat="1" ht="15.65" customHeight="1" x14ac:dyDescent="0.35">
      <c r="A38" s="51" t="s">
        <v>55</v>
      </c>
      <c r="B38" s="52">
        <v>3</v>
      </c>
      <c r="C38" s="52">
        <v>7</v>
      </c>
      <c r="D38" s="51">
        <v>7.8057999999999996</v>
      </c>
      <c r="E38" s="51">
        <v>3.9876</v>
      </c>
      <c r="F38" s="51">
        <v>3.4626999999999999</v>
      </c>
      <c r="G38" s="51">
        <v>31.714600000000001</v>
      </c>
      <c r="H38" s="51">
        <v>3.2982</v>
      </c>
      <c r="I38" s="51">
        <v>5.8278999999999996</v>
      </c>
      <c r="J38" s="51">
        <v>30.670100000000001</v>
      </c>
      <c r="K38" s="51">
        <v>1.9124000000000001</v>
      </c>
      <c r="L38" s="51">
        <v>0.65249999999999997</v>
      </c>
      <c r="M38" s="51">
        <v>2.3628999999999998</v>
      </c>
      <c r="N38" s="51">
        <v>2.9643000000000002</v>
      </c>
      <c r="O38" s="51">
        <v>2.3530000000000002</v>
      </c>
      <c r="P38" s="51">
        <v>4.8167</v>
      </c>
      <c r="Q38" s="51">
        <v>0</v>
      </c>
      <c r="R38" s="51">
        <v>2.8656000000000001</v>
      </c>
      <c r="S38" s="51">
        <v>134.44120000000001</v>
      </c>
      <c r="T38" s="51">
        <v>12.085599999999999</v>
      </c>
      <c r="U38" s="51">
        <v>0</v>
      </c>
      <c r="V38" s="51">
        <v>9.0881000000000007</v>
      </c>
      <c r="W38" s="51">
        <v>0</v>
      </c>
      <c r="X38" s="51">
        <v>0</v>
      </c>
      <c r="Y38" s="51">
        <v>0</v>
      </c>
      <c r="Z38" s="51">
        <v>9.6219000000000001</v>
      </c>
      <c r="AA38" s="51">
        <v>7.7458</v>
      </c>
      <c r="AB38" s="51">
        <v>26.536100000000001</v>
      </c>
      <c r="AC38" s="51">
        <f t="shared" si="0"/>
        <v>18.790300000000002</v>
      </c>
      <c r="AD38" s="51">
        <v>1</v>
      </c>
    </row>
    <row r="39" spans="1:30" s="1" customFormat="1" x14ac:dyDescent="0.35">
      <c r="A39" s="51" t="s">
        <v>56</v>
      </c>
      <c r="B39" s="52">
        <v>1</v>
      </c>
      <c r="C39" s="52">
        <v>8</v>
      </c>
      <c r="D39" s="51">
        <v>7.7487000000000004</v>
      </c>
      <c r="E39" s="51">
        <v>3.8460000000000001</v>
      </c>
      <c r="F39" s="51">
        <v>3.4510999999999998</v>
      </c>
      <c r="G39" s="51">
        <v>31.8996</v>
      </c>
      <c r="H39" s="51">
        <v>3.2740999999999998</v>
      </c>
      <c r="I39" s="51">
        <v>6.0016999999999996</v>
      </c>
      <c r="J39" s="51">
        <v>30.200900000000001</v>
      </c>
      <c r="K39" s="51">
        <v>1.8406</v>
      </c>
      <c r="L39" s="51">
        <v>0.66149999999999998</v>
      </c>
      <c r="M39" s="51">
        <v>2.2610999999999999</v>
      </c>
      <c r="N39" s="51">
        <v>3.05</v>
      </c>
      <c r="O39" s="51">
        <v>2.2749000000000001</v>
      </c>
      <c r="P39" s="51">
        <v>4.1341999999999999</v>
      </c>
      <c r="Q39" s="51">
        <v>0</v>
      </c>
      <c r="R39" s="51">
        <v>2.8605</v>
      </c>
      <c r="S39" s="51">
        <v>131.20609999999999</v>
      </c>
      <c r="T39" s="51">
        <v>11.8775</v>
      </c>
      <c r="U39" s="51">
        <v>0</v>
      </c>
      <c r="V39" s="51">
        <v>9.5290999999999997</v>
      </c>
      <c r="W39" s="51">
        <v>0</v>
      </c>
      <c r="X39" s="51">
        <v>0</v>
      </c>
      <c r="Y39" s="51">
        <v>0</v>
      </c>
      <c r="Z39" s="51">
        <v>9.5375999999999994</v>
      </c>
      <c r="AA39" s="51">
        <v>7.5594000000000001</v>
      </c>
      <c r="AB39" s="51">
        <v>26.274699999999999</v>
      </c>
      <c r="AC39" s="51">
        <f t="shared" si="0"/>
        <v>18.715299999999999</v>
      </c>
      <c r="AD39" s="51">
        <v>1</v>
      </c>
    </row>
    <row r="40" spans="1:30" s="1" customFormat="1" x14ac:dyDescent="0.35">
      <c r="A40" s="51" t="s">
        <v>56</v>
      </c>
      <c r="B40" s="52">
        <v>2</v>
      </c>
      <c r="C40" s="52">
        <v>9</v>
      </c>
      <c r="D40" s="51">
        <v>7.9565000000000001</v>
      </c>
      <c r="E40" s="51">
        <v>4.0186000000000002</v>
      </c>
      <c r="F40" s="51">
        <v>3.4152999999999998</v>
      </c>
      <c r="G40" s="51">
        <v>32.9071</v>
      </c>
      <c r="H40" s="51">
        <v>3.2288000000000001</v>
      </c>
      <c r="I40" s="51">
        <v>5.7899000000000003</v>
      </c>
      <c r="J40" s="51">
        <v>31.081399999999999</v>
      </c>
      <c r="K40" s="51">
        <v>1.9984999999999999</v>
      </c>
      <c r="L40" s="51">
        <v>0.65939999999999999</v>
      </c>
      <c r="M40" s="51">
        <v>2.2238000000000002</v>
      </c>
      <c r="N40" s="51">
        <v>2.9992999999999999</v>
      </c>
      <c r="O40" s="51">
        <v>2.3035999999999999</v>
      </c>
      <c r="P40" s="51">
        <v>4.4992999999999999</v>
      </c>
      <c r="Q40" s="51">
        <v>0</v>
      </c>
      <c r="R40" s="51">
        <v>2.8835000000000002</v>
      </c>
      <c r="S40" s="51">
        <v>130.37739999999999</v>
      </c>
      <c r="T40" s="51">
        <v>11.995699999999999</v>
      </c>
      <c r="U40" s="51">
        <v>0</v>
      </c>
      <c r="V40" s="51">
        <v>9.0260999999999996</v>
      </c>
      <c r="W40" s="51">
        <v>0</v>
      </c>
      <c r="X40" s="51">
        <v>0</v>
      </c>
      <c r="Y40" s="51">
        <v>0</v>
      </c>
      <c r="Z40" s="51">
        <v>9.7422000000000004</v>
      </c>
      <c r="AA40" s="51">
        <v>7.8343999999999996</v>
      </c>
      <c r="AB40" s="51">
        <v>26.8919</v>
      </c>
      <c r="AC40" s="51">
        <f t="shared" si="0"/>
        <v>19.057500000000001</v>
      </c>
      <c r="AD40" s="51">
        <v>1</v>
      </c>
    </row>
    <row r="41" spans="1:30" s="1" customFormat="1" x14ac:dyDescent="0.35">
      <c r="A41" s="51" t="s">
        <v>56</v>
      </c>
      <c r="B41" s="52">
        <v>3</v>
      </c>
      <c r="C41" s="52">
        <v>10</v>
      </c>
      <c r="D41" s="51">
        <v>7.6464999999999996</v>
      </c>
      <c r="E41" s="51">
        <v>3.9456000000000002</v>
      </c>
      <c r="F41" s="51">
        <v>3.4245000000000001</v>
      </c>
      <c r="G41" s="51">
        <v>32.008800000000001</v>
      </c>
      <c r="H41" s="51">
        <v>3.1852999999999998</v>
      </c>
      <c r="I41" s="51">
        <v>5.5533999999999999</v>
      </c>
      <c r="J41" s="51">
        <v>29.825299999999999</v>
      </c>
      <c r="K41" s="51">
        <v>1.8701000000000001</v>
      </c>
      <c r="L41" s="51">
        <v>0.64739999999999998</v>
      </c>
      <c r="M41" s="51">
        <v>2.1551</v>
      </c>
      <c r="N41" s="51">
        <v>2.9554999999999998</v>
      </c>
      <c r="O41" s="51">
        <v>2.2757999999999998</v>
      </c>
      <c r="P41" s="51">
        <v>4.5025000000000004</v>
      </c>
      <c r="Q41" s="51">
        <v>0</v>
      </c>
      <c r="R41" s="51">
        <v>2.8359000000000001</v>
      </c>
      <c r="S41" s="51">
        <v>126.4876</v>
      </c>
      <c r="T41" s="51">
        <v>11.4877</v>
      </c>
      <c r="U41" s="51">
        <v>0</v>
      </c>
      <c r="V41" s="51">
        <v>8.9002999999999997</v>
      </c>
      <c r="W41" s="51">
        <v>0</v>
      </c>
      <c r="X41" s="51">
        <v>0</v>
      </c>
      <c r="Y41" s="51">
        <v>0</v>
      </c>
      <c r="Z41" s="51">
        <v>9.5170999999999992</v>
      </c>
      <c r="AA41" s="51">
        <v>7.6284999999999998</v>
      </c>
      <c r="AB41" s="51">
        <v>26.279199999999999</v>
      </c>
      <c r="AC41" s="51">
        <f t="shared" si="0"/>
        <v>18.650700000000001</v>
      </c>
      <c r="AD41" s="51">
        <v>1</v>
      </c>
    </row>
    <row r="42" spans="1:30" s="1" customFormat="1" x14ac:dyDescent="0.35">
      <c r="A42" s="51" t="s">
        <v>57</v>
      </c>
      <c r="B42" s="52">
        <v>1</v>
      </c>
      <c r="C42" s="52">
        <v>11</v>
      </c>
      <c r="D42" s="51">
        <v>7.5427999999999997</v>
      </c>
      <c r="E42" s="51">
        <v>4.2534000000000001</v>
      </c>
      <c r="F42" s="51">
        <v>3.6294</v>
      </c>
      <c r="G42" s="51">
        <v>33.301600000000001</v>
      </c>
      <c r="H42" s="51">
        <v>1.121</v>
      </c>
      <c r="I42" s="51">
        <v>1.9878</v>
      </c>
      <c r="J42" s="51">
        <v>33.780999999999999</v>
      </c>
      <c r="K42" s="51">
        <v>1.9077</v>
      </c>
      <c r="L42" s="51">
        <v>0.7339</v>
      </c>
      <c r="M42" s="51">
        <v>0.42909999999999998</v>
      </c>
      <c r="N42" s="51">
        <v>3.1053999999999999</v>
      </c>
      <c r="O42" s="51">
        <v>2.3066</v>
      </c>
      <c r="P42" s="51">
        <v>0</v>
      </c>
      <c r="Q42" s="51">
        <v>0</v>
      </c>
      <c r="R42" s="51">
        <v>7.7374000000000001</v>
      </c>
      <c r="S42" s="51">
        <v>22.057600000000001</v>
      </c>
      <c r="T42" s="51">
        <v>8.0111000000000008</v>
      </c>
      <c r="U42" s="51">
        <v>0</v>
      </c>
      <c r="V42" s="51">
        <v>8.9873999999999992</v>
      </c>
      <c r="W42" s="51">
        <v>0</v>
      </c>
      <c r="X42" s="51">
        <v>0</v>
      </c>
      <c r="Y42" s="51">
        <v>0</v>
      </c>
      <c r="Z42" s="51">
        <v>9.3163999999999998</v>
      </c>
      <c r="AA42" s="51">
        <v>7.7309000000000001</v>
      </c>
      <c r="AB42" s="51">
        <v>25.026199999999999</v>
      </c>
      <c r="AC42" s="51">
        <f t="shared" si="0"/>
        <v>17.295299999999997</v>
      </c>
      <c r="AD42" s="51">
        <v>1</v>
      </c>
    </row>
    <row r="43" spans="1:30" s="1" customFormat="1" x14ac:dyDescent="0.35">
      <c r="A43" s="51" t="s">
        <v>57</v>
      </c>
      <c r="B43" s="52">
        <v>2</v>
      </c>
      <c r="C43" s="52">
        <v>12</v>
      </c>
      <c r="D43" s="51">
        <v>7.0868000000000002</v>
      </c>
      <c r="E43" s="51">
        <v>4.3859000000000004</v>
      </c>
      <c r="F43" s="51">
        <v>3.6943000000000001</v>
      </c>
      <c r="G43" s="51">
        <v>33.247900000000001</v>
      </c>
      <c r="H43" s="51">
        <v>1.1637999999999999</v>
      </c>
      <c r="I43" s="51">
        <v>1.9957</v>
      </c>
      <c r="J43" s="51">
        <v>34.328600000000002</v>
      </c>
      <c r="K43" s="51">
        <v>1.8935999999999999</v>
      </c>
      <c r="L43" s="51">
        <v>0.72670000000000001</v>
      </c>
      <c r="M43" s="51">
        <v>0.4214</v>
      </c>
      <c r="N43" s="51">
        <v>3.1286</v>
      </c>
      <c r="O43" s="51">
        <v>2.133</v>
      </c>
      <c r="P43" s="51">
        <v>0</v>
      </c>
      <c r="Q43" s="51">
        <v>0</v>
      </c>
      <c r="R43" s="51">
        <v>7.8648999999999996</v>
      </c>
      <c r="S43" s="51">
        <v>22.668500000000002</v>
      </c>
      <c r="T43" s="51">
        <v>8.1417999999999999</v>
      </c>
      <c r="U43" s="51">
        <v>0</v>
      </c>
      <c r="V43" s="51">
        <v>8.6731999999999996</v>
      </c>
      <c r="W43" s="51">
        <v>0</v>
      </c>
      <c r="X43" s="51">
        <v>0</v>
      </c>
      <c r="Y43" s="51">
        <v>0</v>
      </c>
      <c r="Z43" s="51">
        <v>9.2350999999999992</v>
      </c>
      <c r="AA43" s="51">
        <v>7.3962000000000003</v>
      </c>
      <c r="AB43" s="51">
        <v>25.7864</v>
      </c>
      <c r="AC43" s="51">
        <f t="shared" si="0"/>
        <v>18.3902</v>
      </c>
      <c r="AD43" s="51">
        <v>1</v>
      </c>
    </row>
    <row r="44" spans="1:30" s="1" customFormat="1" x14ac:dyDescent="0.35">
      <c r="A44" s="51" t="s">
        <v>57</v>
      </c>
      <c r="B44" s="52">
        <v>3</v>
      </c>
      <c r="C44" s="52">
        <v>13</v>
      </c>
      <c r="D44" s="51">
        <v>6.4131999999999998</v>
      </c>
      <c r="E44" s="51">
        <v>4.3788</v>
      </c>
      <c r="F44" s="51">
        <v>3.7892999999999999</v>
      </c>
      <c r="G44" s="51">
        <v>34.512900000000002</v>
      </c>
      <c r="H44" s="51">
        <v>1.1473</v>
      </c>
      <c r="I44" s="51">
        <v>2.0427</v>
      </c>
      <c r="J44" s="51">
        <v>35.269799999999996</v>
      </c>
      <c r="K44" s="51">
        <v>1.9472</v>
      </c>
      <c r="L44" s="51">
        <v>0.75609999999999999</v>
      </c>
      <c r="M44" s="51">
        <v>0.40160000000000001</v>
      </c>
      <c r="N44" s="51">
        <v>3.2065999999999999</v>
      </c>
      <c r="O44" s="51">
        <v>2.3879000000000001</v>
      </c>
      <c r="P44" s="51">
        <v>0</v>
      </c>
      <c r="Q44" s="51">
        <v>0</v>
      </c>
      <c r="R44" s="51">
        <v>7.7450000000000001</v>
      </c>
      <c r="S44" s="51">
        <v>19.539899999999999</v>
      </c>
      <c r="T44" s="51">
        <v>8.0906000000000002</v>
      </c>
      <c r="U44" s="51">
        <v>0</v>
      </c>
      <c r="V44" s="51">
        <v>8.7468000000000004</v>
      </c>
      <c r="W44" s="51">
        <v>0</v>
      </c>
      <c r="X44" s="51">
        <v>0</v>
      </c>
      <c r="Y44" s="51">
        <v>0</v>
      </c>
      <c r="Z44" s="51">
        <v>9.2723999999999993</v>
      </c>
      <c r="AA44" s="51">
        <v>7.6044999999999998</v>
      </c>
      <c r="AB44" s="51">
        <v>27.624300000000002</v>
      </c>
      <c r="AC44" s="51">
        <f t="shared" si="0"/>
        <v>20.019800000000004</v>
      </c>
      <c r="AD44" s="51">
        <v>1</v>
      </c>
    </row>
    <row r="45" spans="1:30" s="1" customFormat="1" x14ac:dyDescent="0.35">
      <c r="A45" s="51" t="s">
        <v>58</v>
      </c>
      <c r="B45" s="52">
        <v>1</v>
      </c>
      <c r="C45" s="52">
        <v>14</v>
      </c>
      <c r="D45" s="51">
        <v>6.0785</v>
      </c>
      <c r="E45" s="51">
        <v>4.5362999999999998</v>
      </c>
      <c r="F45" s="51">
        <v>3.6011000000000002</v>
      </c>
      <c r="G45" s="51">
        <v>33.042700000000004</v>
      </c>
      <c r="H45" s="51">
        <v>8.9200000000000002E-2</v>
      </c>
      <c r="I45" s="51">
        <v>9.2799999999999994E-2</v>
      </c>
      <c r="J45" s="51">
        <v>32.954900000000002</v>
      </c>
      <c r="K45" s="51">
        <v>1.7969999999999999</v>
      </c>
      <c r="L45" s="51">
        <v>0.74109999999999998</v>
      </c>
      <c r="M45" s="51">
        <v>0</v>
      </c>
      <c r="N45" s="51">
        <v>2.8864000000000001</v>
      </c>
      <c r="O45" s="51">
        <v>2.1463999999999999</v>
      </c>
      <c r="P45" s="51">
        <v>0</v>
      </c>
      <c r="Q45" s="51">
        <v>0</v>
      </c>
      <c r="R45" s="51">
        <v>8.0117999999999991</v>
      </c>
      <c r="S45" s="51">
        <v>0</v>
      </c>
      <c r="T45" s="51">
        <v>3.0011999999999999</v>
      </c>
      <c r="U45" s="51">
        <v>0</v>
      </c>
      <c r="V45" s="51">
        <v>8.5329999999999995</v>
      </c>
      <c r="W45" s="51">
        <v>0</v>
      </c>
      <c r="X45" s="51">
        <v>0</v>
      </c>
      <c r="Y45" s="51">
        <v>0.65069999999999995</v>
      </c>
      <c r="Z45" s="51">
        <v>8.9342000000000006</v>
      </c>
      <c r="AA45" s="51">
        <v>7.7587999999999999</v>
      </c>
      <c r="AB45" s="51">
        <v>27.873699999999999</v>
      </c>
      <c r="AC45" s="51">
        <f t="shared" si="0"/>
        <v>20.114899999999999</v>
      </c>
      <c r="AD45" s="51">
        <v>1</v>
      </c>
    </row>
    <row r="46" spans="1:30" s="1" customFormat="1" x14ac:dyDescent="0.35">
      <c r="A46" s="51" t="s">
        <v>58</v>
      </c>
      <c r="B46" s="52">
        <v>2</v>
      </c>
      <c r="C46" s="52">
        <v>15</v>
      </c>
      <c r="D46" s="51">
        <v>6.0953999999999997</v>
      </c>
      <c r="E46" s="51">
        <v>4.5978000000000003</v>
      </c>
      <c r="F46" s="51">
        <v>3.6206</v>
      </c>
      <c r="G46" s="51">
        <v>33.243000000000002</v>
      </c>
      <c r="H46" s="51">
        <v>0.1113</v>
      </c>
      <c r="I46" s="51">
        <v>0.19969999999999999</v>
      </c>
      <c r="J46" s="51">
        <v>32.953400000000002</v>
      </c>
      <c r="K46" s="51">
        <v>1.8587</v>
      </c>
      <c r="L46" s="51">
        <v>0.72750000000000004</v>
      </c>
      <c r="M46" s="51">
        <v>0</v>
      </c>
      <c r="N46" s="51">
        <v>2.9308000000000001</v>
      </c>
      <c r="O46" s="51">
        <v>2.1415999999999999</v>
      </c>
      <c r="P46" s="51">
        <v>0</v>
      </c>
      <c r="Q46" s="51">
        <v>0</v>
      </c>
      <c r="R46" s="51">
        <v>7.1007999999999996</v>
      </c>
      <c r="S46" s="51">
        <v>0</v>
      </c>
      <c r="T46" s="51">
        <v>3.2538999999999998</v>
      </c>
      <c r="U46" s="51">
        <v>0</v>
      </c>
      <c r="V46" s="51">
        <v>8.4422999999999995</v>
      </c>
      <c r="W46" s="51">
        <v>0</v>
      </c>
      <c r="X46" s="51">
        <v>0</v>
      </c>
      <c r="Y46" s="51">
        <v>0.67190000000000005</v>
      </c>
      <c r="Z46" s="51">
        <v>9.0562000000000005</v>
      </c>
      <c r="AA46" s="51">
        <v>7.6736000000000004</v>
      </c>
      <c r="AB46" s="51">
        <v>26.7851</v>
      </c>
      <c r="AC46" s="51">
        <f t="shared" si="0"/>
        <v>19.111499999999999</v>
      </c>
      <c r="AD46" s="51">
        <v>1</v>
      </c>
    </row>
    <row r="47" spans="1:30" s="1" customFormat="1" x14ac:dyDescent="0.35">
      <c r="A47" s="51" t="s">
        <v>58</v>
      </c>
      <c r="B47" s="52">
        <v>3</v>
      </c>
      <c r="C47" s="52">
        <v>16</v>
      </c>
      <c r="D47" s="51">
        <v>6.0422000000000002</v>
      </c>
      <c r="E47" s="51">
        <v>4.4560000000000004</v>
      </c>
      <c r="F47" s="51">
        <v>3.4533</v>
      </c>
      <c r="G47" s="51">
        <v>32.244799999999998</v>
      </c>
      <c r="H47" s="51">
        <v>6.88E-2</v>
      </c>
      <c r="I47" s="51">
        <v>0.14749999999999999</v>
      </c>
      <c r="J47" s="51">
        <v>32.981299999999997</v>
      </c>
      <c r="K47" s="51">
        <v>1.7171000000000001</v>
      </c>
      <c r="L47" s="51">
        <v>0.66920000000000002</v>
      </c>
      <c r="M47" s="51">
        <v>0</v>
      </c>
      <c r="N47" s="51">
        <v>2.8323</v>
      </c>
      <c r="O47" s="51">
        <v>2.1663999999999999</v>
      </c>
      <c r="P47" s="51">
        <v>0</v>
      </c>
      <c r="Q47" s="51">
        <v>0</v>
      </c>
      <c r="R47" s="51">
        <v>7.0899000000000001</v>
      </c>
      <c r="S47" s="51">
        <v>0</v>
      </c>
      <c r="T47" s="51">
        <v>2.6503999999999999</v>
      </c>
      <c r="U47" s="51">
        <v>0</v>
      </c>
      <c r="V47" s="51">
        <v>8.609</v>
      </c>
      <c r="W47" s="51">
        <v>0</v>
      </c>
      <c r="X47" s="51">
        <v>0</v>
      </c>
      <c r="Y47" s="51">
        <v>0.59519999999999995</v>
      </c>
      <c r="Z47" s="51">
        <v>8.8308</v>
      </c>
      <c r="AA47" s="51">
        <v>7.7003000000000004</v>
      </c>
      <c r="AB47" s="51">
        <v>25.9985</v>
      </c>
      <c r="AC47" s="51">
        <f t="shared" si="0"/>
        <v>18.298200000000001</v>
      </c>
      <c r="AD47" s="51">
        <v>1</v>
      </c>
    </row>
    <row r="48" spans="1:30" s="1" customFormat="1" x14ac:dyDescent="0.35">
      <c r="A48" s="51" t="s">
        <v>59</v>
      </c>
      <c r="B48" s="52">
        <v>1</v>
      </c>
      <c r="C48" s="52">
        <v>17</v>
      </c>
      <c r="D48" s="51">
        <v>5.9488000000000003</v>
      </c>
      <c r="E48" s="51">
        <v>4.4531999999999998</v>
      </c>
      <c r="F48" s="51">
        <v>3.4742999999999999</v>
      </c>
      <c r="G48" s="51">
        <v>32.427999999999997</v>
      </c>
      <c r="H48" s="51">
        <v>0</v>
      </c>
      <c r="I48" s="51">
        <v>0</v>
      </c>
      <c r="J48" s="51">
        <v>32.664499999999997</v>
      </c>
      <c r="K48" s="51">
        <v>1.7402</v>
      </c>
      <c r="L48" s="51">
        <v>0.68969999999999998</v>
      </c>
      <c r="M48" s="51">
        <v>0</v>
      </c>
      <c r="N48" s="51">
        <v>2.7006999999999999</v>
      </c>
      <c r="O48" s="51">
        <v>2.1208</v>
      </c>
      <c r="P48" s="51">
        <v>0</v>
      </c>
      <c r="Q48" s="51">
        <v>0</v>
      </c>
      <c r="R48" s="51">
        <v>7.1439000000000004</v>
      </c>
      <c r="S48" s="51">
        <v>0</v>
      </c>
      <c r="T48" s="51">
        <v>1.9289000000000001</v>
      </c>
      <c r="U48" s="51">
        <v>0</v>
      </c>
      <c r="V48" s="51">
        <v>8.2070000000000007</v>
      </c>
      <c r="W48" s="51">
        <v>0</v>
      </c>
      <c r="X48" s="51">
        <v>0</v>
      </c>
      <c r="Y48" s="51">
        <v>0.76280000000000003</v>
      </c>
      <c r="Z48" s="51">
        <v>8.3112999999999992</v>
      </c>
      <c r="AA48" s="51">
        <v>7.2510000000000003</v>
      </c>
      <c r="AB48" s="51">
        <v>26.281600000000001</v>
      </c>
      <c r="AC48" s="51">
        <f t="shared" si="0"/>
        <v>19.0306</v>
      </c>
      <c r="AD48" s="51">
        <v>1</v>
      </c>
    </row>
    <row r="49" spans="1:30" s="1" customFormat="1" x14ac:dyDescent="0.35">
      <c r="A49" s="51" t="s">
        <v>59</v>
      </c>
      <c r="B49" s="52">
        <v>2</v>
      </c>
      <c r="C49" s="52">
        <v>18</v>
      </c>
      <c r="D49" s="51">
        <v>5.9442000000000004</v>
      </c>
      <c r="E49" s="51">
        <v>4.3856000000000002</v>
      </c>
      <c r="F49" s="51">
        <v>3.4935</v>
      </c>
      <c r="G49" s="51">
        <v>32.051499999999997</v>
      </c>
      <c r="H49" s="51">
        <v>0</v>
      </c>
      <c r="I49" s="51">
        <v>0</v>
      </c>
      <c r="J49" s="51">
        <v>32.145800000000001</v>
      </c>
      <c r="K49" s="51">
        <v>1.7435</v>
      </c>
      <c r="L49" s="51">
        <v>0.72130000000000005</v>
      </c>
      <c r="M49" s="51">
        <v>0</v>
      </c>
      <c r="N49" s="51">
        <v>2.6999</v>
      </c>
      <c r="O49" s="51">
        <v>2.1093000000000002</v>
      </c>
      <c r="P49" s="51">
        <v>0</v>
      </c>
      <c r="Q49" s="51">
        <v>0</v>
      </c>
      <c r="R49" s="51">
        <v>7.0270999999999999</v>
      </c>
      <c r="S49" s="51">
        <v>0</v>
      </c>
      <c r="T49" s="51">
        <v>1.9936</v>
      </c>
      <c r="U49" s="51">
        <v>0</v>
      </c>
      <c r="V49" s="51">
        <v>8.1594999999999995</v>
      </c>
      <c r="W49" s="51">
        <v>0</v>
      </c>
      <c r="X49" s="51">
        <v>0</v>
      </c>
      <c r="Y49" s="51">
        <v>0.79430000000000001</v>
      </c>
      <c r="Z49" s="51">
        <v>8.5991</v>
      </c>
      <c r="AA49" s="51">
        <v>7.5186999999999999</v>
      </c>
      <c r="AB49" s="51">
        <v>25.8262</v>
      </c>
      <c r="AC49" s="51">
        <f t="shared" si="0"/>
        <v>18.307500000000001</v>
      </c>
      <c r="AD49" s="51">
        <v>1</v>
      </c>
    </row>
    <row r="50" spans="1:30" s="1" customFormat="1" x14ac:dyDescent="0.35">
      <c r="A50" s="51" t="s">
        <v>59</v>
      </c>
      <c r="B50" s="52">
        <v>3</v>
      </c>
      <c r="C50" s="52">
        <v>19</v>
      </c>
      <c r="D50" s="51">
        <v>6.1494999999999997</v>
      </c>
      <c r="E50" s="51">
        <v>4.3034999999999997</v>
      </c>
      <c r="F50" s="51">
        <v>3.6995</v>
      </c>
      <c r="G50" s="51">
        <v>33.228900000000003</v>
      </c>
      <c r="H50" s="51">
        <v>0</v>
      </c>
      <c r="I50" s="51">
        <v>0</v>
      </c>
      <c r="J50" s="51">
        <v>34.401499999999999</v>
      </c>
      <c r="K50" s="51">
        <v>1.8805000000000001</v>
      </c>
      <c r="L50" s="51">
        <v>0.75790000000000002</v>
      </c>
      <c r="M50" s="51">
        <v>0</v>
      </c>
      <c r="N50" s="51">
        <v>2.8515999999999999</v>
      </c>
      <c r="O50" s="51">
        <v>2.2338</v>
      </c>
      <c r="P50" s="51">
        <v>0</v>
      </c>
      <c r="Q50" s="51">
        <v>0</v>
      </c>
      <c r="R50" s="51">
        <v>7.2576000000000001</v>
      </c>
      <c r="S50" s="51">
        <v>0</v>
      </c>
      <c r="T50" s="51">
        <v>1.9535</v>
      </c>
      <c r="U50" s="51">
        <v>0</v>
      </c>
      <c r="V50" s="51">
        <v>8.6188000000000002</v>
      </c>
      <c r="W50" s="51">
        <v>0</v>
      </c>
      <c r="X50" s="51">
        <v>0</v>
      </c>
      <c r="Y50" s="51">
        <v>0.75439999999999996</v>
      </c>
      <c r="Z50" s="51">
        <v>8.8228000000000009</v>
      </c>
      <c r="AA50" s="51">
        <v>7.6722999999999999</v>
      </c>
      <c r="AB50" s="51">
        <v>27.156700000000001</v>
      </c>
      <c r="AC50" s="51">
        <f t="shared" si="0"/>
        <v>19.484400000000001</v>
      </c>
      <c r="AD50" s="51">
        <v>1</v>
      </c>
    </row>
    <row r="51" spans="1:30" s="1" customFormat="1" x14ac:dyDescent="0.35">
      <c r="A51" s="51" t="s">
        <v>60</v>
      </c>
      <c r="B51" s="52">
        <v>1</v>
      </c>
      <c r="C51" s="52">
        <v>20</v>
      </c>
      <c r="D51" s="51">
        <v>6.6733000000000002</v>
      </c>
      <c r="E51" s="51">
        <v>4.6658999999999997</v>
      </c>
      <c r="F51" s="51">
        <v>3.5785</v>
      </c>
      <c r="G51" s="51">
        <v>36.964700000000001</v>
      </c>
      <c r="H51" s="51">
        <v>0</v>
      </c>
      <c r="I51" s="51">
        <v>0</v>
      </c>
      <c r="J51" s="51">
        <v>35.857599999999998</v>
      </c>
      <c r="K51" s="51">
        <v>1.7392000000000001</v>
      </c>
      <c r="L51" s="51">
        <v>0.72940000000000005</v>
      </c>
      <c r="M51" s="51">
        <v>0</v>
      </c>
      <c r="N51" s="51">
        <v>2.4975999999999998</v>
      </c>
      <c r="O51" s="51">
        <v>2.2528000000000001</v>
      </c>
      <c r="P51" s="51">
        <v>0</v>
      </c>
      <c r="Q51" s="51">
        <v>0</v>
      </c>
      <c r="R51" s="51">
        <v>7.2686999999999999</v>
      </c>
      <c r="S51" s="51">
        <v>0</v>
      </c>
      <c r="T51" s="51">
        <v>1.7888999999999999</v>
      </c>
      <c r="U51" s="51">
        <v>0</v>
      </c>
      <c r="V51" s="51">
        <v>9.4202999999999992</v>
      </c>
      <c r="W51" s="51">
        <v>0</v>
      </c>
      <c r="X51" s="51">
        <v>0</v>
      </c>
      <c r="Y51" s="51">
        <v>1.0550999999999999</v>
      </c>
      <c r="Z51" s="51">
        <v>9.6971000000000007</v>
      </c>
      <c r="AA51" s="51">
        <v>8.3360000000000003</v>
      </c>
      <c r="AB51" s="51">
        <v>29.9895</v>
      </c>
      <c r="AC51" s="51">
        <f t="shared" si="0"/>
        <v>21.653500000000001</v>
      </c>
      <c r="AD51" s="51">
        <v>1</v>
      </c>
    </row>
    <row r="52" spans="1:30" s="1" customFormat="1" x14ac:dyDescent="0.35">
      <c r="A52" s="51" t="s">
        <v>60</v>
      </c>
      <c r="B52" s="52">
        <v>2</v>
      </c>
      <c r="C52" s="52">
        <v>21</v>
      </c>
      <c r="D52" s="51">
        <v>5.6108000000000002</v>
      </c>
      <c r="E52" s="51">
        <v>4.0221</v>
      </c>
      <c r="F52" s="51">
        <v>3.1293000000000002</v>
      </c>
      <c r="G52" s="51">
        <v>32.048499999999997</v>
      </c>
      <c r="H52" s="51">
        <v>0</v>
      </c>
      <c r="I52" s="51">
        <v>0</v>
      </c>
      <c r="J52" s="51">
        <v>32.886400000000002</v>
      </c>
      <c r="K52" s="51">
        <v>1.6294999999999999</v>
      </c>
      <c r="L52" s="51">
        <v>0.6542</v>
      </c>
      <c r="M52" s="51">
        <v>0</v>
      </c>
      <c r="N52" s="51">
        <v>1.2154</v>
      </c>
      <c r="O52" s="51">
        <v>2.0186999999999999</v>
      </c>
      <c r="P52" s="51">
        <v>0</v>
      </c>
      <c r="Q52" s="51">
        <v>5.6474000000000002</v>
      </c>
      <c r="R52" s="51">
        <v>4.3855000000000004</v>
      </c>
      <c r="S52" s="51">
        <v>0</v>
      </c>
      <c r="T52" s="51">
        <v>1.8676999999999999</v>
      </c>
      <c r="U52" s="51">
        <f>2.3778*2</f>
        <v>4.7556000000000003</v>
      </c>
      <c r="V52" s="51">
        <f>4.0264*2</f>
        <v>8.0527999999999995</v>
      </c>
      <c r="W52" s="51">
        <v>0.3019</v>
      </c>
      <c r="X52" s="51">
        <v>0</v>
      </c>
      <c r="Y52" s="51">
        <v>6.6319999999999997</v>
      </c>
      <c r="Z52" s="51">
        <v>7.0826000000000002</v>
      </c>
      <c r="AA52" s="51">
        <v>6.4775999999999998</v>
      </c>
      <c r="AB52" s="51">
        <v>24.3245</v>
      </c>
      <c r="AC52" s="51">
        <f t="shared" si="0"/>
        <v>17.846900000000002</v>
      </c>
      <c r="AD52" s="51">
        <v>1</v>
      </c>
    </row>
    <row r="53" spans="1:30" s="1" customFormat="1" x14ac:dyDescent="0.35">
      <c r="A53" s="51" t="s">
        <v>60</v>
      </c>
      <c r="B53" s="52">
        <v>3</v>
      </c>
      <c r="C53" s="52">
        <v>22</v>
      </c>
      <c r="D53" s="51">
        <v>5.8582000000000001</v>
      </c>
      <c r="E53" s="51">
        <v>4.3699000000000003</v>
      </c>
      <c r="F53" s="51">
        <v>3.1046</v>
      </c>
      <c r="G53" s="51">
        <v>31.691800000000001</v>
      </c>
      <c r="H53" s="51">
        <v>0</v>
      </c>
      <c r="I53" s="51">
        <v>0</v>
      </c>
      <c r="J53" s="51">
        <v>31.926500000000001</v>
      </c>
      <c r="K53" s="51">
        <v>1.6684000000000001</v>
      </c>
      <c r="L53" s="51">
        <v>0.64790000000000003</v>
      </c>
      <c r="M53" s="51">
        <v>0</v>
      </c>
      <c r="N53" s="51">
        <v>2.2639</v>
      </c>
      <c r="O53" s="51">
        <v>2.129</v>
      </c>
      <c r="P53" s="51">
        <v>0</v>
      </c>
      <c r="Q53" s="51">
        <v>0</v>
      </c>
      <c r="R53" s="51">
        <v>6.7579000000000002</v>
      </c>
      <c r="S53" s="51">
        <v>0</v>
      </c>
      <c r="T53" s="51">
        <v>1.7038</v>
      </c>
      <c r="U53" s="51">
        <v>0</v>
      </c>
      <c r="V53" s="51">
        <v>7.7941000000000003</v>
      </c>
      <c r="W53" s="51">
        <v>0</v>
      </c>
      <c r="X53" s="51">
        <v>0</v>
      </c>
      <c r="Y53" s="51">
        <v>0.92220000000000002</v>
      </c>
      <c r="Z53" s="51">
        <v>8.4402000000000008</v>
      </c>
      <c r="AA53" s="51">
        <v>7.3992000000000004</v>
      </c>
      <c r="AB53" s="51">
        <v>24.222200000000001</v>
      </c>
      <c r="AC53" s="51">
        <f t="shared" si="0"/>
        <v>16.823</v>
      </c>
      <c r="AD53" s="51">
        <v>1</v>
      </c>
    </row>
    <row r="54" spans="1:30" s="1" customFormat="1" x14ac:dyDescent="0.35">
      <c r="A54" s="51" t="s">
        <v>61</v>
      </c>
      <c r="B54" s="52">
        <v>1</v>
      </c>
      <c r="C54" s="52">
        <v>23</v>
      </c>
      <c r="D54" s="51">
        <v>5.9447999999999999</v>
      </c>
      <c r="E54" s="51">
        <v>4.3593999999999999</v>
      </c>
      <c r="F54" s="51">
        <v>3.4601999999999999</v>
      </c>
      <c r="G54" s="51">
        <v>32.087400000000002</v>
      </c>
      <c r="H54" s="51">
        <v>0</v>
      </c>
      <c r="I54" s="51">
        <v>0</v>
      </c>
      <c r="J54" s="51">
        <v>32.719900000000003</v>
      </c>
      <c r="K54" s="51">
        <v>1.7043999999999999</v>
      </c>
      <c r="L54" s="51">
        <v>0.69450000000000001</v>
      </c>
      <c r="M54" s="51">
        <v>0</v>
      </c>
      <c r="N54" s="51">
        <v>2.0941999999999998</v>
      </c>
      <c r="O54" s="51">
        <v>2.0771000000000002</v>
      </c>
      <c r="P54" s="51">
        <v>0</v>
      </c>
      <c r="Q54" s="51">
        <v>0</v>
      </c>
      <c r="R54" s="51">
        <v>6.7529000000000003</v>
      </c>
      <c r="S54" s="51">
        <v>0</v>
      </c>
      <c r="T54" s="51">
        <v>1.3873</v>
      </c>
      <c r="U54" s="51">
        <v>0</v>
      </c>
      <c r="V54" s="51">
        <v>8.4037000000000006</v>
      </c>
      <c r="W54" s="51">
        <v>0</v>
      </c>
      <c r="X54" s="51">
        <v>0</v>
      </c>
      <c r="Y54" s="51">
        <v>0.98450000000000004</v>
      </c>
      <c r="Z54" s="51">
        <v>8.5942000000000007</v>
      </c>
      <c r="AA54" s="51">
        <v>7.4960000000000004</v>
      </c>
      <c r="AB54" s="51">
        <v>25.921800000000001</v>
      </c>
      <c r="AC54" s="51">
        <f t="shared" si="0"/>
        <v>18.425800000000002</v>
      </c>
      <c r="AD54" s="51">
        <v>1</v>
      </c>
    </row>
    <row r="55" spans="1:30" s="1" customFormat="1" x14ac:dyDescent="0.35">
      <c r="A55" s="51" t="s">
        <v>61</v>
      </c>
      <c r="B55" s="52">
        <v>2</v>
      </c>
      <c r="C55" s="52">
        <v>24</v>
      </c>
      <c r="D55" s="51">
        <v>6.6162999999999998</v>
      </c>
      <c r="E55" s="51">
        <v>3.5832000000000002</v>
      </c>
      <c r="F55" s="51">
        <v>2.9369000000000001</v>
      </c>
      <c r="G55" s="51">
        <v>20.891200000000001</v>
      </c>
      <c r="H55" s="51">
        <v>0</v>
      </c>
      <c r="I55" s="51">
        <v>0</v>
      </c>
      <c r="J55" s="51">
        <v>21.640999999999998</v>
      </c>
      <c r="K55" s="51">
        <v>1.6232</v>
      </c>
      <c r="L55" s="51">
        <v>0.5988</v>
      </c>
      <c r="M55" s="51">
        <v>0</v>
      </c>
      <c r="N55" s="51">
        <v>0</v>
      </c>
      <c r="O55" s="51">
        <v>1.9109</v>
      </c>
      <c r="P55" s="51">
        <v>0</v>
      </c>
      <c r="Q55" s="51">
        <v>2.4661</v>
      </c>
      <c r="R55" s="51">
        <v>0</v>
      </c>
      <c r="S55" s="51">
        <v>0</v>
      </c>
      <c r="T55" s="51">
        <v>1.1687000000000001</v>
      </c>
      <c r="U55" s="51">
        <f>10.4408*2</f>
        <v>20.881599999999999</v>
      </c>
      <c r="V55" s="51">
        <f>4.0244*2</f>
        <v>8.0488</v>
      </c>
      <c r="W55" s="51">
        <v>1.6911</v>
      </c>
      <c r="X55" s="51">
        <v>3.0508000000000002</v>
      </c>
      <c r="Y55" s="51">
        <v>9.3690999999999995</v>
      </c>
      <c r="Z55" s="51">
        <v>5.5053000000000001</v>
      </c>
      <c r="AA55" s="51">
        <v>6.9394999999999998</v>
      </c>
      <c r="AB55" s="51">
        <v>22.446400000000001</v>
      </c>
      <c r="AC55" s="51">
        <f t="shared" si="0"/>
        <v>15.506900000000002</v>
      </c>
      <c r="AD55" s="51">
        <v>1</v>
      </c>
    </row>
    <row r="56" spans="1:30" s="1" customFormat="1" x14ac:dyDescent="0.35">
      <c r="A56" s="51" t="s">
        <v>61</v>
      </c>
      <c r="B56" s="52">
        <v>3</v>
      </c>
      <c r="C56" s="52">
        <v>25</v>
      </c>
      <c r="D56" s="51">
        <v>6.5671999999999997</v>
      </c>
      <c r="E56" s="51">
        <v>4.7083000000000004</v>
      </c>
      <c r="F56" s="51">
        <v>3.3531</v>
      </c>
      <c r="G56" s="51">
        <v>35.144599999999997</v>
      </c>
      <c r="H56" s="51">
        <v>0</v>
      </c>
      <c r="I56" s="51">
        <v>0</v>
      </c>
      <c r="J56" s="51">
        <v>36.132300000000001</v>
      </c>
      <c r="K56" s="51">
        <v>2.0097999999999998</v>
      </c>
      <c r="L56" s="51">
        <v>0.64100000000000001</v>
      </c>
      <c r="M56" s="51">
        <v>0</v>
      </c>
      <c r="N56" s="51">
        <v>2.1162999999999998</v>
      </c>
      <c r="O56" s="51">
        <v>2.4401000000000002</v>
      </c>
      <c r="P56" s="51">
        <v>0</v>
      </c>
      <c r="Q56" s="51">
        <v>0</v>
      </c>
      <c r="R56" s="51">
        <v>7.8403999999999998</v>
      </c>
      <c r="S56" s="51">
        <v>0</v>
      </c>
      <c r="T56" s="51">
        <v>1.7232000000000001</v>
      </c>
      <c r="U56" s="51">
        <v>0</v>
      </c>
      <c r="V56" s="51">
        <v>9.6329999999999991</v>
      </c>
      <c r="W56" s="51">
        <v>0</v>
      </c>
      <c r="X56" s="51">
        <v>0</v>
      </c>
      <c r="Y56" s="51">
        <v>1.1012</v>
      </c>
      <c r="Z56" s="51">
        <v>9.8989999999999991</v>
      </c>
      <c r="AA56" s="51">
        <v>8.75</v>
      </c>
      <c r="AB56" s="51">
        <v>30.070499999999999</v>
      </c>
      <c r="AC56" s="51">
        <f t="shared" si="0"/>
        <v>21.320499999999999</v>
      </c>
      <c r="AD56" s="51">
        <v>1</v>
      </c>
    </row>
    <row r="57" spans="1:30" s="2" customFormat="1" x14ac:dyDescent="0.35">
      <c r="A57" s="51" t="s">
        <v>62</v>
      </c>
      <c r="B57" s="52">
        <v>1</v>
      </c>
      <c r="C57" s="52">
        <v>26</v>
      </c>
      <c r="D57" s="51">
        <v>7.0701000000000001</v>
      </c>
      <c r="E57" s="51">
        <v>5.0937999999999999</v>
      </c>
      <c r="F57" s="51">
        <v>3.6284999999999998</v>
      </c>
      <c r="G57" s="51">
        <v>37.2455</v>
      </c>
      <c r="H57" s="51">
        <v>0</v>
      </c>
      <c r="I57" s="51">
        <v>0</v>
      </c>
      <c r="J57" s="51">
        <v>38.067700000000002</v>
      </c>
      <c r="K57" s="51">
        <v>2.1088</v>
      </c>
      <c r="L57" s="51">
        <v>0.76029999999999998</v>
      </c>
      <c r="M57" s="51">
        <v>0</v>
      </c>
      <c r="N57" s="51">
        <v>2.5091000000000001</v>
      </c>
      <c r="O57" s="51">
        <v>2.5287999999999999</v>
      </c>
      <c r="P57" s="51">
        <v>0</v>
      </c>
      <c r="Q57" s="51">
        <v>0</v>
      </c>
      <c r="R57" s="51">
        <v>7.2092999999999998</v>
      </c>
      <c r="S57" s="51">
        <v>0</v>
      </c>
      <c r="T57" s="51">
        <v>1.2578</v>
      </c>
      <c r="U57" s="51">
        <v>0</v>
      </c>
      <c r="V57" s="51">
        <v>9.5320999999999998</v>
      </c>
      <c r="W57" s="51">
        <v>0.1002</v>
      </c>
      <c r="X57" s="51">
        <v>0</v>
      </c>
      <c r="Y57" s="51">
        <v>1.2758</v>
      </c>
      <c r="Z57" s="51">
        <v>10.3424</v>
      </c>
      <c r="AA57" s="51">
        <v>9.1005000000000003</v>
      </c>
      <c r="AB57" s="51">
        <v>31.2956</v>
      </c>
      <c r="AC57" s="51">
        <f t="shared" si="0"/>
        <v>22.1951</v>
      </c>
      <c r="AD57" s="51">
        <v>1</v>
      </c>
    </row>
    <row r="58" spans="1:30" s="1" customFormat="1" x14ac:dyDescent="0.35">
      <c r="A58" s="51" t="s">
        <v>62</v>
      </c>
      <c r="B58" s="52">
        <v>2</v>
      </c>
      <c r="C58" s="52">
        <v>27</v>
      </c>
      <c r="D58" s="51">
        <v>6.0373999999999999</v>
      </c>
      <c r="E58" s="51">
        <v>3.2688999999999999</v>
      </c>
      <c r="F58" s="51">
        <v>2.7572999999999999</v>
      </c>
      <c r="G58" s="51">
        <v>9.0502000000000002</v>
      </c>
      <c r="H58" s="51">
        <v>0</v>
      </c>
      <c r="I58" s="51">
        <v>0</v>
      </c>
      <c r="J58" s="51">
        <v>9.2670999999999992</v>
      </c>
      <c r="K58" s="51">
        <v>1.4157999999999999</v>
      </c>
      <c r="L58" s="51">
        <v>0.53610000000000002</v>
      </c>
      <c r="M58" s="51">
        <v>0</v>
      </c>
      <c r="N58" s="51">
        <v>0</v>
      </c>
      <c r="O58" s="51">
        <v>1.6448</v>
      </c>
      <c r="P58" s="51">
        <v>0</v>
      </c>
      <c r="Q58" s="51">
        <v>0.50209999999999999</v>
      </c>
      <c r="R58" s="51">
        <v>0</v>
      </c>
      <c r="S58" s="51">
        <v>34.364199999999997</v>
      </c>
      <c r="T58" s="51">
        <v>1.9688000000000001</v>
      </c>
      <c r="U58" s="51">
        <v>26.264099999999999</v>
      </c>
      <c r="V58" s="51">
        <v>5.4798999999999998</v>
      </c>
      <c r="W58" s="51">
        <v>1.1278999999999999</v>
      </c>
      <c r="X58" s="51">
        <v>7.258</v>
      </c>
      <c r="Y58" s="51">
        <v>10.8964</v>
      </c>
      <c r="Z58" s="51">
        <v>4.1966999999999999</v>
      </c>
      <c r="AA58" s="51">
        <v>6.0796999999999999</v>
      </c>
      <c r="AB58" s="51">
        <v>20.591699999999999</v>
      </c>
      <c r="AC58" s="51">
        <f t="shared" si="0"/>
        <v>14.512</v>
      </c>
      <c r="AD58" s="51">
        <v>1</v>
      </c>
    </row>
    <row r="59" spans="1:30" s="1" customFormat="1" x14ac:dyDescent="0.35">
      <c r="A59" s="51" t="s">
        <v>62</v>
      </c>
      <c r="B59" s="52">
        <v>3</v>
      </c>
      <c r="C59" s="52">
        <v>28</v>
      </c>
      <c r="D59" s="51">
        <v>6.5726000000000004</v>
      </c>
      <c r="E59" s="51">
        <v>4.8106</v>
      </c>
      <c r="F59" s="51">
        <v>3.4921000000000002</v>
      </c>
      <c r="G59" s="51">
        <v>35.0152</v>
      </c>
      <c r="H59" s="51">
        <v>0</v>
      </c>
      <c r="I59" s="51">
        <v>0</v>
      </c>
      <c r="J59" s="51">
        <v>35.7194</v>
      </c>
      <c r="K59" s="51">
        <v>1.9455</v>
      </c>
      <c r="L59" s="51">
        <v>0.71209999999999996</v>
      </c>
      <c r="M59" s="51">
        <v>0</v>
      </c>
      <c r="N59" s="51">
        <v>2.1564999999999999</v>
      </c>
      <c r="O59" s="51">
        <v>2.3277000000000001</v>
      </c>
      <c r="P59" s="51">
        <v>0</v>
      </c>
      <c r="Q59" s="51">
        <v>0</v>
      </c>
      <c r="R59" s="51">
        <v>7.5871000000000004</v>
      </c>
      <c r="S59" s="51">
        <v>0</v>
      </c>
      <c r="T59" s="51">
        <v>1.5303</v>
      </c>
      <c r="U59" s="51">
        <v>0</v>
      </c>
      <c r="V59" s="51">
        <v>9.1818000000000008</v>
      </c>
      <c r="W59" s="51">
        <v>9.4299999999999995E-2</v>
      </c>
      <c r="X59" s="51">
        <v>0</v>
      </c>
      <c r="Y59" s="51">
        <v>1.2011000000000001</v>
      </c>
      <c r="Z59" s="51">
        <v>9.3719999999999999</v>
      </c>
      <c r="AA59" s="51">
        <v>8.2721</v>
      </c>
      <c r="AB59" s="51">
        <v>28.993500000000001</v>
      </c>
      <c r="AC59" s="51">
        <f t="shared" si="0"/>
        <v>20.721400000000003</v>
      </c>
      <c r="AD59" s="51">
        <v>1</v>
      </c>
    </row>
    <row r="60" spans="1:30" s="2" customFormat="1" x14ac:dyDescent="0.35">
      <c r="A60" s="51" t="s">
        <v>63</v>
      </c>
      <c r="B60" s="52">
        <v>1</v>
      </c>
      <c r="C60" s="52">
        <v>29</v>
      </c>
      <c r="D60" s="51">
        <v>6.3699000000000003</v>
      </c>
      <c r="E60" s="51">
        <v>4.7789999999999999</v>
      </c>
      <c r="F60" s="51">
        <v>3.4432999999999998</v>
      </c>
      <c r="G60" s="51">
        <v>34.683100000000003</v>
      </c>
      <c r="H60" s="51">
        <v>0</v>
      </c>
      <c r="I60" s="51">
        <v>0</v>
      </c>
      <c r="J60" s="51">
        <v>33.634799999999998</v>
      </c>
      <c r="K60" s="51">
        <v>1.9392</v>
      </c>
      <c r="L60" s="51">
        <v>0.71750000000000003</v>
      </c>
      <c r="M60" s="51">
        <v>0</v>
      </c>
      <c r="N60" s="51">
        <v>2.0135000000000001</v>
      </c>
      <c r="O60" s="51">
        <v>1.6943999999999999</v>
      </c>
      <c r="P60" s="51">
        <v>0</v>
      </c>
      <c r="Q60" s="51">
        <v>0</v>
      </c>
      <c r="R60" s="51">
        <v>7.4901999999999997</v>
      </c>
      <c r="S60" s="51">
        <v>0</v>
      </c>
      <c r="T60" s="51">
        <v>1.0886</v>
      </c>
      <c r="U60" s="51">
        <v>0</v>
      </c>
      <c r="V60" s="51">
        <v>9.0661000000000005</v>
      </c>
      <c r="W60" s="51">
        <v>0</v>
      </c>
      <c r="X60" s="51">
        <v>0</v>
      </c>
      <c r="Y60" s="51">
        <v>1.2836000000000001</v>
      </c>
      <c r="Z60" s="51">
        <v>9.3278999999999996</v>
      </c>
      <c r="AA60" s="51">
        <v>8.3591999999999995</v>
      </c>
      <c r="AB60" s="51">
        <v>28.4451</v>
      </c>
      <c r="AC60" s="51">
        <f t="shared" si="0"/>
        <v>20.085900000000002</v>
      </c>
      <c r="AD60" s="51">
        <v>1</v>
      </c>
    </row>
    <row r="61" spans="1:30" s="1" customFormat="1" x14ac:dyDescent="0.35">
      <c r="A61" s="51" t="s">
        <v>63</v>
      </c>
      <c r="B61" s="52">
        <v>2</v>
      </c>
      <c r="C61" s="52">
        <v>30</v>
      </c>
      <c r="D61" s="51">
        <v>4.8897000000000004</v>
      </c>
      <c r="E61" s="51">
        <v>3.6294</v>
      </c>
      <c r="F61" s="51">
        <v>2.7675000000000001</v>
      </c>
      <c r="G61" s="51">
        <v>0</v>
      </c>
      <c r="H61" s="51">
        <v>0</v>
      </c>
      <c r="I61" s="51">
        <v>0</v>
      </c>
      <c r="J61" s="51">
        <v>0</v>
      </c>
      <c r="K61" s="51">
        <v>1.3795999999999999</v>
      </c>
      <c r="L61" s="51">
        <v>0.54339999999999999</v>
      </c>
      <c r="M61" s="51">
        <v>0</v>
      </c>
      <c r="N61" s="51">
        <v>0</v>
      </c>
      <c r="O61" s="51">
        <v>1.6176999999999999</v>
      </c>
      <c r="P61" s="51">
        <v>0</v>
      </c>
      <c r="Q61" s="51">
        <v>0</v>
      </c>
      <c r="R61" s="51">
        <v>0</v>
      </c>
      <c r="S61" s="51">
        <v>0</v>
      </c>
      <c r="T61" s="51">
        <v>1.0228999999999999</v>
      </c>
      <c r="U61" s="51">
        <v>0</v>
      </c>
      <c r="V61" s="51">
        <v>4.8452000000000002</v>
      </c>
      <c r="W61" s="51">
        <v>0</v>
      </c>
      <c r="X61" s="51">
        <v>0</v>
      </c>
      <c r="Y61" s="51">
        <v>21.159400000000002</v>
      </c>
      <c r="Z61" s="51">
        <v>3.2673999999999999</v>
      </c>
      <c r="AA61" s="51">
        <v>5.8292000000000002</v>
      </c>
      <c r="AB61" s="51">
        <v>18.921800000000001</v>
      </c>
      <c r="AC61" s="51">
        <f t="shared" si="0"/>
        <v>13.092600000000001</v>
      </c>
      <c r="AD61" s="51">
        <v>1</v>
      </c>
    </row>
    <row r="62" spans="1:30" s="5" customFormat="1" x14ac:dyDescent="0.35">
      <c r="A62" s="51" t="s">
        <v>63</v>
      </c>
      <c r="B62" s="52">
        <v>3</v>
      </c>
      <c r="C62" s="52">
        <v>31</v>
      </c>
      <c r="D62" s="51">
        <v>6.2361000000000004</v>
      </c>
      <c r="E62" s="51">
        <v>4.6303999999999998</v>
      </c>
      <c r="F62" s="51">
        <v>3.7214999999999998</v>
      </c>
      <c r="G62" s="51">
        <v>33.597999999999999</v>
      </c>
      <c r="H62" s="51">
        <v>0</v>
      </c>
      <c r="I62" s="51">
        <v>0</v>
      </c>
      <c r="J62" s="51">
        <v>34.818100000000001</v>
      </c>
      <c r="K62" s="51">
        <v>1.7031000000000001</v>
      </c>
      <c r="L62" s="51">
        <v>0.75190000000000001</v>
      </c>
      <c r="M62" s="51">
        <v>0</v>
      </c>
      <c r="N62" s="51">
        <v>1.8876999999999999</v>
      </c>
      <c r="O62" s="51">
        <v>2.1836000000000002</v>
      </c>
      <c r="P62" s="51">
        <v>0</v>
      </c>
      <c r="Q62" s="51">
        <v>0</v>
      </c>
      <c r="R62" s="51">
        <v>7.3620999999999999</v>
      </c>
      <c r="S62" s="51">
        <v>0</v>
      </c>
      <c r="T62" s="51">
        <v>1.2921</v>
      </c>
      <c r="U62" s="51">
        <v>0</v>
      </c>
      <c r="V62" s="51">
        <v>8.5508000000000006</v>
      </c>
      <c r="W62" s="51">
        <v>0</v>
      </c>
      <c r="X62" s="51">
        <v>0</v>
      </c>
      <c r="Y62" s="51">
        <v>1.1738999999999999</v>
      </c>
      <c r="Z62" s="51">
        <v>8.6373999999999995</v>
      </c>
      <c r="AA62" s="51">
        <v>8.0012000000000008</v>
      </c>
      <c r="AB62" s="51">
        <v>27.367699999999999</v>
      </c>
      <c r="AC62" s="51">
        <f t="shared" si="0"/>
        <v>19.366499999999998</v>
      </c>
      <c r="AD62" s="51">
        <v>1</v>
      </c>
    </row>
    <row r="63" spans="1:30" x14ac:dyDescent="0.35">
      <c r="B63" s="9"/>
      <c r="C63" s="9"/>
    </row>
    <row r="64" spans="1:30" s="1" customFormat="1" x14ac:dyDescent="0.35">
      <c r="A64" s="51" t="s">
        <v>53</v>
      </c>
      <c r="B64" s="51" t="s">
        <v>64</v>
      </c>
      <c r="C64" s="51" t="s">
        <v>29</v>
      </c>
      <c r="D64" s="51" t="s">
        <v>16</v>
      </c>
      <c r="E64" s="51" t="s">
        <v>15</v>
      </c>
      <c r="F64" s="51" t="s">
        <v>14</v>
      </c>
      <c r="G64" s="51" t="s">
        <v>13</v>
      </c>
      <c r="H64" s="51" t="s">
        <v>12</v>
      </c>
      <c r="I64" s="51" t="s">
        <v>11</v>
      </c>
      <c r="J64" s="51" t="s">
        <v>10</v>
      </c>
      <c r="K64" s="51" t="s">
        <v>25</v>
      </c>
      <c r="L64" s="51" t="s">
        <v>26</v>
      </c>
      <c r="M64" s="51" t="s">
        <v>9</v>
      </c>
      <c r="N64" s="51" t="s">
        <v>8</v>
      </c>
      <c r="O64" s="51" t="s">
        <v>7</v>
      </c>
      <c r="P64" s="51" t="s">
        <v>27</v>
      </c>
      <c r="Q64" s="51" t="s">
        <v>67</v>
      </c>
      <c r="R64" s="51" t="s">
        <v>28</v>
      </c>
      <c r="S64" s="51" t="s">
        <v>6</v>
      </c>
      <c r="T64" s="51" t="s">
        <v>5</v>
      </c>
      <c r="U64" s="51" t="s">
        <v>66</v>
      </c>
      <c r="V64" s="51" t="s">
        <v>4</v>
      </c>
      <c r="W64" s="51" t="s">
        <v>69</v>
      </c>
      <c r="X64" s="51" t="s">
        <v>68</v>
      </c>
      <c r="Y64" s="51" t="s">
        <v>745</v>
      </c>
      <c r="Z64" s="51" t="s">
        <v>2</v>
      </c>
      <c r="AA64" s="51" t="s">
        <v>3</v>
      </c>
      <c r="AB64" s="51" t="s">
        <v>1</v>
      </c>
      <c r="AC64" s="51" t="s">
        <v>105</v>
      </c>
      <c r="AD64" s="51" t="s">
        <v>0</v>
      </c>
    </row>
    <row r="65" spans="1:30" s="1" customFormat="1" x14ac:dyDescent="0.35">
      <c r="A65" s="53" t="s">
        <v>54</v>
      </c>
      <c r="B65" s="17">
        <v>1</v>
      </c>
      <c r="C65" s="17">
        <v>2</v>
      </c>
      <c r="D65" s="53">
        <v>7.8276078893333096</v>
      </c>
      <c r="E65" s="53">
        <v>3.80140764193253</v>
      </c>
      <c r="F65" s="53">
        <v>3.3889711254990802</v>
      </c>
      <c r="G65" s="53">
        <v>34.474049913686798</v>
      </c>
      <c r="H65" s="53">
        <v>3.9816784702592498</v>
      </c>
      <c r="I65" s="53">
        <v>6.81494497372654</v>
      </c>
      <c r="J65" s="53">
        <v>33.094779332257403</v>
      </c>
      <c r="K65" s="53">
        <v>1.9294409756620099</v>
      </c>
      <c r="L65" s="53">
        <v>0.48489921227877902</v>
      </c>
      <c r="M65" s="53">
        <v>2.3965061858029002</v>
      </c>
      <c r="N65" s="53">
        <v>3.0124278124952002</v>
      </c>
      <c r="O65" s="53">
        <v>2.3071417863813402</v>
      </c>
      <c r="P65" s="53">
        <v>3.7821609367134101</v>
      </c>
      <c r="Q65" s="53">
        <v>0</v>
      </c>
      <c r="R65" s="53">
        <v>2.9004357029772501</v>
      </c>
      <c r="S65" s="53">
        <v>137.560034084043</v>
      </c>
      <c r="T65" s="53">
        <v>12.613531320598099</v>
      </c>
      <c r="U65" s="53">
        <v>0</v>
      </c>
      <c r="V65" s="53">
        <v>9.9979788570343295</v>
      </c>
      <c r="W65" s="53">
        <v>0</v>
      </c>
      <c r="X65" s="53">
        <v>0</v>
      </c>
      <c r="Y65" s="53">
        <v>0</v>
      </c>
      <c r="Z65" s="53">
        <v>9.4187316750977992</v>
      </c>
      <c r="AA65" s="53">
        <v>7.0006948314245996</v>
      </c>
      <c r="AB65" s="53">
        <v>27.6631</v>
      </c>
      <c r="AC65" s="53">
        <f>AB65-AA65</f>
        <v>20.6624051685754</v>
      </c>
      <c r="AD65" s="53">
        <v>1</v>
      </c>
    </row>
    <row r="66" spans="1:30" s="1" customFormat="1" x14ac:dyDescent="0.35">
      <c r="A66" s="53" t="s">
        <v>55</v>
      </c>
      <c r="B66" s="17">
        <v>1</v>
      </c>
      <c r="C66" s="17">
        <v>5</v>
      </c>
      <c r="D66" s="53">
        <v>7.7553999999999998</v>
      </c>
      <c r="E66" s="53">
        <v>3.8525999999999998</v>
      </c>
      <c r="F66" s="53">
        <v>3.4579</v>
      </c>
      <c r="G66" s="53">
        <v>32.164200000000001</v>
      </c>
      <c r="H66" s="53">
        <v>3.3184999999999998</v>
      </c>
      <c r="I66" s="53">
        <v>5.9481000000000002</v>
      </c>
      <c r="J66" s="53">
        <v>31.703900000000001</v>
      </c>
      <c r="K66" s="53">
        <v>1.8187</v>
      </c>
      <c r="L66" s="53">
        <v>0.63829999999999998</v>
      </c>
      <c r="M66" s="53">
        <v>2.1894</v>
      </c>
      <c r="N66" s="53">
        <v>2.9857999999999998</v>
      </c>
      <c r="O66" s="53">
        <v>2.1857000000000002</v>
      </c>
      <c r="P66" s="53">
        <v>4.6749999999999998</v>
      </c>
      <c r="Q66" s="53">
        <v>0</v>
      </c>
      <c r="R66" s="53">
        <v>2.9034</v>
      </c>
      <c r="S66" s="53">
        <v>130.976</v>
      </c>
      <c r="T66" s="53">
        <v>11.790699999999999</v>
      </c>
      <c r="U66" s="53">
        <v>0</v>
      </c>
      <c r="V66" s="53">
        <v>8.6649999999999991</v>
      </c>
      <c r="W66" s="53">
        <v>0</v>
      </c>
      <c r="X66" s="53">
        <v>0</v>
      </c>
      <c r="Y66" s="53">
        <v>0</v>
      </c>
      <c r="Z66" s="53">
        <v>9.4644999999999992</v>
      </c>
      <c r="AA66" s="53">
        <v>7.3624000000000001</v>
      </c>
      <c r="AB66" s="53">
        <v>25.605599999999999</v>
      </c>
      <c r="AC66" s="53">
        <f t="shared" ref="AC66:AC94" si="1">AB66-AA66</f>
        <v>18.243199999999998</v>
      </c>
      <c r="AD66" s="53">
        <v>1</v>
      </c>
    </row>
    <row r="67" spans="1:30" s="1" customFormat="1" x14ac:dyDescent="0.35">
      <c r="A67" s="53" t="s">
        <v>56</v>
      </c>
      <c r="B67" s="17">
        <v>1</v>
      </c>
      <c r="C67" s="17">
        <v>8</v>
      </c>
      <c r="D67" s="53">
        <v>7.7487000000000004</v>
      </c>
      <c r="E67" s="53">
        <v>3.8460000000000001</v>
      </c>
      <c r="F67" s="53">
        <v>3.4510999999999998</v>
      </c>
      <c r="G67" s="53">
        <v>31.8996</v>
      </c>
      <c r="H67" s="53">
        <v>3.2740999999999998</v>
      </c>
      <c r="I67" s="53">
        <v>6.0016999999999996</v>
      </c>
      <c r="J67" s="53">
        <v>30.200900000000001</v>
      </c>
      <c r="K67" s="53">
        <v>1.8406</v>
      </c>
      <c r="L67" s="53">
        <v>0.66149999999999998</v>
      </c>
      <c r="M67" s="53">
        <v>2.2610999999999999</v>
      </c>
      <c r="N67" s="53">
        <v>3.05</v>
      </c>
      <c r="O67" s="53">
        <v>2.2749000000000001</v>
      </c>
      <c r="P67" s="53">
        <v>4.1341999999999999</v>
      </c>
      <c r="Q67" s="53">
        <v>0</v>
      </c>
      <c r="R67" s="53">
        <v>2.8605</v>
      </c>
      <c r="S67" s="53">
        <v>131.20609999999999</v>
      </c>
      <c r="T67" s="53">
        <v>11.8775</v>
      </c>
      <c r="U67" s="53">
        <v>0</v>
      </c>
      <c r="V67" s="53">
        <v>9.5290999999999997</v>
      </c>
      <c r="W67" s="53">
        <v>0</v>
      </c>
      <c r="X67" s="53">
        <v>0</v>
      </c>
      <c r="Y67" s="53">
        <v>0</v>
      </c>
      <c r="Z67" s="53">
        <v>9.5375999999999994</v>
      </c>
      <c r="AA67" s="53">
        <v>7.5594000000000001</v>
      </c>
      <c r="AB67" s="53">
        <v>26.274699999999999</v>
      </c>
      <c r="AC67" s="53">
        <f t="shared" si="1"/>
        <v>18.715299999999999</v>
      </c>
      <c r="AD67" s="53">
        <v>1</v>
      </c>
    </row>
    <row r="68" spans="1:30" s="1" customFormat="1" x14ac:dyDescent="0.35">
      <c r="A68" s="53" t="s">
        <v>57</v>
      </c>
      <c r="B68" s="17">
        <v>1</v>
      </c>
      <c r="C68" s="17">
        <v>11</v>
      </c>
      <c r="D68" s="53">
        <v>7.5427999999999997</v>
      </c>
      <c r="E68" s="53">
        <v>4.2534000000000001</v>
      </c>
      <c r="F68" s="53">
        <v>3.6294</v>
      </c>
      <c r="G68" s="53">
        <v>33.301600000000001</v>
      </c>
      <c r="H68" s="53">
        <v>1.121</v>
      </c>
      <c r="I68" s="53">
        <v>1.9878</v>
      </c>
      <c r="J68" s="53">
        <v>33.780999999999999</v>
      </c>
      <c r="K68" s="53">
        <v>1.9077</v>
      </c>
      <c r="L68" s="53">
        <v>0.7339</v>
      </c>
      <c r="M68" s="53">
        <v>0.42909999999999998</v>
      </c>
      <c r="N68" s="53">
        <v>3.1053999999999999</v>
      </c>
      <c r="O68" s="53">
        <v>2.3066</v>
      </c>
      <c r="P68" s="53">
        <v>0</v>
      </c>
      <c r="Q68" s="53">
        <v>0</v>
      </c>
      <c r="R68" s="53">
        <v>7.7374000000000001</v>
      </c>
      <c r="S68" s="53">
        <v>22.057600000000001</v>
      </c>
      <c r="T68" s="53">
        <v>8.0111000000000008</v>
      </c>
      <c r="U68" s="53">
        <v>0</v>
      </c>
      <c r="V68" s="53">
        <v>8.9873999999999992</v>
      </c>
      <c r="W68" s="53">
        <v>0</v>
      </c>
      <c r="X68" s="53">
        <v>0</v>
      </c>
      <c r="Y68" s="53">
        <v>0</v>
      </c>
      <c r="Z68" s="53">
        <v>9.3163999999999998</v>
      </c>
      <c r="AA68" s="53">
        <v>7.7309000000000001</v>
      </c>
      <c r="AB68" s="53">
        <v>25.026199999999999</v>
      </c>
      <c r="AC68" s="53">
        <f t="shared" si="1"/>
        <v>17.295299999999997</v>
      </c>
      <c r="AD68" s="53">
        <v>1</v>
      </c>
    </row>
    <row r="69" spans="1:30" s="1" customFormat="1" x14ac:dyDescent="0.35">
      <c r="A69" s="53" t="s">
        <v>58</v>
      </c>
      <c r="B69" s="17">
        <v>1</v>
      </c>
      <c r="C69" s="17">
        <v>14</v>
      </c>
      <c r="D69" s="53">
        <v>6.0785</v>
      </c>
      <c r="E69" s="53">
        <v>4.5362999999999998</v>
      </c>
      <c r="F69" s="53">
        <v>3.6011000000000002</v>
      </c>
      <c r="G69" s="53">
        <v>33.042700000000004</v>
      </c>
      <c r="H69" s="53">
        <v>8.9200000000000002E-2</v>
      </c>
      <c r="I69" s="53">
        <v>9.2799999999999994E-2</v>
      </c>
      <c r="J69" s="53">
        <v>32.954900000000002</v>
      </c>
      <c r="K69" s="53">
        <v>1.7969999999999999</v>
      </c>
      <c r="L69" s="53">
        <v>0.74109999999999998</v>
      </c>
      <c r="M69" s="53">
        <v>0</v>
      </c>
      <c r="N69" s="53">
        <v>2.8864000000000001</v>
      </c>
      <c r="O69" s="53">
        <v>2.1463999999999999</v>
      </c>
      <c r="P69" s="53">
        <v>0</v>
      </c>
      <c r="Q69" s="53">
        <v>0</v>
      </c>
      <c r="R69" s="53">
        <v>8.0117999999999991</v>
      </c>
      <c r="S69" s="53">
        <v>0</v>
      </c>
      <c r="T69" s="53">
        <v>3.0011999999999999</v>
      </c>
      <c r="U69" s="53">
        <v>0</v>
      </c>
      <c r="V69" s="53">
        <v>8.5329999999999995</v>
      </c>
      <c r="W69" s="53">
        <v>0</v>
      </c>
      <c r="X69" s="53">
        <v>0</v>
      </c>
      <c r="Y69" s="53">
        <v>0.65069999999999995</v>
      </c>
      <c r="Z69" s="53">
        <v>8.9342000000000006</v>
      </c>
      <c r="AA69" s="53">
        <v>7.7587999999999999</v>
      </c>
      <c r="AB69" s="53">
        <v>27.873699999999999</v>
      </c>
      <c r="AC69" s="53">
        <f t="shared" si="1"/>
        <v>20.114899999999999</v>
      </c>
      <c r="AD69" s="53">
        <v>1</v>
      </c>
    </row>
    <row r="70" spans="1:30" s="1" customFormat="1" x14ac:dyDescent="0.35">
      <c r="A70" s="53" t="s">
        <v>59</v>
      </c>
      <c r="B70" s="17">
        <v>1</v>
      </c>
      <c r="C70" s="17">
        <v>17</v>
      </c>
      <c r="D70" s="53">
        <v>5.9488000000000003</v>
      </c>
      <c r="E70" s="53">
        <v>4.4531999999999998</v>
      </c>
      <c r="F70" s="53">
        <v>3.4742999999999999</v>
      </c>
      <c r="G70" s="53">
        <v>32.427999999999997</v>
      </c>
      <c r="H70" s="53">
        <v>0</v>
      </c>
      <c r="I70" s="53">
        <v>0</v>
      </c>
      <c r="J70" s="53">
        <v>32.664499999999997</v>
      </c>
      <c r="K70" s="53">
        <v>1.7402</v>
      </c>
      <c r="L70" s="53">
        <v>0.68969999999999998</v>
      </c>
      <c r="M70" s="53">
        <v>0</v>
      </c>
      <c r="N70" s="53">
        <v>2.7006999999999999</v>
      </c>
      <c r="O70" s="53">
        <v>2.1208</v>
      </c>
      <c r="P70" s="53">
        <v>0</v>
      </c>
      <c r="Q70" s="53">
        <v>0</v>
      </c>
      <c r="R70" s="53">
        <v>7.1439000000000004</v>
      </c>
      <c r="S70" s="53">
        <v>0</v>
      </c>
      <c r="T70" s="53">
        <v>1.9289000000000001</v>
      </c>
      <c r="U70" s="53">
        <v>0</v>
      </c>
      <c r="V70" s="53">
        <v>8.2070000000000007</v>
      </c>
      <c r="W70" s="53">
        <v>0</v>
      </c>
      <c r="X70" s="53">
        <v>0</v>
      </c>
      <c r="Y70" s="53">
        <v>0.76280000000000003</v>
      </c>
      <c r="Z70" s="53">
        <v>8.3112999999999992</v>
      </c>
      <c r="AA70" s="53">
        <v>7.2510000000000003</v>
      </c>
      <c r="AB70" s="53">
        <v>26.281600000000001</v>
      </c>
      <c r="AC70" s="53">
        <f t="shared" si="1"/>
        <v>19.0306</v>
      </c>
      <c r="AD70" s="53">
        <v>1</v>
      </c>
    </row>
    <row r="71" spans="1:30" s="1" customFormat="1" x14ac:dyDescent="0.35">
      <c r="A71" s="53" t="s">
        <v>60</v>
      </c>
      <c r="B71" s="17">
        <v>1</v>
      </c>
      <c r="C71" s="17">
        <v>20</v>
      </c>
      <c r="D71" s="53">
        <v>6.6733000000000002</v>
      </c>
      <c r="E71" s="53">
        <v>4.6658999999999997</v>
      </c>
      <c r="F71" s="53">
        <v>3.5785</v>
      </c>
      <c r="G71" s="53">
        <v>36.964700000000001</v>
      </c>
      <c r="H71" s="53">
        <v>0</v>
      </c>
      <c r="I71" s="53">
        <v>0</v>
      </c>
      <c r="J71" s="53">
        <v>35.857599999999998</v>
      </c>
      <c r="K71" s="53">
        <v>1.7392000000000001</v>
      </c>
      <c r="L71" s="53">
        <v>0.72940000000000005</v>
      </c>
      <c r="M71" s="53">
        <v>0</v>
      </c>
      <c r="N71" s="53">
        <v>2.4975999999999998</v>
      </c>
      <c r="O71" s="53">
        <v>2.2528000000000001</v>
      </c>
      <c r="P71" s="53">
        <v>0</v>
      </c>
      <c r="Q71" s="53">
        <v>0</v>
      </c>
      <c r="R71" s="53">
        <v>7.2686999999999999</v>
      </c>
      <c r="S71" s="53">
        <v>0</v>
      </c>
      <c r="T71" s="53">
        <v>1.7888999999999999</v>
      </c>
      <c r="U71" s="53">
        <v>0</v>
      </c>
      <c r="V71" s="53">
        <v>9.4202999999999992</v>
      </c>
      <c r="W71" s="53">
        <v>0</v>
      </c>
      <c r="X71" s="53">
        <v>0</v>
      </c>
      <c r="Y71" s="53">
        <v>1.0550999999999999</v>
      </c>
      <c r="Z71" s="53">
        <v>9.6971000000000007</v>
      </c>
      <c r="AA71" s="53">
        <v>8.3360000000000003</v>
      </c>
      <c r="AB71" s="53">
        <v>29.9895</v>
      </c>
      <c r="AC71" s="53">
        <f t="shared" si="1"/>
        <v>21.653500000000001</v>
      </c>
      <c r="AD71" s="53">
        <v>1</v>
      </c>
    </row>
    <row r="72" spans="1:30" s="1" customFormat="1" x14ac:dyDescent="0.35">
      <c r="A72" s="53" t="s">
        <v>61</v>
      </c>
      <c r="B72" s="17">
        <v>1</v>
      </c>
      <c r="C72" s="17">
        <v>23</v>
      </c>
      <c r="D72" s="53">
        <v>5.9447999999999999</v>
      </c>
      <c r="E72" s="53">
        <v>4.3593999999999999</v>
      </c>
      <c r="F72" s="53">
        <v>3.4601999999999999</v>
      </c>
      <c r="G72" s="53">
        <v>32.087400000000002</v>
      </c>
      <c r="H72" s="53">
        <v>0</v>
      </c>
      <c r="I72" s="53">
        <v>0</v>
      </c>
      <c r="J72" s="53">
        <v>32.719900000000003</v>
      </c>
      <c r="K72" s="53">
        <v>1.7043999999999999</v>
      </c>
      <c r="L72" s="53">
        <v>0.69450000000000001</v>
      </c>
      <c r="M72" s="53">
        <v>0</v>
      </c>
      <c r="N72" s="53">
        <v>2.0941999999999998</v>
      </c>
      <c r="O72" s="53">
        <v>2.0771000000000002</v>
      </c>
      <c r="P72" s="53">
        <v>0</v>
      </c>
      <c r="Q72" s="53">
        <v>0</v>
      </c>
      <c r="R72" s="53">
        <v>6.7529000000000003</v>
      </c>
      <c r="S72" s="53">
        <v>0</v>
      </c>
      <c r="T72" s="53">
        <v>1.3873</v>
      </c>
      <c r="U72" s="53">
        <v>0</v>
      </c>
      <c r="V72" s="53">
        <v>8.4037000000000006</v>
      </c>
      <c r="W72" s="53">
        <v>0</v>
      </c>
      <c r="X72" s="53">
        <v>0</v>
      </c>
      <c r="Y72" s="53">
        <v>0.98450000000000004</v>
      </c>
      <c r="Z72" s="53">
        <v>8.5942000000000007</v>
      </c>
      <c r="AA72" s="53">
        <v>7.4960000000000004</v>
      </c>
      <c r="AB72" s="53">
        <v>25.921800000000001</v>
      </c>
      <c r="AC72" s="53">
        <f t="shared" si="1"/>
        <v>18.425800000000002</v>
      </c>
      <c r="AD72" s="53">
        <v>1</v>
      </c>
    </row>
    <row r="73" spans="1:30" s="2" customFormat="1" x14ac:dyDescent="0.35">
      <c r="A73" s="53" t="s">
        <v>62</v>
      </c>
      <c r="B73" s="17">
        <v>1</v>
      </c>
      <c r="C73" s="17">
        <v>26</v>
      </c>
      <c r="D73" s="53">
        <v>7.0701000000000001</v>
      </c>
      <c r="E73" s="53">
        <v>5.0937999999999999</v>
      </c>
      <c r="F73" s="53">
        <v>3.6284999999999998</v>
      </c>
      <c r="G73" s="53">
        <v>37.2455</v>
      </c>
      <c r="H73" s="53">
        <v>0</v>
      </c>
      <c r="I73" s="53">
        <v>0</v>
      </c>
      <c r="J73" s="53">
        <v>38.067700000000002</v>
      </c>
      <c r="K73" s="53">
        <v>2.1088</v>
      </c>
      <c r="L73" s="53">
        <v>0.76029999999999998</v>
      </c>
      <c r="M73" s="53">
        <v>0</v>
      </c>
      <c r="N73" s="53">
        <v>2.5091000000000001</v>
      </c>
      <c r="O73" s="53">
        <v>2.5287999999999999</v>
      </c>
      <c r="P73" s="53">
        <v>0</v>
      </c>
      <c r="Q73" s="53">
        <v>0</v>
      </c>
      <c r="R73" s="53">
        <v>7.2092999999999998</v>
      </c>
      <c r="S73" s="53">
        <v>0</v>
      </c>
      <c r="T73" s="53">
        <v>1.2578</v>
      </c>
      <c r="U73" s="53">
        <v>0</v>
      </c>
      <c r="V73" s="53">
        <v>9.5320999999999998</v>
      </c>
      <c r="W73" s="53">
        <v>0.1002</v>
      </c>
      <c r="X73" s="53">
        <v>0</v>
      </c>
      <c r="Y73" s="53">
        <v>1.2758</v>
      </c>
      <c r="Z73" s="53">
        <v>10.3424</v>
      </c>
      <c r="AA73" s="53">
        <v>9.1005000000000003</v>
      </c>
      <c r="AB73" s="53">
        <v>31.2956</v>
      </c>
      <c r="AC73" s="53">
        <f t="shared" si="1"/>
        <v>22.1951</v>
      </c>
      <c r="AD73" s="53">
        <v>1</v>
      </c>
    </row>
    <row r="74" spans="1:30" s="2" customFormat="1" x14ac:dyDescent="0.35">
      <c r="A74" s="53" t="s">
        <v>63</v>
      </c>
      <c r="B74" s="17">
        <v>1</v>
      </c>
      <c r="C74" s="17">
        <v>29</v>
      </c>
      <c r="D74" s="53">
        <v>6.3699000000000003</v>
      </c>
      <c r="E74" s="53">
        <v>4.7789999999999999</v>
      </c>
      <c r="F74" s="53">
        <v>3.4432999999999998</v>
      </c>
      <c r="G74" s="53">
        <v>34.683100000000003</v>
      </c>
      <c r="H74" s="53">
        <v>0</v>
      </c>
      <c r="I74" s="53">
        <v>0</v>
      </c>
      <c r="J74" s="53">
        <v>33.634799999999998</v>
      </c>
      <c r="K74" s="53">
        <v>1.9392</v>
      </c>
      <c r="L74" s="53">
        <v>0.71750000000000003</v>
      </c>
      <c r="M74" s="53">
        <v>0</v>
      </c>
      <c r="N74" s="53">
        <v>2.0135000000000001</v>
      </c>
      <c r="O74" s="53">
        <v>1.6943999999999999</v>
      </c>
      <c r="P74" s="53">
        <v>0</v>
      </c>
      <c r="Q74" s="53">
        <v>0</v>
      </c>
      <c r="R74" s="53">
        <v>7.4901999999999997</v>
      </c>
      <c r="S74" s="53">
        <v>0</v>
      </c>
      <c r="T74" s="53">
        <v>1.0886</v>
      </c>
      <c r="U74" s="53">
        <v>0</v>
      </c>
      <c r="V74" s="53">
        <v>9.0661000000000005</v>
      </c>
      <c r="W74" s="53">
        <v>0</v>
      </c>
      <c r="X74" s="53">
        <v>0</v>
      </c>
      <c r="Y74" s="53">
        <v>1.2836000000000001</v>
      </c>
      <c r="Z74" s="53">
        <v>9.3278999999999996</v>
      </c>
      <c r="AA74" s="53">
        <v>8.3591999999999995</v>
      </c>
      <c r="AB74" s="53">
        <v>28.4451</v>
      </c>
      <c r="AC74" s="53">
        <f t="shared" si="1"/>
        <v>20.085900000000002</v>
      </c>
      <c r="AD74" s="53">
        <v>1</v>
      </c>
    </row>
    <row r="75" spans="1:30" s="1" customFormat="1" x14ac:dyDescent="0.35">
      <c r="A75" s="54" t="s">
        <v>54</v>
      </c>
      <c r="B75" s="29">
        <v>2</v>
      </c>
      <c r="C75" s="29">
        <v>3</v>
      </c>
      <c r="D75" s="54">
        <v>7.5128000000000004</v>
      </c>
      <c r="E75" s="54">
        <v>3.4963000000000002</v>
      </c>
      <c r="F75" s="54">
        <v>3.2866</v>
      </c>
      <c r="G75" s="54">
        <v>30.8858</v>
      </c>
      <c r="H75" s="54">
        <v>3.0947</v>
      </c>
      <c r="I75" s="54">
        <v>5.4314</v>
      </c>
      <c r="J75" s="54">
        <v>29.4374</v>
      </c>
      <c r="K75" s="54">
        <v>1.6827000000000001</v>
      </c>
      <c r="L75" s="54">
        <v>0.46600000000000003</v>
      </c>
      <c r="M75" s="54">
        <v>2.0537999999999998</v>
      </c>
      <c r="N75" s="54">
        <v>2.8378999999999999</v>
      </c>
      <c r="O75" s="54">
        <v>2.1231</v>
      </c>
      <c r="P75" s="54">
        <v>3.8546</v>
      </c>
      <c r="Q75" s="54">
        <v>0</v>
      </c>
      <c r="R75" s="54">
        <v>2.6242000000000001</v>
      </c>
      <c r="S75" s="54">
        <v>132.72020000000001</v>
      </c>
      <c r="T75" s="54">
        <v>10.725300000000001</v>
      </c>
      <c r="U75" s="54">
        <v>0</v>
      </c>
      <c r="V75" s="54">
        <v>8.0519999999999996</v>
      </c>
      <c r="W75" s="54">
        <v>0</v>
      </c>
      <c r="X75" s="54">
        <v>0</v>
      </c>
      <c r="Y75" s="54">
        <v>0</v>
      </c>
      <c r="Z75" s="54">
        <v>8.7651000000000003</v>
      </c>
      <c r="AA75" s="54">
        <v>6.5521000000000003</v>
      </c>
      <c r="AB75" s="54">
        <v>25.744299999999999</v>
      </c>
      <c r="AC75" s="54">
        <f t="shared" si="1"/>
        <v>19.1922</v>
      </c>
      <c r="AD75" s="54">
        <v>1</v>
      </c>
    </row>
    <row r="76" spans="1:30" s="1" customFormat="1" x14ac:dyDescent="0.35">
      <c r="A76" s="54" t="s">
        <v>55</v>
      </c>
      <c r="B76" s="29">
        <v>2</v>
      </c>
      <c r="C76" s="29">
        <v>6</v>
      </c>
      <c r="D76" s="54">
        <v>7.7934999999999999</v>
      </c>
      <c r="E76" s="54">
        <v>3.7972999999999999</v>
      </c>
      <c r="F76" s="54">
        <v>3.4184999999999999</v>
      </c>
      <c r="G76" s="54">
        <v>32.282200000000003</v>
      </c>
      <c r="H76" s="54">
        <v>3.2654000000000001</v>
      </c>
      <c r="I76" s="54">
        <v>5.7920999999999996</v>
      </c>
      <c r="J76" s="54">
        <v>31.9056</v>
      </c>
      <c r="K76" s="54">
        <v>1.8553999999999999</v>
      </c>
      <c r="L76" s="54">
        <v>0.61140000000000005</v>
      </c>
      <c r="M76" s="54">
        <v>2.2094999999999998</v>
      </c>
      <c r="N76" s="54">
        <v>2.9817</v>
      </c>
      <c r="O76" s="54">
        <v>2.2448999999999999</v>
      </c>
      <c r="P76" s="54">
        <v>4.5780000000000003</v>
      </c>
      <c r="Q76" s="54">
        <v>0</v>
      </c>
      <c r="R76" s="54">
        <v>2.7490000000000001</v>
      </c>
      <c r="S76" s="54">
        <v>131.22540000000001</v>
      </c>
      <c r="T76" s="54">
        <v>11.542299999999999</v>
      </c>
      <c r="U76" s="54">
        <v>0</v>
      </c>
      <c r="V76" s="54">
        <v>8.3338999999999999</v>
      </c>
      <c r="W76" s="54">
        <v>0</v>
      </c>
      <c r="X76" s="54">
        <v>0</v>
      </c>
      <c r="Y76" s="54">
        <v>0</v>
      </c>
      <c r="Z76" s="54">
        <v>9.3363999999999994</v>
      </c>
      <c r="AA76" s="54">
        <v>7.3287000000000004</v>
      </c>
      <c r="AB76" s="54">
        <v>25.757100000000001</v>
      </c>
      <c r="AC76" s="54">
        <f t="shared" si="1"/>
        <v>18.4284</v>
      </c>
      <c r="AD76" s="54">
        <v>1</v>
      </c>
    </row>
    <row r="77" spans="1:30" s="1" customFormat="1" x14ac:dyDescent="0.35">
      <c r="A77" s="54" t="s">
        <v>56</v>
      </c>
      <c r="B77" s="29">
        <v>2</v>
      </c>
      <c r="C77" s="29">
        <v>9</v>
      </c>
      <c r="D77" s="54">
        <v>7.9565000000000001</v>
      </c>
      <c r="E77" s="54">
        <v>4.0186000000000002</v>
      </c>
      <c r="F77" s="54">
        <v>3.4152999999999998</v>
      </c>
      <c r="G77" s="54">
        <v>32.9071</v>
      </c>
      <c r="H77" s="54">
        <v>3.2288000000000001</v>
      </c>
      <c r="I77" s="54">
        <v>5.7899000000000003</v>
      </c>
      <c r="J77" s="54">
        <v>31.081399999999999</v>
      </c>
      <c r="K77" s="54">
        <v>1.9984999999999999</v>
      </c>
      <c r="L77" s="54">
        <v>0.65939999999999999</v>
      </c>
      <c r="M77" s="54">
        <v>2.2238000000000002</v>
      </c>
      <c r="N77" s="54">
        <v>2.9992999999999999</v>
      </c>
      <c r="O77" s="54">
        <v>2.3035999999999999</v>
      </c>
      <c r="P77" s="54">
        <v>4.4992999999999999</v>
      </c>
      <c r="Q77" s="54">
        <v>0</v>
      </c>
      <c r="R77" s="54">
        <v>2.8835000000000002</v>
      </c>
      <c r="S77" s="54">
        <v>130.37739999999999</v>
      </c>
      <c r="T77" s="54">
        <v>11.995699999999999</v>
      </c>
      <c r="U77" s="54">
        <v>0</v>
      </c>
      <c r="V77" s="54">
        <v>9.0260999999999996</v>
      </c>
      <c r="W77" s="54">
        <v>0</v>
      </c>
      <c r="X77" s="54">
        <v>0</v>
      </c>
      <c r="Y77" s="54">
        <v>0</v>
      </c>
      <c r="Z77" s="54">
        <v>9.7422000000000004</v>
      </c>
      <c r="AA77" s="54">
        <v>7.8343999999999996</v>
      </c>
      <c r="AB77" s="54">
        <v>26.8919</v>
      </c>
      <c r="AC77" s="54">
        <f t="shared" si="1"/>
        <v>19.057500000000001</v>
      </c>
      <c r="AD77" s="54">
        <v>1</v>
      </c>
    </row>
    <row r="78" spans="1:30" s="1" customFormat="1" x14ac:dyDescent="0.35">
      <c r="A78" s="54" t="s">
        <v>57</v>
      </c>
      <c r="B78" s="29">
        <v>2</v>
      </c>
      <c r="C78" s="29">
        <v>12</v>
      </c>
      <c r="D78" s="54">
        <v>7.0868000000000002</v>
      </c>
      <c r="E78" s="54">
        <v>4.3859000000000004</v>
      </c>
      <c r="F78" s="54">
        <v>3.6943000000000001</v>
      </c>
      <c r="G78" s="54">
        <v>33.247900000000001</v>
      </c>
      <c r="H78" s="54">
        <v>1.1637999999999999</v>
      </c>
      <c r="I78" s="54">
        <v>1.9957</v>
      </c>
      <c r="J78" s="54">
        <v>34.328600000000002</v>
      </c>
      <c r="K78" s="54">
        <v>1.8935999999999999</v>
      </c>
      <c r="L78" s="54">
        <v>0.72670000000000001</v>
      </c>
      <c r="M78" s="54">
        <v>0.4214</v>
      </c>
      <c r="N78" s="54">
        <v>3.1286</v>
      </c>
      <c r="O78" s="54">
        <v>2.133</v>
      </c>
      <c r="P78" s="54">
        <v>0</v>
      </c>
      <c r="Q78" s="54">
        <v>0</v>
      </c>
      <c r="R78" s="54">
        <v>7.8648999999999996</v>
      </c>
      <c r="S78" s="54">
        <v>22.668500000000002</v>
      </c>
      <c r="T78" s="54">
        <v>8.1417999999999999</v>
      </c>
      <c r="U78" s="54">
        <v>0</v>
      </c>
      <c r="V78" s="54">
        <v>8.6731999999999996</v>
      </c>
      <c r="W78" s="54">
        <v>0</v>
      </c>
      <c r="X78" s="54">
        <v>0</v>
      </c>
      <c r="Y78" s="54">
        <v>0</v>
      </c>
      <c r="Z78" s="54">
        <v>9.2350999999999992</v>
      </c>
      <c r="AA78" s="54">
        <v>7.3962000000000003</v>
      </c>
      <c r="AB78" s="54">
        <v>25.7864</v>
      </c>
      <c r="AC78" s="54">
        <f t="shared" si="1"/>
        <v>18.3902</v>
      </c>
      <c r="AD78" s="54">
        <v>1</v>
      </c>
    </row>
    <row r="79" spans="1:30" s="1" customFormat="1" x14ac:dyDescent="0.35">
      <c r="A79" s="54" t="s">
        <v>58</v>
      </c>
      <c r="B79" s="29">
        <v>2</v>
      </c>
      <c r="C79" s="29">
        <v>15</v>
      </c>
      <c r="D79" s="54">
        <v>6.0953999999999997</v>
      </c>
      <c r="E79" s="54">
        <v>4.5978000000000003</v>
      </c>
      <c r="F79" s="54">
        <v>3.6206</v>
      </c>
      <c r="G79" s="54">
        <v>33.243000000000002</v>
      </c>
      <c r="H79" s="54">
        <v>0.1113</v>
      </c>
      <c r="I79" s="54">
        <v>0.19969999999999999</v>
      </c>
      <c r="J79" s="54">
        <v>32.953400000000002</v>
      </c>
      <c r="K79" s="54">
        <v>1.8587</v>
      </c>
      <c r="L79" s="54">
        <v>0.72750000000000004</v>
      </c>
      <c r="M79" s="54">
        <v>0</v>
      </c>
      <c r="N79" s="54">
        <v>2.9308000000000001</v>
      </c>
      <c r="O79" s="54">
        <v>2.1415999999999999</v>
      </c>
      <c r="P79" s="54">
        <v>0</v>
      </c>
      <c r="Q79" s="54">
        <v>0</v>
      </c>
      <c r="R79" s="54">
        <v>7.1007999999999996</v>
      </c>
      <c r="S79" s="54">
        <v>0</v>
      </c>
      <c r="T79" s="54">
        <v>3.2538999999999998</v>
      </c>
      <c r="U79" s="54">
        <v>0</v>
      </c>
      <c r="V79" s="54">
        <v>8.4422999999999995</v>
      </c>
      <c r="W79" s="54">
        <v>0</v>
      </c>
      <c r="X79" s="54">
        <v>0</v>
      </c>
      <c r="Y79" s="54">
        <v>0.67190000000000005</v>
      </c>
      <c r="Z79" s="54">
        <v>9.0562000000000005</v>
      </c>
      <c r="AA79" s="54">
        <v>7.6736000000000004</v>
      </c>
      <c r="AB79" s="54">
        <v>26.7851</v>
      </c>
      <c r="AC79" s="54">
        <f t="shared" si="1"/>
        <v>19.111499999999999</v>
      </c>
      <c r="AD79" s="54">
        <v>1</v>
      </c>
    </row>
    <row r="80" spans="1:30" s="1" customFormat="1" x14ac:dyDescent="0.35">
      <c r="A80" s="54" t="s">
        <v>59</v>
      </c>
      <c r="B80" s="29">
        <v>2</v>
      </c>
      <c r="C80" s="29">
        <v>18</v>
      </c>
      <c r="D80" s="54">
        <v>5.9442000000000004</v>
      </c>
      <c r="E80" s="54">
        <v>4.3856000000000002</v>
      </c>
      <c r="F80" s="54">
        <v>3.4935</v>
      </c>
      <c r="G80" s="54">
        <v>32.051499999999997</v>
      </c>
      <c r="H80" s="54">
        <v>0</v>
      </c>
      <c r="I80" s="54">
        <v>0</v>
      </c>
      <c r="J80" s="54">
        <v>32.145800000000001</v>
      </c>
      <c r="K80" s="54">
        <v>1.7435</v>
      </c>
      <c r="L80" s="54">
        <v>0.72130000000000005</v>
      </c>
      <c r="M80" s="54">
        <v>0</v>
      </c>
      <c r="N80" s="54">
        <v>2.6999</v>
      </c>
      <c r="O80" s="54">
        <v>2.1093000000000002</v>
      </c>
      <c r="P80" s="54">
        <v>0</v>
      </c>
      <c r="Q80" s="54">
        <v>0</v>
      </c>
      <c r="R80" s="54">
        <v>7.0270999999999999</v>
      </c>
      <c r="S80" s="54">
        <v>0</v>
      </c>
      <c r="T80" s="54">
        <v>1.9936</v>
      </c>
      <c r="U80" s="54">
        <v>0</v>
      </c>
      <c r="V80" s="54">
        <v>8.1594999999999995</v>
      </c>
      <c r="W80" s="54">
        <v>0</v>
      </c>
      <c r="X80" s="54">
        <v>0</v>
      </c>
      <c r="Y80" s="54">
        <v>0.79430000000000001</v>
      </c>
      <c r="Z80" s="54">
        <v>8.5991</v>
      </c>
      <c r="AA80" s="54">
        <v>7.5186999999999999</v>
      </c>
      <c r="AB80" s="54">
        <v>25.8262</v>
      </c>
      <c r="AC80" s="54">
        <f t="shared" si="1"/>
        <v>18.307500000000001</v>
      </c>
      <c r="AD80" s="54">
        <v>1</v>
      </c>
    </row>
    <row r="81" spans="1:30" s="1" customFormat="1" x14ac:dyDescent="0.35">
      <c r="A81" s="54" t="s">
        <v>60</v>
      </c>
      <c r="B81" s="29">
        <v>2</v>
      </c>
      <c r="C81" s="29">
        <v>21</v>
      </c>
      <c r="D81" s="54">
        <v>5.6108000000000002</v>
      </c>
      <c r="E81" s="54">
        <v>4.0221</v>
      </c>
      <c r="F81" s="54">
        <v>3.1293000000000002</v>
      </c>
      <c r="G81" s="54">
        <v>32.048499999999997</v>
      </c>
      <c r="H81" s="54">
        <v>0</v>
      </c>
      <c r="I81" s="54">
        <v>0</v>
      </c>
      <c r="J81" s="54">
        <v>32.886400000000002</v>
      </c>
      <c r="K81" s="54">
        <v>1.6294999999999999</v>
      </c>
      <c r="L81" s="54">
        <v>0.6542</v>
      </c>
      <c r="M81" s="54">
        <v>0</v>
      </c>
      <c r="N81" s="54">
        <v>1.2154</v>
      </c>
      <c r="O81" s="54">
        <v>2.0186999999999999</v>
      </c>
      <c r="P81" s="54">
        <v>0</v>
      </c>
      <c r="Q81" s="54">
        <v>5.6474000000000002</v>
      </c>
      <c r="R81" s="54">
        <v>4.3855000000000004</v>
      </c>
      <c r="S81" s="54">
        <v>0</v>
      </c>
      <c r="T81" s="54">
        <v>1.8676999999999999</v>
      </c>
      <c r="U81" s="54">
        <v>4.7556000000000003</v>
      </c>
      <c r="V81" s="54">
        <v>8.0527999999999995</v>
      </c>
      <c r="W81" s="54">
        <v>0.3019</v>
      </c>
      <c r="X81" s="54">
        <v>0</v>
      </c>
      <c r="Y81" s="54">
        <v>6.6319999999999997</v>
      </c>
      <c r="Z81" s="54">
        <v>7.0826000000000002</v>
      </c>
      <c r="AA81" s="54">
        <v>6.4775999999999998</v>
      </c>
      <c r="AB81" s="54">
        <v>24.3245</v>
      </c>
      <c r="AC81" s="54">
        <f t="shared" si="1"/>
        <v>17.846900000000002</v>
      </c>
      <c r="AD81" s="54">
        <v>1</v>
      </c>
    </row>
    <row r="82" spans="1:30" s="1" customFormat="1" x14ac:dyDescent="0.35">
      <c r="A82" s="54" t="s">
        <v>61</v>
      </c>
      <c r="B82" s="29">
        <v>2</v>
      </c>
      <c r="C82" s="29">
        <v>24</v>
      </c>
      <c r="D82" s="54">
        <v>6.6162999999999998</v>
      </c>
      <c r="E82" s="54">
        <v>3.5832000000000002</v>
      </c>
      <c r="F82" s="54">
        <v>2.9369000000000001</v>
      </c>
      <c r="G82" s="54">
        <v>20.891200000000001</v>
      </c>
      <c r="H82" s="54">
        <v>0</v>
      </c>
      <c r="I82" s="54">
        <v>0</v>
      </c>
      <c r="J82" s="54">
        <v>21.640999999999998</v>
      </c>
      <c r="K82" s="54">
        <v>1.6232</v>
      </c>
      <c r="L82" s="54">
        <v>0.5988</v>
      </c>
      <c r="M82" s="54">
        <v>0</v>
      </c>
      <c r="N82" s="54">
        <v>0</v>
      </c>
      <c r="O82" s="54">
        <v>1.9109</v>
      </c>
      <c r="P82" s="54">
        <v>0</v>
      </c>
      <c r="Q82" s="54">
        <v>2.4661</v>
      </c>
      <c r="R82" s="54">
        <v>0</v>
      </c>
      <c r="S82" s="54">
        <v>0</v>
      </c>
      <c r="T82" s="54">
        <v>1.1687000000000001</v>
      </c>
      <c r="U82" s="54">
        <v>20.881599999999999</v>
      </c>
      <c r="V82" s="54">
        <v>8.0488</v>
      </c>
      <c r="W82" s="54">
        <v>1.6911</v>
      </c>
      <c r="X82" s="54">
        <v>3.0508000000000002</v>
      </c>
      <c r="Y82" s="54">
        <v>9.3690999999999995</v>
      </c>
      <c r="Z82" s="54">
        <v>5.5053000000000001</v>
      </c>
      <c r="AA82" s="54">
        <v>6.9394999999999998</v>
      </c>
      <c r="AB82" s="54">
        <v>22.446400000000001</v>
      </c>
      <c r="AC82" s="54">
        <f t="shared" si="1"/>
        <v>15.506900000000002</v>
      </c>
      <c r="AD82" s="54">
        <v>1</v>
      </c>
    </row>
    <row r="83" spans="1:30" s="1" customFormat="1" x14ac:dyDescent="0.35">
      <c r="A83" s="54" t="s">
        <v>62</v>
      </c>
      <c r="B83" s="29">
        <v>2</v>
      </c>
      <c r="C83" s="29">
        <v>27</v>
      </c>
      <c r="D83" s="54">
        <v>6.0373999999999999</v>
      </c>
      <c r="E83" s="54">
        <v>3.2688999999999999</v>
      </c>
      <c r="F83" s="54">
        <v>2.7572999999999999</v>
      </c>
      <c r="G83" s="54">
        <v>9.0502000000000002</v>
      </c>
      <c r="H83" s="54">
        <v>0</v>
      </c>
      <c r="I83" s="54">
        <v>0</v>
      </c>
      <c r="J83" s="54">
        <v>9.2670999999999992</v>
      </c>
      <c r="K83" s="54">
        <v>1.4157999999999999</v>
      </c>
      <c r="L83" s="54">
        <v>0.53610000000000002</v>
      </c>
      <c r="M83" s="54">
        <v>0</v>
      </c>
      <c r="N83" s="54">
        <v>0</v>
      </c>
      <c r="O83" s="54">
        <v>1.6448</v>
      </c>
      <c r="P83" s="54">
        <v>0</v>
      </c>
      <c r="Q83" s="54">
        <v>0.50209999999999999</v>
      </c>
      <c r="R83" s="54">
        <v>0</v>
      </c>
      <c r="S83" s="54">
        <v>34.364199999999997</v>
      </c>
      <c r="T83" s="54">
        <v>1.9688000000000001</v>
      </c>
      <c r="U83" s="54">
        <v>26.264099999999999</v>
      </c>
      <c r="V83" s="54">
        <v>5.4798999999999998</v>
      </c>
      <c r="W83" s="54">
        <v>1.1278999999999999</v>
      </c>
      <c r="X83" s="54">
        <v>7.258</v>
      </c>
      <c r="Y83" s="54">
        <v>10.8964</v>
      </c>
      <c r="Z83" s="54">
        <v>4.1966999999999999</v>
      </c>
      <c r="AA83" s="54">
        <v>6.0796999999999999</v>
      </c>
      <c r="AB83" s="54">
        <v>20.591699999999999</v>
      </c>
      <c r="AC83" s="54">
        <f t="shared" si="1"/>
        <v>14.512</v>
      </c>
      <c r="AD83" s="54">
        <v>1</v>
      </c>
    </row>
    <row r="84" spans="1:30" s="1" customFormat="1" x14ac:dyDescent="0.35">
      <c r="A84" s="54" t="s">
        <v>63</v>
      </c>
      <c r="B84" s="29">
        <v>2</v>
      </c>
      <c r="C84" s="29">
        <v>30</v>
      </c>
      <c r="D84" s="54">
        <v>4.8897000000000004</v>
      </c>
      <c r="E84" s="54">
        <v>3.6294</v>
      </c>
      <c r="F84" s="54">
        <v>2.7675000000000001</v>
      </c>
      <c r="G84" s="54">
        <v>0</v>
      </c>
      <c r="H84" s="54">
        <v>0</v>
      </c>
      <c r="I84" s="54">
        <v>0</v>
      </c>
      <c r="J84" s="54">
        <v>0</v>
      </c>
      <c r="K84" s="54">
        <v>1.3795999999999999</v>
      </c>
      <c r="L84" s="54">
        <v>0.54339999999999999</v>
      </c>
      <c r="M84" s="54">
        <v>0</v>
      </c>
      <c r="N84" s="54">
        <v>0</v>
      </c>
      <c r="O84" s="54">
        <v>1.6176999999999999</v>
      </c>
      <c r="P84" s="54">
        <v>0</v>
      </c>
      <c r="Q84" s="54">
        <v>0</v>
      </c>
      <c r="R84" s="54">
        <v>0</v>
      </c>
      <c r="S84" s="54">
        <v>0</v>
      </c>
      <c r="T84" s="54">
        <v>1.0228999999999999</v>
      </c>
      <c r="U84" s="54">
        <v>0</v>
      </c>
      <c r="V84" s="54">
        <v>4.8452000000000002</v>
      </c>
      <c r="W84" s="54">
        <v>0</v>
      </c>
      <c r="X84" s="54">
        <v>0</v>
      </c>
      <c r="Y84" s="54">
        <v>21.159400000000002</v>
      </c>
      <c r="Z84" s="54">
        <v>3.2673999999999999</v>
      </c>
      <c r="AA84" s="54">
        <v>5.8292000000000002</v>
      </c>
      <c r="AB84" s="54">
        <v>18.921800000000001</v>
      </c>
      <c r="AC84" s="54">
        <f t="shared" si="1"/>
        <v>13.092600000000001</v>
      </c>
      <c r="AD84" s="54">
        <v>1</v>
      </c>
    </row>
    <row r="85" spans="1:30" s="1" customFormat="1" x14ac:dyDescent="0.35">
      <c r="A85" s="55" t="s">
        <v>54</v>
      </c>
      <c r="B85" s="41">
        <v>3</v>
      </c>
      <c r="C85" s="41">
        <v>4</v>
      </c>
      <c r="D85" s="55">
        <v>7.2359222855599201</v>
      </c>
      <c r="E85" s="55">
        <v>3.4867302488299599</v>
      </c>
      <c r="F85" s="55">
        <v>3.2044784543810199</v>
      </c>
      <c r="G85" s="55">
        <v>32.167353738778402</v>
      </c>
      <c r="H85" s="55">
        <v>3.8711768701540801</v>
      </c>
      <c r="I85" s="55">
        <v>6.1921220055108899</v>
      </c>
      <c r="J85" s="55">
        <v>30.443779198029102</v>
      </c>
      <c r="K85" s="55">
        <v>1.86634616383958</v>
      </c>
      <c r="L85" s="55">
        <v>0.47751605433095301</v>
      </c>
      <c r="M85" s="55">
        <v>2.2861060726111102</v>
      </c>
      <c r="N85" s="55">
        <v>2.8390102179988199</v>
      </c>
      <c r="O85" s="55">
        <v>2.1594778203646299</v>
      </c>
      <c r="P85" s="55">
        <v>3.41163446432006</v>
      </c>
      <c r="Q85" s="55">
        <v>0</v>
      </c>
      <c r="R85" s="55">
        <v>2.69992839777403</v>
      </c>
      <c r="S85" s="55">
        <v>137.71100000000001</v>
      </c>
      <c r="T85" s="55">
        <v>11.5901943889829</v>
      </c>
      <c r="U85" s="55">
        <v>0</v>
      </c>
      <c r="V85" s="55">
        <v>9.3202884079647799</v>
      </c>
      <c r="W85" s="55">
        <v>0</v>
      </c>
      <c r="X85" s="55">
        <v>0</v>
      </c>
      <c r="Y85" s="55">
        <v>0</v>
      </c>
      <c r="Z85" s="55">
        <v>8.6812240037786808</v>
      </c>
      <c r="AA85" s="55">
        <v>6.3865688404468397</v>
      </c>
      <c r="AB85" s="55">
        <v>26.1206</v>
      </c>
      <c r="AC85" s="55">
        <f t="shared" si="1"/>
        <v>19.734031159553162</v>
      </c>
      <c r="AD85" s="55">
        <v>1</v>
      </c>
    </row>
    <row r="86" spans="1:30" s="1" customFormat="1" ht="15.65" customHeight="1" x14ac:dyDescent="0.35">
      <c r="A86" s="55" t="s">
        <v>55</v>
      </c>
      <c r="B86" s="41">
        <v>3</v>
      </c>
      <c r="C86" s="41">
        <v>7</v>
      </c>
      <c r="D86" s="55">
        <v>7.8057999999999996</v>
      </c>
      <c r="E86" s="55">
        <v>3.9876</v>
      </c>
      <c r="F86" s="55">
        <v>3.4626999999999999</v>
      </c>
      <c r="G86" s="55">
        <v>31.714600000000001</v>
      </c>
      <c r="H86" s="55">
        <v>3.2982</v>
      </c>
      <c r="I86" s="55">
        <v>5.8278999999999996</v>
      </c>
      <c r="J86" s="55">
        <v>30.670100000000001</v>
      </c>
      <c r="K86" s="55">
        <v>1.9124000000000001</v>
      </c>
      <c r="L86" s="55">
        <v>0.65249999999999997</v>
      </c>
      <c r="M86" s="55">
        <v>2.3628999999999998</v>
      </c>
      <c r="N86" s="55">
        <v>2.9643000000000002</v>
      </c>
      <c r="O86" s="55">
        <v>2.3530000000000002</v>
      </c>
      <c r="P86" s="55">
        <v>4.8167</v>
      </c>
      <c r="Q86" s="55">
        <v>0</v>
      </c>
      <c r="R86" s="55">
        <v>2.8656000000000001</v>
      </c>
      <c r="S86" s="55">
        <v>134.44120000000001</v>
      </c>
      <c r="T86" s="55">
        <v>12.085599999999999</v>
      </c>
      <c r="U86" s="55">
        <v>0</v>
      </c>
      <c r="V86" s="55">
        <v>9.0881000000000007</v>
      </c>
      <c r="W86" s="55">
        <v>0</v>
      </c>
      <c r="X86" s="55">
        <v>0</v>
      </c>
      <c r="Y86" s="55">
        <v>0</v>
      </c>
      <c r="Z86" s="55">
        <v>9.6219000000000001</v>
      </c>
      <c r="AA86" s="55">
        <v>7.7458</v>
      </c>
      <c r="AB86" s="55">
        <v>26.536100000000001</v>
      </c>
      <c r="AC86" s="55">
        <f t="shared" si="1"/>
        <v>18.790300000000002</v>
      </c>
      <c r="AD86" s="55">
        <v>1</v>
      </c>
    </row>
    <row r="87" spans="1:30" s="1" customFormat="1" x14ac:dyDescent="0.35">
      <c r="A87" s="55" t="s">
        <v>56</v>
      </c>
      <c r="B87" s="41">
        <v>3</v>
      </c>
      <c r="C87" s="41">
        <v>10</v>
      </c>
      <c r="D87" s="55">
        <v>7.6464999999999996</v>
      </c>
      <c r="E87" s="55">
        <v>3.9456000000000002</v>
      </c>
      <c r="F87" s="55">
        <v>3.4245000000000001</v>
      </c>
      <c r="G87" s="55">
        <v>32.008800000000001</v>
      </c>
      <c r="H87" s="55">
        <v>3.1852999999999998</v>
      </c>
      <c r="I87" s="55">
        <v>5.5533999999999999</v>
      </c>
      <c r="J87" s="55">
        <v>29.825299999999999</v>
      </c>
      <c r="K87" s="55">
        <v>1.8701000000000001</v>
      </c>
      <c r="L87" s="55">
        <v>0.64739999999999998</v>
      </c>
      <c r="M87" s="55">
        <v>2.1551</v>
      </c>
      <c r="N87" s="55">
        <v>2.9554999999999998</v>
      </c>
      <c r="O87" s="55">
        <v>2.2757999999999998</v>
      </c>
      <c r="P87" s="55">
        <v>4.5025000000000004</v>
      </c>
      <c r="Q87" s="55">
        <v>0</v>
      </c>
      <c r="R87" s="55">
        <v>2.8359000000000001</v>
      </c>
      <c r="S87" s="55">
        <v>126.4876</v>
      </c>
      <c r="T87" s="55">
        <v>11.4877</v>
      </c>
      <c r="U87" s="55">
        <v>0</v>
      </c>
      <c r="V87" s="55">
        <v>8.9002999999999997</v>
      </c>
      <c r="W87" s="55">
        <v>0</v>
      </c>
      <c r="X87" s="55">
        <v>0</v>
      </c>
      <c r="Y87" s="55">
        <v>0</v>
      </c>
      <c r="Z87" s="55">
        <v>9.5170999999999992</v>
      </c>
      <c r="AA87" s="55">
        <v>7.6284999999999998</v>
      </c>
      <c r="AB87" s="55">
        <v>26.279199999999999</v>
      </c>
      <c r="AC87" s="55">
        <f t="shared" si="1"/>
        <v>18.650700000000001</v>
      </c>
      <c r="AD87" s="55">
        <v>1</v>
      </c>
    </row>
    <row r="88" spans="1:30" s="1" customFormat="1" x14ac:dyDescent="0.35">
      <c r="A88" s="55" t="s">
        <v>57</v>
      </c>
      <c r="B88" s="41">
        <v>3</v>
      </c>
      <c r="C88" s="41">
        <v>13</v>
      </c>
      <c r="D88" s="55">
        <v>6.4131999999999998</v>
      </c>
      <c r="E88" s="55">
        <v>4.3788</v>
      </c>
      <c r="F88" s="55">
        <v>3.7892999999999999</v>
      </c>
      <c r="G88" s="55">
        <v>34.512900000000002</v>
      </c>
      <c r="H88" s="55">
        <v>1.1473</v>
      </c>
      <c r="I88" s="55">
        <v>2.0427</v>
      </c>
      <c r="J88" s="55">
        <v>35.269799999999996</v>
      </c>
      <c r="K88" s="55">
        <v>1.9472</v>
      </c>
      <c r="L88" s="55">
        <v>0.75609999999999999</v>
      </c>
      <c r="M88" s="55">
        <v>0.40160000000000001</v>
      </c>
      <c r="N88" s="55">
        <v>3.2065999999999999</v>
      </c>
      <c r="O88" s="55">
        <v>2.3879000000000001</v>
      </c>
      <c r="P88" s="55">
        <v>0</v>
      </c>
      <c r="Q88" s="55">
        <v>0</v>
      </c>
      <c r="R88" s="55">
        <v>7.7450000000000001</v>
      </c>
      <c r="S88" s="55">
        <v>19.539899999999999</v>
      </c>
      <c r="T88" s="55">
        <v>8.0906000000000002</v>
      </c>
      <c r="U88" s="55">
        <v>0</v>
      </c>
      <c r="V88" s="55">
        <v>8.7468000000000004</v>
      </c>
      <c r="W88" s="55">
        <v>0</v>
      </c>
      <c r="X88" s="55">
        <v>0</v>
      </c>
      <c r="Y88" s="55">
        <v>0</v>
      </c>
      <c r="Z88" s="55">
        <v>9.2723999999999993</v>
      </c>
      <c r="AA88" s="55">
        <v>7.6044999999999998</v>
      </c>
      <c r="AB88" s="55">
        <v>27.624300000000002</v>
      </c>
      <c r="AC88" s="55">
        <f t="shared" si="1"/>
        <v>20.019800000000004</v>
      </c>
      <c r="AD88" s="55">
        <v>1</v>
      </c>
    </row>
    <row r="89" spans="1:30" s="1" customFormat="1" x14ac:dyDescent="0.35">
      <c r="A89" s="55" t="s">
        <v>58</v>
      </c>
      <c r="B89" s="41">
        <v>3</v>
      </c>
      <c r="C89" s="41">
        <v>16</v>
      </c>
      <c r="D89" s="55">
        <v>6.0422000000000002</v>
      </c>
      <c r="E89" s="55">
        <v>4.4560000000000004</v>
      </c>
      <c r="F89" s="55">
        <v>3.4533</v>
      </c>
      <c r="G89" s="55">
        <v>32.244799999999998</v>
      </c>
      <c r="H89" s="55">
        <v>6.88E-2</v>
      </c>
      <c r="I89" s="55">
        <v>0.14749999999999999</v>
      </c>
      <c r="J89" s="55">
        <v>32.981299999999997</v>
      </c>
      <c r="K89" s="55">
        <v>1.7171000000000001</v>
      </c>
      <c r="L89" s="55">
        <v>0.66920000000000002</v>
      </c>
      <c r="M89" s="55">
        <v>0</v>
      </c>
      <c r="N89" s="55">
        <v>2.8323</v>
      </c>
      <c r="O89" s="55">
        <v>2.1663999999999999</v>
      </c>
      <c r="P89" s="55">
        <v>0</v>
      </c>
      <c r="Q89" s="55">
        <v>0</v>
      </c>
      <c r="R89" s="55">
        <v>7.0899000000000001</v>
      </c>
      <c r="S89" s="55">
        <v>0</v>
      </c>
      <c r="T89" s="55">
        <v>2.6503999999999999</v>
      </c>
      <c r="U89" s="55">
        <v>0</v>
      </c>
      <c r="V89" s="55">
        <v>8.609</v>
      </c>
      <c r="W89" s="55">
        <v>0</v>
      </c>
      <c r="X89" s="55">
        <v>0</v>
      </c>
      <c r="Y89" s="55">
        <v>0.59519999999999995</v>
      </c>
      <c r="Z89" s="55">
        <v>8.8308</v>
      </c>
      <c r="AA89" s="55">
        <v>7.7003000000000004</v>
      </c>
      <c r="AB89" s="55">
        <v>25.9985</v>
      </c>
      <c r="AC89" s="55">
        <f t="shared" si="1"/>
        <v>18.298200000000001</v>
      </c>
      <c r="AD89" s="55">
        <v>1</v>
      </c>
    </row>
    <row r="90" spans="1:30" s="1" customFormat="1" x14ac:dyDescent="0.35">
      <c r="A90" s="55" t="s">
        <v>59</v>
      </c>
      <c r="B90" s="41">
        <v>3</v>
      </c>
      <c r="C90" s="41">
        <v>19</v>
      </c>
      <c r="D90" s="55">
        <v>6.1494999999999997</v>
      </c>
      <c r="E90" s="55">
        <v>4.3034999999999997</v>
      </c>
      <c r="F90" s="55">
        <v>3.6995</v>
      </c>
      <c r="G90" s="55">
        <v>33.228900000000003</v>
      </c>
      <c r="H90" s="55">
        <v>0</v>
      </c>
      <c r="I90" s="55">
        <v>0</v>
      </c>
      <c r="J90" s="55">
        <v>34.401499999999999</v>
      </c>
      <c r="K90" s="55">
        <v>1.8805000000000001</v>
      </c>
      <c r="L90" s="55">
        <v>0.75790000000000002</v>
      </c>
      <c r="M90" s="55">
        <v>0</v>
      </c>
      <c r="N90" s="55">
        <v>2.8515999999999999</v>
      </c>
      <c r="O90" s="55">
        <v>2.2338</v>
      </c>
      <c r="P90" s="55">
        <v>0</v>
      </c>
      <c r="Q90" s="55">
        <v>0</v>
      </c>
      <c r="R90" s="55">
        <v>7.2576000000000001</v>
      </c>
      <c r="S90" s="55">
        <v>0</v>
      </c>
      <c r="T90" s="55">
        <v>1.9535</v>
      </c>
      <c r="U90" s="55">
        <v>0</v>
      </c>
      <c r="V90" s="55">
        <v>8.6188000000000002</v>
      </c>
      <c r="W90" s="55">
        <v>0</v>
      </c>
      <c r="X90" s="55">
        <v>0</v>
      </c>
      <c r="Y90" s="55">
        <v>0.75439999999999996</v>
      </c>
      <c r="Z90" s="55">
        <v>8.8228000000000009</v>
      </c>
      <c r="AA90" s="55">
        <v>7.6722999999999999</v>
      </c>
      <c r="AB90" s="55">
        <v>27.156700000000001</v>
      </c>
      <c r="AC90" s="55">
        <f t="shared" si="1"/>
        <v>19.484400000000001</v>
      </c>
      <c r="AD90" s="55">
        <v>1</v>
      </c>
    </row>
    <row r="91" spans="1:30" s="1" customFormat="1" x14ac:dyDescent="0.35">
      <c r="A91" s="55" t="s">
        <v>60</v>
      </c>
      <c r="B91" s="41">
        <v>3</v>
      </c>
      <c r="C91" s="41">
        <v>22</v>
      </c>
      <c r="D91" s="55">
        <v>5.8582000000000001</v>
      </c>
      <c r="E91" s="55">
        <v>4.3699000000000003</v>
      </c>
      <c r="F91" s="55">
        <v>3.1046</v>
      </c>
      <c r="G91" s="55">
        <v>31.691800000000001</v>
      </c>
      <c r="H91" s="55">
        <v>0</v>
      </c>
      <c r="I91" s="55">
        <v>0</v>
      </c>
      <c r="J91" s="55">
        <v>31.926500000000001</v>
      </c>
      <c r="K91" s="55">
        <v>1.6684000000000001</v>
      </c>
      <c r="L91" s="55">
        <v>0.64790000000000003</v>
      </c>
      <c r="M91" s="55">
        <v>0</v>
      </c>
      <c r="N91" s="55">
        <v>2.2639</v>
      </c>
      <c r="O91" s="55">
        <v>2.129</v>
      </c>
      <c r="P91" s="55">
        <v>0</v>
      </c>
      <c r="Q91" s="55">
        <v>0</v>
      </c>
      <c r="R91" s="55">
        <v>6.7579000000000002</v>
      </c>
      <c r="S91" s="55">
        <v>0</v>
      </c>
      <c r="T91" s="55">
        <v>1.7038</v>
      </c>
      <c r="U91" s="55">
        <v>0</v>
      </c>
      <c r="V91" s="55">
        <v>7.7941000000000003</v>
      </c>
      <c r="W91" s="55">
        <v>0</v>
      </c>
      <c r="X91" s="55">
        <v>0</v>
      </c>
      <c r="Y91" s="55">
        <v>0.92220000000000002</v>
      </c>
      <c r="Z91" s="55">
        <v>8.4402000000000008</v>
      </c>
      <c r="AA91" s="55">
        <v>7.3992000000000004</v>
      </c>
      <c r="AB91" s="55">
        <v>24.222200000000001</v>
      </c>
      <c r="AC91" s="55">
        <f t="shared" si="1"/>
        <v>16.823</v>
      </c>
      <c r="AD91" s="55">
        <v>1</v>
      </c>
    </row>
    <row r="92" spans="1:30" s="1" customFormat="1" x14ac:dyDescent="0.35">
      <c r="A92" s="55" t="s">
        <v>61</v>
      </c>
      <c r="B92" s="41">
        <v>3</v>
      </c>
      <c r="C92" s="41">
        <v>25</v>
      </c>
      <c r="D92" s="55">
        <v>6.5671999999999997</v>
      </c>
      <c r="E92" s="55">
        <v>4.7083000000000004</v>
      </c>
      <c r="F92" s="55">
        <v>3.3531</v>
      </c>
      <c r="G92" s="55">
        <v>35.144599999999997</v>
      </c>
      <c r="H92" s="55">
        <v>0</v>
      </c>
      <c r="I92" s="55">
        <v>0</v>
      </c>
      <c r="J92" s="55">
        <v>36.132300000000001</v>
      </c>
      <c r="K92" s="55">
        <v>2.0097999999999998</v>
      </c>
      <c r="L92" s="55">
        <v>0.64100000000000001</v>
      </c>
      <c r="M92" s="55">
        <v>0</v>
      </c>
      <c r="N92" s="55">
        <v>2.1162999999999998</v>
      </c>
      <c r="O92" s="55">
        <v>2.4401000000000002</v>
      </c>
      <c r="P92" s="55">
        <v>0</v>
      </c>
      <c r="Q92" s="55">
        <v>0</v>
      </c>
      <c r="R92" s="55">
        <v>7.8403999999999998</v>
      </c>
      <c r="S92" s="55">
        <v>0</v>
      </c>
      <c r="T92" s="55">
        <v>1.7232000000000001</v>
      </c>
      <c r="U92" s="55">
        <v>0</v>
      </c>
      <c r="V92" s="55">
        <v>9.6329999999999991</v>
      </c>
      <c r="W92" s="55">
        <v>0</v>
      </c>
      <c r="X92" s="55">
        <v>0</v>
      </c>
      <c r="Y92" s="55">
        <v>1.1012</v>
      </c>
      <c r="Z92" s="55">
        <v>9.8989999999999991</v>
      </c>
      <c r="AA92" s="55">
        <v>8.75</v>
      </c>
      <c r="AB92" s="55">
        <v>30.070499999999999</v>
      </c>
      <c r="AC92" s="55">
        <f t="shared" si="1"/>
        <v>21.320499999999999</v>
      </c>
      <c r="AD92" s="55">
        <v>1</v>
      </c>
    </row>
    <row r="93" spans="1:30" s="1" customFormat="1" x14ac:dyDescent="0.35">
      <c r="A93" s="55" t="s">
        <v>62</v>
      </c>
      <c r="B93" s="41">
        <v>3</v>
      </c>
      <c r="C93" s="41">
        <v>28</v>
      </c>
      <c r="D93" s="55">
        <v>6.5726000000000004</v>
      </c>
      <c r="E93" s="55">
        <v>4.8106</v>
      </c>
      <c r="F93" s="55">
        <v>3.4921000000000002</v>
      </c>
      <c r="G93" s="55">
        <v>35.0152</v>
      </c>
      <c r="H93" s="55">
        <v>0</v>
      </c>
      <c r="I93" s="55">
        <v>0</v>
      </c>
      <c r="J93" s="55">
        <v>35.7194</v>
      </c>
      <c r="K93" s="55">
        <v>1.9455</v>
      </c>
      <c r="L93" s="55">
        <v>0.71209999999999996</v>
      </c>
      <c r="M93" s="55">
        <v>0</v>
      </c>
      <c r="N93" s="55">
        <v>2.1564999999999999</v>
      </c>
      <c r="O93" s="55">
        <v>2.3277000000000001</v>
      </c>
      <c r="P93" s="55">
        <v>0</v>
      </c>
      <c r="Q93" s="55">
        <v>0</v>
      </c>
      <c r="R93" s="55">
        <v>7.5871000000000004</v>
      </c>
      <c r="S93" s="55">
        <v>0</v>
      </c>
      <c r="T93" s="55">
        <v>1.5303</v>
      </c>
      <c r="U93" s="55">
        <v>0</v>
      </c>
      <c r="V93" s="55">
        <v>9.1818000000000008</v>
      </c>
      <c r="W93" s="55">
        <v>9.4299999999999995E-2</v>
      </c>
      <c r="X93" s="55">
        <v>0</v>
      </c>
      <c r="Y93" s="55">
        <v>1.2011000000000001</v>
      </c>
      <c r="Z93" s="55">
        <v>9.3719999999999999</v>
      </c>
      <c r="AA93" s="55">
        <v>8.2721</v>
      </c>
      <c r="AB93" s="55">
        <v>28.993500000000001</v>
      </c>
      <c r="AC93" s="55">
        <f t="shared" si="1"/>
        <v>20.721400000000003</v>
      </c>
      <c r="AD93" s="55">
        <v>1</v>
      </c>
    </row>
    <row r="94" spans="1:30" s="5" customFormat="1" x14ac:dyDescent="0.35">
      <c r="A94" s="55" t="s">
        <v>63</v>
      </c>
      <c r="B94" s="41">
        <v>3</v>
      </c>
      <c r="C94" s="41">
        <v>31</v>
      </c>
      <c r="D94" s="55">
        <v>6.2361000000000004</v>
      </c>
      <c r="E94" s="55">
        <v>4.6303999999999998</v>
      </c>
      <c r="F94" s="55">
        <v>3.7214999999999998</v>
      </c>
      <c r="G94" s="55">
        <v>33.597999999999999</v>
      </c>
      <c r="H94" s="55">
        <v>0</v>
      </c>
      <c r="I94" s="55">
        <v>0</v>
      </c>
      <c r="J94" s="55">
        <v>34.818100000000001</v>
      </c>
      <c r="K94" s="55">
        <v>1.7031000000000001</v>
      </c>
      <c r="L94" s="55">
        <v>0.75190000000000001</v>
      </c>
      <c r="M94" s="55">
        <v>0</v>
      </c>
      <c r="N94" s="55">
        <v>1.8876999999999999</v>
      </c>
      <c r="O94" s="55">
        <v>2.1836000000000002</v>
      </c>
      <c r="P94" s="55">
        <v>0</v>
      </c>
      <c r="Q94" s="55">
        <v>0</v>
      </c>
      <c r="R94" s="55">
        <v>7.3620999999999999</v>
      </c>
      <c r="S94" s="55">
        <v>0</v>
      </c>
      <c r="T94" s="55">
        <v>1.2921</v>
      </c>
      <c r="U94" s="55">
        <v>0</v>
      </c>
      <c r="V94" s="55">
        <v>8.5508000000000006</v>
      </c>
      <c r="W94" s="55">
        <v>0</v>
      </c>
      <c r="X94" s="55">
        <v>0</v>
      </c>
      <c r="Y94" s="55">
        <v>1.1738999999999999</v>
      </c>
      <c r="Z94" s="55">
        <v>8.6373999999999995</v>
      </c>
      <c r="AA94" s="55">
        <v>8.0012000000000008</v>
      </c>
      <c r="AB94" s="55">
        <v>27.367699999999999</v>
      </c>
      <c r="AC94" s="55">
        <f t="shared" si="1"/>
        <v>19.366499999999998</v>
      </c>
      <c r="AD94" s="55">
        <v>1</v>
      </c>
    </row>
    <row r="95" spans="1:30" ht="15" thickBot="1" x14ac:dyDescent="0.4"/>
    <row r="96" spans="1:30" ht="19" thickBot="1" x14ac:dyDescent="0.5">
      <c r="A96" s="100" t="s">
        <v>747</v>
      </c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2"/>
    </row>
    <row r="97" spans="1:24" ht="15" thickBot="1" x14ac:dyDescent="0.4">
      <c r="A97" s="56" t="s">
        <v>53</v>
      </c>
      <c r="B97" s="57" t="s">
        <v>64</v>
      </c>
      <c r="C97" s="57" t="s">
        <v>29</v>
      </c>
      <c r="D97" s="57" t="s">
        <v>109</v>
      </c>
      <c r="E97" s="57" t="s">
        <v>88</v>
      </c>
      <c r="F97" s="57" t="s">
        <v>89</v>
      </c>
      <c r="G97" s="57" t="s">
        <v>90</v>
      </c>
      <c r="H97" s="57" t="s">
        <v>751</v>
      </c>
      <c r="I97" s="57" t="s">
        <v>91</v>
      </c>
      <c r="J97" s="57" t="s">
        <v>92</v>
      </c>
      <c r="K97" s="57" t="s">
        <v>93</v>
      </c>
      <c r="L97" s="57" t="s">
        <v>94</v>
      </c>
      <c r="M97" s="57" t="s">
        <v>95</v>
      </c>
      <c r="N97" s="57" t="s">
        <v>106</v>
      </c>
      <c r="O97" s="57" t="s">
        <v>96</v>
      </c>
      <c r="P97" s="57" t="s">
        <v>97</v>
      </c>
      <c r="Q97" s="57" t="s">
        <v>98</v>
      </c>
      <c r="R97" s="57" t="s">
        <v>99</v>
      </c>
      <c r="S97" s="57" t="s">
        <v>100</v>
      </c>
      <c r="T97" s="57" t="s">
        <v>101</v>
      </c>
      <c r="U97" s="57" t="s">
        <v>746</v>
      </c>
      <c r="V97" s="57" t="s">
        <v>102</v>
      </c>
      <c r="W97" s="57" t="s">
        <v>103</v>
      </c>
      <c r="X97" s="58" t="s">
        <v>104</v>
      </c>
    </row>
    <row r="98" spans="1:24" x14ac:dyDescent="0.35">
      <c r="A98" s="12" t="s">
        <v>54</v>
      </c>
      <c r="B98" s="13" t="s">
        <v>111</v>
      </c>
      <c r="C98" s="13">
        <v>2</v>
      </c>
      <c r="D98" s="14">
        <f>SUM(D65:E65)</f>
        <v>11.629015531265839</v>
      </c>
      <c r="E98" s="14">
        <v>3.3889711254990802</v>
      </c>
      <c r="F98" s="14">
        <f>SUM(G65,J65)</f>
        <v>67.568829245944201</v>
      </c>
      <c r="G98" s="14">
        <f>SUM(H65:I65)</f>
        <v>10.796623443985791</v>
      </c>
      <c r="H98" s="14">
        <v>1.9294409756620099</v>
      </c>
      <c r="I98" s="14">
        <f>L65*2</f>
        <v>0.96979842455755805</v>
      </c>
      <c r="J98" s="14">
        <v>2.3965061858029002</v>
      </c>
      <c r="K98" s="14">
        <v>3.0124278124952002</v>
      </c>
      <c r="L98" s="14">
        <v>2.3071417863813402</v>
      </c>
      <c r="M98" s="14">
        <f>SUM(P65,R65)</f>
        <v>6.6825966396906598</v>
      </c>
      <c r="N98" s="14">
        <v>0</v>
      </c>
      <c r="O98" s="14">
        <v>137.560034084043</v>
      </c>
      <c r="P98" s="14">
        <v>12.613531320598099</v>
      </c>
      <c r="Q98" s="14">
        <v>0</v>
      </c>
      <c r="R98" s="14">
        <v>9.9979788570343295</v>
      </c>
      <c r="S98" s="14">
        <v>0</v>
      </c>
      <c r="T98" s="14">
        <v>0</v>
      </c>
      <c r="U98" s="14">
        <v>0</v>
      </c>
      <c r="V98" s="14">
        <v>9.4187316750977992</v>
      </c>
      <c r="W98" s="14">
        <v>7.0006948314245996</v>
      </c>
      <c r="X98" s="15">
        <v>20.6624051685754</v>
      </c>
    </row>
    <row r="99" spans="1:24" x14ac:dyDescent="0.35">
      <c r="A99" s="16" t="s">
        <v>55</v>
      </c>
      <c r="B99" s="17" t="s">
        <v>111</v>
      </c>
      <c r="C99" s="17">
        <v>5</v>
      </c>
      <c r="D99" s="18">
        <f t="shared" ref="D99:D127" si="2">SUM(D66:E66)</f>
        <v>11.608000000000001</v>
      </c>
      <c r="E99" s="18">
        <v>3.4579</v>
      </c>
      <c r="F99" s="18">
        <f t="shared" ref="F99:F127" si="3">SUM(G66,J66)</f>
        <v>63.868099999999998</v>
      </c>
      <c r="G99" s="18">
        <f t="shared" ref="G99:G127" si="4">SUM(H66:I66)</f>
        <v>9.2666000000000004</v>
      </c>
      <c r="H99" s="18">
        <v>1.8187</v>
      </c>
      <c r="I99" s="18">
        <f t="shared" ref="I99:I127" si="5">L66*2</f>
        <v>1.2766</v>
      </c>
      <c r="J99" s="18">
        <v>2.1894</v>
      </c>
      <c r="K99" s="18">
        <v>2.9857999999999998</v>
      </c>
      <c r="L99" s="18">
        <v>2.1857000000000002</v>
      </c>
      <c r="M99" s="18">
        <f t="shared" ref="M99:M127" si="6">SUM(P66,R66)</f>
        <v>7.5784000000000002</v>
      </c>
      <c r="N99" s="18">
        <v>0</v>
      </c>
      <c r="O99" s="18">
        <v>130.976</v>
      </c>
      <c r="P99" s="18">
        <v>11.790699999999999</v>
      </c>
      <c r="Q99" s="18">
        <v>0</v>
      </c>
      <c r="R99" s="18">
        <v>8.6649999999999991</v>
      </c>
      <c r="S99" s="18">
        <v>0</v>
      </c>
      <c r="T99" s="18">
        <v>0</v>
      </c>
      <c r="U99" s="18">
        <v>0</v>
      </c>
      <c r="V99" s="18">
        <v>9.4644999999999992</v>
      </c>
      <c r="W99" s="18">
        <v>7.3624000000000001</v>
      </c>
      <c r="X99" s="19">
        <v>18.243199999999998</v>
      </c>
    </row>
    <row r="100" spans="1:24" x14ac:dyDescent="0.35">
      <c r="A100" s="16" t="s">
        <v>56</v>
      </c>
      <c r="B100" s="17" t="s">
        <v>111</v>
      </c>
      <c r="C100" s="17">
        <v>8</v>
      </c>
      <c r="D100" s="18">
        <f t="shared" si="2"/>
        <v>11.5947</v>
      </c>
      <c r="E100" s="18">
        <v>3.4510999999999998</v>
      </c>
      <c r="F100" s="18">
        <f t="shared" si="3"/>
        <v>62.100499999999997</v>
      </c>
      <c r="G100" s="18">
        <f t="shared" si="4"/>
        <v>9.2758000000000003</v>
      </c>
      <c r="H100" s="18">
        <v>1.8406</v>
      </c>
      <c r="I100" s="18">
        <f t="shared" si="5"/>
        <v>1.323</v>
      </c>
      <c r="J100" s="18">
        <v>2.2610999999999999</v>
      </c>
      <c r="K100" s="18">
        <v>3.05</v>
      </c>
      <c r="L100" s="18">
        <v>2.2749000000000001</v>
      </c>
      <c r="M100" s="18">
        <f t="shared" si="6"/>
        <v>6.9946999999999999</v>
      </c>
      <c r="N100" s="18">
        <v>0</v>
      </c>
      <c r="O100" s="18">
        <v>131.20609999999999</v>
      </c>
      <c r="P100" s="18">
        <v>11.8775</v>
      </c>
      <c r="Q100" s="18">
        <v>0</v>
      </c>
      <c r="R100" s="18">
        <v>9.5290999999999997</v>
      </c>
      <c r="S100" s="18">
        <v>0</v>
      </c>
      <c r="T100" s="18">
        <v>0</v>
      </c>
      <c r="U100" s="18">
        <v>0</v>
      </c>
      <c r="V100" s="18">
        <v>9.5375999999999994</v>
      </c>
      <c r="W100" s="18">
        <v>7.5594000000000001</v>
      </c>
      <c r="X100" s="19">
        <v>18.715299999999999</v>
      </c>
    </row>
    <row r="101" spans="1:24" x14ac:dyDescent="0.35">
      <c r="A101" s="16" t="s">
        <v>57</v>
      </c>
      <c r="B101" s="17" t="s">
        <v>111</v>
      </c>
      <c r="C101" s="17">
        <v>11</v>
      </c>
      <c r="D101" s="18">
        <f t="shared" si="2"/>
        <v>11.796199999999999</v>
      </c>
      <c r="E101" s="18">
        <v>3.6294</v>
      </c>
      <c r="F101" s="18">
        <f t="shared" si="3"/>
        <v>67.082599999999999</v>
      </c>
      <c r="G101" s="18">
        <f t="shared" si="4"/>
        <v>3.1088</v>
      </c>
      <c r="H101" s="18">
        <v>1.9077</v>
      </c>
      <c r="I101" s="18">
        <f t="shared" si="5"/>
        <v>1.4678</v>
      </c>
      <c r="J101" s="18">
        <v>0.42909999999999998</v>
      </c>
      <c r="K101" s="18">
        <v>3.1053999999999999</v>
      </c>
      <c r="L101" s="18">
        <v>2.3066</v>
      </c>
      <c r="M101" s="18">
        <f t="shared" si="6"/>
        <v>7.7374000000000001</v>
      </c>
      <c r="N101" s="18">
        <v>0</v>
      </c>
      <c r="O101" s="18">
        <v>22.057600000000001</v>
      </c>
      <c r="P101" s="18">
        <v>8.0111000000000008</v>
      </c>
      <c r="Q101" s="18">
        <v>0</v>
      </c>
      <c r="R101" s="18">
        <v>8.9873999999999992</v>
      </c>
      <c r="S101" s="18">
        <v>0</v>
      </c>
      <c r="T101" s="18">
        <v>0</v>
      </c>
      <c r="U101" s="18">
        <v>0</v>
      </c>
      <c r="V101" s="18">
        <v>9.3163999999999998</v>
      </c>
      <c r="W101" s="18">
        <v>7.7309000000000001</v>
      </c>
      <c r="X101" s="19">
        <v>17.295299999999997</v>
      </c>
    </row>
    <row r="102" spans="1:24" x14ac:dyDescent="0.35">
      <c r="A102" s="16" t="s">
        <v>58</v>
      </c>
      <c r="B102" s="17" t="s">
        <v>111</v>
      </c>
      <c r="C102" s="17">
        <v>14</v>
      </c>
      <c r="D102" s="18">
        <f t="shared" si="2"/>
        <v>10.614799999999999</v>
      </c>
      <c r="E102" s="18">
        <v>3.6011000000000002</v>
      </c>
      <c r="F102" s="18">
        <f t="shared" si="3"/>
        <v>65.997600000000006</v>
      </c>
      <c r="G102" s="18">
        <f t="shared" si="4"/>
        <v>0.182</v>
      </c>
      <c r="H102" s="18">
        <v>1.7969999999999999</v>
      </c>
      <c r="I102" s="18">
        <f t="shared" si="5"/>
        <v>1.4822</v>
      </c>
      <c r="J102" s="18">
        <v>0</v>
      </c>
      <c r="K102" s="18">
        <v>2.8864000000000001</v>
      </c>
      <c r="L102" s="18">
        <v>2.1463999999999999</v>
      </c>
      <c r="M102" s="18">
        <f t="shared" si="6"/>
        <v>8.0117999999999991</v>
      </c>
      <c r="N102" s="18">
        <v>0</v>
      </c>
      <c r="O102" s="18">
        <v>0</v>
      </c>
      <c r="P102" s="18">
        <v>3.0011999999999999</v>
      </c>
      <c r="Q102" s="18">
        <v>0</v>
      </c>
      <c r="R102" s="18">
        <v>8.5329999999999995</v>
      </c>
      <c r="S102" s="18">
        <v>0</v>
      </c>
      <c r="T102" s="18">
        <v>0</v>
      </c>
      <c r="U102" s="18">
        <v>0.65069999999999995</v>
      </c>
      <c r="V102" s="18">
        <v>8.9342000000000006</v>
      </c>
      <c r="W102" s="18">
        <v>7.7587999999999999</v>
      </c>
      <c r="X102" s="19">
        <v>20.114899999999999</v>
      </c>
    </row>
    <row r="103" spans="1:24" x14ac:dyDescent="0.35">
      <c r="A103" s="16" t="s">
        <v>59</v>
      </c>
      <c r="B103" s="17" t="s">
        <v>111</v>
      </c>
      <c r="C103" s="17">
        <v>17</v>
      </c>
      <c r="D103" s="18">
        <f t="shared" si="2"/>
        <v>10.402000000000001</v>
      </c>
      <c r="E103" s="18">
        <v>3.4742999999999999</v>
      </c>
      <c r="F103" s="18">
        <f t="shared" si="3"/>
        <v>65.092500000000001</v>
      </c>
      <c r="G103" s="18">
        <f t="shared" si="4"/>
        <v>0</v>
      </c>
      <c r="H103" s="18">
        <v>1.7402</v>
      </c>
      <c r="I103" s="18">
        <f t="shared" si="5"/>
        <v>1.3794</v>
      </c>
      <c r="J103" s="18">
        <v>0</v>
      </c>
      <c r="K103" s="18">
        <v>2.7006999999999999</v>
      </c>
      <c r="L103" s="18">
        <v>2.1208</v>
      </c>
      <c r="M103" s="18">
        <f t="shared" si="6"/>
        <v>7.1439000000000004</v>
      </c>
      <c r="N103" s="18">
        <v>0</v>
      </c>
      <c r="O103" s="18">
        <v>0</v>
      </c>
      <c r="P103" s="18">
        <v>1.9289000000000001</v>
      </c>
      <c r="Q103" s="18">
        <v>0</v>
      </c>
      <c r="R103" s="18">
        <v>8.2070000000000007</v>
      </c>
      <c r="S103" s="18">
        <v>0</v>
      </c>
      <c r="T103" s="18">
        <v>0</v>
      </c>
      <c r="U103" s="18">
        <v>0.76280000000000003</v>
      </c>
      <c r="V103" s="18">
        <v>8.3112999999999992</v>
      </c>
      <c r="W103" s="18">
        <v>7.2510000000000003</v>
      </c>
      <c r="X103" s="19">
        <v>19.0306</v>
      </c>
    </row>
    <row r="104" spans="1:24" x14ac:dyDescent="0.35">
      <c r="A104" s="16" t="s">
        <v>60</v>
      </c>
      <c r="B104" s="17" t="s">
        <v>111</v>
      </c>
      <c r="C104" s="17">
        <v>20</v>
      </c>
      <c r="D104" s="18">
        <f t="shared" si="2"/>
        <v>11.3392</v>
      </c>
      <c r="E104" s="18">
        <v>3.5785</v>
      </c>
      <c r="F104" s="18">
        <f t="shared" si="3"/>
        <v>72.822299999999998</v>
      </c>
      <c r="G104" s="18">
        <f t="shared" si="4"/>
        <v>0</v>
      </c>
      <c r="H104" s="18">
        <v>1.7392000000000001</v>
      </c>
      <c r="I104" s="18">
        <f t="shared" si="5"/>
        <v>1.4588000000000001</v>
      </c>
      <c r="J104" s="18">
        <v>0</v>
      </c>
      <c r="K104" s="18">
        <v>2.4975999999999998</v>
      </c>
      <c r="L104" s="18">
        <v>2.2528000000000001</v>
      </c>
      <c r="M104" s="18">
        <f t="shared" si="6"/>
        <v>7.2686999999999999</v>
      </c>
      <c r="N104" s="18">
        <v>0</v>
      </c>
      <c r="O104" s="18">
        <v>0</v>
      </c>
      <c r="P104" s="18">
        <v>1.7888999999999999</v>
      </c>
      <c r="Q104" s="18">
        <v>0</v>
      </c>
      <c r="R104" s="18">
        <v>9.4202999999999992</v>
      </c>
      <c r="S104" s="18">
        <v>0</v>
      </c>
      <c r="T104" s="18">
        <v>0</v>
      </c>
      <c r="U104" s="18">
        <v>1.0550999999999999</v>
      </c>
      <c r="V104" s="18">
        <v>9.6971000000000007</v>
      </c>
      <c r="W104" s="18">
        <v>8.3360000000000003</v>
      </c>
      <c r="X104" s="19">
        <v>21.653500000000001</v>
      </c>
    </row>
    <row r="105" spans="1:24" x14ac:dyDescent="0.35">
      <c r="A105" s="16" t="s">
        <v>61</v>
      </c>
      <c r="B105" s="17" t="s">
        <v>111</v>
      </c>
      <c r="C105" s="17">
        <v>23</v>
      </c>
      <c r="D105" s="18">
        <f t="shared" si="2"/>
        <v>10.3042</v>
      </c>
      <c r="E105" s="18">
        <v>3.4601999999999999</v>
      </c>
      <c r="F105" s="18">
        <f t="shared" si="3"/>
        <v>64.807299999999998</v>
      </c>
      <c r="G105" s="18">
        <f t="shared" si="4"/>
        <v>0</v>
      </c>
      <c r="H105" s="18">
        <v>1.7043999999999999</v>
      </c>
      <c r="I105" s="18">
        <f t="shared" si="5"/>
        <v>1.389</v>
      </c>
      <c r="J105" s="18">
        <v>0</v>
      </c>
      <c r="K105" s="18">
        <v>2.0941999999999998</v>
      </c>
      <c r="L105" s="18">
        <v>2.0771000000000002</v>
      </c>
      <c r="M105" s="18">
        <f t="shared" si="6"/>
        <v>6.7529000000000003</v>
      </c>
      <c r="N105" s="18">
        <v>0</v>
      </c>
      <c r="O105" s="18">
        <v>0</v>
      </c>
      <c r="P105" s="18">
        <v>1.3873</v>
      </c>
      <c r="Q105" s="18">
        <v>0</v>
      </c>
      <c r="R105" s="18">
        <v>8.4037000000000006</v>
      </c>
      <c r="S105" s="18">
        <v>0</v>
      </c>
      <c r="T105" s="18">
        <v>0</v>
      </c>
      <c r="U105" s="18">
        <v>0.98450000000000004</v>
      </c>
      <c r="V105" s="18">
        <v>8.5942000000000007</v>
      </c>
      <c r="W105" s="18">
        <v>7.4960000000000004</v>
      </c>
      <c r="X105" s="19">
        <v>18.425800000000002</v>
      </c>
    </row>
    <row r="106" spans="1:24" x14ac:dyDescent="0.35">
      <c r="A106" s="16" t="s">
        <v>62</v>
      </c>
      <c r="B106" s="17" t="s">
        <v>111</v>
      </c>
      <c r="C106" s="17">
        <v>26</v>
      </c>
      <c r="D106" s="18">
        <f t="shared" si="2"/>
        <v>12.1639</v>
      </c>
      <c r="E106" s="18">
        <v>3.6284999999999998</v>
      </c>
      <c r="F106" s="18">
        <f t="shared" si="3"/>
        <v>75.313199999999995</v>
      </c>
      <c r="G106" s="18">
        <f t="shared" si="4"/>
        <v>0</v>
      </c>
      <c r="H106" s="18">
        <v>2.1088</v>
      </c>
      <c r="I106" s="18">
        <f t="shared" si="5"/>
        <v>1.5206</v>
      </c>
      <c r="J106" s="18">
        <v>0</v>
      </c>
      <c r="K106" s="18">
        <v>2.5091000000000001</v>
      </c>
      <c r="L106" s="18">
        <v>2.5287999999999999</v>
      </c>
      <c r="M106" s="18">
        <f t="shared" si="6"/>
        <v>7.2092999999999998</v>
      </c>
      <c r="N106" s="18">
        <v>0</v>
      </c>
      <c r="O106" s="18">
        <v>0</v>
      </c>
      <c r="P106" s="18">
        <v>1.2578</v>
      </c>
      <c r="Q106" s="18">
        <v>0</v>
      </c>
      <c r="R106" s="18">
        <v>9.5320999999999998</v>
      </c>
      <c r="S106" s="18">
        <v>0.1002</v>
      </c>
      <c r="T106" s="18">
        <v>0</v>
      </c>
      <c r="U106" s="18">
        <v>1.2758</v>
      </c>
      <c r="V106" s="18">
        <v>10.3424</v>
      </c>
      <c r="W106" s="18">
        <v>9.1005000000000003</v>
      </c>
      <c r="X106" s="19">
        <v>22.1951</v>
      </c>
    </row>
    <row r="107" spans="1:24" ht="15" thickBot="1" x14ac:dyDescent="0.4">
      <c r="A107" s="20" t="s">
        <v>63</v>
      </c>
      <c r="B107" s="21" t="s">
        <v>111</v>
      </c>
      <c r="C107" s="21">
        <v>29</v>
      </c>
      <c r="D107" s="22">
        <f t="shared" si="2"/>
        <v>11.148900000000001</v>
      </c>
      <c r="E107" s="22">
        <v>3.4432999999999998</v>
      </c>
      <c r="F107" s="22">
        <f t="shared" si="3"/>
        <v>68.317900000000009</v>
      </c>
      <c r="G107" s="22">
        <f t="shared" si="4"/>
        <v>0</v>
      </c>
      <c r="H107" s="22">
        <v>1.9392</v>
      </c>
      <c r="I107" s="22">
        <f t="shared" si="5"/>
        <v>1.4350000000000001</v>
      </c>
      <c r="J107" s="22">
        <v>0</v>
      </c>
      <c r="K107" s="22">
        <v>2.0135000000000001</v>
      </c>
      <c r="L107" s="22">
        <v>1.6943999999999999</v>
      </c>
      <c r="M107" s="22">
        <f t="shared" si="6"/>
        <v>7.4901999999999997</v>
      </c>
      <c r="N107" s="22">
        <v>0</v>
      </c>
      <c r="O107" s="22">
        <v>0</v>
      </c>
      <c r="P107" s="22">
        <v>1.0886</v>
      </c>
      <c r="Q107" s="22">
        <v>0</v>
      </c>
      <c r="R107" s="22">
        <v>9.0661000000000005</v>
      </c>
      <c r="S107" s="22">
        <v>0</v>
      </c>
      <c r="T107" s="22">
        <v>0</v>
      </c>
      <c r="U107" s="22">
        <v>1.2836000000000001</v>
      </c>
      <c r="V107" s="22">
        <v>9.3278999999999996</v>
      </c>
      <c r="W107" s="22">
        <v>8.3591999999999995</v>
      </c>
      <c r="X107" s="23">
        <v>20.085900000000002</v>
      </c>
    </row>
    <row r="108" spans="1:24" x14ac:dyDescent="0.35">
      <c r="A108" s="24" t="s">
        <v>54</v>
      </c>
      <c r="B108" s="25" t="s">
        <v>112</v>
      </c>
      <c r="C108" s="25">
        <v>3</v>
      </c>
      <c r="D108" s="26">
        <f t="shared" si="2"/>
        <v>11.0091</v>
      </c>
      <c r="E108" s="26">
        <v>3.2866</v>
      </c>
      <c r="F108" s="26">
        <f t="shared" si="3"/>
        <v>60.3232</v>
      </c>
      <c r="G108" s="26">
        <f t="shared" si="4"/>
        <v>8.5260999999999996</v>
      </c>
      <c r="H108" s="26">
        <v>1.6827000000000001</v>
      </c>
      <c r="I108" s="26">
        <f t="shared" si="5"/>
        <v>0.93200000000000005</v>
      </c>
      <c r="J108" s="26">
        <v>2.0537999999999998</v>
      </c>
      <c r="K108" s="26">
        <v>2.8378999999999999</v>
      </c>
      <c r="L108" s="26">
        <v>2.1231</v>
      </c>
      <c r="M108" s="26">
        <f t="shared" si="6"/>
        <v>6.4787999999999997</v>
      </c>
      <c r="N108" s="26">
        <v>0</v>
      </c>
      <c r="O108" s="26">
        <v>132.72020000000001</v>
      </c>
      <c r="P108" s="26">
        <v>10.725300000000001</v>
      </c>
      <c r="Q108" s="26">
        <v>0</v>
      </c>
      <c r="R108" s="26">
        <v>8.0519999999999996</v>
      </c>
      <c r="S108" s="26">
        <v>0</v>
      </c>
      <c r="T108" s="26">
        <v>0</v>
      </c>
      <c r="U108" s="26">
        <v>0</v>
      </c>
      <c r="V108" s="26">
        <v>8.7651000000000003</v>
      </c>
      <c r="W108" s="26">
        <v>6.5521000000000003</v>
      </c>
      <c r="X108" s="27">
        <v>19.1922</v>
      </c>
    </row>
    <row r="109" spans="1:24" x14ac:dyDescent="0.35">
      <c r="A109" s="28" t="s">
        <v>55</v>
      </c>
      <c r="B109" s="29" t="s">
        <v>112</v>
      </c>
      <c r="C109" s="29">
        <v>6</v>
      </c>
      <c r="D109" s="30">
        <f t="shared" si="2"/>
        <v>11.5908</v>
      </c>
      <c r="E109" s="30">
        <v>3.4184999999999999</v>
      </c>
      <c r="F109" s="30">
        <f t="shared" si="3"/>
        <v>64.18780000000001</v>
      </c>
      <c r="G109" s="30">
        <f t="shared" si="4"/>
        <v>9.0574999999999992</v>
      </c>
      <c r="H109" s="30">
        <v>1.8553999999999999</v>
      </c>
      <c r="I109" s="30">
        <f t="shared" si="5"/>
        <v>1.2228000000000001</v>
      </c>
      <c r="J109" s="30">
        <v>2.2094999999999998</v>
      </c>
      <c r="K109" s="30">
        <v>2.9817</v>
      </c>
      <c r="L109" s="30">
        <v>2.2448999999999999</v>
      </c>
      <c r="M109" s="30">
        <f t="shared" si="6"/>
        <v>7.327</v>
      </c>
      <c r="N109" s="30">
        <v>0</v>
      </c>
      <c r="O109" s="30">
        <v>131.22540000000001</v>
      </c>
      <c r="P109" s="30">
        <v>11.542299999999999</v>
      </c>
      <c r="Q109" s="30">
        <v>0</v>
      </c>
      <c r="R109" s="30">
        <v>8.3338999999999999</v>
      </c>
      <c r="S109" s="30">
        <v>0</v>
      </c>
      <c r="T109" s="30">
        <v>0</v>
      </c>
      <c r="U109" s="30">
        <v>0</v>
      </c>
      <c r="V109" s="30">
        <v>9.3363999999999994</v>
      </c>
      <c r="W109" s="30">
        <v>7.3287000000000004</v>
      </c>
      <c r="X109" s="31">
        <v>18.4284</v>
      </c>
    </row>
    <row r="110" spans="1:24" x14ac:dyDescent="0.35">
      <c r="A110" s="28" t="s">
        <v>56</v>
      </c>
      <c r="B110" s="29" t="s">
        <v>112</v>
      </c>
      <c r="C110" s="29">
        <v>9</v>
      </c>
      <c r="D110" s="30">
        <f t="shared" si="2"/>
        <v>11.975100000000001</v>
      </c>
      <c r="E110" s="30">
        <v>3.4152999999999998</v>
      </c>
      <c r="F110" s="30">
        <f t="shared" si="3"/>
        <v>63.988500000000002</v>
      </c>
      <c r="G110" s="30">
        <f t="shared" si="4"/>
        <v>9.0187000000000008</v>
      </c>
      <c r="H110" s="30">
        <v>1.9984999999999999</v>
      </c>
      <c r="I110" s="30">
        <f t="shared" si="5"/>
        <v>1.3188</v>
      </c>
      <c r="J110" s="30">
        <v>2.2238000000000002</v>
      </c>
      <c r="K110" s="30">
        <v>2.9992999999999999</v>
      </c>
      <c r="L110" s="30">
        <v>2.3035999999999999</v>
      </c>
      <c r="M110" s="30">
        <f t="shared" si="6"/>
        <v>7.3827999999999996</v>
      </c>
      <c r="N110" s="30">
        <v>0</v>
      </c>
      <c r="O110" s="30">
        <v>130.37739999999999</v>
      </c>
      <c r="P110" s="30">
        <v>11.995699999999999</v>
      </c>
      <c r="Q110" s="30">
        <v>0</v>
      </c>
      <c r="R110" s="30">
        <v>9.0260999999999996</v>
      </c>
      <c r="S110" s="30">
        <v>0</v>
      </c>
      <c r="T110" s="30">
        <v>0</v>
      </c>
      <c r="U110" s="30">
        <v>0</v>
      </c>
      <c r="V110" s="30">
        <v>9.7422000000000004</v>
      </c>
      <c r="W110" s="30">
        <v>7.8343999999999996</v>
      </c>
      <c r="X110" s="31">
        <v>19.057500000000001</v>
      </c>
    </row>
    <row r="111" spans="1:24" x14ac:dyDescent="0.35">
      <c r="A111" s="28" t="s">
        <v>57</v>
      </c>
      <c r="B111" s="29" t="s">
        <v>112</v>
      </c>
      <c r="C111" s="29">
        <v>12</v>
      </c>
      <c r="D111" s="30">
        <f t="shared" si="2"/>
        <v>11.4727</v>
      </c>
      <c r="E111" s="30">
        <v>3.6943000000000001</v>
      </c>
      <c r="F111" s="30">
        <f t="shared" si="3"/>
        <v>67.57650000000001</v>
      </c>
      <c r="G111" s="30">
        <f t="shared" si="4"/>
        <v>3.1595</v>
      </c>
      <c r="H111" s="30">
        <v>1.8935999999999999</v>
      </c>
      <c r="I111" s="30">
        <f t="shared" si="5"/>
        <v>1.4534</v>
      </c>
      <c r="J111" s="30">
        <v>0.4214</v>
      </c>
      <c r="K111" s="30">
        <v>3.1286</v>
      </c>
      <c r="L111" s="30">
        <v>2.133</v>
      </c>
      <c r="M111" s="30">
        <f t="shared" si="6"/>
        <v>7.8648999999999996</v>
      </c>
      <c r="N111" s="30">
        <v>0</v>
      </c>
      <c r="O111" s="30">
        <v>22.668500000000002</v>
      </c>
      <c r="P111" s="30">
        <v>8.1417999999999999</v>
      </c>
      <c r="Q111" s="30">
        <v>0</v>
      </c>
      <c r="R111" s="30">
        <v>8.6731999999999996</v>
      </c>
      <c r="S111" s="30">
        <v>0</v>
      </c>
      <c r="T111" s="30">
        <v>0</v>
      </c>
      <c r="U111" s="30">
        <v>0</v>
      </c>
      <c r="V111" s="30">
        <v>9.2350999999999992</v>
      </c>
      <c r="W111" s="30">
        <v>7.3962000000000003</v>
      </c>
      <c r="X111" s="31">
        <v>18.3902</v>
      </c>
    </row>
    <row r="112" spans="1:24" x14ac:dyDescent="0.35">
      <c r="A112" s="28" t="s">
        <v>58</v>
      </c>
      <c r="B112" s="29" t="s">
        <v>112</v>
      </c>
      <c r="C112" s="29">
        <v>15</v>
      </c>
      <c r="D112" s="30">
        <f t="shared" si="2"/>
        <v>10.693200000000001</v>
      </c>
      <c r="E112" s="30">
        <v>3.6206</v>
      </c>
      <c r="F112" s="30">
        <f t="shared" si="3"/>
        <v>66.196400000000011</v>
      </c>
      <c r="G112" s="30">
        <f t="shared" si="4"/>
        <v>0.311</v>
      </c>
      <c r="H112" s="30">
        <v>1.8587</v>
      </c>
      <c r="I112" s="30">
        <f t="shared" si="5"/>
        <v>1.4550000000000001</v>
      </c>
      <c r="J112" s="30">
        <v>0</v>
      </c>
      <c r="K112" s="30">
        <v>2.9308000000000001</v>
      </c>
      <c r="L112" s="30">
        <v>2.1415999999999999</v>
      </c>
      <c r="M112" s="30">
        <f t="shared" si="6"/>
        <v>7.1007999999999996</v>
      </c>
      <c r="N112" s="30">
        <v>0</v>
      </c>
      <c r="O112" s="30">
        <v>0</v>
      </c>
      <c r="P112" s="30">
        <v>3.2538999999999998</v>
      </c>
      <c r="Q112" s="30">
        <v>0</v>
      </c>
      <c r="R112" s="30">
        <v>8.4422999999999995</v>
      </c>
      <c r="S112" s="30">
        <v>0</v>
      </c>
      <c r="T112" s="30">
        <v>0</v>
      </c>
      <c r="U112" s="30">
        <v>0.67190000000000005</v>
      </c>
      <c r="V112" s="30">
        <v>9.0562000000000005</v>
      </c>
      <c r="W112" s="30">
        <v>7.6736000000000004</v>
      </c>
      <c r="X112" s="31">
        <v>19.111499999999999</v>
      </c>
    </row>
    <row r="113" spans="1:24" x14ac:dyDescent="0.35">
      <c r="A113" s="28" t="s">
        <v>59</v>
      </c>
      <c r="B113" s="29" t="s">
        <v>112</v>
      </c>
      <c r="C113" s="29">
        <v>18</v>
      </c>
      <c r="D113" s="30">
        <f t="shared" si="2"/>
        <v>10.329800000000001</v>
      </c>
      <c r="E113" s="30">
        <v>3.4935</v>
      </c>
      <c r="F113" s="30">
        <f t="shared" si="3"/>
        <v>64.197299999999998</v>
      </c>
      <c r="G113" s="30">
        <f t="shared" si="4"/>
        <v>0</v>
      </c>
      <c r="H113" s="30">
        <v>1.7435</v>
      </c>
      <c r="I113" s="30">
        <f t="shared" si="5"/>
        <v>1.4426000000000001</v>
      </c>
      <c r="J113" s="30">
        <v>0</v>
      </c>
      <c r="K113" s="30">
        <v>2.6999</v>
      </c>
      <c r="L113" s="30">
        <v>2.1093000000000002</v>
      </c>
      <c r="M113" s="30">
        <f t="shared" si="6"/>
        <v>7.0270999999999999</v>
      </c>
      <c r="N113" s="30">
        <v>0</v>
      </c>
      <c r="O113" s="30">
        <v>0</v>
      </c>
      <c r="P113" s="30">
        <v>1.9936</v>
      </c>
      <c r="Q113" s="30">
        <v>0</v>
      </c>
      <c r="R113" s="30">
        <v>8.1594999999999995</v>
      </c>
      <c r="S113" s="30">
        <v>0</v>
      </c>
      <c r="T113" s="30">
        <v>0</v>
      </c>
      <c r="U113" s="30">
        <v>0.79430000000000001</v>
      </c>
      <c r="V113" s="30">
        <v>8.5991</v>
      </c>
      <c r="W113" s="30">
        <v>7.5186999999999999</v>
      </c>
      <c r="X113" s="31">
        <v>18.307500000000001</v>
      </c>
    </row>
    <row r="114" spans="1:24" x14ac:dyDescent="0.35">
      <c r="A114" s="28" t="s">
        <v>60</v>
      </c>
      <c r="B114" s="29" t="s">
        <v>112</v>
      </c>
      <c r="C114" s="29">
        <v>21</v>
      </c>
      <c r="D114" s="30">
        <f t="shared" si="2"/>
        <v>9.6328999999999994</v>
      </c>
      <c r="E114" s="30">
        <v>3.1293000000000002</v>
      </c>
      <c r="F114" s="30">
        <f t="shared" si="3"/>
        <v>64.934899999999999</v>
      </c>
      <c r="G114" s="30">
        <f t="shared" si="4"/>
        <v>0</v>
      </c>
      <c r="H114" s="30">
        <v>1.6294999999999999</v>
      </c>
      <c r="I114" s="30">
        <f t="shared" si="5"/>
        <v>1.3084</v>
      </c>
      <c r="J114" s="30">
        <v>0</v>
      </c>
      <c r="K114" s="30">
        <v>1.2154</v>
      </c>
      <c r="L114" s="30">
        <v>2.0186999999999999</v>
      </c>
      <c r="M114" s="30">
        <f t="shared" si="6"/>
        <v>4.3855000000000004</v>
      </c>
      <c r="N114" s="30">
        <v>5.6474000000000002</v>
      </c>
      <c r="O114" s="30">
        <v>0</v>
      </c>
      <c r="P114" s="30">
        <v>1.8676999999999999</v>
      </c>
      <c r="Q114" s="30">
        <v>4.7556000000000003</v>
      </c>
      <c r="R114" s="30">
        <v>8.0527999999999995</v>
      </c>
      <c r="S114" s="30">
        <v>0.3019</v>
      </c>
      <c r="T114" s="30">
        <v>0</v>
      </c>
      <c r="U114" s="30">
        <v>6.6319999999999997</v>
      </c>
      <c r="V114" s="30">
        <v>7.0826000000000002</v>
      </c>
      <c r="W114" s="30">
        <v>6.4775999999999998</v>
      </c>
      <c r="X114" s="31">
        <v>17.846900000000002</v>
      </c>
    </row>
    <row r="115" spans="1:24" x14ac:dyDescent="0.35">
      <c r="A115" s="28" t="s">
        <v>61</v>
      </c>
      <c r="B115" s="29" t="s">
        <v>112</v>
      </c>
      <c r="C115" s="29">
        <v>24</v>
      </c>
      <c r="D115" s="30">
        <f t="shared" si="2"/>
        <v>10.1995</v>
      </c>
      <c r="E115" s="30">
        <v>2.9369000000000001</v>
      </c>
      <c r="F115" s="30">
        <f t="shared" si="3"/>
        <v>42.532200000000003</v>
      </c>
      <c r="G115" s="30">
        <f t="shared" si="4"/>
        <v>0</v>
      </c>
      <c r="H115" s="30">
        <v>1.6232</v>
      </c>
      <c r="I115" s="30">
        <f t="shared" si="5"/>
        <v>1.1976</v>
      </c>
      <c r="J115" s="30">
        <v>0</v>
      </c>
      <c r="K115" s="30">
        <v>0</v>
      </c>
      <c r="L115" s="30">
        <v>1.9109</v>
      </c>
      <c r="M115" s="30">
        <f t="shared" si="6"/>
        <v>0</v>
      </c>
      <c r="N115" s="30">
        <v>2.4661</v>
      </c>
      <c r="O115" s="30">
        <v>0</v>
      </c>
      <c r="P115" s="30">
        <v>1.1687000000000001</v>
      </c>
      <c r="Q115" s="30">
        <v>20.881599999999999</v>
      </c>
      <c r="R115" s="30">
        <v>8.0488</v>
      </c>
      <c r="S115" s="30">
        <v>1.6911</v>
      </c>
      <c r="T115" s="30">
        <v>3.0508000000000002</v>
      </c>
      <c r="U115" s="30">
        <v>9.3690999999999995</v>
      </c>
      <c r="V115" s="30">
        <v>5.5053000000000001</v>
      </c>
      <c r="W115" s="30">
        <v>6.9394999999999998</v>
      </c>
      <c r="X115" s="31">
        <v>15.506900000000002</v>
      </c>
    </row>
    <row r="116" spans="1:24" x14ac:dyDescent="0.35">
      <c r="A116" s="28" t="s">
        <v>62</v>
      </c>
      <c r="B116" s="29" t="s">
        <v>112</v>
      </c>
      <c r="C116" s="29">
        <v>27</v>
      </c>
      <c r="D116" s="30">
        <f t="shared" si="2"/>
        <v>9.3063000000000002</v>
      </c>
      <c r="E116" s="30">
        <v>2.7572999999999999</v>
      </c>
      <c r="F116" s="30">
        <f t="shared" si="3"/>
        <v>18.317299999999999</v>
      </c>
      <c r="G116" s="30">
        <f t="shared" si="4"/>
        <v>0</v>
      </c>
      <c r="H116" s="30">
        <v>1.4157999999999999</v>
      </c>
      <c r="I116" s="30">
        <f t="shared" si="5"/>
        <v>1.0722</v>
      </c>
      <c r="J116" s="30">
        <v>0</v>
      </c>
      <c r="K116" s="30">
        <v>0</v>
      </c>
      <c r="L116" s="30">
        <v>1.6448</v>
      </c>
      <c r="M116" s="30">
        <f t="shared" si="6"/>
        <v>0</v>
      </c>
      <c r="N116" s="30">
        <v>0.50209999999999999</v>
      </c>
      <c r="O116" s="30">
        <v>34.364199999999997</v>
      </c>
      <c r="P116" s="30">
        <v>1.9688000000000001</v>
      </c>
      <c r="Q116" s="30">
        <v>26.264099999999999</v>
      </c>
      <c r="R116" s="30">
        <v>5.4798999999999998</v>
      </c>
      <c r="S116" s="30">
        <v>1.1278999999999999</v>
      </c>
      <c r="T116" s="30">
        <v>7.258</v>
      </c>
      <c r="U116" s="30">
        <v>10.8964</v>
      </c>
      <c r="V116" s="30">
        <v>4.1966999999999999</v>
      </c>
      <c r="W116" s="30">
        <v>6.0796999999999999</v>
      </c>
      <c r="X116" s="31">
        <v>14.512</v>
      </c>
    </row>
    <row r="117" spans="1:24" ht="15" thickBot="1" x14ac:dyDescent="0.4">
      <c r="A117" s="32" t="s">
        <v>63</v>
      </c>
      <c r="B117" s="33" t="s">
        <v>112</v>
      </c>
      <c r="C117" s="33">
        <v>30</v>
      </c>
      <c r="D117" s="34">
        <f t="shared" si="2"/>
        <v>8.5190999999999999</v>
      </c>
      <c r="E117" s="34">
        <v>2.7675000000000001</v>
      </c>
      <c r="F117" s="34">
        <f t="shared" si="3"/>
        <v>0</v>
      </c>
      <c r="G117" s="34">
        <f t="shared" si="4"/>
        <v>0</v>
      </c>
      <c r="H117" s="34">
        <v>1.3795999999999999</v>
      </c>
      <c r="I117" s="34">
        <f t="shared" si="5"/>
        <v>1.0868</v>
      </c>
      <c r="J117" s="34">
        <v>0</v>
      </c>
      <c r="K117" s="34">
        <v>0</v>
      </c>
      <c r="L117" s="34">
        <v>1.6176999999999999</v>
      </c>
      <c r="M117" s="34">
        <f t="shared" si="6"/>
        <v>0</v>
      </c>
      <c r="N117" s="34">
        <v>0</v>
      </c>
      <c r="O117" s="34">
        <v>0</v>
      </c>
      <c r="P117" s="34">
        <v>1.0228999999999999</v>
      </c>
      <c r="Q117" s="34">
        <v>0</v>
      </c>
      <c r="R117" s="34">
        <v>4.8452000000000002</v>
      </c>
      <c r="S117" s="34">
        <v>0</v>
      </c>
      <c r="T117" s="34">
        <v>0</v>
      </c>
      <c r="U117" s="34">
        <v>21.159400000000002</v>
      </c>
      <c r="V117" s="34">
        <v>3.2673999999999999</v>
      </c>
      <c r="W117" s="34">
        <v>5.8292000000000002</v>
      </c>
      <c r="X117" s="35">
        <v>13.092600000000001</v>
      </c>
    </row>
    <row r="118" spans="1:24" x14ac:dyDescent="0.35">
      <c r="A118" s="36" t="s">
        <v>54</v>
      </c>
      <c r="B118" s="37" t="s">
        <v>113</v>
      </c>
      <c r="C118" s="37">
        <v>4</v>
      </c>
      <c r="D118" s="38">
        <f t="shared" si="2"/>
        <v>10.72265253438988</v>
      </c>
      <c r="E118" s="38">
        <v>3.2044784543810199</v>
      </c>
      <c r="F118" s="38">
        <f t="shared" si="3"/>
        <v>62.611132936807508</v>
      </c>
      <c r="G118" s="38">
        <f t="shared" si="4"/>
        <v>10.06329887566497</v>
      </c>
      <c r="H118" s="38">
        <v>1.86634616383958</v>
      </c>
      <c r="I118" s="38">
        <f t="shared" si="5"/>
        <v>0.95503210866190602</v>
      </c>
      <c r="J118" s="38">
        <v>2.2861060726111102</v>
      </c>
      <c r="K118" s="38">
        <v>2.8390102179988199</v>
      </c>
      <c r="L118" s="38">
        <v>2.1594778203646299</v>
      </c>
      <c r="M118" s="38">
        <f t="shared" si="6"/>
        <v>6.1115628620940896</v>
      </c>
      <c r="N118" s="38">
        <v>0</v>
      </c>
      <c r="O118" s="38">
        <v>137.71100000000001</v>
      </c>
      <c r="P118" s="38">
        <v>11.5901943889829</v>
      </c>
      <c r="Q118" s="38">
        <v>0</v>
      </c>
      <c r="R118" s="38">
        <v>9.3202884079647799</v>
      </c>
      <c r="S118" s="38">
        <v>0</v>
      </c>
      <c r="T118" s="38">
        <v>0</v>
      </c>
      <c r="U118" s="38">
        <v>0</v>
      </c>
      <c r="V118" s="38">
        <v>8.6812240037786808</v>
      </c>
      <c r="W118" s="38">
        <v>6.3865688404468397</v>
      </c>
      <c r="X118" s="39">
        <v>19.734031159553162</v>
      </c>
    </row>
    <row r="119" spans="1:24" x14ac:dyDescent="0.35">
      <c r="A119" s="40" t="s">
        <v>55</v>
      </c>
      <c r="B119" s="41" t="s">
        <v>113</v>
      </c>
      <c r="C119" s="41">
        <v>7</v>
      </c>
      <c r="D119" s="42">
        <f t="shared" si="2"/>
        <v>11.7934</v>
      </c>
      <c r="E119" s="42">
        <v>3.4626999999999999</v>
      </c>
      <c r="F119" s="42">
        <f t="shared" si="3"/>
        <v>62.384700000000002</v>
      </c>
      <c r="G119" s="42">
        <f t="shared" si="4"/>
        <v>9.1260999999999992</v>
      </c>
      <c r="H119" s="42">
        <v>1.9124000000000001</v>
      </c>
      <c r="I119" s="42">
        <f t="shared" si="5"/>
        <v>1.3049999999999999</v>
      </c>
      <c r="J119" s="42">
        <v>2.3628999999999998</v>
      </c>
      <c r="K119" s="42">
        <v>2.9643000000000002</v>
      </c>
      <c r="L119" s="42">
        <v>2.3530000000000002</v>
      </c>
      <c r="M119" s="42">
        <f t="shared" si="6"/>
        <v>7.6822999999999997</v>
      </c>
      <c r="N119" s="42">
        <v>0</v>
      </c>
      <c r="O119" s="42">
        <v>134.44120000000001</v>
      </c>
      <c r="P119" s="42">
        <v>12.085599999999999</v>
      </c>
      <c r="Q119" s="42">
        <v>0</v>
      </c>
      <c r="R119" s="42">
        <v>9.0881000000000007</v>
      </c>
      <c r="S119" s="42">
        <v>0</v>
      </c>
      <c r="T119" s="42">
        <v>0</v>
      </c>
      <c r="U119" s="42">
        <v>0</v>
      </c>
      <c r="V119" s="42">
        <v>9.6219000000000001</v>
      </c>
      <c r="W119" s="42">
        <v>7.7458</v>
      </c>
      <c r="X119" s="43">
        <v>18.790300000000002</v>
      </c>
    </row>
    <row r="120" spans="1:24" x14ac:dyDescent="0.35">
      <c r="A120" s="40" t="s">
        <v>56</v>
      </c>
      <c r="B120" s="41" t="s">
        <v>113</v>
      </c>
      <c r="C120" s="41">
        <v>10</v>
      </c>
      <c r="D120" s="42">
        <f t="shared" si="2"/>
        <v>11.5921</v>
      </c>
      <c r="E120" s="42">
        <v>3.4245000000000001</v>
      </c>
      <c r="F120" s="42">
        <f t="shared" si="3"/>
        <v>61.834099999999999</v>
      </c>
      <c r="G120" s="42">
        <f t="shared" si="4"/>
        <v>8.7386999999999997</v>
      </c>
      <c r="H120" s="42">
        <v>1.8701000000000001</v>
      </c>
      <c r="I120" s="42">
        <f t="shared" si="5"/>
        <v>1.2948</v>
      </c>
      <c r="J120" s="42">
        <v>2.1551</v>
      </c>
      <c r="K120" s="42">
        <v>2.9554999999999998</v>
      </c>
      <c r="L120" s="42">
        <v>2.2757999999999998</v>
      </c>
      <c r="M120" s="42">
        <f t="shared" si="6"/>
        <v>7.3384</v>
      </c>
      <c r="N120" s="42">
        <v>0</v>
      </c>
      <c r="O120" s="42">
        <v>126.4876</v>
      </c>
      <c r="P120" s="42">
        <v>11.4877</v>
      </c>
      <c r="Q120" s="42">
        <v>0</v>
      </c>
      <c r="R120" s="42">
        <v>8.9002999999999997</v>
      </c>
      <c r="S120" s="42">
        <v>0</v>
      </c>
      <c r="T120" s="42">
        <v>0</v>
      </c>
      <c r="U120" s="42">
        <v>0</v>
      </c>
      <c r="V120" s="42">
        <v>9.5170999999999992</v>
      </c>
      <c r="W120" s="42">
        <v>7.6284999999999998</v>
      </c>
      <c r="X120" s="43">
        <v>18.650700000000001</v>
      </c>
    </row>
    <row r="121" spans="1:24" x14ac:dyDescent="0.35">
      <c r="A121" s="40" t="s">
        <v>57</v>
      </c>
      <c r="B121" s="41" t="s">
        <v>113</v>
      </c>
      <c r="C121" s="41">
        <v>13</v>
      </c>
      <c r="D121" s="42">
        <f t="shared" si="2"/>
        <v>10.792</v>
      </c>
      <c r="E121" s="42">
        <v>3.7892999999999999</v>
      </c>
      <c r="F121" s="42">
        <f t="shared" si="3"/>
        <v>69.782700000000006</v>
      </c>
      <c r="G121" s="42">
        <f t="shared" si="4"/>
        <v>3.19</v>
      </c>
      <c r="H121" s="42">
        <v>1.9472</v>
      </c>
      <c r="I121" s="42">
        <f t="shared" si="5"/>
        <v>1.5122</v>
      </c>
      <c r="J121" s="42">
        <v>0.40160000000000001</v>
      </c>
      <c r="K121" s="42">
        <v>3.2065999999999999</v>
      </c>
      <c r="L121" s="42">
        <v>2.3879000000000001</v>
      </c>
      <c r="M121" s="42">
        <f t="shared" si="6"/>
        <v>7.7450000000000001</v>
      </c>
      <c r="N121" s="42">
        <v>0</v>
      </c>
      <c r="O121" s="42">
        <v>19.539899999999999</v>
      </c>
      <c r="P121" s="42">
        <v>8.0906000000000002</v>
      </c>
      <c r="Q121" s="42">
        <v>0</v>
      </c>
      <c r="R121" s="42">
        <v>8.7468000000000004</v>
      </c>
      <c r="S121" s="42">
        <v>0</v>
      </c>
      <c r="T121" s="42">
        <v>0</v>
      </c>
      <c r="U121" s="42">
        <v>0</v>
      </c>
      <c r="V121" s="42">
        <v>9.2723999999999993</v>
      </c>
      <c r="W121" s="42">
        <v>7.6044999999999998</v>
      </c>
      <c r="X121" s="43">
        <v>20.019800000000004</v>
      </c>
    </row>
    <row r="122" spans="1:24" x14ac:dyDescent="0.35">
      <c r="A122" s="40" t="s">
        <v>58</v>
      </c>
      <c r="B122" s="41" t="s">
        <v>113</v>
      </c>
      <c r="C122" s="41">
        <v>16</v>
      </c>
      <c r="D122" s="42">
        <f t="shared" si="2"/>
        <v>10.498200000000001</v>
      </c>
      <c r="E122" s="42">
        <v>3.4533</v>
      </c>
      <c r="F122" s="42">
        <f t="shared" si="3"/>
        <v>65.226100000000002</v>
      </c>
      <c r="G122" s="42">
        <f t="shared" si="4"/>
        <v>0.21629999999999999</v>
      </c>
      <c r="H122" s="42">
        <v>1.7171000000000001</v>
      </c>
      <c r="I122" s="42">
        <f t="shared" si="5"/>
        <v>1.3384</v>
      </c>
      <c r="J122" s="42">
        <v>0</v>
      </c>
      <c r="K122" s="42">
        <v>2.8323</v>
      </c>
      <c r="L122" s="42">
        <v>2.1663999999999999</v>
      </c>
      <c r="M122" s="42">
        <f t="shared" si="6"/>
        <v>7.0899000000000001</v>
      </c>
      <c r="N122" s="42">
        <v>0</v>
      </c>
      <c r="O122" s="42">
        <v>0</v>
      </c>
      <c r="P122" s="42">
        <v>2.6503999999999999</v>
      </c>
      <c r="Q122" s="42">
        <v>0</v>
      </c>
      <c r="R122" s="42">
        <v>8.609</v>
      </c>
      <c r="S122" s="42">
        <v>0</v>
      </c>
      <c r="T122" s="42">
        <v>0</v>
      </c>
      <c r="U122" s="42">
        <v>0.59519999999999995</v>
      </c>
      <c r="V122" s="42">
        <v>8.8308</v>
      </c>
      <c r="W122" s="42">
        <v>7.7003000000000004</v>
      </c>
      <c r="X122" s="43">
        <v>18.298200000000001</v>
      </c>
    </row>
    <row r="123" spans="1:24" x14ac:dyDescent="0.35">
      <c r="A123" s="40" t="s">
        <v>59</v>
      </c>
      <c r="B123" s="41" t="s">
        <v>113</v>
      </c>
      <c r="C123" s="41">
        <v>19</v>
      </c>
      <c r="D123" s="42">
        <f t="shared" si="2"/>
        <v>10.452999999999999</v>
      </c>
      <c r="E123" s="42">
        <v>3.6995</v>
      </c>
      <c r="F123" s="42">
        <f t="shared" si="3"/>
        <v>67.630400000000009</v>
      </c>
      <c r="G123" s="42">
        <f t="shared" si="4"/>
        <v>0</v>
      </c>
      <c r="H123" s="42">
        <v>1.8805000000000001</v>
      </c>
      <c r="I123" s="42">
        <f t="shared" si="5"/>
        <v>1.5158</v>
      </c>
      <c r="J123" s="42">
        <v>0</v>
      </c>
      <c r="K123" s="42">
        <v>2.8515999999999999</v>
      </c>
      <c r="L123" s="42">
        <v>2.2338</v>
      </c>
      <c r="M123" s="42">
        <f t="shared" si="6"/>
        <v>7.2576000000000001</v>
      </c>
      <c r="N123" s="42">
        <v>0</v>
      </c>
      <c r="O123" s="42">
        <v>0</v>
      </c>
      <c r="P123" s="42">
        <v>1.9535</v>
      </c>
      <c r="Q123" s="42">
        <v>0</v>
      </c>
      <c r="R123" s="42">
        <v>8.6188000000000002</v>
      </c>
      <c r="S123" s="42">
        <v>0</v>
      </c>
      <c r="T123" s="42">
        <v>0</v>
      </c>
      <c r="U123" s="42">
        <v>0.75439999999999996</v>
      </c>
      <c r="V123" s="42">
        <v>8.8228000000000009</v>
      </c>
      <c r="W123" s="42">
        <v>7.6722999999999999</v>
      </c>
      <c r="X123" s="43">
        <v>19.484400000000001</v>
      </c>
    </row>
    <row r="124" spans="1:24" x14ac:dyDescent="0.35">
      <c r="A124" s="40" t="s">
        <v>60</v>
      </c>
      <c r="B124" s="41" t="s">
        <v>113</v>
      </c>
      <c r="C124" s="41">
        <v>22</v>
      </c>
      <c r="D124" s="42">
        <f t="shared" si="2"/>
        <v>10.228100000000001</v>
      </c>
      <c r="E124" s="42">
        <v>3.1046</v>
      </c>
      <c r="F124" s="42">
        <f t="shared" si="3"/>
        <v>63.618300000000005</v>
      </c>
      <c r="G124" s="42">
        <f t="shared" si="4"/>
        <v>0</v>
      </c>
      <c r="H124" s="42">
        <v>1.6684000000000001</v>
      </c>
      <c r="I124" s="42">
        <f t="shared" si="5"/>
        <v>1.2958000000000001</v>
      </c>
      <c r="J124" s="42">
        <v>0</v>
      </c>
      <c r="K124" s="42">
        <v>2.2639</v>
      </c>
      <c r="L124" s="42">
        <v>2.129</v>
      </c>
      <c r="M124" s="42">
        <f t="shared" si="6"/>
        <v>6.7579000000000002</v>
      </c>
      <c r="N124" s="42">
        <v>0</v>
      </c>
      <c r="O124" s="42">
        <v>0</v>
      </c>
      <c r="P124" s="42">
        <v>1.7038</v>
      </c>
      <c r="Q124" s="42">
        <v>0</v>
      </c>
      <c r="R124" s="42">
        <v>7.7941000000000003</v>
      </c>
      <c r="S124" s="42">
        <v>0</v>
      </c>
      <c r="T124" s="42">
        <v>0</v>
      </c>
      <c r="U124" s="42">
        <v>0.92220000000000002</v>
      </c>
      <c r="V124" s="42">
        <v>8.4402000000000008</v>
      </c>
      <c r="W124" s="42">
        <v>7.3992000000000004</v>
      </c>
      <c r="X124" s="43">
        <v>16.823</v>
      </c>
    </row>
    <row r="125" spans="1:24" x14ac:dyDescent="0.35">
      <c r="A125" s="40" t="s">
        <v>61</v>
      </c>
      <c r="B125" s="41" t="s">
        <v>113</v>
      </c>
      <c r="C125" s="41">
        <v>25</v>
      </c>
      <c r="D125" s="42">
        <f t="shared" si="2"/>
        <v>11.275500000000001</v>
      </c>
      <c r="E125" s="42">
        <v>3.3531</v>
      </c>
      <c r="F125" s="42">
        <f t="shared" si="3"/>
        <v>71.276899999999998</v>
      </c>
      <c r="G125" s="42">
        <f t="shared" si="4"/>
        <v>0</v>
      </c>
      <c r="H125" s="42">
        <v>2.0097999999999998</v>
      </c>
      <c r="I125" s="42">
        <f t="shared" si="5"/>
        <v>1.282</v>
      </c>
      <c r="J125" s="42">
        <v>0</v>
      </c>
      <c r="K125" s="42">
        <v>2.1162999999999998</v>
      </c>
      <c r="L125" s="42">
        <v>2.4401000000000002</v>
      </c>
      <c r="M125" s="42">
        <f t="shared" si="6"/>
        <v>7.8403999999999998</v>
      </c>
      <c r="N125" s="42">
        <v>0</v>
      </c>
      <c r="O125" s="42">
        <v>0</v>
      </c>
      <c r="P125" s="42">
        <v>1.7232000000000001</v>
      </c>
      <c r="Q125" s="42">
        <v>0</v>
      </c>
      <c r="R125" s="42">
        <v>9.6329999999999991</v>
      </c>
      <c r="S125" s="42">
        <v>0</v>
      </c>
      <c r="T125" s="42">
        <v>0</v>
      </c>
      <c r="U125" s="42">
        <v>1.1012</v>
      </c>
      <c r="V125" s="42">
        <v>9.8989999999999991</v>
      </c>
      <c r="W125" s="42">
        <v>8.75</v>
      </c>
      <c r="X125" s="43">
        <v>21.320499999999999</v>
      </c>
    </row>
    <row r="126" spans="1:24" x14ac:dyDescent="0.35">
      <c r="A126" s="40" t="s">
        <v>62</v>
      </c>
      <c r="B126" s="41" t="s">
        <v>113</v>
      </c>
      <c r="C126" s="41">
        <v>28</v>
      </c>
      <c r="D126" s="42">
        <f t="shared" si="2"/>
        <v>11.3832</v>
      </c>
      <c r="E126" s="42">
        <v>3.4921000000000002</v>
      </c>
      <c r="F126" s="42">
        <f t="shared" si="3"/>
        <v>70.7346</v>
      </c>
      <c r="G126" s="42">
        <f t="shared" si="4"/>
        <v>0</v>
      </c>
      <c r="H126" s="42">
        <v>1.9455</v>
      </c>
      <c r="I126" s="42">
        <f t="shared" si="5"/>
        <v>1.4241999999999999</v>
      </c>
      <c r="J126" s="42">
        <v>0</v>
      </c>
      <c r="K126" s="42">
        <v>2.1564999999999999</v>
      </c>
      <c r="L126" s="42">
        <v>2.3277000000000001</v>
      </c>
      <c r="M126" s="42">
        <f t="shared" si="6"/>
        <v>7.5871000000000004</v>
      </c>
      <c r="N126" s="42">
        <v>0</v>
      </c>
      <c r="O126" s="42">
        <v>0</v>
      </c>
      <c r="P126" s="42">
        <v>1.5303</v>
      </c>
      <c r="Q126" s="42">
        <v>0</v>
      </c>
      <c r="R126" s="42">
        <v>9.1818000000000008</v>
      </c>
      <c r="S126" s="42">
        <v>9.4299999999999995E-2</v>
      </c>
      <c r="T126" s="42">
        <v>0</v>
      </c>
      <c r="U126" s="42">
        <v>1.2011000000000001</v>
      </c>
      <c r="V126" s="42">
        <v>9.3719999999999999</v>
      </c>
      <c r="W126" s="42">
        <v>8.2721</v>
      </c>
      <c r="X126" s="43">
        <v>20.721400000000003</v>
      </c>
    </row>
    <row r="127" spans="1:24" ht="15" thickBot="1" x14ac:dyDescent="0.4">
      <c r="A127" s="44" t="s">
        <v>63</v>
      </c>
      <c r="B127" s="45" t="s">
        <v>113</v>
      </c>
      <c r="C127" s="45">
        <v>31</v>
      </c>
      <c r="D127" s="46">
        <f t="shared" si="2"/>
        <v>10.8665</v>
      </c>
      <c r="E127" s="46">
        <v>3.7214999999999998</v>
      </c>
      <c r="F127" s="46">
        <f t="shared" si="3"/>
        <v>68.4161</v>
      </c>
      <c r="G127" s="46">
        <f t="shared" si="4"/>
        <v>0</v>
      </c>
      <c r="H127" s="46">
        <v>1.7031000000000001</v>
      </c>
      <c r="I127" s="46">
        <f t="shared" si="5"/>
        <v>1.5038</v>
      </c>
      <c r="J127" s="46">
        <v>0</v>
      </c>
      <c r="K127" s="46">
        <v>1.8876999999999999</v>
      </c>
      <c r="L127" s="46">
        <v>2.1836000000000002</v>
      </c>
      <c r="M127" s="46">
        <f t="shared" si="6"/>
        <v>7.3620999999999999</v>
      </c>
      <c r="N127" s="46">
        <v>0</v>
      </c>
      <c r="O127" s="46">
        <v>0</v>
      </c>
      <c r="P127" s="46">
        <v>1.2921</v>
      </c>
      <c r="Q127" s="46">
        <v>0</v>
      </c>
      <c r="R127" s="46">
        <v>8.5508000000000006</v>
      </c>
      <c r="S127" s="46">
        <v>0</v>
      </c>
      <c r="T127" s="46">
        <v>0</v>
      </c>
      <c r="U127" s="46">
        <v>1.1738999999999999</v>
      </c>
      <c r="V127" s="46">
        <v>8.6373999999999995</v>
      </c>
      <c r="W127" s="46">
        <v>8.0012000000000008</v>
      </c>
      <c r="X127" s="47">
        <v>19.366499999999998</v>
      </c>
    </row>
    <row r="128" spans="1:24" ht="15" thickBot="1" x14ac:dyDescent="0.4"/>
    <row r="129" spans="1:23" ht="19" thickBot="1" x14ac:dyDescent="0.5">
      <c r="C129" s="100" t="s">
        <v>753</v>
      </c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2"/>
      <c r="V129" s="100" t="s">
        <v>752</v>
      </c>
      <c r="W129" s="102"/>
    </row>
    <row r="130" spans="1:23" ht="15" thickBot="1" x14ac:dyDescent="0.4">
      <c r="A130" s="56" t="s">
        <v>53</v>
      </c>
      <c r="B130" s="59" t="s">
        <v>64</v>
      </c>
      <c r="C130" s="56" t="s">
        <v>109</v>
      </c>
      <c r="D130" s="57" t="s">
        <v>88</v>
      </c>
      <c r="E130" s="57" t="s">
        <v>89</v>
      </c>
      <c r="F130" s="57" t="s">
        <v>90</v>
      </c>
      <c r="G130" s="57" t="s">
        <v>751</v>
      </c>
      <c r="H130" s="57" t="s">
        <v>91</v>
      </c>
      <c r="I130" s="57" t="s">
        <v>92</v>
      </c>
      <c r="J130" s="57" t="s">
        <v>93</v>
      </c>
      <c r="K130" s="57" t="s">
        <v>94</v>
      </c>
      <c r="L130" s="57" t="s">
        <v>95</v>
      </c>
      <c r="M130" s="57" t="s">
        <v>106</v>
      </c>
      <c r="N130" s="57" t="s">
        <v>96</v>
      </c>
      <c r="O130" s="57" t="s">
        <v>97</v>
      </c>
      <c r="P130" s="57" t="s">
        <v>98</v>
      </c>
      <c r="Q130" s="57" t="s">
        <v>99</v>
      </c>
      <c r="R130" s="57" t="s">
        <v>100</v>
      </c>
      <c r="S130" s="57" t="s">
        <v>102</v>
      </c>
      <c r="T130" s="57" t="s">
        <v>103</v>
      </c>
      <c r="U130" s="58" t="s">
        <v>104</v>
      </c>
      <c r="V130" s="56" t="s">
        <v>101</v>
      </c>
      <c r="W130" s="58" t="s">
        <v>746</v>
      </c>
    </row>
    <row r="131" spans="1:23" x14ac:dyDescent="0.35">
      <c r="A131" s="12" t="s">
        <v>54</v>
      </c>
      <c r="B131" s="69" t="s">
        <v>111</v>
      </c>
      <c r="C131" s="60">
        <f>(D98/$C$2)*$G$1</f>
        <v>2.5842256736146307</v>
      </c>
      <c r="D131" s="14">
        <f>(E98/$C$4)*$G$1</f>
        <v>1.882761736388378</v>
      </c>
      <c r="E131" s="14">
        <f>(F98/$C$5)*$G$1</f>
        <v>75.076476939938004</v>
      </c>
      <c r="F131" s="14">
        <f>(G98/$C$6)*$G$1</f>
        <v>11.996248271095324</v>
      </c>
      <c r="G131" s="14">
        <f>(H98/$C$9)*$G$1</f>
        <v>2.1438233062911221</v>
      </c>
      <c r="H131" s="14">
        <f>(I98/$C$10)*$G$1</f>
        <v>0.53877690253197674</v>
      </c>
      <c r="I131" s="14">
        <f>(J98/$C$11)*$G$1</f>
        <v>2.6627846508921116</v>
      </c>
      <c r="J131" s="14">
        <f>(K98/$C$12)*$G$1</f>
        <v>3.3471420138835559</v>
      </c>
      <c r="K131" s="14">
        <f>(L98/$C$13)*$G$1</f>
        <v>1.2817454368785224</v>
      </c>
      <c r="L131" s="14">
        <f>(M98/$C$17)*$G$1</f>
        <v>3.7125536887170334</v>
      </c>
      <c r="M131" s="14">
        <f>(N98/$C$15)*$G$1</f>
        <v>0</v>
      </c>
      <c r="N131" s="14">
        <f>(O98/$C$18)*$G$1</f>
        <v>50.948160771867776</v>
      </c>
      <c r="O131" s="14">
        <f>(P98/$C$19)*$G$1</f>
        <v>4.6716782668881853</v>
      </c>
      <c r="P131" s="14">
        <f>(Q98/$C$20)*$G$1</f>
        <v>0</v>
      </c>
      <c r="Q131" s="14">
        <f>(R98/$C$21)*$G$1</f>
        <v>3.702955132234937</v>
      </c>
      <c r="R131" s="14">
        <f>(S98/$C$22)*$G$1</f>
        <v>0</v>
      </c>
      <c r="S131" s="14">
        <f>(V98/$C$25)*$G$1</f>
        <v>3.4884191389251109</v>
      </c>
      <c r="T131" s="14">
        <f>(W98/$C$26)*$G$1</f>
        <v>2.592849937564667</v>
      </c>
      <c r="U131" s="15">
        <f>(X98/$C$28)*$G$1</f>
        <v>3.826371327513963</v>
      </c>
      <c r="V131" s="60">
        <v>0</v>
      </c>
      <c r="W131" s="15">
        <v>0</v>
      </c>
    </row>
    <row r="132" spans="1:23" x14ac:dyDescent="0.35">
      <c r="A132" s="16" t="s">
        <v>55</v>
      </c>
      <c r="B132" s="70" t="s">
        <v>111</v>
      </c>
      <c r="C132" s="61">
        <f t="shared" ref="C132:C160" si="7">(D99/$C$2)*$G$1</f>
        <v>2.5795555555555558</v>
      </c>
      <c r="D132" s="18">
        <f t="shared" ref="D132:D160" si="8">(E99/$C$4)*$G$1</f>
        <v>1.9210555555555555</v>
      </c>
      <c r="E132" s="18">
        <f t="shared" ref="E132:E160" si="9">(F99/$C$5)*$G$1</f>
        <v>70.964555555555563</v>
      </c>
      <c r="F132" s="18">
        <f t="shared" ref="F132:F160" si="10">(G99/$C$6)*$G$1</f>
        <v>10.296222222222223</v>
      </c>
      <c r="G132" s="18">
        <f t="shared" ref="G132:G160" si="11">(H99/$C$9)*$G$1</f>
        <v>2.020777777777778</v>
      </c>
      <c r="H132" s="18">
        <f t="shared" ref="H132:H160" si="12">(I99/$C$10)*$G$1</f>
        <v>0.7092222222222222</v>
      </c>
      <c r="I132" s="18">
        <f t="shared" ref="I132:I160" si="13">(J99/$C$11)*$G$1</f>
        <v>2.432666666666667</v>
      </c>
      <c r="J132" s="18">
        <f t="shared" ref="J132:J160" si="14">(K99/$C$12)*$G$1</f>
        <v>3.3175555555555554</v>
      </c>
      <c r="K132" s="18">
        <f t="shared" ref="K132:K160" si="15">(L99/$C$13)*$G$1</f>
        <v>1.214277777777778</v>
      </c>
      <c r="L132" s="18">
        <f t="shared" ref="L132:L160" si="16">(M99/$C$17)*$G$1</f>
        <v>4.2102222222222228</v>
      </c>
      <c r="M132" s="18">
        <f t="shared" ref="M132:M160" si="17">(N99/$C$15)*$G$1</f>
        <v>0</v>
      </c>
      <c r="N132" s="18">
        <f t="shared" ref="N132:N160" si="18">(O99/$C$18)*$G$1</f>
        <v>48.509629629629636</v>
      </c>
      <c r="O132" s="18">
        <f t="shared" ref="O132:O160" si="19">(P99/$C$19)*$G$1</f>
        <v>4.3669259259259263</v>
      </c>
      <c r="P132" s="18">
        <f t="shared" ref="P132:P160" si="20">(Q99/$C$20)*$G$1</f>
        <v>0</v>
      </c>
      <c r="Q132" s="18">
        <f t="shared" ref="Q132:Q160" si="21">(R99/$C$21)*$G$1</f>
        <v>3.2092592592592593</v>
      </c>
      <c r="R132" s="18">
        <f t="shared" ref="R132:R160" si="22">(S99/$C$22)*$G$1</f>
        <v>0</v>
      </c>
      <c r="S132" s="18">
        <f t="shared" ref="S132:S160" si="23">(V99/$C$25)*$G$1</f>
        <v>3.50537037037037</v>
      </c>
      <c r="T132" s="18">
        <f t="shared" ref="T132:T160" si="24">(W99/$C$26)*$G$1</f>
        <v>2.7268148148148152</v>
      </c>
      <c r="U132" s="19">
        <f t="shared" ref="U132:U160" si="25">(X99/$C$28)*$G$1</f>
        <v>3.3783703703703698</v>
      </c>
      <c r="V132" s="61">
        <v>0</v>
      </c>
      <c r="W132" s="19">
        <v>0</v>
      </c>
    </row>
    <row r="133" spans="1:23" x14ac:dyDescent="0.35">
      <c r="A133" s="16" t="s">
        <v>56</v>
      </c>
      <c r="B133" s="70" t="s">
        <v>111</v>
      </c>
      <c r="C133" s="61">
        <f t="shared" si="7"/>
        <v>2.5766</v>
      </c>
      <c r="D133" s="18">
        <f t="shared" si="8"/>
        <v>1.9172777777777779</v>
      </c>
      <c r="E133" s="18">
        <f t="shared" si="9"/>
        <v>69.00055555555555</v>
      </c>
      <c r="F133" s="18">
        <f t="shared" si="10"/>
        <v>10.306444444444445</v>
      </c>
      <c r="G133" s="18">
        <f t="shared" si="11"/>
        <v>2.0451111111111113</v>
      </c>
      <c r="H133" s="18">
        <f t="shared" si="12"/>
        <v>0.73499999999999999</v>
      </c>
      <c r="I133" s="18">
        <f t="shared" si="13"/>
        <v>2.5123333333333333</v>
      </c>
      <c r="J133" s="18">
        <f t="shared" si="14"/>
        <v>3.3888888888888888</v>
      </c>
      <c r="K133" s="18">
        <f t="shared" si="15"/>
        <v>1.2638333333333334</v>
      </c>
      <c r="L133" s="18">
        <f t="shared" si="16"/>
        <v>3.8859444444444446</v>
      </c>
      <c r="M133" s="18">
        <f t="shared" si="17"/>
        <v>0</v>
      </c>
      <c r="N133" s="18">
        <f t="shared" si="18"/>
        <v>48.59485185185185</v>
      </c>
      <c r="O133" s="18">
        <f t="shared" si="19"/>
        <v>4.3990740740740737</v>
      </c>
      <c r="P133" s="18">
        <f t="shared" si="20"/>
        <v>0</v>
      </c>
      <c r="Q133" s="18">
        <f t="shared" si="21"/>
        <v>3.5292962962962964</v>
      </c>
      <c r="R133" s="18">
        <f t="shared" si="22"/>
        <v>0</v>
      </c>
      <c r="S133" s="18">
        <f t="shared" si="23"/>
        <v>3.5324444444444443</v>
      </c>
      <c r="T133" s="18">
        <f t="shared" si="24"/>
        <v>2.7997777777777779</v>
      </c>
      <c r="U133" s="19">
        <f t="shared" si="25"/>
        <v>3.4657962962962965</v>
      </c>
      <c r="V133" s="61">
        <v>0</v>
      </c>
      <c r="W133" s="19">
        <v>0</v>
      </c>
    </row>
    <row r="134" spans="1:23" x14ac:dyDescent="0.35">
      <c r="A134" s="16" t="s">
        <v>57</v>
      </c>
      <c r="B134" s="70" t="s">
        <v>111</v>
      </c>
      <c r="C134" s="61">
        <f t="shared" si="7"/>
        <v>2.6213777777777776</v>
      </c>
      <c r="D134" s="18">
        <f t="shared" si="8"/>
        <v>2.0163333333333333</v>
      </c>
      <c r="E134" s="18">
        <f t="shared" si="9"/>
        <v>74.536222222222221</v>
      </c>
      <c r="F134" s="18">
        <f t="shared" si="10"/>
        <v>3.4542222222222225</v>
      </c>
      <c r="G134" s="18">
        <f t="shared" si="11"/>
        <v>2.1196666666666668</v>
      </c>
      <c r="H134" s="18">
        <f t="shared" si="12"/>
        <v>0.81544444444444453</v>
      </c>
      <c r="I134" s="18">
        <f t="shared" si="13"/>
        <v>0.4767777777777778</v>
      </c>
      <c r="J134" s="18">
        <f t="shared" si="14"/>
        <v>3.4504444444444444</v>
      </c>
      <c r="K134" s="18">
        <f t="shared" si="15"/>
        <v>1.2814444444444444</v>
      </c>
      <c r="L134" s="18">
        <f t="shared" si="16"/>
        <v>4.2985555555555557</v>
      </c>
      <c r="M134" s="18">
        <f t="shared" si="17"/>
        <v>0</v>
      </c>
      <c r="N134" s="18">
        <f t="shared" si="18"/>
        <v>8.1694814814814816</v>
      </c>
      <c r="O134" s="18">
        <f t="shared" si="19"/>
        <v>2.9670740740740742</v>
      </c>
      <c r="P134" s="18">
        <f t="shared" si="20"/>
        <v>0</v>
      </c>
      <c r="Q134" s="18">
        <f t="shared" si="21"/>
        <v>3.3286666666666664</v>
      </c>
      <c r="R134" s="18">
        <f t="shared" si="22"/>
        <v>0</v>
      </c>
      <c r="S134" s="18">
        <f t="shared" si="23"/>
        <v>3.4505185185185185</v>
      </c>
      <c r="T134" s="18">
        <f t="shared" si="24"/>
        <v>2.8632962962962965</v>
      </c>
      <c r="U134" s="19">
        <f t="shared" si="25"/>
        <v>3.202833333333333</v>
      </c>
      <c r="V134" s="61">
        <v>0</v>
      </c>
      <c r="W134" s="19">
        <v>0</v>
      </c>
    </row>
    <row r="135" spans="1:23" x14ac:dyDescent="0.35">
      <c r="A135" s="16" t="s">
        <v>58</v>
      </c>
      <c r="B135" s="70" t="s">
        <v>111</v>
      </c>
      <c r="C135" s="61">
        <f t="shared" si="7"/>
        <v>2.3588444444444443</v>
      </c>
      <c r="D135" s="18">
        <f t="shared" si="8"/>
        <v>2.0006111111111111</v>
      </c>
      <c r="E135" s="18">
        <f t="shared" si="9"/>
        <v>73.330666666666673</v>
      </c>
      <c r="F135" s="18">
        <f t="shared" si="10"/>
        <v>0.20222222222222222</v>
      </c>
      <c r="G135" s="18">
        <f t="shared" si="11"/>
        <v>1.9966666666666666</v>
      </c>
      <c r="H135" s="18">
        <f t="shared" si="12"/>
        <v>0.82344444444444442</v>
      </c>
      <c r="I135" s="18">
        <f t="shared" si="13"/>
        <v>0</v>
      </c>
      <c r="J135" s="18">
        <f t="shared" si="14"/>
        <v>3.2071111111111112</v>
      </c>
      <c r="K135" s="18">
        <f t="shared" si="15"/>
        <v>1.1924444444444444</v>
      </c>
      <c r="L135" s="18">
        <f t="shared" si="16"/>
        <v>4.4509999999999996</v>
      </c>
      <c r="M135" s="18">
        <f t="shared" si="17"/>
        <v>0</v>
      </c>
      <c r="N135" s="18">
        <f t="shared" si="18"/>
        <v>0</v>
      </c>
      <c r="O135" s="18">
        <f t="shared" si="19"/>
        <v>1.1115555555555556</v>
      </c>
      <c r="P135" s="18">
        <f t="shared" si="20"/>
        <v>0</v>
      </c>
      <c r="Q135" s="18">
        <f t="shared" si="21"/>
        <v>3.1603703703703703</v>
      </c>
      <c r="R135" s="18">
        <f t="shared" si="22"/>
        <v>0</v>
      </c>
      <c r="S135" s="18">
        <f t="shared" si="23"/>
        <v>3.3089629629629633</v>
      </c>
      <c r="T135" s="18">
        <f t="shared" si="24"/>
        <v>2.8736296296296295</v>
      </c>
      <c r="U135" s="19">
        <f t="shared" si="25"/>
        <v>3.7249814814814814</v>
      </c>
      <c r="V135" s="61">
        <v>0</v>
      </c>
      <c r="W135" s="19">
        <v>0.65069999999999995</v>
      </c>
    </row>
    <row r="136" spans="1:23" x14ac:dyDescent="0.35">
      <c r="A136" s="16" t="s">
        <v>59</v>
      </c>
      <c r="B136" s="70" t="s">
        <v>111</v>
      </c>
      <c r="C136" s="61">
        <f t="shared" si="7"/>
        <v>2.3115555555555556</v>
      </c>
      <c r="D136" s="18">
        <f t="shared" si="8"/>
        <v>1.9301666666666668</v>
      </c>
      <c r="E136" s="18">
        <f t="shared" si="9"/>
        <v>72.325000000000003</v>
      </c>
      <c r="F136" s="18">
        <f t="shared" si="10"/>
        <v>0</v>
      </c>
      <c r="G136" s="18">
        <f t="shared" si="11"/>
        <v>1.9335555555555557</v>
      </c>
      <c r="H136" s="18">
        <f t="shared" si="12"/>
        <v>0.76633333333333331</v>
      </c>
      <c r="I136" s="18">
        <f t="shared" si="13"/>
        <v>0</v>
      </c>
      <c r="J136" s="18">
        <f t="shared" si="14"/>
        <v>3.000777777777778</v>
      </c>
      <c r="K136" s="18">
        <f t="shared" si="15"/>
        <v>1.1782222222222223</v>
      </c>
      <c r="L136" s="18">
        <f t="shared" si="16"/>
        <v>3.9688333333333339</v>
      </c>
      <c r="M136" s="18">
        <f t="shared" si="17"/>
        <v>0</v>
      </c>
      <c r="N136" s="18">
        <f t="shared" si="18"/>
        <v>0</v>
      </c>
      <c r="O136" s="18">
        <f t="shared" si="19"/>
        <v>0.71440740740740749</v>
      </c>
      <c r="P136" s="18">
        <f t="shared" si="20"/>
        <v>0</v>
      </c>
      <c r="Q136" s="18">
        <f t="shared" si="21"/>
        <v>3.0396296296296299</v>
      </c>
      <c r="R136" s="18">
        <f t="shared" si="22"/>
        <v>0</v>
      </c>
      <c r="S136" s="18">
        <f t="shared" si="23"/>
        <v>3.078259259259259</v>
      </c>
      <c r="T136" s="18">
        <f t="shared" si="24"/>
        <v>2.6855555555555561</v>
      </c>
      <c r="U136" s="19">
        <f t="shared" si="25"/>
        <v>3.5241851851851851</v>
      </c>
      <c r="V136" s="61">
        <v>0</v>
      </c>
      <c r="W136" s="19">
        <v>0.76280000000000003</v>
      </c>
    </row>
    <row r="137" spans="1:23" x14ac:dyDescent="0.35">
      <c r="A137" s="16" t="s">
        <v>60</v>
      </c>
      <c r="B137" s="70" t="s">
        <v>111</v>
      </c>
      <c r="C137" s="61">
        <f t="shared" si="7"/>
        <v>2.5198222222222224</v>
      </c>
      <c r="D137" s="18">
        <f t="shared" si="8"/>
        <v>1.9880555555555557</v>
      </c>
      <c r="E137" s="18">
        <f t="shared" si="9"/>
        <v>80.913666666666671</v>
      </c>
      <c r="F137" s="18">
        <f t="shared" si="10"/>
        <v>0</v>
      </c>
      <c r="G137" s="18">
        <f t="shared" si="11"/>
        <v>1.9324444444444446</v>
      </c>
      <c r="H137" s="18">
        <f t="shared" si="12"/>
        <v>0.81044444444444452</v>
      </c>
      <c r="I137" s="18">
        <f t="shared" si="13"/>
        <v>0</v>
      </c>
      <c r="J137" s="18">
        <f t="shared" si="14"/>
        <v>2.7751111111111109</v>
      </c>
      <c r="K137" s="18">
        <f t="shared" si="15"/>
        <v>1.2515555555555558</v>
      </c>
      <c r="L137" s="18">
        <f t="shared" si="16"/>
        <v>4.0381666666666671</v>
      </c>
      <c r="M137" s="18">
        <f t="shared" si="17"/>
        <v>0</v>
      </c>
      <c r="N137" s="18">
        <f t="shared" si="18"/>
        <v>0</v>
      </c>
      <c r="O137" s="18">
        <f t="shared" si="19"/>
        <v>0.66255555555555556</v>
      </c>
      <c r="P137" s="18">
        <f t="shared" si="20"/>
        <v>0</v>
      </c>
      <c r="Q137" s="18">
        <f t="shared" si="21"/>
        <v>3.4889999999999999</v>
      </c>
      <c r="R137" s="18">
        <f t="shared" si="22"/>
        <v>0</v>
      </c>
      <c r="S137" s="18">
        <f t="shared" si="23"/>
        <v>3.591518518518519</v>
      </c>
      <c r="T137" s="18">
        <f t="shared" si="24"/>
        <v>3.0874074074074076</v>
      </c>
      <c r="U137" s="19">
        <f t="shared" si="25"/>
        <v>4.0099074074074084</v>
      </c>
      <c r="V137" s="61">
        <v>0</v>
      </c>
      <c r="W137" s="19">
        <v>1.0550999999999999</v>
      </c>
    </row>
    <row r="138" spans="1:23" x14ac:dyDescent="0.35">
      <c r="A138" s="16" t="s">
        <v>61</v>
      </c>
      <c r="B138" s="70" t="s">
        <v>111</v>
      </c>
      <c r="C138" s="61">
        <f t="shared" si="7"/>
        <v>2.289822222222222</v>
      </c>
      <c r="D138" s="18">
        <f t="shared" si="8"/>
        <v>1.9223333333333334</v>
      </c>
      <c r="E138" s="18">
        <f t="shared" si="9"/>
        <v>72.008111111111106</v>
      </c>
      <c r="F138" s="18">
        <f t="shared" si="10"/>
        <v>0</v>
      </c>
      <c r="G138" s="18">
        <f t="shared" si="11"/>
        <v>1.8937777777777778</v>
      </c>
      <c r="H138" s="18">
        <f t="shared" si="12"/>
        <v>0.77166666666666672</v>
      </c>
      <c r="I138" s="18">
        <f t="shared" si="13"/>
        <v>0</v>
      </c>
      <c r="J138" s="18">
        <f t="shared" si="14"/>
        <v>2.326888888888889</v>
      </c>
      <c r="K138" s="18">
        <f t="shared" si="15"/>
        <v>1.1539444444444447</v>
      </c>
      <c r="L138" s="18">
        <f t="shared" si="16"/>
        <v>3.7516111111111115</v>
      </c>
      <c r="M138" s="18">
        <f t="shared" si="17"/>
        <v>0</v>
      </c>
      <c r="N138" s="18">
        <f t="shared" si="18"/>
        <v>0</v>
      </c>
      <c r="O138" s="18">
        <f t="shared" si="19"/>
        <v>0.51381481481481484</v>
      </c>
      <c r="P138" s="18">
        <f t="shared" si="20"/>
        <v>0</v>
      </c>
      <c r="Q138" s="18">
        <f t="shared" si="21"/>
        <v>3.1124814814814821</v>
      </c>
      <c r="R138" s="18">
        <f t="shared" si="22"/>
        <v>0</v>
      </c>
      <c r="S138" s="18">
        <f t="shared" si="23"/>
        <v>3.1830370370370376</v>
      </c>
      <c r="T138" s="18">
        <f t="shared" si="24"/>
        <v>2.7762962962962967</v>
      </c>
      <c r="U138" s="19">
        <f t="shared" si="25"/>
        <v>3.4121851851851859</v>
      </c>
      <c r="V138" s="61">
        <v>0</v>
      </c>
      <c r="W138" s="19">
        <v>0.98450000000000004</v>
      </c>
    </row>
    <row r="139" spans="1:23" x14ac:dyDescent="0.35">
      <c r="A139" s="16" t="s">
        <v>62</v>
      </c>
      <c r="B139" s="70" t="s">
        <v>111</v>
      </c>
      <c r="C139" s="61">
        <f t="shared" si="7"/>
        <v>2.7030888888888893</v>
      </c>
      <c r="D139" s="18">
        <f t="shared" si="8"/>
        <v>2.0158333333333331</v>
      </c>
      <c r="E139" s="18">
        <f t="shared" si="9"/>
        <v>83.681333333333328</v>
      </c>
      <c r="F139" s="18">
        <f t="shared" si="10"/>
        <v>0</v>
      </c>
      <c r="G139" s="18">
        <f t="shared" si="11"/>
        <v>2.3431111111111114</v>
      </c>
      <c r="H139" s="18">
        <f t="shared" si="12"/>
        <v>0.84477777777777774</v>
      </c>
      <c r="I139" s="18">
        <f t="shared" si="13"/>
        <v>0</v>
      </c>
      <c r="J139" s="18">
        <f t="shared" si="14"/>
        <v>2.7878888888888893</v>
      </c>
      <c r="K139" s="18">
        <f t="shared" si="15"/>
        <v>1.4048888888888889</v>
      </c>
      <c r="L139" s="18">
        <f t="shared" si="16"/>
        <v>4.0051666666666668</v>
      </c>
      <c r="M139" s="18">
        <f t="shared" si="17"/>
        <v>0</v>
      </c>
      <c r="N139" s="18">
        <f t="shared" si="18"/>
        <v>0</v>
      </c>
      <c r="O139" s="18">
        <f t="shared" si="19"/>
        <v>0.46585185185185191</v>
      </c>
      <c r="P139" s="18">
        <f t="shared" si="20"/>
        <v>0</v>
      </c>
      <c r="Q139" s="18">
        <f t="shared" si="21"/>
        <v>3.5304074074074072</v>
      </c>
      <c r="R139" s="18">
        <f t="shared" si="22"/>
        <v>3.7111111111111109E-2</v>
      </c>
      <c r="S139" s="18">
        <f t="shared" si="23"/>
        <v>3.8305185185185189</v>
      </c>
      <c r="T139" s="18">
        <f t="shared" si="24"/>
        <v>3.3705555555555557</v>
      </c>
      <c r="U139" s="19">
        <f t="shared" si="25"/>
        <v>4.1102037037037045</v>
      </c>
      <c r="V139" s="61">
        <v>0</v>
      </c>
      <c r="W139" s="19">
        <v>1.2758</v>
      </c>
    </row>
    <row r="140" spans="1:23" ht="15" thickBot="1" x14ac:dyDescent="0.4">
      <c r="A140" s="20" t="s">
        <v>63</v>
      </c>
      <c r="B140" s="71" t="s">
        <v>111</v>
      </c>
      <c r="C140" s="62">
        <f t="shared" si="7"/>
        <v>2.4775333333333336</v>
      </c>
      <c r="D140" s="22">
        <f t="shared" si="8"/>
        <v>1.9129444444444443</v>
      </c>
      <c r="E140" s="22">
        <f t="shared" si="9"/>
        <v>75.908777777777786</v>
      </c>
      <c r="F140" s="22">
        <f t="shared" si="10"/>
        <v>0</v>
      </c>
      <c r="G140" s="22">
        <f t="shared" si="11"/>
        <v>2.154666666666667</v>
      </c>
      <c r="H140" s="22">
        <f t="shared" si="12"/>
        <v>0.79722222222222228</v>
      </c>
      <c r="I140" s="22">
        <f t="shared" si="13"/>
        <v>0</v>
      </c>
      <c r="J140" s="22">
        <f t="shared" si="14"/>
        <v>2.2372222222222224</v>
      </c>
      <c r="K140" s="22">
        <f t="shared" si="15"/>
        <v>0.94133333333333336</v>
      </c>
      <c r="L140" s="22">
        <f t="shared" si="16"/>
        <v>4.1612222222222224</v>
      </c>
      <c r="M140" s="22">
        <f t="shared" si="17"/>
        <v>0</v>
      </c>
      <c r="N140" s="22">
        <f t="shared" si="18"/>
        <v>0</v>
      </c>
      <c r="O140" s="22">
        <f t="shared" si="19"/>
        <v>0.4031851851851852</v>
      </c>
      <c r="P140" s="22">
        <f t="shared" si="20"/>
        <v>0</v>
      </c>
      <c r="Q140" s="22">
        <f t="shared" si="21"/>
        <v>3.357814814814815</v>
      </c>
      <c r="R140" s="22">
        <f t="shared" si="22"/>
        <v>0</v>
      </c>
      <c r="S140" s="22">
        <f t="shared" si="23"/>
        <v>3.4547777777777777</v>
      </c>
      <c r="T140" s="22">
        <f t="shared" si="24"/>
        <v>3.0960000000000001</v>
      </c>
      <c r="U140" s="23">
        <f t="shared" si="25"/>
        <v>3.7196111111111114</v>
      </c>
      <c r="V140" s="62">
        <v>0</v>
      </c>
      <c r="W140" s="23">
        <v>1.2836000000000001</v>
      </c>
    </row>
    <row r="141" spans="1:23" x14ac:dyDescent="0.35">
      <c r="A141" s="24" t="s">
        <v>54</v>
      </c>
      <c r="B141" s="72" t="s">
        <v>112</v>
      </c>
      <c r="C141" s="63">
        <f t="shared" si="7"/>
        <v>2.4464666666666668</v>
      </c>
      <c r="D141" s="26">
        <f t="shared" si="8"/>
        <v>1.8258888888888889</v>
      </c>
      <c r="E141" s="26">
        <f t="shared" si="9"/>
        <v>67.025777777777776</v>
      </c>
      <c r="F141" s="26">
        <f t="shared" si="10"/>
        <v>9.4734444444444446</v>
      </c>
      <c r="G141" s="26">
        <f t="shared" si="11"/>
        <v>1.8696666666666668</v>
      </c>
      <c r="H141" s="26">
        <f t="shared" si="12"/>
        <v>0.51777777777777778</v>
      </c>
      <c r="I141" s="26">
        <f t="shared" si="13"/>
        <v>2.282</v>
      </c>
      <c r="J141" s="26">
        <f t="shared" si="14"/>
        <v>3.1532222222222224</v>
      </c>
      <c r="K141" s="26">
        <f t="shared" si="15"/>
        <v>1.1795</v>
      </c>
      <c r="L141" s="26">
        <f t="shared" si="16"/>
        <v>3.5993333333333335</v>
      </c>
      <c r="M141" s="26">
        <f t="shared" si="17"/>
        <v>0</v>
      </c>
      <c r="N141" s="26">
        <f t="shared" si="18"/>
        <v>49.155629629629637</v>
      </c>
      <c r="O141" s="26">
        <f t="shared" si="19"/>
        <v>3.9723333333333342</v>
      </c>
      <c r="P141" s="26">
        <f t="shared" si="20"/>
        <v>0</v>
      </c>
      <c r="Q141" s="26">
        <f t="shared" si="21"/>
        <v>2.9822222222222221</v>
      </c>
      <c r="R141" s="26">
        <f t="shared" si="22"/>
        <v>0</v>
      </c>
      <c r="S141" s="26">
        <f t="shared" si="23"/>
        <v>3.2463333333333333</v>
      </c>
      <c r="T141" s="26">
        <f t="shared" si="24"/>
        <v>2.4267037037037036</v>
      </c>
      <c r="U141" s="27">
        <f t="shared" si="25"/>
        <v>3.5541111111111112</v>
      </c>
      <c r="V141" s="63">
        <v>0</v>
      </c>
      <c r="W141" s="27">
        <v>0</v>
      </c>
    </row>
    <row r="142" spans="1:23" x14ac:dyDescent="0.35">
      <c r="A142" s="28" t="s">
        <v>55</v>
      </c>
      <c r="B142" s="73" t="s">
        <v>112</v>
      </c>
      <c r="C142" s="64">
        <f t="shared" si="7"/>
        <v>2.575733333333333</v>
      </c>
      <c r="D142" s="30">
        <f t="shared" si="8"/>
        <v>1.8991666666666667</v>
      </c>
      <c r="E142" s="30">
        <f t="shared" si="9"/>
        <v>71.319777777777787</v>
      </c>
      <c r="F142" s="30">
        <f t="shared" si="10"/>
        <v>10.063888888888888</v>
      </c>
      <c r="G142" s="30">
        <f t="shared" si="11"/>
        <v>2.0615555555555556</v>
      </c>
      <c r="H142" s="30">
        <f t="shared" si="12"/>
        <v>0.67933333333333346</v>
      </c>
      <c r="I142" s="30">
        <f t="shared" si="13"/>
        <v>2.4550000000000001</v>
      </c>
      <c r="J142" s="30">
        <f t="shared" si="14"/>
        <v>3.3130000000000002</v>
      </c>
      <c r="K142" s="30">
        <f t="shared" si="15"/>
        <v>1.2471666666666668</v>
      </c>
      <c r="L142" s="30">
        <f t="shared" si="16"/>
        <v>4.0705555555555559</v>
      </c>
      <c r="M142" s="30">
        <f t="shared" si="17"/>
        <v>0</v>
      </c>
      <c r="N142" s="30">
        <f t="shared" si="18"/>
        <v>48.602000000000011</v>
      </c>
      <c r="O142" s="30">
        <f t="shared" si="19"/>
        <v>4.2749259259259258</v>
      </c>
      <c r="P142" s="30">
        <f t="shared" si="20"/>
        <v>0</v>
      </c>
      <c r="Q142" s="30">
        <f t="shared" si="21"/>
        <v>3.0866296296296296</v>
      </c>
      <c r="R142" s="30">
        <f t="shared" si="22"/>
        <v>0</v>
      </c>
      <c r="S142" s="30">
        <f t="shared" si="23"/>
        <v>3.4579259259259256</v>
      </c>
      <c r="T142" s="30">
        <f t="shared" si="24"/>
        <v>2.7143333333333337</v>
      </c>
      <c r="U142" s="31">
        <f t="shared" si="25"/>
        <v>3.412666666666667</v>
      </c>
      <c r="V142" s="64">
        <v>0</v>
      </c>
      <c r="W142" s="31">
        <v>0</v>
      </c>
    </row>
    <row r="143" spans="1:23" x14ac:dyDescent="0.35">
      <c r="A143" s="28" t="s">
        <v>56</v>
      </c>
      <c r="B143" s="73" t="s">
        <v>112</v>
      </c>
      <c r="C143" s="64">
        <f t="shared" si="7"/>
        <v>2.6611333333333338</v>
      </c>
      <c r="D143" s="30">
        <f t="shared" si="8"/>
        <v>1.8973888888888888</v>
      </c>
      <c r="E143" s="30">
        <f t="shared" si="9"/>
        <v>71.098333333333343</v>
      </c>
      <c r="F143" s="30">
        <f t="shared" si="10"/>
        <v>10.020777777777779</v>
      </c>
      <c r="G143" s="30">
        <f t="shared" si="11"/>
        <v>2.2205555555555554</v>
      </c>
      <c r="H143" s="30">
        <f t="shared" si="12"/>
        <v>0.73266666666666669</v>
      </c>
      <c r="I143" s="30">
        <f t="shared" si="13"/>
        <v>2.4708888888888891</v>
      </c>
      <c r="J143" s="30">
        <f t="shared" si="14"/>
        <v>3.3325555555555555</v>
      </c>
      <c r="K143" s="30">
        <f t="shared" si="15"/>
        <v>1.2797777777777777</v>
      </c>
      <c r="L143" s="30">
        <f t="shared" si="16"/>
        <v>4.1015555555555556</v>
      </c>
      <c r="M143" s="30">
        <f t="shared" si="17"/>
        <v>0</v>
      </c>
      <c r="N143" s="30">
        <f t="shared" si="18"/>
        <v>48.287925925925926</v>
      </c>
      <c r="O143" s="30">
        <f t="shared" si="19"/>
        <v>4.4428518518518523</v>
      </c>
      <c r="P143" s="30">
        <f t="shared" si="20"/>
        <v>0</v>
      </c>
      <c r="Q143" s="30">
        <f t="shared" si="21"/>
        <v>3.343</v>
      </c>
      <c r="R143" s="30">
        <f t="shared" si="22"/>
        <v>0</v>
      </c>
      <c r="S143" s="30">
        <f t="shared" si="23"/>
        <v>3.6082222222222229</v>
      </c>
      <c r="T143" s="30">
        <f t="shared" si="24"/>
        <v>2.9016296296296296</v>
      </c>
      <c r="U143" s="31">
        <f t="shared" si="25"/>
        <v>3.5291666666666668</v>
      </c>
      <c r="V143" s="64">
        <v>0</v>
      </c>
      <c r="W143" s="31">
        <v>0</v>
      </c>
    </row>
    <row r="144" spans="1:23" x14ac:dyDescent="0.35">
      <c r="A144" s="28" t="s">
        <v>57</v>
      </c>
      <c r="B144" s="73" t="s">
        <v>112</v>
      </c>
      <c r="C144" s="64">
        <f t="shared" si="7"/>
        <v>2.5494888888888889</v>
      </c>
      <c r="D144" s="30">
        <f t="shared" si="8"/>
        <v>2.0523888888888893</v>
      </c>
      <c r="E144" s="30">
        <f t="shared" si="9"/>
        <v>75.085000000000008</v>
      </c>
      <c r="F144" s="30">
        <f t="shared" si="10"/>
        <v>3.5105555555555559</v>
      </c>
      <c r="G144" s="30">
        <f t="shared" si="11"/>
        <v>2.1040000000000001</v>
      </c>
      <c r="H144" s="30">
        <f t="shared" si="12"/>
        <v>0.80744444444444452</v>
      </c>
      <c r="I144" s="30">
        <f t="shared" si="13"/>
        <v>0.46822222222222226</v>
      </c>
      <c r="J144" s="30">
        <f t="shared" si="14"/>
        <v>3.4762222222222223</v>
      </c>
      <c r="K144" s="30">
        <f t="shared" si="15"/>
        <v>1.1850000000000001</v>
      </c>
      <c r="L144" s="30">
        <f t="shared" si="16"/>
        <v>4.3693888888888885</v>
      </c>
      <c r="M144" s="30">
        <f t="shared" si="17"/>
        <v>0</v>
      </c>
      <c r="N144" s="30">
        <f t="shared" si="18"/>
        <v>8.3957407407407416</v>
      </c>
      <c r="O144" s="30">
        <f t="shared" si="19"/>
        <v>3.0154814814814817</v>
      </c>
      <c r="P144" s="30">
        <f t="shared" si="20"/>
        <v>0</v>
      </c>
      <c r="Q144" s="30">
        <f t="shared" si="21"/>
        <v>3.2122962962962966</v>
      </c>
      <c r="R144" s="30">
        <f t="shared" si="22"/>
        <v>0</v>
      </c>
      <c r="S144" s="30">
        <f t="shared" si="23"/>
        <v>3.4204074074074069</v>
      </c>
      <c r="T144" s="30">
        <f t="shared" si="24"/>
        <v>2.7393333333333336</v>
      </c>
      <c r="U144" s="31">
        <f t="shared" si="25"/>
        <v>3.4055925925925927</v>
      </c>
      <c r="V144" s="64">
        <v>0</v>
      </c>
      <c r="W144" s="31">
        <v>0</v>
      </c>
    </row>
    <row r="145" spans="1:23" x14ac:dyDescent="0.35">
      <c r="A145" s="28" t="s">
        <v>58</v>
      </c>
      <c r="B145" s="73" t="s">
        <v>112</v>
      </c>
      <c r="C145" s="64">
        <f t="shared" si="7"/>
        <v>2.376266666666667</v>
      </c>
      <c r="D145" s="30">
        <f t="shared" si="8"/>
        <v>2.0114444444444444</v>
      </c>
      <c r="E145" s="30">
        <f t="shared" si="9"/>
        <v>73.551555555555566</v>
      </c>
      <c r="F145" s="30">
        <f t="shared" si="10"/>
        <v>0.34555555555555556</v>
      </c>
      <c r="G145" s="30">
        <f t="shared" si="11"/>
        <v>2.0652222222222223</v>
      </c>
      <c r="H145" s="30">
        <f t="shared" si="12"/>
        <v>0.80833333333333346</v>
      </c>
      <c r="I145" s="30">
        <f t="shared" si="13"/>
        <v>0</v>
      </c>
      <c r="J145" s="30">
        <f t="shared" si="14"/>
        <v>3.2564444444444445</v>
      </c>
      <c r="K145" s="30">
        <f t="shared" si="15"/>
        <v>1.1897777777777778</v>
      </c>
      <c r="L145" s="30">
        <f t="shared" si="16"/>
        <v>3.9448888888888889</v>
      </c>
      <c r="M145" s="30">
        <f t="shared" si="17"/>
        <v>0</v>
      </c>
      <c r="N145" s="30">
        <f t="shared" si="18"/>
        <v>0</v>
      </c>
      <c r="O145" s="30">
        <f t="shared" si="19"/>
        <v>1.2051481481481483</v>
      </c>
      <c r="P145" s="30">
        <f t="shared" si="20"/>
        <v>0</v>
      </c>
      <c r="Q145" s="30">
        <f t="shared" si="21"/>
        <v>3.1267777777777779</v>
      </c>
      <c r="R145" s="30">
        <f t="shared" si="22"/>
        <v>0</v>
      </c>
      <c r="S145" s="30">
        <f t="shared" si="23"/>
        <v>3.3541481481481483</v>
      </c>
      <c r="T145" s="30">
        <f t="shared" si="24"/>
        <v>2.8420740740740746</v>
      </c>
      <c r="U145" s="31">
        <f t="shared" si="25"/>
        <v>3.5391666666666666</v>
      </c>
      <c r="V145" s="64">
        <v>0</v>
      </c>
      <c r="W145" s="31">
        <v>0.67190000000000005</v>
      </c>
    </row>
    <row r="146" spans="1:23" x14ac:dyDescent="0.35">
      <c r="A146" s="28" t="s">
        <v>59</v>
      </c>
      <c r="B146" s="73" t="s">
        <v>112</v>
      </c>
      <c r="C146" s="64">
        <f t="shared" si="7"/>
        <v>2.2955111111111113</v>
      </c>
      <c r="D146" s="30">
        <f t="shared" si="8"/>
        <v>1.9408333333333334</v>
      </c>
      <c r="E146" s="30">
        <f t="shared" si="9"/>
        <v>71.330333333333328</v>
      </c>
      <c r="F146" s="30">
        <f t="shared" si="10"/>
        <v>0</v>
      </c>
      <c r="G146" s="30">
        <f t="shared" si="11"/>
        <v>1.9372222222222224</v>
      </c>
      <c r="H146" s="30">
        <f t="shared" si="12"/>
        <v>0.80144444444444451</v>
      </c>
      <c r="I146" s="30">
        <f t="shared" si="13"/>
        <v>0</v>
      </c>
      <c r="J146" s="30">
        <f t="shared" si="14"/>
        <v>2.999888888888889</v>
      </c>
      <c r="K146" s="30">
        <f t="shared" si="15"/>
        <v>1.1718333333333335</v>
      </c>
      <c r="L146" s="30">
        <f t="shared" si="16"/>
        <v>3.9039444444444444</v>
      </c>
      <c r="M146" s="30">
        <f t="shared" si="17"/>
        <v>0</v>
      </c>
      <c r="N146" s="30">
        <f t="shared" si="18"/>
        <v>0</v>
      </c>
      <c r="O146" s="30">
        <f t="shared" si="19"/>
        <v>0.73837037037037034</v>
      </c>
      <c r="P146" s="30">
        <f t="shared" si="20"/>
        <v>0</v>
      </c>
      <c r="Q146" s="30">
        <f t="shared" si="21"/>
        <v>3.0220370370370371</v>
      </c>
      <c r="R146" s="30">
        <f t="shared" si="22"/>
        <v>0</v>
      </c>
      <c r="S146" s="30">
        <f t="shared" si="23"/>
        <v>3.1848518518518518</v>
      </c>
      <c r="T146" s="30">
        <f t="shared" si="24"/>
        <v>2.7847037037037037</v>
      </c>
      <c r="U146" s="31">
        <f t="shared" si="25"/>
        <v>3.3902777777777779</v>
      </c>
      <c r="V146" s="64">
        <v>0</v>
      </c>
      <c r="W146" s="31">
        <v>0.79430000000000001</v>
      </c>
    </row>
    <row r="147" spans="1:23" x14ac:dyDescent="0.35">
      <c r="A147" s="28" t="s">
        <v>60</v>
      </c>
      <c r="B147" s="73" t="s">
        <v>112</v>
      </c>
      <c r="C147" s="64">
        <f t="shared" si="7"/>
        <v>2.1406444444444443</v>
      </c>
      <c r="D147" s="30">
        <f t="shared" si="8"/>
        <v>1.7385000000000002</v>
      </c>
      <c r="E147" s="30">
        <f t="shared" si="9"/>
        <v>72.149888888888896</v>
      </c>
      <c r="F147" s="30">
        <f t="shared" si="10"/>
        <v>0</v>
      </c>
      <c r="G147" s="30">
        <f t="shared" si="11"/>
        <v>1.8105555555555555</v>
      </c>
      <c r="H147" s="30">
        <f t="shared" si="12"/>
        <v>0.72688888888888892</v>
      </c>
      <c r="I147" s="30">
        <f t="shared" si="13"/>
        <v>0</v>
      </c>
      <c r="J147" s="30">
        <f t="shared" si="14"/>
        <v>1.3504444444444446</v>
      </c>
      <c r="K147" s="30">
        <f t="shared" si="15"/>
        <v>1.1214999999999999</v>
      </c>
      <c r="L147" s="30">
        <f t="shared" si="16"/>
        <v>2.4363888888888892</v>
      </c>
      <c r="M147" s="30">
        <f t="shared" si="17"/>
        <v>2.0916296296296299</v>
      </c>
      <c r="N147" s="30">
        <f t="shared" si="18"/>
        <v>0</v>
      </c>
      <c r="O147" s="30">
        <f t="shared" si="19"/>
        <v>0.69174074074074066</v>
      </c>
      <c r="P147" s="30">
        <f t="shared" si="20"/>
        <v>1.7613333333333336</v>
      </c>
      <c r="Q147" s="30">
        <f t="shared" si="21"/>
        <v>2.9825185185185181</v>
      </c>
      <c r="R147" s="30">
        <f t="shared" si="22"/>
        <v>0.11181481481481483</v>
      </c>
      <c r="S147" s="30">
        <f t="shared" si="23"/>
        <v>2.6231851851851857</v>
      </c>
      <c r="T147" s="30">
        <f t="shared" si="24"/>
        <v>2.399111111111111</v>
      </c>
      <c r="U147" s="31">
        <f t="shared" si="25"/>
        <v>3.304981481481482</v>
      </c>
      <c r="V147" s="64">
        <v>0</v>
      </c>
      <c r="W147" s="31">
        <v>6.6319999999999997</v>
      </c>
    </row>
    <row r="148" spans="1:23" x14ac:dyDescent="0.35">
      <c r="A148" s="28" t="s">
        <v>61</v>
      </c>
      <c r="B148" s="73" t="s">
        <v>112</v>
      </c>
      <c r="C148" s="64">
        <f t="shared" si="7"/>
        <v>2.2665555555555561</v>
      </c>
      <c r="D148" s="30">
        <f t="shared" si="8"/>
        <v>1.6316111111111111</v>
      </c>
      <c r="E148" s="30">
        <f t="shared" si="9"/>
        <v>47.258000000000003</v>
      </c>
      <c r="F148" s="30">
        <f t="shared" si="10"/>
        <v>0</v>
      </c>
      <c r="G148" s="30">
        <f t="shared" si="11"/>
        <v>1.8035555555555556</v>
      </c>
      <c r="H148" s="30">
        <f t="shared" si="12"/>
        <v>0.66533333333333333</v>
      </c>
      <c r="I148" s="30">
        <f t="shared" si="13"/>
        <v>0</v>
      </c>
      <c r="J148" s="30">
        <f t="shared" si="14"/>
        <v>0</v>
      </c>
      <c r="K148" s="30">
        <f t="shared" si="15"/>
        <v>1.0616111111111113</v>
      </c>
      <c r="L148" s="30">
        <f t="shared" si="16"/>
        <v>0</v>
      </c>
      <c r="M148" s="30">
        <f t="shared" si="17"/>
        <v>0.91337037037037039</v>
      </c>
      <c r="N148" s="30">
        <f t="shared" si="18"/>
        <v>0</v>
      </c>
      <c r="O148" s="30">
        <f t="shared" si="19"/>
        <v>0.43285185185185188</v>
      </c>
      <c r="P148" s="30">
        <f t="shared" si="20"/>
        <v>7.7339259259259263</v>
      </c>
      <c r="Q148" s="30">
        <f t="shared" si="21"/>
        <v>2.9810370370370372</v>
      </c>
      <c r="R148" s="30">
        <f t="shared" si="22"/>
        <v>0.6263333333333333</v>
      </c>
      <c r="S148" s="30">
        <f t="shared" si="23"/>
        <v>2.0390000000000001</v>
      </c>
      <c r="T148" s="30">
        <f t="shared" si="24"/>
        <v>2.5701851851851854</v>
      </c>
      <c r="U148" s="31">
        <f t="shared" si="25"/>
        <v>2.8716481481481484</v>
      </c>
      <c r="V148" s="64">
        <v>3.0508000000000002</v>
      </c>
      <c r="W148" s="31">
        <v>9.3690999999999995</v>
      </c>
    </row>
    <row r="149" spans="1:23" x14ac:dyDescent="0.35">
      <c r="A149" s="28" t="s">
        <v>62</v>
      </c>
      <c r="B149" s="73" t="s">
        <v>112</v>
      </c>
      <c r="C149" s="64">
        <f t="shared" si="7"/>
        <v>2.0680666666666667</v>
      </c>
      <c r="D149" s="30">
        <f t="shared" si="8"/>
        <v>1.5318333333333334</v>
      </c>
      <c r="E149" s="30">
        <f t="shared" si="9"/>
        <v>20.352555555555554</v>
      </c>
      <c r="F149" s="30">
        <f t="shared" si="10"/>
        <v>0</v>
      </c>
      <c r="G149" s="30">
        <f t="shared" si="11"/>
        <v>1.5731111111111111</v>
      </c>
      <c r="H149" s="30">
        <f t="shared" si="12"/>
        <v>0.59566666666666668</v>
      </c>
      <c r="I149" s="30">
        <f t="shared" si="13"/>
        <v>0</v>
      </c>
      <c r="J149" s="30">
        <f t="shared" si="14"/>
        <v>0</v>
      </c>
      <c r="K149" s="30">
        <f t="shared" si="15"/>
        <v>0.9137777777777778</v>
      </c>
      <c r="L149" s="30">
        <f t="shared" si="16"/>
        <v>0</v>
      </c>
      <c r="M149" s="30">
        <f t="shared" si="17"/>
        <v>0.18596296296296297</v>
      </c>
      <c r="N149" s="30">
        <f t="shared" si="18"/>
        <v>12.72748148148148</v>
      </c>
      <c r="O149" s="30">
        <f t="shared" si="19"/>
        <v>0.72918518518518527</v>
      </c>
      <c r="P149" s="30">
        <f t="shared" si="20"/>
        <v>9.7274444444444441</v>
      </c>
      <c r="Q149" s="30">
        <f t="shared" si="21"/>
        <v>2.0295925925925928</v>
      </c>
      <c r="R149" s="30">
        <f t="shared" si="22"/>
        <v>0.41774074074074069</v>
      </c>
      <c r="S149" s="30">
        <f t="shared" si="23"/>
        <v>1.5543333333333333</v>
      </c>
      <c r="T149" s="30">
        <f t="shared" si="24"/>
        <v>2.2517407407407406</v>
      </c>
      <c r="U149" s="31">
        <f t="shared" si="25"/>
        <v>2.6874074074074077</v>
      </c>
      <c r="V149" s="64">
        <v>7.258</v>
      </c>
      <c r="W149" s="31">
        <v>10.8964</v>
      </c>
    </row>
    <row r="150" spans="1:23" ht="15" thickBot="1" x14ac:dyDescent="0.4">
      <c r="A150" s="32" t="s">
        <v>63</v>
      </c>
      <c r="B150" s="74" t="s">
        <v>112</v>
      </c>
      <c r="C150" s="65">
        <f t="shared" si="7"/>
        <v>1.8931333333333333</v>
      </c>
      <c r="D150" s="34">
        <f t="shared" si="8"/>
        <v>1.5375000000000001</v>
      </c>
      <c r="E150" s="34">
        <f t="shared" si="9"/>
        <v>0</v>
      </c>
      <c r="F150" s="34">
        <f t="shared" si="10"/>
        <v>0</v>
      </c>
      <c r="G150" s="34">
        <f t="shared" si="11"/>
        <v>1.532888888888889</v>
      </c>
      <c r="H150" s="34">
        <f t="shared" si="12"/>
        <v>0.60377777777777775</v>
      </c>
      <c r="I150" s="34">
        <f t="shared" si="13"/>
        <v>0</v>
      </c>
      <c r="J150" s="34">
        <f t="shared" si="14"/>
        <v>0</v>
      </c>
      <c r="K150" s="34">
        <f t="shared" si="15"/>
        <v>0.8987222222222222</v>
      </c>
      <c r="L150" s="34">
        <f t="shared" si="16"/>
        <v>0</v>
      </c>
      <c r="M150" s="34">
        <f t="shared" si="17"/>
        <v>0</v>
      </c>
      <c r="N150" s="34">
        <f t="shared" si="18"/>
        <v>0</v>
      </c>
      <c r="O150" s="34">
        <f t="shared" si="19"/>
        <v>0.37885185185185183</v>
      </c>
      <c r="P150" s="34">
        <f t="shared" si="20"/>
        <v>0</v>
      </c>
      <c r="Q150" s="34">
        <f t="shared" si="21"/>
        <v>1.7945185185185186</v>
      </c>
      <c r="R150" s="34">
        <f t="shared" si="22"/>
        <v>0</v>
      </c>
      <c r="S150" s="34">
        <f t="shared" si="23"/>
        <v>1.2101481481481482</v>
      </c>
      <c r="T150" s="34">
        <f t="shared" si="24"/>
        <v>2.158962962962963</v>
      </c>
      <c r="U150" s="35">
        <f t="shared" si="25"/>
        <v>2.424555555555556</v>
      </c>
      <c r="V150" s="65">
        <v>0</v>
      </c>
      <c r="W150" s="35">
        <v>21.159400000000002</v>
      </c>
    </row>
    <row r="151" spans="1:23" x14ac:dyDescent="0.35">
      <c r="A151" s="36" t="s">
        <v>54</v>
      </c>
      <c r="B151" s="75" t="s">
        <v>113</v>
      </c>
      <c r="C151" s="66">
        <f t="shared" si="7"/>
        <v>2.3828116743088623</v>
      </c>
      <c r="D151" s="38">
        <f t="shared" si="8"/>
        <v>1.7802658079894556</v>
      </c>
      <c r="E151" s="38">
        <f t="shared" si="9"/>
        <v>69.567925485341675</v>
      </c>
      <c r="F151" s="38">
        <f t="shared" si="10"/>
        <v>11.1814431951833</v>
      </c>
      <c r="G151" s="38">
        <f t="shared" si="11"/>
        <v>2.0737179598217557</v>
      </c>
      <c r="H151" s="38">
        <f t="shared" si="12"/>
        <v>0.53057339370105894</v>
      </c>
      <c r="I151" s="38">
        <f t="shared" si="13"/>
        <v>2.5401178584567892</v>
      </c>
      <c r="J151" s="38">
        <f t="shared" si="14"/>
        <v>3.1544557977764667</v>
      </c>
      <c r="K151" s="38">
        <f t="shared" si="15"/>
        <v>1.1997099002025722</v>
      </c>
      <c r="L151" s="38">
        <f t="shared" si="16"/>
        <v>3.3953127011633835</v>
      </c>
      <c r="M151" s="38">
        <f t="shared" si="17"/>
        <v>0</v>
      </c>
      <c r="N151" s="38">
        <f t="shared" si="18"/>
        <v>51.004074074074083</v>
      </c>
      <c r="O151" s="38">
        <f t="shared" si="19"/>
        <v>4.292664588512185</v>
      </c>
      <c r="P151" s="38">
        <f t="shared" si="20"/>
        <v>0</v>
      </c>
      <c r="Q151" s="38">
        <f t="shared" si="21"/>
        <v>3.4519586696165856</v>
      </c>
      <c r="R151" s="38">
        <f t="shared" si="22"/>
        <v>0</v>
      </c>
      <c r="S151" s="38">
        <f t="shared" si="23"/>
        <v>3.21526814954766</v>
      </c>
      <c r="T151" s="38">
        <f t="shared" si="24"/>
        <v>2.3653958668321629</v>
      </c>
      <c r="U151" s="39">
        <f t="shared" si="25"/>
        <v>3.6544502147320674</v>
      </c>
      <c r="V151" s="66">
        <v>0</v>
      </c>
      <c r="W151" s="39">
        <v>0</v>
      </c>
    </row>
    <row r="152" spans="1:23" x14ac:dyDescent="0.35">
      <c r="A152" s="40" t="s">
        <v>55</v>
      </c>
      <c r="B152" s="76" t="s">
        <v>113</v>
      </c>
      <c r="C152" s="67">
        <f t="shared" si="7"/>
        <v>2.6207555555555557</v>
      </c>
      <c r="D152" s="42">
        <f t="shared" si="8"/>
        <v>1.9237222222222223</v>
      </c>
      <c r="E152" s="42">
        <f t="shared" si="9"/>
        <v>69.316333333333333</v>
      </c>
      <c r="F152" s="42">
        <f t="shared" si="10"/>
        <v>10.140111111111111</v>
      </c>
      <c r="G152" s="42">
        <f t="shared" si="11"/>
        <v>2.124888888888889</v>
      </c>
      <c r="H152" s="42">
        <f t="shared" si="12"/>
        <v>0.72499999999999998</v>
      </c>
      <c r="I152" s="42">
        <f t="shared" si="13"/>
        <v>2.6254444444444442</v>
      </c>
      <c r="J152" s="42">
        <f t="shared" si="14"/>
        <v>3.2936666666666672</v>
      </c>
      <c r="K152" s="42">
        <f t="shared" si="15"/>
        <v>1.3072222222222223</v>
      </c>
      <c r="L152" s="42">
        <f t="shared" si="16"/>
        <v>4.2679444444444448</v>
      </c>
      <c r="M152" s="42">
        <f t="shared" si="17"/>
        <v>0</v>
      </c>
      <c r="N152" s="42">
        <f t="shared" si="18"/>
        <v>49.793037037037045</v>
      </c>
      <c r="O152" s="42">
        <f t="shared" si="19"/>
        <v>4.4761481481481482</v>
      </c>
      <c r="P152" s="42">
        <f t="shared" si="20"/>
        <v>0</v>
      </c>
      <c r="Q152" s="42">
        <f t="shared" si="21"/>
        <v>3.3659629629629633</v>
      </c>
      <c r="R152" s="42">
        <f t="shared" si="22"/>
        <v>0</v>
      </c>
      <c r="S152" s="42">
        <f t="shared" si="23"/>
        <v>3.5636666666666668</v>
      </c>
      <c r="T152" s="42">
        <f t="shared" si="24"/>
        <v>2.8688148148148147</v>
      </c>
      <c r="U152" s="43">
        <f t="shared" si="25"/>
        <v>3.4796851851851858</v>
      </c>
      <c r="V152" s="67">
        <v>0</v>
      </c>
      <c r="W152" s="43">
        <v>0</v>
      </c>
    </row>
    <row r="153" spans="1:23" x14ac:dyDescent="0.35">
      <c r="A153" s="40" t="s">
        <v>56</v>
      </c>
      <c r="B153" s="76" t="s">
        <v>113</v>
      </c>
      <c r="C153" s="67">
        <f t="shared" si="7"/>
        <v>2.5760222222222224</v>
      </c>
      <c r="D153" s="42">
        <f t="shared" si="8"/>
        <v>1.9025000000000001</v>
      </c>
      <c r="E153" s="42">
        <f t="shared" si="9"/>
        <v>68.704555555555558</v>
      </c>
      <c r="F153" s="42">
        <f t="shared" si="10"/>
        <v>9.7096666666666671</v>
      </c>
      <c r="G153" s="42">
        <f t="shared" si="11"/>
        <v>2.0778888888888889</v>
      </c>
      <c r="H153" s="42">
        <f t="shared" si="12"/>
        <v>0.71933333333333338</v>
      </c>
      <c r="I153" s="42">
        <f t="shared" si="13"/>
        <v>2.3945555555555558</v>
      </c>
      <c r="J153" s="42">
        <f t="shared" si="14"/>
        <v>3.2838888888888889</v>
      </c>
      <c r="K153" s="42">
        <f t="shared" si="15"/>
        <v>1.2643333333333333</v>
      </c>
      <c r="L153" s="42">
        <f t="shared" si="16"/>
        <v>4.076888888888889</v>
      </c>
      <c r="M153" s="42">
        <f t="shared" si="17"/>
        <v>0</v>
      </c>
      <c r="N153" s="42">
        <f t="shared" si="18"/>
        <v>46.847259259259268</v>
      </c>
      <c r="O153" s="42">
        <f t="shared" si="19"/>
        <v>4.2547037037037034</v>
      </c>
      <c r="P153" s="42">
        <f t="shared" si="20"/>
        <v>0</v>
      </c>
      <c r="Q153" s="42">
        <f t="shared" si="21"/>
        <v>3.2964074074074072</v>
      </c>
      <c r="R153" s="42">
        <f t="shared" si="22"/>
        <v>0</v>
      </c>
      <c r="S153" s="42">
        <f t="shared" si="23"/>
        <v>3.5248518518518517</v>
      </c>
      <c r="T153" s="42">
        <f t="shared" si="24"/>
        <v>2.8253703703703703</v>
      </c>
      <c r="U153" s="43">
        <f t="shared" si="25"/>
        <v>3.4538333333333333</v>
      </c>
      <c r="V153" s="67">
        <v>0</v>
      </c>
      <c r="W153" s="43">
        <v>0</v>
      </c>
    </row>
    <row r="154" spans="1:23" x14ac:dyDescent="0.35">
      <c r="A154" s="40" t="s">
        <v>57</v>
      </c>
      <c r="B154" s="76" t="s">
        <v>113</v>
      </c>
      <c r="C154" s="67">
        <f t="shared" si="7"/>
        <v>2.398222222222222</v>
      </c>
      <c r="D154" s="42">
        <f t="shared" si="8"/>
        <v>2.1051666666666669</v>
      </c>
      <c r="E154" s="42">
        <f t="shared" si="9"/>
        <v>77.536333333333346</v>
      </c>
      <c r="F154" s="42">
        <f t="shared" si="10"/>
        <v>3.5444444444444447</v>
      </c>
      <c r="G154" s="42">
        <f t="shared" si="11"/>
        <v>2.1635555555555559</v>
      </c>
      <c r="H154" s="42">
        <f t="shared" si="12"/>
        <v>0.84011111111111114</v>
      </c>
      <c r="I154" s="42">
        <f t="shared" si="13"/>
        <v>0.44622222222222224</v>
      </c>
      <c r="J154" s="42">
        <f t="shared" si="14"/>
        <v>3.5628888888888888</v>
      </c>
      <c r="K154" s="42">
        <f t="shared" si="15"/>
        <v>1.3266111111111112</v>
      </c>
      <c r="L154" s="42">
        <f t="shared" si="16"/>
        <v>4.302777777777778</v>
      </c>
      <c r="M154" s="42">
        <f t="shared" si="17"/>
        <v>0</v>
      </c>
      <c r="N154" s="42">
        <f t="shared" si="18"/>
        <v>7.2370000000000001</v>
      </c>
      <c r="O154" s="42">
        <f t="shared" si="19"/>
        <v>2.9965185185185188</v>
      </c>
      <c r="P154" s="42">
        <f t="shared" si="20"/>
        <v>0</v>
      </c>
      <c r="Q154" s="42">
        <f t="shared" si="21"/>
        <v>3.2395555555555555</v>
      </c>
      <c r="R154" s="42">
        <f t="shared" si="22"/>
        <v>0</v>
      </c>
      <c r="S154" s="42">
        <f t="shared" si="23"/>
        <v>3.4342222222222221</v>
      </c>
      <c r="T154" s="42">
        <f t="shared" si="24"/>
        <v>2.8164814814814814</v>
      </c>
      <c r="U154" s="43">
        <f t="shared" si="25"/>
        <v>3.7073703703703709</v>
      </c>
      <c r="V154" s="67">
        <v>0</v>
      </c>
      <c r="W154" s="43">
        <v>0</v>
      </c>
    </row>
    <row r="155" spans="1:23" x14ac:dyDescent="0.35">
      <c r="A155" s="40" t="s">
        <v>58</v>
      </c>
      <c r="B155" s="76" t="s">
        <v>113</v>
      </c>
      <c r="C155" s="67">
        <f t="shared" si="7"/>
        <v>2.3329333333333335</v>
      </c>
      <c r="D155" s="42">
        <f t="shared" si="8"/>
        <v>1.9185000000000001</v>
      </c>
      <c r="E155" s="42">
        <f t="shared" si="9"/>
        <v>72.473444444444453</v>
      </c>
      <c r="F155" s="42">
        <f t="shared" si="10"/>
        <v>0.24033333333333334</v>
      </c>
      <c r="G155" s="42">
        <f t="shared" si="11"/>
        <v>1.907888888888889</v>
      </c>
      <c r="H155" s="42">
        <f t="shared" si="12"/>
        <v>0.74355555555555564</v>
      </c>
      <c r="I155" s="42">
        <f t="shared" si="13"/>
        <v>0</v>
      </c>
      <c r="J155" s="42">
        <f t="shared" si="14"/>
        <v>3.1470000000000002</v>
      </c>
      <c r="K155" s="42">
        <f t="shared" si="15"/>
        <v>1.2035555555555555</v>
      </c>
      <c r="L155" s="42">
        <f t="shared" si="16"/>
        <v>3.9388333333333336</v>
      </c>
      <c r="M155" s="42">
        <f t="shared" si="17"/>
        <v>0</v>
      </c>
      <c r="N155" s="42">
        <f t="shared" si="18"/>
        <v>0</v>
      </c>
      <c r="O155" s="42">
        <f t="shared" si="19"/>
        <v>0.98162962962962963</v>
      </c>
      <c r="P155" s="42">
        <f t="shared" si="20"/>
        <v>0</v>
      </c>
      <c r="Q155" s="42">
        <f t="shared" si="21"/>
        <v>3.188518518518519</v>
      </c>
      <c r="R155" s="42">
        <f t="shared" si="22"/>
        <v>0</v>
      </c>
      <c r="S155" s="42">
        <f t="shared" si="23"/>
        <v>3.2706666666666666</v>
      </c>
      <c r="T155" s="42">
        <f t="shared" si="24"/>
        <v>2.851962962962963</v>
      </c>
      <c r="U155" s="43">
        <f t="shared" si="25"/>
        <v>3.388555555555556</v>
      </c>
      <c r="V155" s="67">
        <v>0</v>
      </c>
      <c r="W155" s="43">
        <v>0.59519999999999995</v>
      </c>
    </row>
    <row r="156" spans="1:23" x14ac:dyDescent="0.35">
      <c r="A156" s="40" t="s">
        <v>59</v>
      </c>
      <c r="B156" s="76" t="s">
        <v>113</v>
      </c>
      <c r="C156" s="67">
        <f t="shared" si="7"/>
        <v>2.3228888888888886</v>
      </c>
      <c r="D156" s="42">
        <f t="shared" si="8"/>
        <v>2.055277777777778</v>
      </c>
      <c r="E156" s="42">
        <f t="shared" si="9"/>
        <v>75.1448888888889</v>
      </c>
      <c r="F156" s="42">
        <f t="shared" si="10"/>
        <v>0</v>
      </c>
      <c r="G156" s="42">
        <f t="shared" si="11"/>
        <v>2.0894444444444447</v>
      </c>
      <c r="H156" s="42">
        <f t="shared" si="12"/>
        <v>0.84211111111111114</v>
      </c>
      <c r="I156" s="42">
        <f t="shared" si="13"/>
        <v>0</v>
      </c>
      <c r="J156" s="42">
        <f t="shared" si="14"/>
        <v>3.1684444444444444</v>
      </c>
      <c r="K156" s="42">
        <f t="shared" si="15"/>
        <v>1.2410000000000001</v>
      </c>
      <c r="L156" s="42">
        <f t="shared" si="16"/>
        <v>4.032</v>
      </c>
      <c r="M156" s="42">
        <f t="shared" si="17"/>
        <v>0</v>
      </c>
      <c r="N156" s="42">
        <f t="shared" si="18"/>
        <v>0</v>
      </c>
      <c r="O156" s="42">
        <f t="shared" si="19"/>
        <v>0.72351851851851856</v>
      </c>
      <c r="P156" s="42">
        <f t="shared" si="20"/>
        <v>0</v>
      </c>
      <c r="Q156" s="42">
        <f t="shared" si="21"/>
        <v>3.1921481481481484</v>
      </c>
      <c r="R156" s="42">
        <f t="shared" si="22"/>
        <v>0</v>
      </c>
      <c r="S156" s="42">
        <f t="shared" si="23"/>
        <v>3.2677037037037042</v>
      </c>
      <c r="T156" s="42">
        <f t="shared" si="24"/>
        <v>2.8415925925925927</v>
      </c>
      <c r="U156" s="43">
        <f t="shared" si="25"/>
        <v>3.6082222222222229</v>
      </c>
      <c r="V156" s="67">
        <v>0</v>
      </c>
      <c r="W156" s="43">
        <v>0.75439999999999996</v>
      </c>
    </row>
    <row r="157" spans="1:23" x14ac:dyDescent="0.35">
      <c r="A157" s="40" t="s">
        <v>60</v>
      </c>
      <c r="B157" s="76" t="s">
        <v>113</v>
      </c>
      <c r="C157" s="67">
        <f t="shared" si="7"/>
        <v>2.2729111111111115</v>
      </c>
      <c r="D157" s="42">
        <f t="shared" si="8"/>
        <v>1.724777777777778</v>
      </c>
      <c r="E157" s="42">
        <f t="shared" si="9"/>
        <v>70.687000000000012</v>
      </c>
      <c r="F157" s="42">
        <f t="shared" si="10"/>
        <v>0</v>
      </c>
      <c r="G157" s="42">
        <f t="shared" si="11"/>
        <v>1.853777777777778</v>
      </c>
      <c r="H157" s="42">
        <f t="shared" si="12"/>
        <v>0.71988888888888891</v>
      </c>
      <c r="I157" s="42">
        <f t="shared" si="13"/>
        <v>0</v>
      </c>
      <c r="J157" s="42">
        <f t="shared" si="14"/>
        <v>2.5154444444444444</v>
      </c>
      <c r="K157" s="42">
        <f t="shared" si="15"/>
        <v>1.1827777777777779</v>
      </c>
      <c r="L157" s="42">
        <f t="shared" si="16"/>
        <v>3.7543888888888892</v>
      </c>
      <c r="M157" s="42">
        <f t="shared" si="17"/>
        <v>0</v>
      </c>
      <c r="N157" s="42">
        <f t="shared" si="18"/>
        <v>0</v>
      </c>
      <c r="O157" s="42">
        <f t="shared" si="19"/>
        <v>0.63103703703703706</v>
      </c>
      <c r="P157" s="42">
        <f t="shared" si="20"/>
        <v>0</v>
      </c>
      <c r="Q157" s="42">
        <f t="shared" si="21"/>
        <v>2.886703703703704</v>
      </c>
      <c r="R157" s="42">
        <f t="shared" si="22"/>
        <v>0</v>
      </c>
      <c r="S157" s="42">
        <f t="shared" si="23"/>
        <v>3.1260000000000003</v>
      </c>
      <c r="T157" s="42">
        <f t="shared" si="24"/>
        <v>2.7404444444444449</v>
      </c>
      <c r="U157" s="43">
        <f t="shared" si="25"/>
        <v>3.1153703703703708</v>
      </c>
      <c r="V157" s="67">
        <v>0</v>
      </c>
      <c r="W157" s="43">
        <v>0.92220000000000002</v>
      </c>
    </row>
    <row r="158" spans="1:23" x14ac:dyDescent="0.35">
      <c r="A158" s="40" t="s">
        <v>61</v>
      </c>
      <c r="B158" s="76" t="s">
        <v>113</v>
      </c>
      <c r="C158" s="67">
        <f t="shared" si="7"/>
        <v>2.5056666666666669</v>
      </c>
      <c r="D158" s="42">
        <f t="shared" si="8"/>
        <v>1.8628333333333333</v>
      </c>
      <c r="E158" s="42">
        <f t="shared" si="9"/>
        <v>79.196555555555562</v>
      </c>
      <c r="F158" s="42">
        <f t="shared" si="10"/>
        <v>0</v>
      </c>
      <c r="G158" s="42">
        <f t="shared" si="11"/>
        <v>2.233111111111111</v>
      </c>
      <c r="H158" s="42">
        <f t="shared" si="12"/>
        <v>0.71222222222222231</v>
      </c>
      <c r="I158" s="42">
        <f t="shared" si="13"/>
        <v>0</v>
      </c>
      <c r="J158" s="42">
        <f t="shared" si="14"/>
        <v>2.3514444444444442</v>
      </c>
      <c r="K158" s="42">
        <f t="shared" si="15"/>
        <v>1.3556111111111113</v>
      </c>
      <c r="L158" s="42">
        <f t="shared" si="16"/>
        <v>4.355777777777778</v>
      </c>
      <c r="M158" s="42">
        <f t="shared" si="17"/>
        <v>0</v>
      </c>
      <c r="N158" s="42">
        <f t="shared" si="18"/>
        <v>0</v>
      </c>
      <c r="O158" s="42">
        <f t="shared" si="19"/>
        <v>0.63822222222222225</v>
      </c>
      <c r="P158" s="42">
        <f t="shared" si="20"/>
        <v>0</v>
      </c>
      <c r="Q158" s="42">
        <f t="shared" si="21"/>
        <v>3.5677777777777777</v>
      </c>
      <c r="R158" s="42">
        <f t="shared" si="22"/>
        <v>0</v>
      </c>
      <c r="S158" s="42">
        <f t="shared" si="23"/>
        <v>3.6662962962962964</v>
      </c>
      <c r="T158" s="42">
        <f t="shared" si="24"/>
        <v>3.2407407407407409</v>
      </c>
      <c r="U158" s="43">
        <f t="shared" si="25"/>
        <v>3.9482407407407409</v>
      </c>
      <c r="V158" s="67">
        <v>0</v>
      </c>
      <c r="W158" s="43">
        <v>1.1012</v>
      </c>
    </row>
    <row r="159" spans="1:23" x14ac:dyDescent="0.35">
      <c r="A159" s="40" t="s">
        <v>62</v>
      </c>
      <c r="B159" s="76" t="s">
        <v>113</v>
      </c>
      <c r="C159" s="67">
        <f t="shared" si="7"/>
        <v>2.5296000000000003</v>
      </c>
      <c r="D159" s="42">
        <f t="shared" si="8"/>
        <v>1.9400555555555556</v>
      </c>
      <c r="E159" s="42">
        <f t="shared" si="9"/>
        <v>78.594000000000008</v>
      </c>
      <c r="F159" s="42">
        <f t="shared" si="10"/>
        <v>0</v>
      </c>
      <c r="G159" s="42">
        <f t="shared" si="11"/>
        <v>2.1616666666666666</v>
      </c>
      <c r="H159" s="42">
        <f t="shared" si="12"/>
        <v>0.79122222222222216</v>
      </c>
      <c r="I159" s="42">
        <f t="shared" si="13"/>
        <v>0</v>
      </c>
      <c r="J159" s="42">
        <f t="shared" si="14"/>
        <v>2.3961111111111109</v>
      </c>
      <c r="K159" s="42">
        <f t="shared" si="15"/>
        <v>1.2931666666666668</v>
      </c>
      <c r="L159" s="42">
        <f t="shared" si="16"/>
        <v>4.2150555555555558</v>
      </c>
      <c r="M159" s="42">
        <f t="shared" si="17"/>
        <v>0</v>
      </c>
      <c r="N159" s="42">
        <f t="shared" si="18"/>
        <v>0</v>
      </c>
      <c r="O159" s="42">
        <f t="shared" si="19"/>
        <v>0.56677777777777782</v>
      </c>
      <c r="P159" s="42">
        <f t="shared" si="20"/>
        <v>0</v>
      </c>
      <c r="Q159" s="42">
        <f t="shared" si="21"/>
        <v>3.4006666666666674</v>
      </c>
      <c r="R159" s="42">
        <f t="shared" si="22"/>
        <v>3.492592592592593E-2</v>
      </c>
      <c r="S159" s="42">
        <f t="shared" si="23"/>
        <v>3.4711111111111115</v>
      </c>
      <c r="T159" s="42">
        <f t="shared" si="24"/>
        <v>3.0637407407407409</v>
      </c>
      <c r="U159" s="43">
        <f t="shared" si="25"/>
        <v>3.8372962962962971</v>
      </c>
      <c r="V159" s="67">
        <v>0</v>
      </c>
      <c r="W159" s="43">
        <v>1.2011000000000001</v>
      </c>
    </row>
    <row r="160" spans="1:23" ht="15" thickBot="1" x14ac:dyDescent="0.4">
      <c r="A160" s="44" t="s">
        <v>63</v>
      </c>
      <c r="B160" s="77" t="s">
        <v>113</v>
      </c>
      <c r="C160" s="68">
        <f t="shared" si="7"/>
        <v>2.4147777777777781</v>
      </c>
      <c r="D160" s="46">
        <f t="shared" si="8"/>
        <v>2.0674999999999999</v>
      </c>
      <c r="E160" s="46">
        <f t="shared" si="9"/>
        <v>76.017888888888891</v>
      </c>
      <c r="F160" s="46">
        <f t="shared" si="10"/>
        <v>0</v>
      </c>
      <c r="G160" s="46">
        <f t="shared" si="11"/>
        <v>1.8923333333333334</v>
      </c>
      <c r="H160" s="46">
        <f t="shared" si="12"/>
        <v>0.83544444444444455</v>
      </c>
      <c r="I160" s="46">
        <f t="shared" si="13"/>
        <v>0</v>
      </c>
      <c r="J160" s="46">
        <f t="shared" si="14"/>
        <v>2.0974444444444447</v>
      </c>
      <c r="K160" s="46">
        <f t="shared" si="15"/>
        <v>1.2131111111111113</v>
      </c>
      <c r="L160" s="46">
        <f t="shared" si="16"/>
        <v>4.0900555555555558</v>
      </c>
      <c r="M160" s="46">
        <f t="shared" si="17"/>
        <v>0</v>
      </c>
      <c r="N160" s="46">
        <f t="shared" si="18"/>
        <v>0</v>
      </c>
      <c r="O160" s="46">
        <f t="shared" si="19"/>
        <v>0.47855555555555562</v>
      </c>
      <c r="P160" s="46">
        <f t="shared" si="20"/>
        <v>0</v>
      </c>
      <c r="Q160" s="46">
        <f t="shared" si="21"/>
        <v>3.166962962962963</v>
      </c>
      <c r="R160" s="46">
        <f t="shared" si="22"/>
        <v>0</v>
      </c>
      <c r="S160" s="46">
        <f t="shared" si="23"/>
        <v>3.1990370370370371</v>
      </c>
      <c r="T160" s="46">
        <f t="shared" si="24"/>
        <v>2.9634074074074079</v>
      </c>
      <c r="U160" s="47">
        <f t="shared" si="25"/>
        <v>3.5863888888888891</v>
      </c>
      <c r="V160" s="68">
        <v>0</v>
      </c>
      <c r="W160" s="47">
        <v>1.1738999999999999</v>
      </c>
    </row>
  </sheetData>
  <mergeCells count="5">
    <mergeCell ref="C2:C3"/>
    <mergeCell ref="A96:X96"/>
    <mergeCell ref="E1:F1"/>
    <mergeCell ref="V129:W129"/>
    <mergeCell ref="C129:U1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59"/>
  <sheetViews>
    <sheetView topLeftCell="A59" zoomScale="40" zoomScaleNormal="40" workbookViewId="0">
      <selection activeCell="C130" sqref="C130:U159"/>
    </sheetView>
  </sheetViews>
  <sheetFormatPr baseColWidth="10" defaultRowHeight="14.5" x14ac:dyDescent="0.35"/>
  <cols>
    <col min="2" max="2" width="11.36328125" bestFit="1" customWidth="1"/>
    <col min="3" max="3" width="14.453125" style="48" bestFit="1" customWidth="1"/>
    <col min="4" max="4" width="14.453125" bestFit="1" customWidth="1"/>
  </cols>
  <sheetData>
    <row r="1" spans="1:7" x14ac:dyDescent="0.35">
      <c r="B1" t="s">
        <v>17</v>
      </c>
      <c r="C1" t="s">
        <v>108</v>
      </c>
      <c r="E1" s="99" t="s">
        <v>750</v>
      </c>
      <c r="F1" s="99"/>
      <c r="G1">
        <f>200/180</f>
        <v>1.1111111111111112</v>
      </c>
    </row>
    <row r="2" spans="1:7" x14ac:dyDescent="0.35">
      <c r="A2" s="10" t="s">
        <v>16</v>
      </c>
      <c r="B2" t="s">
        <v>70</v>
      </c>
      <c r="C2" s="99">
        <v>5</v>
      </c>
    </row>
    <row r="3" spans="1:7" x14ac:dyDescent="0.35">
      <c r="A3" s="10" t="s">
        <v>15</v>
      </c>
      <c r="B3" t="s">
        <v>71</v>
      </c>
      <c r="C3" s="99"/>
    </row>
    <row r="4" spans="1:7" x14ac:dyDescent="0.35">
      <c r="A4" s="10" t="s">
        <v>14</v>
      </c>
      <c r="B4" t="s">
        <v>72</v>
      </c>
      <c r="C4">
        <v>2</v>
      </c>
    </row>
    <row r="5" spans="1:7" x14ac:dyDescent="0.35">
      <c r="A5" s="10" t="s">
        <v>13</v>
      </c>
      <c r="B5" t="s">
        <v>73</v>
      </c>
      <c r="C5">
        <v>1</v>
      </c>
    </row>
    <row r="6" spans="1:7" x14ac:dyDescent="0.35">
      <c r="A6" s="10" t="s">
        <v>12</v>
      </c>
      <c r="B6" t="s">
        <v>18</v>
      </c>
      <c r="C6">
        <v>1</v>
      </c>
    </row>
    <row r="7" spans="1:7" x14ac:dyDescent="0.35">
      <c r="A7" s="10" t="s">
        <v>11</v>
      </c>
      <c r="B7" t="s">
        <v>19</v>
      </c>
      <c r="C7"/>
    </row>
    <row r="8" spans="1:7" x14ac:dyDescent="0.35">
      <c r="A8" s="10" t="s">
        <v>10</v>
      </c>
      <c r="B8" t="s">
        <v>74</v>
      </c>
      <c r="C8"/>
    </row>
    <row r="9" spans="1:7" x14ac:dyDescent="0.35">
      <c r="A9" s="10" t="s">
        <v>748</v>
      </c>
      <c r="B9" t="s">
        <v>75</v>
      </c>
      <c r="C9">
        <v>1</v>
      </c>
    </row>
    <row r="10" spans="1:7" x14ac:dyDescent="0.35">
      <c r="A10" s="10" t="s">
        <v>26</v>
      </c>
      <c r="B10" t="s">
        <v>76</v>
      </c>
      <c r="C10">
        <v>2</v>
      </c>
    </row>
    <row r="11" spans="1:7" x14ac:dyDescent="0.35">
      <c r="A11" s="10" t="s">
        <v>9</v>
      </c>
      <c r="B11" t="s">
        <v>20</v>
      </c>
      <c r="C11">
        <v>1</v>
      </c>
    </row>
    <row r="12" spans="1:7" x14ac:dyDescent="0.35">
      <c r="A12" s="10" t="s">
        <v>8</v>
      </c>
      <c r="B12" t="s">
        <v>21</v>
      </c>
      <c r="C12">
        <v>1</v>
      </c>
    </row>
    <row r="13" spans="1:7" x14ac:dyDescent="0.35">
      <c r="A13" s="10" t="s">
        <v>7</v>
      </c>
      <c r="B13" t="s">
        <v>77</v>
      </c>
      <c r="C13">
        <v>2</v>
      </c>
    </row>
    <row r="14" spans="1:7" x14ac:dyDescent="0.35">
      <c r="A14" s="10" t="s">
        <v>27</v>
      </c>
      <c r="B14" t="s">
        <v>22</v>
      </c>
      <c r="C14">
        <v>2</v>
      </c>
    </row>
    <row r="15" spans="1:7" x14ac:dyDescent="0.35">
      <c r="A15" s="10" t="s">
        <v>67</v>
      </c>
      <c r="B15" t="s">
        <v>78</v>
      </c>
      <c r="C15">
        <v>3</v>
      </c>
    </row>
    <row r="16" spans="1:7" x14ac:dyDescent="0.35">
      <c r="A16" s="10" t="s">
        <v>28</v>
      </c>
      <c r="B16" t="s">
        <v>79</v>
      </c>
      <c r="C16">
        <v>2</v>
      </c>
    </row>
    <row r="17" spans="1:27" x14ac:dyDescent="0.35">
      <c r="A17" s="10" t="s">
        <v>749</v>
      </c>
      <c r="B17" t="s">
        <v>114</v>
      </c>
      <c r="C17">
        <v>2</v>
      </c>
    </row>
    <row r="18" spans="1:27" x14ac:dyDescent="0.35">
      <c r="A18" s="10" t="s">
        <v>6</v>
      </c>
      <c r="B18" t="s">
        <v>23</v>
      </c>
      <c r="C18">
        <v>3</v>
      </c>
    </row>
    <row r="19" spans="1:27" x14ac:dyDescent="0.35">
      <c r="A19" s="10" t="s">
        <v>5</v>
      </c>
      <c r="B19" t="s">
        <v>80</v>
      </c>
      <c r="C19">
        <v>3</v>
      </c>
    </row>
    <row r="20" spans="1:27" x14ac:dyDescent="0.35">
      <c r="A20" s="10" t="s">
        <v>66</v>
      </c>
      <c r="B20" t="s">
        <v>81</v>
      </c>
      <c r="C20">
        <v>3</v>
      </c>
    </row>
    <row r="21" spans="1:27" x14ac:dyDescent="0.35">
      <c r="A21" s="10" t="s">
        <v>4</v>
      </c>
      <c r="B21" t="s">
        <v>52</v>
      </c>
      <c r="C21">
        <v>3</v>
      </c>
    </row>
    <row r="22" spans="1:27" x14ac:dyDescent="0.35">
      <c r="A22" s="10" t="s">
        <v>69</v>
      </c>
      <c r="B22" t="s">
        <v>82</v>
      </c>
      <c r="C22">
        <v>3</v>
      </c>
    </row>
    <row r="23" spans="1:27" x14ac:dyDescent="0.35">
      <c r="A23" s="10" t="s">
        <v>68</v>
      </c>
      <c r="B23" t="s">
        <v>83</v>
      </c>
      <c r="C23"/>
    </row>
    <row r="24" spans="1:27" x14ac:dyDescent="0.35">
      <c r="A24" s="10" t="s">
        <v>745</v>
      </c>
      <c r="B24" t="s">
        <v>84</v>
      </c>
      <c r="C24"/>
    </row>
    <row r="25" spans="1:27" x14ac:dyDescent="0.35">
      <c r="A25" s="10" t="s">
        <v>2</v>
      </c>
      <c r="B25" t="s">
        <v>85</v>
      </c>
      <c r="C25">
        <v>3</v>
      </c>
    </row>
    <row r="26" spans="1:27" x14ac:dyDescent="0.35">
      <c r="A26" s="10" t="s">
        <v>3</v>
      </c>
      <c r="B26" t="s">
        <v>86</v>
      </c>
      <c r="C26">
        <v>3</v>
      </c>
    </row>
    <row r="27" spans="1:27" x14ac:dyDescent="0.35">
      <c r="A27" s="10" t="s">
        <v>1</v>
      </c>
      <c r="B27" t="s">
        <v>87</v>
      </c>
      <c r="C27">
        <v>9</v>
      </c>
    </row>
    <row r="28" spans="1:27" x14ac:dyDescent="0.35">
      <c r="A28" s="10" t="s">
        <v>105</v>
      </c>
      <c r="B28" t="s">
        <v>87</v>
      </c>
      <c r="C28">
        <v>6</v>
      </c>
    </row>
    <row r="29" spans="1:27" x14ac:dyDescent="0.35">
      <c r="A29" s="11" t="s">
        <v>107</v>
      </c>
      <c r="B29" t="s">
        <v>24</v>
      </c>
      <c r="C29">
        <v>9</v>
      </c>
    </row>
    <row r="31" spans="1:27" x14ac:dyDescent="0.35">
      <c r="A31" s="3" t="s">
        <v>53</v>
      </c>
      <c r="B31" s="3" t="s">
        <v>64</v>
      </c>
      <c r="C31" s="48" t="s">
        <v>29</v>
      </c>
      <c r="D31" s="10" t="s">
        <v>16</v>
      </c>
      <c r="E31" s="10" t="s">
        <v>15</v>
      </c>
      <c r="F31" s="10" t="s">
        <v>14</v>
      </c>
      <c r="G31" s="10" t="s">
        <v>13</v>
      </c>
      <c r="H31" s="10" t="s">
        <v>12</v>
      </c>
      <c r="I31" s="10" t="s">
        <v>11</v>
      </c>
      <c r="J31" s="10" t="s">
        <v>10</v>
      </c>
      <c r="K31" s="10" t="s">
        <v>748</v>
      </c>
      <c r="L31" s="10" t="s">
        <v>26</v>
      </c>
      <c r="M31" s="10" t="s">
        <v>9</v>
      </c>
      <c r="N31" s="10" t="s">
        <v>8</v>
      </c>
      <c r="O31" s="10" t="s">
        <v>7</v>
      </c>
      <c r="P31" s="10" t="s">
        <v>27</v>
      </c>
      <c r="Q31" s="10" t="s">
        <v>28</v>
      </c>
      <c r="R31" s="10" t="s">
        <v>6</v>
      </c>
      <c r="S31" s="10" t="s">
        <v>5</v>
      </c>
      <c r="T31" s="10" t="s">
        <v>66</v>
      </c>
      <c r="U31" s="10" t="s">
        <v>4</v>
      </c>
      <c r="V31" s="10" t="s">
        <v>69</v>
      </c>
      <c r="W31" s="10" t="s">
        <v>2</v>
      </c>
      <c r="X31" s="10" t="s">
        <v>3</v>
      </c>
      <c r="Y31" s="10" t="s">
        <v>1</v>
      </c>
      <c r="Z31" s="10" t="s">
        <v>105</v>
      </c>
      <c r="AA31" s="11" t="s">
        <v>107</v>
      </c>
    </row>
    <row r="32" spans="1:27" x14ac:dyDescent="0.35">
      <c r="A32" s="4" t="s">
        <v>54</v>
      </c>
      <c r="B32" s="7">
        <v>1</v>
      </c>
      <c r="C32" s="48">
        <v>2</v>
      </c>
      <c r="D32" s="3">
        <v>7.6800312751224498</v>
      </c>
      <c r="E32" s="3">
        <v>3.56538939893818</v>
      </c>
      <c r="F32" s="3">
        <v>3.44114988075424</v>
      </c>
      <c r="G32" s="3">
        <v>33.068209113189297</v>
      </c>
      <c r="H32" s="3">
        <v>3.5851948394750202</v>
      </c>
      <c r="I32" s="3">
        <v>6.1079427750041404</v>
      </c>
      <c r="J32" s="3">
        <v>29.7088991233915</v>
      </c>
      <c r="K32" s="3">
        <v>1.8514256471119199</v>
      </c>
      <c r="L32" s="3">
        <v>0.50142696525147901</v>
      </c>
      <c r="M32" s="3">
        <v>2.5124274368282902</v>
      </c>
      <c r="N32" s="3">
        <v>3.3082823507562602</v>
      </c>
      <c r="O32" s="3">
        <v>2.5930927926151299</v>
      </c>
      <c r="P32" s="3">
        <v>6.6738721416183502</v>
      </c>
      <c r="Q32" s="3">
        <v>3.2215281749685998</v>
      </c>
      <c r="R32" s="3">
        <v>131.88101900437701</v>
      </c>
      <c r="S32" s="3">
        <v>15.685110290508399</v>
      </c>
      <c r="T32" s="3">
        <v>0.28138130366284703</v>
      </c>
      <c r="U32" s="3">
        <v>9.6881974839449292</v>
      </c>
      <c r="V32" s="3">
        <v>0.16322630999370499</v>
      </c>
      <c r="W32" s="3">
        <v>9.1320269496006699</v>
      </c>
      <c r="X32" s="3">
        <v>6.6952943765192501</v>
      </c>
      <c r="Y32" s="3">
        <v>30.421098931427899</v>
      </c>
      <c r="Z32" s="3">
        <f>Y32-X32</f>
        <v>23.725804554908649</v>
      </c>
      <c r="AA32" s="3">
        <v>1</v>
      </c>
    </row>
    <row r="33" spans="1:27" x14ac:dyDescent="0.35">
      <c r="A33" s="4" t="s">
        <v>54</v>
      </c>
      <c r="B33" s="7">
        <v>2</v>
      </c>
      <c r="C33" s="48">
        <v>3</v>
      </c>
      <c r="D33" s="3">
        <v>7.7344139117660697</v>
      </c>
      <c r="E33" s="3">
        <v>3.6045492056993802</v>
      </c>
      <c r="F33" s="3">
        <v>3.41000896773674</v>
      </c>
      <c r="G33" s="3">
        <v>33.072107047251997</v>
      </c>
      <c r="H33" s="3">
        <v>3.5147345352898398</v>
      </c>
      <c r="I33" s="3">
        <v>6.2314755412966596</v>
      </c>
      <c r="J33" s="3">
        <v>29.949553576851201</v>
      </c>
      <c r="K33" s="3">
        <v>1.7383395329925699</v>
      </c>
      <c r="L33" s="3">
        <v>0.46267503822794498</v>
      </c>
      <c r="M33" s="3">
        <v>2.4495317719269001</v>
      </c>
      <c r="N33" s="3">
        <v>3.1964343639711101</v>
      </c>
      <c r="O33" s="3">
        <v>2.5825966820638202</v>
      </c>
      <c r="P33" s="3">
        <v>6.7248394968534004</v>
      </c>
      <c r="Q33" s="3">
        <v>3.2536986392704601</v>
      </c>
      <c r="R33" s="3">
        <v>132.03259327200101</v>
      </c>
      <c r="S33" s="3">
        <v>15.6896945252027</v>
      </c>
      <c r="T33" s="3">
        <v>0.239199215905117</v>
      </c>
      <c r="U33" s="3">
        <v>9.6714840331943002</v>
      </c>
      <c r="V33" s="3">
        <v>0.152243788085237</v>
      </c>
      <c r="W33" s="3">
        <v>9.1741244774353508</v>
      </c>
      <c r="X33" s="3">
        <v>6.7066214481725099</v>
      </c>
      <c r="Y33" s="3">
        <v>30.407857306416599</v>
      </c>
      <c r="Z33" s="3">
        <f t="shared" ref="Z33:Z61" si="0">Y33-X33</f>
        <v>23.70123585824409</v>
      </c>
      <c r="AA33" s="3">
        <v>1</v>
      </c>
    </row>
    <row r="34" spans="1:27" x14ac:dyDescent="0.35">
      <c r="A34" s="4" t="s">
        <v>54</v>
      </c>
      <c r="B34" s="7">
        <v>3</v>
      </c>
      <c r="C34" s="48">
        <v>4</v>
      </c>
      <c r="D34" s="3">
        <v>7.5424089560873897</v>
      </c>
      <c r="E34" s="3">
        <v>3.4823825221160698</v>
      </c>
      <c r="F34" s="3">
        <v>3.2620055933868399</v>
      </c>
      <c r="G34" s="3">
        <v>32.9773083393532</v>
      </c>
      <c r="H34" s="3">
        <v>3.9640513130127899</v>
      </c>
      <c r="I34" s="3">
        <v>6.4403812015432198</v>
      </c>
      <c r="J34" s="3">
        <v>29.296912110060301</v>
      </c>
      <c r="K34" s="3">
        <v>1.76142464401425</v>
      </c>
      <c r="L34" s="3">
        <v>0.45164130953304599</v>
      </c>
      <c r="M34" s="3">
        <v>2.46081592506772</v>
      </c>
      <c r="N34" s="3">
        <v>3.27111359103391</v>
      </c>
      <c r="O34" s="3">
        <v>2.5733701550668502</v>
      </c>
      <c r="P34" s="3">
        <v>6.6591180295563399</v>
      </c>
      <c r="Q34" s="3">
        <v>3.2412884272518401</v>
      </c>
      <c r="R34" s="3">
        <v>129.211080276437</v>
      </c>
      <c r="S34" s="3">
        <v>15.370119313184601</v>
      </c>
      <c r="T34" s="3">
        <v>0.25970835475211201</v>
      </c>
      <c r="U34" s="3">
        <v>9.4696132493863097</v>
      </c>
      <c r="V34" s="3">
        <v>0.14788858650594899</v>
      </c>
      <c r="W34" s="3">
        <v>9.0023021231477198</v>
      </c>
      <c r="X34" s="3">
        <v>6.55531805706529</v>
      </c>
      <c r="Y34" s="3">
        <v>29.345981350666499</v>
      </c>
      <c r="Z34" s="3">
        <f t="shared" si="0"/>
        <v>22.790663293601209</v>
      </c>
      <c r="AA34" s="3">
        <v>1</v>
      </c>
    </row>
    <row r="35" spans="1:27" x14ac:dyDescent="0.35">
      <c r="A35" s="6" t="s">
        <v>55</v>
      </c>
      <c r="B35" s="8">
        <v>1</v>
      </c>
      <c r="C35" s="48">
        <v>5</v>
      </c>
      <c r="D35" s="3">
        <v>7.74</v>
      </c>
      <c r="E35" s="3">
        <v>3.8281999999999998</v>
      </c>
      <c r="F35" s="3">
        <v>3.3506999999999998</v>
      </c>
      <c r="G35" s="3">
        <v>31.8538</v>
      </c>
      <c r="H35" s="3">
        <v>3.2823000000000002</v>
      </c>
      <c r="I35" s="3">
        <v>5.7462999999999997</v>
      </c>
      <c r="J35" s="3">
        <v>31.583400000000001</v>
      </c>
      <c r="K35" s="3">
        <v>1.8164</v>
      </c>
      <c r="L35" s="3">
        <v>0.60640000000000005</v>
      </c>
      <c r="M35" s="3">
        <v>2.1964000000000001</v>
      </c>
      <c r="N35" s="3">
        <v>2.8898999999999999</v>
      </c>
      <c r="O35" s="3">
        <v>2.2448000000000001</v>
      </c>
      <c r="P35" s="3">
        <v>4.7843</v>
      </c>
      <c r="Q35" s="3">
        <v>2.8376999999999999</v>
      </c>
      <c r="R35" s="3">
        <v>129.392</v>
      </c>
      <c r="S35" s="3">
        <v>11.4656</v>
      </c>
      <c r="T35" s="3">
        <v>0.26910000000000001</v>
      </c>
      <c r="U35" s="3">
        <v>8.6074000000000002</v>
      </c>
      <c r="V35" s="3">
        <v>0.36370000000000002</v>
      </c>
      <c r="W35" s="3">
        <v>9.3170000000000002</v>
      </c>
      <c r="X35" s="3">
        <v>7.2032999999999996</v>
      </c>
      <c r="Y35" s="3">
        <v>25.6159</v>
      </c>
      <c r="Z35" s="3">
        <f t="shared" si="0"/>
        <v>18.412600000000001</v>
      </c>
      <c r="AA35" s="3">
        <v>1</v>
      </c>
    </row>
    <row r="36" spans="1:27" x14ac:dyDescent="0.35">
      <c r="A36" s="6" t="s">
        <v>55</v>
      </c>
      <c r="B36" s="8">
        <v>2</v>
      </c>
      <c r="C36" s="48">
        <v>6</v>
      </c>
      <c r="D36" s="3">
        <v>7.5964</v>
      </c>
      <c r="E36" s="3">
        <v>3.7206000000000001</v>
      </c>
      <c r="F36" s="3">
        <v>3.3028</v>
      </c>
      <c r="G36" s="3">
        <v>31.436900000000001</v>
      </c>
      <c r="H36" s="3">
        <v>3.2025000000000001</v>
      </c>
      <c r="I36" s="3">
        <v>5.79</v>
      </c>
      <c r="J36" s="3">
        <v>31.106100000000001</v>
      </c>
      <c r="K36" s="3">
        <v>1.7508999999999999</v>
      </c>
      <c r="L36" s="3">
        <v>0.58079999999999998</v>
      </c>
      <c r="M36" s="3">
        <v>2.1614</v>
      </c>
      <c r="N36" s="3">
        <v>2.9376000000000002</v>
      </c>
      <c r="O36" s="3">
        <v>2.5865</v>
      </c>
      <c r="P36" s="3">
        <v>4.6848999999999998</v>
      </c>
      <c r="Q36" s="3">
        <v>2.7955000000000001</v>
      </c>
      <c r="R36" s="3">
        <v>130.65360000000001</v>
      </c>
      <c r="S36" s="3">
        <v>11.4093</v>
      </c>
      <c r="T36" s="3">
        <v>0.29699999999999999</v>
      </c>
      <c r="U36" s="3">
        <v>8.5877999999999997</v>
      </c>
      <c r="V36" s="3">
        <v>0.42370000000000002</v>
      </c>
      <c r="W36" s="3">
        <v>9.4732000000000003</v>
      </c>
      <c r="X36" s="3">
        <v>7.3038999999999996</v>
      </c>
      <c r="Y36" s="3">
        <v>25.2515</v>
      </c>
      <c r="Z36" s="3">
        <f t="shared" si="0"/>
        <v>17.947600000000001</v>
      </c>
      <c r="AA36" s="3">
        <v>1</v>
      </c>
    </row>
    <row r="37" spans="1:27" x14ac:dyDescent="0.35">
      <c r="A37" s="6" t="s">
        <v>55</v>
      </c>
      <c r="B37" s="8">
        <v>3</v>
      </c>
      <c r="C37" s="48">
        <v>7</v>
      </c>
      <c r="D37" s="3">
        <v>7.8259999999999996</v>
      </c>
      <c r="E37" s="3">
        <v>3.7745000000000002</v>
      </c>
      <c r="F37" s="3">
        <v>3.3885000000000001</v>
      </c>
      <c r="G37" s="3">
        <v>32.506700000000002</v>
      </c>
      <c r="H37" s="3">
        <v>3.3351999999999999</v>
      </c>
      <c r="I37" s="3">
        <v>5.9866999999999999</v>
      </c>
      <c r="J37" s="3">
        <v>31.7255</v>
      </c>
      <c r="K37" s="3">
        <v>1.8888</v>
      </c>
      <c r="L37" s="3">
        <v>0.59819999999999995</v>
      </c>
      <c r="M37" s="3">
        <v>2.2538</v>
      </c>
      <c r="N37" s="3">
        <v>3.0087999999999999</v>
      </c>
      <c r="O37" s="3">
        <v>2.2382</v>
      </c>
      <c r="P37" s="3">
        <v>4.5635000000000003</v>
      </c>
      <c r="Q37" s="3">
        <v>2.8321000000000001</v>
      </c>
      <c r="R37" s="3">
        <v>129.46080000000001</v>
      </c>
      <c r="S37" s="3">
        <v>11.606199999999999</v>
      </c>
      <c r="T37" s="3">
        <v>0.2747</v>
      </c>
      <c r="U37" s="3">
        <v>8.7911000000000001</v>
      </c>
      <c r="V37" s="3">
        <v>0.39360000000000001</v>
      </c>
      <c r="W37" s="3">
        <v>9.1523000000000003</v>
      </c>
      <c r="X37" s="3">
        <v>7.1623000000000001</v>
      </c>
      <c r="Y37" s="3">
        <v>25.379300000000001</v>
      </c>
      <c r="Z37" s="3">
        <f t="shared" si="0"/>
        <v>18.216999999999999</v>
      </c>
      <c r="AA37" s="3">
        <v>1</v>
      </c>
    </row>
    <row r="38" spans="1:27" x14ac:dyDescent="0.35">
      <c r="A38" s="4" t="s">
        <v>56</v>
      </c>
      <c r="B38" s="7">
        <v>1</v>
      </c>
      <c r="C38" s="48">
        <v>8</v>
      </c>
      <c r="D38" s="3">
        <v>8.0685000000000002</v>
      </c>
      <c r="E38" s="3">
        <v>4.0660999999999996</v>
      </c>
      <c r="F38" s="3">
        <v>3.6434000000000002</v>
      </c>
      <c r="G38" s="3">
        <v>33.125900000000001</v>
      </c>
      <c r="H38" s="3">
        <v>3.4420000000000002</v>
      </c>
      <c r="I38" s="3">
        <v>6.1763000000000003</v>
      </c>
      <c r="J38" s="3">
        <v>33.4191</v>
      </c>
      <c r="K38" s="3">
        <v>1.8931</v>
      </c>
      <c r="L38" s="3">
        <v>0.70940000000000003</v>
      </c>
      <c r="M38" s="3">
        <v>2.3203999999999998</v>
      </c>
      <c r="N38" s="3">
        <v>3.04</v>
      </c>
      <c r="O38" s="3">
        <v>2.4222000000000001</v>
      </c>
      <c r="P38" s="3">
        <v>5.1120999999999999</v>
      </c>
      <c r="Q38" s="3">
        <v>3.0133999999999999</v>
      </c>
      <c r="R38" s="3">
        <v>133.48859999999999</v>
      </c>
      <c r="S38" s="3">
        <v>12.3346</v>
      </c>
      <c r="T38" s="3">
        <v>0.80210000000000004</v>
      </c>
      <c r="U38" s="3">
        <v>8.8980999999999995</v>
      </c>
      <c r="V38" s="3">
        <v>0.91169999999999995</v>
      </c>
      <c r="W38" s="3">
        <v>9.7972999999999999</v>
      </c>
      <c r="X38" s="3">
        <v>8.0649999999999995</v>
      </c>
      <c r="Y38" s="3">
        <v>27.758099999999999</v>
      </c>
      <c r="Z38" s="3">
        <f t="shared" si="0"/>
        <v>19.693100000000001</v>
      </c>
      <c r="AA38" s="3">
        <v>1</v>
      </c>
    </row>
    <row r="39" spans="1:27" x14ac:dyDescent="0.35">
      <c r="A39" s="4" t="s">
        <v>56</v>
      </c>
      <c r="B39" s="7">
        <v>2</v>
      </c>
      <c r="C39" s="48">
        <v>9</v>
      </c>
      <c r="D39" s="3">
        <v>7.8291000000000004</v>
      </c>
      <c r="E39" s="3">
        <v>3.9426999999999999</v>
      </c>
      <c r="F39" s="3">
        <v>3.5225</v>
      </c>
      <c r="G39" s="3">
        <v>33.0931</v>
      </c>
      <c r="H39" s="3">
        <v>3.4472999999999998</v>
      </c>
      <c r="I39" s="3">
        <v>6.1306000000000003</v>
      </c>
      <c r="J39" s="3">
        <v>30.860600000000002</v>
      </c>
      <c r="K39" s="3">
        <v>1.9505999999999999</v>
      </c>
      <c r="L39" s="3">
        <v>0.65490000000000004</v>
      </c>
      <c r="M39" s="3">
        <v>2.3214999999999999</v>
      </c>
      <c r="N39" s="3">
        <v>3.0766</v>
      </c>
      <c r="O39" s="3">
        <v>2.3365</v>
      </c>
      <c r="P39" s="3">
        <v>5.0843999999999996</v>
      </c>
      <c r="Q39" s="3">
        <v>2.9592000000000001</v>
      </c>
      <c r="R39" s="3">
        <v>133.4074</v>
      </c>
      <c r="S39" s="3">
        <v>11.9834</v>
      </c>
      <c r="T39" s="3">
        <v>0.92430000000000001</v>
      </c>
      <c r="U39" s="3">
        <v>8.94</v>
      </c>
      <c r="V39" s="3">
        <v>1.1720999999999999</v>
      </c>
      <c r="W39" s="3">
        <v>9.7097999999999995</v>
      </c>
      <c r="X39" s="3">
        <v>7.8007</v>
      </c>
      <c r="Y39" s="3">
        <v>27.1876</v>
      </c>
      <c r="Z39" s="3">
        <f t="shared" si="0"/>
        <v>19.386900000000001</v>
      </c>
      <c r="AA39" s="3">
        <v>1</v>
      </c>
    </row>
    <row r="40" spans="1:27" x14ac:dyDescent="0.35">
      <c r="A40" s="4" t="s">
        <v>56</v>
      </c>
      <c r="B40" s="7">
        <v>3</v>
      </c>
      <c r="C40" s="48">
        <v>10</v>
      </c>
      <c r="D40" s="3">
        <v>7.6988000000000003</v>
      </c>
      <c r="E40" s="3">
        <v>3.9136000000000002</v>
      </c>
      <c r="F40" s="3">
        <v>3.3142</v>
      </c>
      <c r="G40" s="3">
        <v>31.844200000000001</v>
      </c>
      <c r="H40" s="3">
        <v>3.2523</v>
      </c>
      <c r="I40" s="3">
        <v>5.8548</v>
      </c>
      <c r="J40" s="3">
        <v>30.016300000000001</v>
      </c>
      <c r="K40" s="3">
        <v>1.8673</v>
      </c>
      <c r="L40" s="3">
        <v>0.63300000000000001</v>
      </c>
      <c r="M40" s="3">
        <v>2.2052999999999998</v>
      </c>
      <c r="N40" s="3">
        <v>3.0243000000000002</v>
      </c>
      <c r="O40" s="3">
        <v>2.3037000000000001</v>
      </c>
      <c r="P40" s="3">
        <v>4.8209999999999997</v>
      </c>
      <c r="Q40" s="3">
        <v>2.9015</v>
      </c>
      <c r="R40" s="3">
        <v>130.68100000000001</v>
      </c>
      <c r="S40" s="3">
        <v>11.7193</v>
      </c>
      <c r="T40" s="3">
        <v>0.85750000000000004</v>
      </c>
      <c r="U40" s="3">
        <v>8.7866</v>
      </c>
      <c r="V40" s="3">
        <v>1.0077</v>
      </c>
      <c r="W40" s="3">
        <v>9.5149000000000008</v>
      </c>
      <c r="X40" s="3">
        <v>7.6882000000000001</v>
      </c>
      <c r="Y40" s="3">
        <v>26.599699999999999</v>
      </c>
      <c r="Z40" s="3">
        <f t="shared" si="0"/>
        <v>18.911499999999997</v>
      </c>
      <c r="AA40" s="3">
        <v>1</v>
      </c>
    </row>
    <row r="41" spans="1:27" x14ac:dyDescent="0.35">
      <c r="A41" s="6" t="s">
        <v>57</v>
      </c>
      <c r="B41" s="8">
        <v>1</v>
      </c>
      <c r="C41" s="48">
        <v>11</v>
      </c>
      <c r="D41" s="3">
        <v>6.8871000000000002</v>
      </c>
      <c r="E41" s="3">
        <v>3.5794000000000001</v>
      </c>
      <c r="F41" s="3">
        <v>3.1185</v>
      </c>
      <c r="G41" s="3">
        <v>28.4984</v>
      </c>
      <c r="H41" s="3">
        <v>2.9114</v>
      </c>
      <c r="I41" s="3">
        <v>5.1893000000000002</v>
      </c>
      <c r="J41" s="3">
        <v>26.969200000000001</v>
      </c>
      <c r="K41" s="3">
        <v>1.7059</v>
      </c>
      <c r="L41" s="3">
        <v>0.61929999999999996</v>
      </c>
      <c r="M41" s="3">
        <v>2.0186000000000002</v>
      </c>
      <c r="N41" s="3">
        <v>2.6486000000000001</v>
      </c>
      <c r="O41" s="3">
        <v>2.0749</v>
      </c>
      <c r="P41" s="3">
        <v>4.4264000000000001</v>
      </c>
      <c r="Q41" s="3">
        <v>2.6269999999999998</v>
      </c>
      <c r="R41" s="3">
        <v>117.0157</v>
      </c>
      <c r="S41" s="3">
        <v>10.6852</v>
      </c>
      <c r="T41" s="3">
        <v>2.5752000000000002</v>
      </c>
      <c r="U41" s="3">
        <v>7.9126000000000003</v>
      </c>
      <c r="V41" s="3">
        <v>0.46100000000000002</v>
      </c>
      <c r="W41" s="3">
        <v>8.4766999999999992</v>
      </c>
      <c r="X41" s="3">
        <v>6.9381000000000004</v>
      </c>
      <c r="Y41" s="3">
        <v>24.473600000000001</v>
      </c>
      <c r="Z41" s="3">
        <f t="shared" si="0"/>
        <v>17.535499999999999</v>
      </c>
      <c r="AA41" s="3">
        <v>1</v>
      </c>
    </row>
    <row r="42" spans="1:27" x14ac:dyDescent="0.35">
      <c r="A42" s="6" t="s">
        <v>57</v>
      </c>
      <c r="B42" s="8">
        <v>2</v>
      </c>
      <c r="C42" s="48">
        <v>12</v>
      </c>
      <c r="D42" s="3">
        <v>7.4257999999999997</v>
      </c>
      <c r="E42" s="3">
        <v>3.8963999999999999</v>
      </c>
      <c r="F42" s="3">
        <v>3.3481000000000001</v>
      </c>
      <c r="G42" s="3">
        <v>31.033999999999999</v>
      </c>
      <c r="H42" s="3">
        <v>3.1263000000000001</v>
      </c>
      <c r="I42" s="3">
        <v>5.5179</v>
      </c>
      <c r="J42" s="3">
        <v>29.293299999999999</v>
      </c>
      <c r="K42" s="3">
        <v>1.7632000000000001</v>
      </c>
      <c r="L42" s="3">
        <v>0.63959999999999995</v>
      </c>
      <c r="M42" s="3">
        <v>2.0447000000000002</v>
      </c>
      <c r="N42" s="3">
        <v>2.8047</v>
      </c>
      <c r="O42" s="3">
        <v>2.2313999999999998</v>
      </c>
      <c r="P42" s="3">
        <v>5.0419</v>
      </c>
      <c r="Q42" s="3">
        <v>2.8734000000000002</v>
      </c>
      <c r="R42" s="3">
        <v>126.91160000000001</v>
      </c>
      <c r="S42" s="3">
        <v>11.614000000000001</v>
      </c>
      <c r="T42" s="3">
        <v>3.1303999999999998</v>
      </c>
      <c r="U42" s="3">
        <v>8.4679000000000002</v>
      </c>
      <c r="V42" s="3">
        <v>0.5595</v>
      </c>
      <c r="W42" s="3">
        <v>9.4144000000000005</v>
      </c>
      <c r="X42" s="3">
        <v>7.6773999999999996</v>
      </c>
      <c r="Y42" s="3">
        <v>26.800699999999999</v>
      </c>
      <c r="Z42" s="3">
        <f t="shared" si="0"/>
        <v>19.1233</v>
      </c>
      <c r="AA42" s="3">
        <v>1</v>
      </c>
    </row>
    <row r="43" spans="1:27" x14ac:dyDescent="0.35">
      <c r="A43" s="6" t="s">
        <v>57</v>
      </c>
      <c r="B43" s="8">
        <v>3</v>
      </c>
      <c r="C43" s="48">
        <v>13</v>
      </c>
      <c r="D43" s="3">
        <v>7.8776999999999999</v>
      </c>
      <c r="E43" s="3">
        <v>4.0266999999999999</v>
      </c>
      <c r="F43" s="3">
        <v>3.3879999999999999</v>
      </c>
      <c r="G43" s="3">
        <v>31.970600000000001</v>
      </c>
      <c r="H43" s="3">
        <v>3.1227999999999998</v>
      </c>
      <c r="I43" s="3">
        <v>5.7107999999999999</v>
      </c>
      <c r="J43" s="3">
        <v>30.613299999999999</v>
      </c>
      <c r="K43" s="3">
        <v>1.9005000000000001</v>
      </c>
      <c r="L43" s="3">
        <v>0.67579999999999996</v>
      </c>
      <c r="M43" s="3">
        <v>2.2759</v>
      </c>
      <c r="N43" s="3">
        <v>3.0316999999999998</v>
      </c>
      <c r="O43" s="3">
        <v>2.3843999999999999</v>
      </c>
      <c r="P43" s="3">
        <v>5.2011000000000003</v>
      </c>
      <c r="Q43" s="3">
        <v>2.9348999999999998</v>
      </c>
      <c r="R43" s="3">
        <v>131.5967</v>
      </c>
      <c r="S43" s="3">
        <v>12.1928</v>
      </c>
      <c r="T43" s="3">
        <v>3.3277999999999999</v>
      </c>
      <c r="U43" s="3">
        <v>8.8178000000000001</v>
      </c>
      <c r="V43" s="3">
        <v>0.57769999999999999</v>
      </c>
      <c r="W43" s="3">
        <v>9.6732999999999993</v>
      </c>
      <c r="X43" s="3">
        <v>7.6672000000000002</v>
      </c>
      <c r="Y43" s="3">
        <v>27.356400000000001</v>
      </c>
      <c r="Z43" s="3">
        <f t="shared" si="0"/>
        <v>19.6892</v>
      </c>
      <c r="AA43" s="3">
        <v>1</v>
      </c>
    </row>
    <row r="44" spans="1:27" x14ac:dyDescent="0.35">
      <c r="A44" s="4" t="s">
        <v>58</v>
      </c>
      <c r="B44" s="7">
        <v>1</v>
      </c>
      <c r="C44" s="48">
        <v>14</v>
      </c>
      <c r="D44" s="3">
        <v>7.9671000000000003</v>
      </c>
      <c r="E44" s="3">
        <v>4.0777000000000001</v>
      </c>
      <c r="F44" s="3">
        <v>3.5312999999999999</v>
      </c>
      <c r="G44" s="3">
        <v>32.892099999999999</v>
      </c>
      <c r="H44" s="3">
        <v>3.3007</v>
      </c>
      <c r="I44" s="3">
        <v>5.7949999999999999</v>
      </c>
      <c r="J44" s="3">
        <v>30.7546</v>
      </c>
      <c r="K44" s="3">
        <v>1.9535</v>
      </c>
      <c r="L44" s="3">
        <v>0.70669999999999999</v>
      </c>
      <c r="M44" s="3">
        <v>2.2797000000000001</v>
      </c>
      <c r="N44" s="3">
        <v>3.0903999999999998</v>
      </c>
      <c r="O44" s="3">
        <v>2.4047000000000001</v>
      </c>
      <c r="P44" s="3">
        <v>5.0793999999999997</v>
      </c>
      <c r="Q44" s="3">
        <v>2.863</v>
      </c>
      <c r="R44" s="3">
        <v>122.5851</v>
      </c>
      <c r="S44" s="3">
        <v>12.5326</v>
      </c>
      <c r="T44" s="3">
        <v>4.8545999999999996</v>
      </c>
      <c r="U44" s="3">
        <v>8.9186999999999994</v>
      </c>
      <c r="V44" s="3">
        <v>0.61380000000000001</v>
      </c>
      <c r="W44" s="3">
        <v>9.9830000000000005</v>
      </c>
      <c r="X44" s="3">
        <v>8.1801999999999992</v>
      </c>
      <c r="Y44" s="3">
        <v>28.693200000000001</v>
      </c>
      <c r="Z44" s="3">
        <f t="shared" si="0"/>
        <v>20.513000000000002</v>
      </c>
      <c r="AA44" s="3">
        <v>1</v>
      </c>
    </row>
    <row r="45" spans="1:27" x14ac:dyDescent="0.35">
      <c r="A45" s="4" t="s">
        <v>58</v>
      </c>
      <c r="B45" s="7">
        <v>2</v>
      </c>
      <c r="C45" s="48">
        <v>15</v>
      </c>
      <c r="D45" s="3">
        <v>7.742</v>
      </c>
      <c r="E45" s="3">
        <v>4.2354000000000003</v>
      </c>
      <c r="F45" s="3">
        <v>3.5047000000000001</v>
      </c>
      <c r="G45" s="3">
        <v>32.779499999999999</v>
      </c>
      <c r="H45" s="3">
        <v>3.165</v>
      </c>
      <c r="I45" s="3">
        <v>5.5644</v>
      </c>
      <c r="J45" s="3">
        <v>30.662299999999998</v>
      </c>
      <c r="K45" s="3">
        <v>2.0047000000000001</v>
      </c>
      <c r="L45" s="3">
        <v>0.72219999999999995</v>
      </c>
      <c r="M45" s="3">
        <v>2.2961999999999998</v>
      </c>
      <c r="N45" s="3">
        <v>3.0377000000000001</v>
      </c>
      <c r="O45" s="3">
        <v>2.3978999999999999</v>
      </c>
      <c r="P45" s="3">
        <v>4.2138999999999998</v>
      </c>
      <c r="Q45" s="3">
        <v>3.0167000000000002</v>
      </c>
      <c r="R45" s="3">
        <v>131.69370000000001</v>
      </c>
      <c r="S45" s="3">
        <v>12.486599999999999</v>
      </c>
      <c r="T45" s="3">
        <v>5.7409999999999997</v>
      </c>
      <c r="U45" s="3">
        <v>8.9880999999999993</v>
      </c>
      <c r="V45" s="3">
        <v>0.64829999999999999</v>
      </c>
      <c r="W45" s="3">
        <v>9.6297999999999995</v>
      </c>
      <c r="X45" s="3">
        <v>7.7873000000000001</v>
      </c>
      <c r="Y45" s="3">
        <v>27.8322</v>
      </c>
      <c r="Z45" s="3">
        <f t="shared" si="0"/>
        <v>20.044899999999998</v>
      </c>
      <c r="AA45" s="3">
        <v>1</v>
      </c>
    </row>
    <row r="46" spans="1:27" x14ac:dyDescent="0.35">
      <c r="A46" s="4" t="s">
        <v>58</v>
      </c>
      <c r="B46" s="7">
        <v>3</v>
      </c>
      <c r="C46" s="48">
        <v>16</v>
      </c>
      <c r="D46" s="3">
        <v>8.0481999999999996</v>
      </c>
      <c r="E46" s="3">
        <v>4.2239000000000004</v>
      </c>
      <c r="F46" s="3">
        <v>3.4546000000000001</v>
      </c>
      <c r="G46" s="3">
        <v>33.7423</v>
      </c>
      <c r="H46" s="3">
        <v>3.4201999999999999</v>
      </c>
      <c r="I46" s="3">
        <v>5.9352999999999998</v>
      </c>
      <c r="J46" s="3">
        <v>30.812000000000001</v>
      </c>
      <c r="K46" s="3">
        <v>1.9277</v>
      </c>
      <c r="L46" s="3">
        <v>0.6915</v>
      </c>
      <c r="M46" s="3">
        <v>2.3355999999999999</v>
      </c>
      <c r="N46" s="3">
        <v>3.1404000000000001</v>
      </c>
      <c r="O46" s="3">
        <v>2.4186000000000001</v>
      </c>
      <c r="P46" s="3">
        <v>4.3666</v>
      </c>
      <c r="Q46" s="3">
        <v>2.8948999999999998</v>
      </c>
      <c r="R46" s="3">
        <v>132.9787</v>
      </c>
      <c r="S46" s="3">
        <v>12.497</v>
      </c>
      <c r="T46" s="3">
        <v>5.2897999999999996</v>
      </c>
      <c r="U46" s="3">
        <v>8.9164999999999992</v>
      </c>
      <c r="V46" s="3">
        <v>0.57340000000000002</v>
      </c>
      <c r="W46" s="3">
        <v>10.235099999999999</v>
      </c>
      <c r="X46" s="3">
        <v>8.3338999999999999</v>
      </c>
      <c r="Y46" s="3">
        <v>29.321899999999999</v>
      </c>
      <c r="Z46" s="3">
        <f t="shared" si="0"/>
        <v>20.988</v>
      </c>
      <c r="AA46" s="3">
        <v>1</v>
      </c>
    </row>
    <row r="47" spans="1:27" x14ac:dyDescent="0.35">
      <c r="A47" s="6" t="s">
        <v>59</v>
      </c>
      <c r="B47" s="8">
        <v>1</v>
      </c>
      <c r="C47" s="48">
        <v>17</v>
      </c>
      <c r="D47" s="3">
        <v>7.8174000000000001</v>
      </c>
      <c r="E47" s="3">
        <v>4.2241</v>
      </c>
      <c r="F47" s="3">
        <v>3.6198999999999999</v>
      </c>
      <c r="G47" s="3">
        <v>32.6648</v>
      </c>
      <c r="H47" s="3">
        <v>3.2147999999999999</v>
      </c>
      <c r="I47" s="3">
        <v>5.5026000000000002</v>
      </c>
      <c r="J47" s="3">
        <v>30.370100000000001</v>
      </c>
      <c r="K47" s="3">
        <v>1.9635</v>
      </c>
      <c r="L47" s="3">
        <v>0.74729999999999996</v>
      </c>
      <c r="M47" s="3">
        <v>2.4102000000000001</v>
      </c>
      <c r="N47" s="3">
        <v>3.1585000000000001</v>
      </c>
      <c r="O47" s="3">
        <v>2.4514</v>
      </c>
      <c r="P47" s="3">
        <v>4.4698000000000002</v>
      </c>
      <c r="Q47" s="3">
        <v>2.9192</v>
      </c>
      <c r="R47" s="3">
        <v>130.7482</v>
      </c>
      <c r="S47" s="3">
        <v>12.7182</v>
      </c>
      <c r="T47" s="3">
        <v>7.4367999999999999</v>
      </c>
      <c r="U47" s="3">
        <v>9.0592000000000006</v>
      </c>
      <c r="V47" s="3">
        <v>0.88049999999999995</v>
      </c>
      <c r="W47" s="3">
        <v>9.6184999999999992</v>
      </c>
      <c r="X47" s="3">
        <v>8.0304000000000002</v>
      </c>
      <c r="Y47" s="3">
        <v>28.770399999999999</v>
      </c>
      <c r="Z47" s="3">
        <f t="shared" si="0"/>
        <v>20.74</v>
      </c>
      <c r="AA47" s="3">
        <v>1</v>
      </c>
    </row>
    <row r="48" spans="1:27" x14ac:dyDescent="0.35">
      <c r="A48" s="6" t="s">
        <v>59</v>
      </c>
      <c r="B48" s="8">
        <v>2</v>
      </c>
      <c r="C48" s="48">
        <v>18</v>
      </c>
      <c r="D48" s="3">
        <v>7.9196999999999997</v>
      </c>
      <c r="E48" s="3">
        <v>4.1547999999999998</v>
      </c>
      <c r="F48" s="3">
        <v>3.5996999999999999</v>
      </c>
      <c r="G48" s="3">
        <v>33.094200000000001</v>
      </c>
      <c r="H48" s="3">
        <v>3.1734</v>
      </c>
      <c r="I48" s="3">
        <v>5.492</v>
      </c>
      <c r="J48" s="3">
        <v>31.9223</v>
      </c>
      <c r="K48" s="3">
        <v>1.9111</v>
      </c>
      <c r="L48" s="3">
        <v>0.71919999999999995</v>
      </c>
      <c r="M48" s="3">
        <v>2.2621000000000002</v>
      </c>
      <c r="N48" s="3">
        <v>3.1084999999999998</v>
      </c>
      <c r="O48" s="3">
        <v>2.3637000000000001</v>
      </c>
      <c r="P48" s="3">
        <v>5.1477000000000004</v>
      </c>
      <c r="Q48" s="3">
        <v>2.8818000000000001</v>
      </c>
      <c r="R48" s="3">
        <v>126.5082</v>
      </c>
      <c r="S48" s="3">
        <v>12.374000000000001</v>
      </c>
      <c r="T48" s="3">
        <v>8.1944999999999997</v>
      </c>
      <c r="U48" s="3">
        <v>8.7815999999999992</v>
      </c>
      <c r="V48" s="3">
        <v>0.70740000000000003</v>
      </c>
      <c r="W48" s="3">
        <v>9.8154000000000003</v>
      </c>
      <c r="X48" s="3">
        <v>8.0457000000000001</v>
      </c>
      <c r="Y48" s="3">
        <v>28.2636</v>
      </c>
      <c r="Z48" s="3">
        <f t="shared" si="0"/>
        <v>20.2179</v>
      </c>
      <c r="AA48" s="3">
        <v>1</v>
      </c>
    </row>
    <row r="49" spans="1:27" x14ac:dyDescent="0.35">
      <c r="A49" s="6" t="s">
        <v>59</v>
      </c>
      <c r="B49" s="8">
        <v>3</v>
      </c>
      <c r="C49" s="48">
        <v>19</v>
      </c>
      <c r="D49" s="3">
        <v>7.9194000000000004</v>
      </c>
      <c r="E49" s="3">
        <v>4.2272999999999996</v>
      </c>
      <c r="F49" s="3">
        <v>3.5949</v>
      </c>
      <c r="G49" s="3">
        <v>32.904600000000002</v>
      </c>
      <c r="H49" s="3">
        <v>3.1667999999999998</v>
      </c>
      <c r="I49" s="3">
        <v>5.4907000000000004</v>
      </c>
      <c r="J49" s="3">
        <v>32.017299999999999</v>
      </c>
      <c r="K49" s="3">
        <v>1.9796</v>
      </c>
      <c r="L49" s="3">
        <v>0.71750000000000003</v>
      </c>
      <c r="M49" s="3">
        <v>2.2905000000000002</v>
      </c>
      <c r="N49" s="3">
        <v>2.9857</v>
      </c>
      <c r="O49" s="3">
        <v>2.3410000000000002</v>
      </c>
      <c r="P49" s="3">
        <v>4.9835000000000003</v>
      </c>
      <c r="Q49" s="3">
        <v>2.9064000000000001</v>
      </c>
      <c r="R49" s="3">
        <v>132.7294</v>
      </c>
      <c r="S49" s="3">
        <v>12.0268</v>
      </c>
      <c r="T49" s="3">
        <v>8.9055999999999997</v>
      </c>
      <c r="U49" s="3">
        <v>8.9460999999999995</v>
      </c>
      <c r="V49" s="3">
        <v>0.73499999999999999</v>
      </c>
      <c r="W49" s="3">
        <v>9.1006</v>
      </c>
      <c r="X49" s="3">
        <v>8.0954999999999995</v>
      </c>
      <c r="Y49" s="3">
        <v>28.849599999999999</v>
      </c>
      <c r="Z49" s="3">
        <f t="shared" si="0"/>
        <v>20.754100000000001</v>
      </c>
      <c r="AA49" s="3">
        <v>1</v>
      </c>
    </row>
    <row r="50" spans="1:27" x14ac:dyDescent="0.35">
      <c r="A50" s="4" t="s">
        <v>60</v>
      </c>
      <c r="B50" s="7">
        <v>1</v>
      </c>
      <c r="C50" s="48">
        <v>20</v>
      </c>
      <c r="D50" s="3">
        <v>8.7347999999999999</v>
      </c>
      <c r="E50" s="3">
        <v>4.5016999999999996</v>
      </c>
      <c r="F50" s="3">
        <v>3.3877000000000002</v>
      </c>
      <c r="G50" s="3">
        <v>36.292099999999998</v>
      </c>
      <c r="H50" s="3">
        <v>3.3573</v>
      </c>
      <c r="I50" s="3">
        <v>5.9047000000000001</v>
      </c>
      <c r="J50" s="3">
        <v>35.694699999999997</v>
      </c>
      <c r="K50" s="3">
        <v>2.1078999999999999</v>
      </c>
      <c r="L50" s="3">
        <v>0.68079999999999996</v>
      </c>
      <c r="M50" s="3">
        <v>2.5291000000000001</v>
      </c>
      <c r="N50" s="3">
        <v>3.1598999999999999</v>
      </c>
      <c r="O50" s="3">
        <v>2.6473</v>
      </c>
      <c r="P50" s="3">
        <v>4.3710000000000004</v>
      </c>
      <c r="Q50" s="3">
        <v>3.3226</v>
      </c>
      <c r="R50" s="3">
        <v>133.18989999999999</v>
      </c>
      <c r="S50" s="3">
        <v>13.6157</v>
      </c>
      <c r="T50" s="3">
        <v>13.0876</v>
      </c>
      <c r="U50" s="3">
        <v>9.5120000000000005</v>
      </c>
      <c r="V50" s="3">
        <v>0.98819999999999997</v>
      </c>
      <c r="W50" s="3">
        <v>10.907</v>
      </c>
      <c r="X50" s="3">
        <v>8.9129000000000005</v>
      </c>
      <c r="Y50" s="3">
        <v>31.468800000000002</v>
      </c>
      <c r="Z50" s="3">
        <f t="shared" si="0"/>
        <v>22.555900000000001</v>
      </c>
      <c r="AA50" s="3">
        <v>1</v>
      </c>
    </row>
    <row r="51" spans="1:27" x14ac:dyDescent="0.35">
      <c r="A51" s="4" t="s">
        <v>60</v>
      </c>
      <c r="B51" s="7">
        <v>2</v>
      </c>
      <c r="C51" s="48">
        <v>21</v>
      </c>
      <c r="D51" s="3">
        <v>7.7098000000000004</v>
      </c>
      <c r="E51" s="3">
        <v>4.1695000000000002</v>
      </c>
      <c r="F51" s="3">
        <v>3.4950999999999999</v>
      </c>
      <c r="G51" s="3">
        <v>32.406799999999997</v>
      </c>
      <c r="H51" s="3">
        <v>2.9916999999999998</v>
      </c>
      <c r="I51" s="3">
        <v>5.0541999999999998</v>
      </c>
      <c r="J51" s="3">
        <v>30.814900000000002</v>
      </c>
      <c r="K51" s="3">
        <v>1.9274</v>
      </c>
      <c r="L51" s="3">
        <v>0.71109999999999995</v>
      </c>
      <c r="M51" s="3">
        <v>2.2978999999999998</v>
      </c>
      <c r="N51" s="3">
        <v>2.9062999999999999</v>
      </c>
      <c r="O51" s="3">
        <v>2.3959999999999999</v>
      </c>
      <c r="P51" s="3">
        <v>4.2428999999999997</v>
      </c>
      <c r="Q51" s="3">
        <v>2.7246000000000001</v>
      </c>
      <c r="R51" s="3">
        <v>134.1122</v>
      </c>
      <c r="S51" s="3">
        <v>12.5649</v>
      </c>
      <c r="T51" s="3">
        <v>13.765700000000001</v>
      </c>
      <c r="U51" s="3">
        <v>8.6697000000000006</v>
      </c>
      <c r="V51" s="3">
        <v>0.67349999999999999</v>
      </c>
      <c r="W51" s="3">
        <v>9.6531000000000002</v>
      </c>
      <c r="X51" s="3">
        <v>7.8658000000000001</v>
      </c>
      <c r="Y51" s="3">
        <v>28.9847</v>
      </c>
      <c r="Z51" s="3">
        <f t="shared" si="0"/>
        <v>21.1189</v>
      </c>
      <c r="AA51" s="3">
        <v>1</v>
      </c>
    </row>
    <row r="52" spans="1:27" x14ac:dyDescent="0.35">
      <c r="A52" s="4" t="s">
        <v>60</v>
      </c>
      <c r="B52" s="7">
        <v>3</v>
      </c>
      <c r="C52" s="48">
        <v>22</v>
      </c>
      <c r="D52" s="3">
        <v>8.7265999999999995</v>
      </c>
      <c r="E52" s="3">
        <v>4.5016999999999996</v>
      </c>
      <c r="F52" s="3">
        <v>3.3203999999999998</v>
      </c>
      <c r="G52" s="3">
        <v>36.9953</v>
      </c>
      <c r="H52" s="3">
        <v>3.3186</v>
      </c>
      <c r="I52" s="3">
        <v>5.5888999999999998</v>
      </c>
      <c r="J52" s="3">
        <v>32.545999999999999</v>
      </c>
      <c r="K52" s="3">
        <v>2.137</v>
      </c>
      <c r="L52" s="3">
        <v>0.6774</v>
      </c>
      <c r="M52" s="3">
        <v>2.5377999999999998</v>
      </c>
      <c r="N52" s="3">
        <v>3.3778999999999999</v>
      </c>
      <c r="O52" s="3">
        <v>2.7082000000000002</v>
      </c>
      <c r="P52" s="3">
        <v>5.4096000000000002</v>
      </c>
      <c r="Q52" s="3">
        <v>3.5516999999999999</v>
      </c>
      <c r="R52" s="3">
        <v>145.58799999999999</v>
      </c>
      <c r="S52" s="3">
        <v>14.025399999999999</v>
      </c>
      <c r="T52" s="3">
        <v>16.4176</v>
      </c>
      <c r="U52" s="3">
        <v>9.9743999999999993</v>
      </c>
      <c r="V52" s="3">
        <v>0.8548</v>
      </c>
      <c r="W52" s="3">
        <v>10.7494</v>
      </c>
      <c r="X52" s="3">
        <v>8.9613999999999994</v>
      </c>
      <c r="Y52" s="3">
        <v>31.901800000000001</v>
      </c>
      <c r="Z52" s="3">
        <f t="shared" si="0"/>
        <v>22.940400000000004</v>
      </c>
      <c r="AA52" s="3">
        <v>1</v>
      </c>
    </row>
    <row r="53" spans="1:27" x14ac:dyDescent="0.35">
      <c r="A53" s="6" t="s">
        <v>61</v>
      </c>
      <c r="B53" s="8">
        <v>1</v>
      </c>
      <c r="C53" s="48">
        <v>23</v>
      </c>
      <c r="D53" s="3">
        <v>9.0827000000000009</v>
      </c>
      <c r="E53" s="3">
        <v>4.0515999999999996</v>
      </c>
      <c r="F53" s="3">
        <v>3.6526999999999998</v>
      </c>
      <c r="G53" s="3">
        <v>38.255000000000003</v>
      </c>
      <c r="H53" s="3">
        <v>3.2730999999999999</v>
      </c>
      <c r="I53" s="3">
        <v>5.3807999999999998</v>
      </c>
      <c r="J53" s="3">
        <v>35.091500000000003</v>
      </c>
      <c r="K53" s="3">
        <v>2.1659000000000002</v>
      </c>
      <c r="L53" s="3">
        <v>0.7601</v>
      </c>
      <c r="M53" s="3">
        <v>2.7044999999999999</v>
      </c>
      <c r="N53" s="3">
        <v>3.3847</v>
      </c>
      <c r="O53" s="3">
        <v>2.6932999999999998</v>
      </c>
      <c r="P53" s="3">
        <v>4.92</v>
      </c>
      <c r="Q53" s="3">
        <v>3.5044</v>
      </c>
      <c r="R53" s="3">
        <v>146.54900000000001</v>
      </c>
      <c r="S53" s="3">
        <v>14.291</v>
      </c>
      <c r="T53" s="3">
        <v>17.248999999999999</v>
      </c>
      <c r="U53" s="3">
        <v>10.462199999999999</v>
      </c>
      <c r="V53" s="3">
        <v>1.1379999999999999</v>
      </c>
      <c r="W53" s="3">
        <v>11.322100000000001</v>
      </c>
      <c r="X53" s="3">
        <v>9.2376000000000005</v>
      </c>
      <c r="Y53" s="3">
        <v>32.367100000000001</v>
      </c>
      <c r="Z53" s="3">
        <f t="shared" si="0"/>
        <v>23.1295</v>
      </c>
      <c r="AA53" s="3">
        <v>1</v>
      </c>
    </row>
    <row r="54" spans="1:27" x14ac:dyDescent="0.35">
      <c r="A54" s="6" t="s">
        <v>61</v>
      </c>
      <c r="B54" s="8">
        <v>2</v>
      </c>
      <c r="C54" s="48">
        <v>24</v>
      </c>
      <c r="D54" s="3">
        <v>8.8116000000000003</v>
      </c>
      <c r="E54" s="3">
        <v>4.4901999999999997</v>
      </c>
      <c r="F54" s="3">
        <v>3.4514</v>
      </c>
      <c r="G54" s="3">
        <v>37.604700000000001</v>
      </c>
      <c r="H54" s="3">
        <v>3.3022999999999998</v>
      </c>
      <c r="I54" s="3">
        <v>5.7439</v>
      </c>
      <c r="J54" s="3">
        <v>33.1021</v>
      </c>
      <c r="K54" s="3">
        <v>2.2075999999999998</v>
      </c>
      <c r="L54" s="3">
        <v>0.72189999999999999</v>
      </c>
      <c r="M54" s="3">
        <v>2.6461999999999999</v>
      </c>
      <c r="N54" s="3">
        <v>3.3388</v>
      </c>
      <c r="O54" s="3">
        <v>2.7069000000000001</v>
      </c>
      <c r="P54" s="3">
        <v>4.8055000000000003</v>
      </c>
      <c r="Q54" s="3">
        <v>3.4420999999999999</v>
      </c>
      <c r="R54" s="3">
        <v>143.23050000000001</v>
      </c>
      <c r="S54" s="3">
        <v>13.955</v>
      </c>
      <c r="T54" s="3">
        <v>19.258900000000001</v>
      </c>
      <c r="U54" s="3">
        <v>10.0922</v>
      </c>
      <c r="V54" s="3">
        <v>0.89900000000000002</v>
      </c>
      <c r="W54" s="3">
        <v>11.1889</v>
      </c>
      <c r="X54" s="3">
        <v>9.1897000000000002</v>
      </c>
      <c r="Y54" s="3">
        <v>32.711799999999997</v>
      </c>
      <c r="Z54" s="3">
        <f t="shared" si="0"/>
        <v>23.522099999999995</v>
      </c>
      <c r="AA54" s="3">
        <v>1</v>
      </c>
    </row>
    <row r="55" spans="1:27" x14ac:dyDescent="0.35">
      <c r="A55" s="6" t="s">
        <v>61</v>
      </c>
      <c r="B55" s="8">
        <v>3</v>
      </c>
      <c r="C55" s="48">
        <v>25</v>
      </c>
      <c r="D55" s="3">
        <v>7.7142999999999997</v>
      </c>
      <c r="E55" s="3">
        <v>3.9527999999999999</v>
      </c>
      <c r="F55" s="3">
        <v>2.988</v>
      </c>
      <c r="G55" s="3">
        <v>31.584599999999998</v>
      </c>
      <c r="H55" s="3">
        <v>2.6916000000000002</v>
      </c>
      <c r="I55" s="3">
        <v>4.7343999999999999</v>
      </c>
      <c r="J55" s="3">
        <v>30.735800000000001</v>
      </c>
      <c r="K55" s="3">
        <v>1.9471000000000001</v>
      </c>
      <c r="L55" s="3">
        <v>0.61299999999999999</v>
      </c>
      <c r="M55" s="3">
        <v>2.2833000000000001</v>
      </c>
      <c r="N55" s="3">
        <v>2.8330000000000002</v>
      </c>
      <c r="O55" s="3">
        <v>2.3647999999999998</v>
      </c>
      <c r="P55" s="3">
        <v>4.9097999999999997</v>
      </c>
      <c r="Q55" s="3">
        <v>2.7658999999999998</v>
      </c>
      <c r="R55" s="3">
        <v>124.0056</v>
      </c>
      <c r="S55" s="3">
        <v>12.035299999999999</v>
      </c>
      <c r="T55" s="3">
        <v>18.156099999999999</v>
      </c>
      <c r="U55" s="3">
        <v>8.5921000000000003</v>
      </c>
      <c r="V55" s="3">
        <v>0.79279999999999995</v>
      </c>
      <c r="W55" s="3">
        <v>9.6873000000000005</v>
      </c>
      <c r="X55" s="3">
        <v>7.9614000000000003</v>
      </c>
      <c r="Y55" s="3">
        <v>28.120999999999999</v>
      </c>
      <c r="Z55" s="3">
        <f t="shared" si="0"/>
        <v>20.159599999999998</v>
      </c>
      <c r="AA55" s="3">
        <v>1</v>
      </c>
    </row>
    <row r="56" spans="1:27" x14ac:dyDescent="0.35">
      <c r="A56" s="4" t="s">
        <v>62</v>
      </c>
      <c r="B56" s="7">
        <v>1</v>
      </c>
      <c r="C56" s="48">
        <v>26</v>
      </c>
      <c r="D56" s="3">
        <v>8.7370999999999999</v>
      </c>
      <c r="E56" s="3">
        <v>4.4440999999999997</v>
      </c>
      <c r="F56" s="3">
        <v>3.3233000000000001</v>
      </c>
      <c r="G56" s="3">
        <v>36.103700000000003</v>
      </c>
      <c r="H56" s="3">
        <v>3.1214</v>
      </c>
      <c r="I56" s="3">
        <v>5.4665999999999997</v>
      </c>
      <c r="J56" s="3">
        <v>33.689100000000003</v>
      </c>
      <c r="K56" s="3">
        <v>2.0708000000000002</v>
      </c>
      <c r="L56" s="3">
        <v>0.65459999999999996</v>
      </c>
      <c r="M56" s="3">
        <v>2.5745</v>
      </c>
      <c r="N56" s="3">
        <v>3.0941000000000001</v>
      </c>
      <c r="O56" s="3">
        <v>2.6154999999999999</v>
      </c>
      <c r="P56" s="3">
        <v>4.7782</v>
      </c>
      <c r="Q56" s="3">
        <v>3.3611</v>
      </c>
      <c r="R56" s="3">
        <v>141.631</v>
      </c>
      <c r="S56" s="3">
        <v>13.3401</v>
      </c>
      <c r="T56" s="3">
        <v>19.010000000000002</v>
      </c>
      <c r="U56" s="3">
        <v>9.7187000000000001</v>
      </c>
      <c r="V56" s="3">
        <v>1.4752000000000001</v>
      </c>
      <c r="W56" s="3">
        <v>10.8752</v>
      </c>
      <c r="X56" s="3">
        <v>8.8931000000000004</v>
      </c>
      <c r="Y56" s="3">
        <v>31.893999999999998</v>
      </c>
      <c r="Z56" s="3">
        <f t="shared" si="0"/>
        <v>23.000899999999998</v>
      </c>
      <c r="AA56" s="3">
        <v>1</v>
      </c>
    </row>
    <row r="57" spans="1:27" x14ac:dyDescent="0.35">
      <c r="A57" s="4" t="s">
        <v>62</v>
      </c>
      <c r="B57" s="7">
        <v>2</v>
      </c>
      <c r="C57" s="48">
        <v>27</v>
      </c>
      <c r="D57" s="3">
        <v>9.0239999999999991</v>
      </c>
      <c r="E57" s="3">
        <v>4.5712000000000002</v>
      </c>
      <c r="F57" s="3">
        <v>3.4308999999999998</v>
      </c>
      <c r="G57" s="3">
        <v>37.811399999999999</v>
      </c>
      <c r="H57" s="3">
        <v>3.0465</v>
      </c>
      <c r="I57" s="3">
        <v>5.3612000000000002</v>
      </c>
      <c r="J57" s="3">
        <v>37.823799999999999</v>
      </c>
      <c r="K57" s="3">
        <v>2.2275</v>
      </c>
      <c r="L57" s="3">
        <v>0.70760000000000001</v>
      </c>
      <c r="M57" s="3">
        <v>2.673</v>
      </c>
      <c r="N57" s="3">
        <v>3.3818999999999999</v>
      </c>
      <c r="O57" s="3">
        <v>2.7736999999999998</v>
      </c>
      <c r="P57" s="3">
        <v>4.9090999999999996</v>
      </c>
      <c r="Q57" s="3">
        <v>3.4561999999999999</v>
      </c>
      <c r="R57" s="3">
        <v>146.8134</v>
      </c>
      <c r="S57" s="3">
        <v>14.1656</v>
      </c>
      <c r="T57" s="3">
        <v>21.783000000000001</v>
      </c>
      <c r="U57" s="3">
        <v>10.2666</v>
      </c>
      <c r="V57" s="3">
        <v>1.5893999999999999</v>
      </c>
      <c r="W57" s="3">
        <v>11.433999999999999</v>
      </c>
      <c r="X57" s="3">
        <v>9.3321000000000005</v>
      </c>
      <c r="Y57" s="3">
        <v>32.926900000000003</v>
      </c>
      <c r="Z57" s="3">
        <f t="shared" si="0"/>
        <v>23.594800000000003</v>
      </c>
      <c r="AA57" s="3">
        <v>1</v>
      </c>
    </row>
    <row r="58" spans="1:27" x14ac:dyDescent="0.35">
      <c r="A58" s="4" t="s">
        <v>62</v>
      </c>
      <c r="B58" s="7">
        <v>3</v>
      </c>
      <c r="C58" s="48">
        <v>28</v>
      </c>
      <c r="D58" s="3">
        <v>9.1523000000000003</v>
      </c>
      <c r="E58" s="3">
        <v>4.7249999999999996</v>
      </c>
      <c r="F58" s="3">
        <v>3.6444999999999999</v>
      </c>
      <c r="G58" s="3">
        <v>39.762500000000003</v>
      </c>
      <c r="H58" s="3">
        <v>3.1404000000000001</v>
      </c>
      <c r="I58" s="3">
        <v>5.27</v>
      </c>
      <c r="J58" s="3">
        <v>39.063200000000002</v>
      </c>
      <c r="K58" s="3">
        <v>2.1698</v>
      </c>
      <c r="L58" s="3">
        <v>0.75229999999999997</v>
      </c>
      <c r="M58" s="3">
        <v>2.6177000000000001</v>
      </c>
      <c r="N58" s="3">
        <v>3.4337</v>
      </c>
      <c r="O58" s="3">
        <v>2.8169</v>
      </c>
      <c r="P58" s="3">
        <v>5.1760000000000002</v>
      </c>
      <c r="Q58" s="3">
        <v>2.9823</v>
      </c>
      <c r="R58" s="3">
        <v>153.32040000000001</v>
      </c>
      <c r="S58" s="3">
        <v>15.053699999999999</v>
      </c>
      <c r="T58" s="3">
        <v>23.556000000000001</v>
      </c>
      <c r="U58" s="3">
        <v>10.6645</v>
      </c>
      <c r="V58" s="3">
        <v>1.3443000000000001</v>
      </c>
      <c r="W58" s="3">
        <v>11.5097</v>
      </c>
      <c r="X58" s="3">
        <v>9.3140000000000001</v>
      </c>
      <c r="Y58" s="3">
        <v>33.193399999999997</v>
      </c>
      <c r="Z58" s="3">
        <f t="shared" si="0"/>
        <v>23.879399999999997</v>
      </c>
      <c r="AA58" s="3">
        <v>1</v>
      </c>
    </row>
    <row r="59" spans="1:27" x14ac:dyDescent="0.35">
      <c r="A59" s="6" t="s">
        <v>63</v>
      </c>
      <c r="B59" s="8">
        <v>1</v>
      </c>
      <c r="C59" s="48">
        <v>29</v>
      </c>
      <c r="D59" s="3">
        <v>7.6439000000000004</v>
      </c>
      <c r="E59" s="3">
        <v>4.0380000000000003</v>
      </c>
      <c r="F59" s="3">
        <v>2.9952000000000001</v>
      </c>
      <c r="G59" s="3">
        <v>30.297799999999999</v>
      </c>
      <c r="H59" s="3">
        <v>2.3548</v>
      </c>
      <c r="I59" s="3">
        <v>4.1600999999999999</v>
      </c>
      <c r="J59" s="3">
        <v>31.336400000000001</v>
      </c>
      <c r="K59" s="3">
        <v>1.9698</v>
      </c>
      <c r="L59" s="3">
        <v>0.63519999999999999</v>
      </c>
      <c r="M59" s="3">
        <v>2.2820999999999998</v>
      </c>
      <c r="N59" s="3">
        <v>2.7534999999999998</v>
      </c>
      <c r="O59" s="3">
        <v>2.4070999999999998</v>
      </c>
      <c r="P59" s="3">
        <v>4.1871999999999998</v>
      </c>
      <c r="Q59" s="3">
        <v>2.6789000000000001</v>
      </c>
      <c r="R59" s="3">
        <v>127.5778</v>
      </c>
      <c r="S59" s="3">
        <v>12.3011</v>
      </c>
      <c r="T59" s="3">
        <v>20.343900000000001</v>
      </c>
      <c r="U59" s="3">
        <v>8.5227000000000004</v>
      </c>
      <c r="V59" s="3">
        <v>1.3127</v>
      </c>
      <c r="W59" s="3">
        <v>9.4918999999999993</v>
      </c>
      <c r="X59" s="3">
        <v>8.1292000000000009</v>
      </c>
      <c r="Y59" s="3">
        <v>27.262799999999999</v>
      </c>
      <c r="Z59" s="3">
        <f t="shared" si="0"/>
        <v>19.133599999999998</v>
      </c>
      <c r="AA59" s="3">
        <v>1</v>
      </c>
    </row>
    <row r="60" spans="1:27" x14ac:dyDescent="0.35">
      <c r="A60" s="6" t="s">
        <v>63</v>
      </c>
      <c r="B60" s="8">
        <v>2</v>
      </c>
      <c r="C60" s="48">
        <v>30</v>
      </c>
      <c r="D60" s="3">
        <v>7.9023000000000003</v>
      </c>
      <c r="E60" s="3">
        <v>4.2199</v>
      </c>
      <c r="F60" s="3">
        <v>3.6732999999999998</v>
      </c>
      <c r="G60" s="3">
        <v>33.103900000000003</v>
      </c>
      <c r="H60" s="3">
        <v>2.6351</v>
      </c>
      <c r="I60" s="3">
        <v>4.5758999999999999</v>
      </c>
      <c r="J60" s="3">
        <v>32.549399999999999</v>
      </c>
      <c r="K60" s="3">
        <v>1.9965999999999999</v>
      </c>
      <c r="L60" s="3">
        <v>0.77259999999999995</v>
      </c>
      <c r="M60" s="3">
        <v>2.2458</v>
      </c>
      <c r="N60" s="3">
        <v>3.0655000000000001</v>
      </c>
      <c r="O60" s="3">
        <v>2.4796</v>
      </c>
      <c r="P60" s="3">
        <v>4.3941999999999997</v>
      </c>
      <c r="Q60" s="3">
        <v>3.2408999999999999</v>
      </c>
      <c r="R60" s="3">
        <v>134.03800000000001</v>
      </c>
      <c r="S60" s="3">
        <v>12.6572</v>
      </c>
      <c r="T60" s="3">
        <v>21.061299999999999</v>
      </c>
      <c r="U60" s="3">
        <v>8.8989999999999991</v>
      </c>
      <c r="V60" s="3">
        <v>1.3694999999999999</v>
      </c>
      <c r="W60" s="3">
        <v>9.9208999999999996</v>
      </c>
      <c r="X60" s="3">
        <v>8.3838000000000008</v>
      </c>
      <c r="Y60" s="3">
        <v>28.231000000000002</v>
      </c>
      <c r="Z60" s="3">
        <f t="shared" si="0"/>
        <v>19.847200000000001</v>
      </c>
      <c r="AA60" s="3">
        <v>1</v>
      </c>
    </row>
    <row r="61" spans="1:27" x14ac:dyDescent="0.35">
      <c r="A61" s="6" t="s">
        <v>63</v>
      </c>
      <c r="B61" s="8">
        <v>3</v>
      </c>
      <c r="C61" s="48">
        <v>31</v>
      </c>
      <c r="D61" s="3">
        <v>7.8105000000000002</v>
      </c>
      <c r="E61" s="3">
        <v>4.2252000000000001</v>
      </c>
      <c r="F61" s="3">
        <v>3.2343999999999999</v>
      </c>
      <c r="G61" s="3">
        <v>32.418399999999998</v>
      </c>
      <c r="H61" s="3">
        <v>2.476</v>
      </c>
      <c r="I61" s="3">
        <v>4.2664999999999997</v>
      </c>
      <c r="J61" s="3">
        <v>30.249099999999999</v>
      </c>
      <c r="K61" s="3">
        <v>1.9622999999999999</v>
      </c>
      <c r="L61" s="3">
        <v>0.65769999999999995</v>
      </c>
      <c r="M61" s="3">
        <v>2.3429000000000002</v>
      </c>
      <c r="N61" s="3">
        <v>2.9346999999999999</v>
      </c>
      <c r="O61" s="3">
        <v>2.4615999999999998</v>
      </c>
      <c r="P61" s="3">
        <v>4.3300999999999998</v>
      </c>
      <c r="Q61" s="3">
        <v>3.0990000000000002</v>
      </c>
      <c r="R61" s="3">
        <v>128.1266</v>
      </c>
      <c r="S61" s="3">
        <v>12.3368</v>
      </c>
      <c r="T61" s="3">
        <v>24.964600000000001</v>
      </c>
      <c r="U61" s="3">
        <v>8.6769999999999996</v>
      </c>
      <c r="V61" s="3">
        <v>1.0442</v>
      </c>
      <c r="W61" s="3">
        <v>9.5028000000000006</v>
      </c>
      <c r="X61" s="3">
        <v>8.2195999999999998</v>
      </c>
      <c r="Y61" s="3">
        <v>30.383800000000001</v>
      </c>
      <c r="Z61" s="3">
        <f t="shared" si="0"/>
        <v>22.164200000000001</v>
      </c>
      <c r="AA61" s="3">
        <v>1</v>
      </c>
    </row>
    <row r="63" spans="1:27" x14ac:dyDescent="0.35">
      <c r="A63" s="3" t="s">
        <v>53</v>
      </c>
      <c r="B63" s="3" t="s">
        <v>64</v>
      </c>
      <c r="C63" s="48" t="s">
        <v>29</v>
      </c>
      <c r="D63" s="10" t="s">
        <v>16</v>
      </c>
      <c r="E63" s="10" t="s">
        <v>15</v>
      </c>
      <c r="F63" s="10" t="s">
        <v>14</v>
      </c>
      <c r="G63" s="10" t="s">
        <v>13</v>
      </c>
      <c r="H63" s="10" t="s">
        <v>12</v>
      </c>
      <c r="I63" s="10" t="s">
        <v>11</v>
      </c>
      <c r="J63" s="10" t="s">
        <v>10</v>
      </c>
      <c r="K63" s="10" t="s">
        <v>748</v>
      </c>
      <c r="L63" s="10" t="s">
        <v>26</v>
      </c>
      <c r="M63" s="10" t="s">
        <v>9</v>
      </c>
      <c r="N63" s="10" t="s">
        <v>8</v>
      </c>
      <c r="O63" s="10" t="s">
        <v>7</v>
      </c>
      <c r="P63" s="10" t="s">
        <v>27</v>
      </c>
      <c r="Q63" s="10" t="s">
        <v>28</v>
      </c>
      <c r="R63" s="10" t="s">
        <v>6</v>
      </c>
      <c r="S63" s="10" t="s">
        <v>5</v>
      </c>
      <c r="T63" s="10" t="s">
        <v>66</v>
      </c>
      <c r="U63" s="10" t="s">
        <v>4</v>
      </c>
      <c r="V63" s="10" t="s">
        <v>69</v>
      </c>
      <c r="W63" s="10" t="s">
        <v>2</v>
      </c>
      <c r="X63" s="10" t="s">
        <v>3</v>
      </c>
      <c r="Y63" s="10" t="s">
        <v>1</v>
      </c>
      <c r="Z63" s="10" t="s">
        <v>105</v>
      </c>
      <c r="AA63" s="11" t="s">
        <v>107</v>
      </c>
    </row>
    <row r="64" spans="1:27" x14ac:dyDescent="0.35">
      <c r="A64" t="s">
        <v>54</v>
      </c>
      <c r="B64">
        <v>1</v>
      </c>
      <c r="C64" s="48">
        <v>2</v>
      </c>
      <c r="D64">
        <v>7.6800312751224498</v>
      </c>
      <c r="E64">
        <v>3.56538939893818</v>
      </c>
      <c r="F64">
        <v>3.44114988075424</v>
      </c>
      <c r="G64">
        <v>33.068209113189297</v>
      </c>
      <c r="H64">
        <v>3.5851948394750202</v>
      </c>
      <c r="I64">
        <v>6.1079427750041404</v>
      </c>
      <c r="J64">
        <v>29.7088991233915</v>
      </c>
      <c r="K64">
        <v>1.8514256471119199</v>
      </c>
      <c r="L64">
        <v>0.50142696525147901</v>
      </c>
      <c r="M64">
        <v>2.5124274368282902</v>
      </c>
      <c r="N64">
        <v>3.3082823507562602</v>
      </c>
      <c r="O64">
        <v>2.5930927926151299</v>
      </c>
      <c r="P64">
        <v>6.6738721416183502</v>
      </c>
      <c r="Q64">
        <v>3.2215281749685998</v>
      </c>
      <c r="R64">
        <v>131.88101900437701</v>
      </c>
      <c r="S64">
        <v>15.685110290508399</v>
      </c>
      <c r="T64">
        <v>0.28138130366284703</v>
      </c>
      <c r="U64">
        <v>9.6881974839449292</v>
      </c>
      <c r="V64">
        <v>0.16322630999370499</v>
      </c>
      <c r="W64">
        <v>9.1320269496006699</v>
      </c>
      <c r="X64">
        <v>6.6952943765192501</v>
      </c>
      <c r="Y64">
        <v>30.421098931427899</v>
      </c>
      <c r="Z64">
        <v>23.725804554908649</v>
      </c>
      <c r="AA64">
        <v>1</v>
      </c>
    </row>
    <row r="65" spans="1:27" x14ac:dyDescent="0.35">
      <c r="A65" t="s">
        <v>55</v>
      </c>
      <c r="B65">
        <v>1</v>
      </c>
      <c r="C65" s="48">
        <v>5</v>
      </c>
      <c r="D65">
        <v>7.74</v>
      </c>
      <c r="E65">
        <v>3.8281999999999998</v>
      </c>
      <c r="F65">
        <v>3.3506999999999998</v>
      </c>
      <c r="G65">
        <v>31.8538</v>
      </c>
      <c r="H65">
        <v>3.2823000000000002</v>
      </c>
      <c r="I65">
        <v>5.7462999999999997</v>
      </c>
      <c r="J65">
        <v>31.583400000000001</v>
      </c>
      <c r="K65">
        <v>1.8164</v>
      </c>
      <c r="L65">
        <v>0.60640000000000005</v>
      </c>
      <c r="M65">
        <v>2.1964000000000001</v>
      </c>
      <c r="N65">
        <v>2.8898999999999999</v>
      </c>
      <c r="O65">
        <v>2.2448000000000001</v>
      </c>
      <c r="P65">
        <v>4.7843</v>
      </c>
      <c r="Q65">
        <v>2.8376999999999999</v>
      </c>
      <c r="R65">
        <v>129.392</v>
      </c>
      <c r="S65">
        <v>11.4656</v>
      </c>
      <c r="T65">
        <v>0.26910000000000001</v>
      </c>
      <c r="U65">
        <v>8.6074000000000002</v>
      </c>
      <c r="V65">
        <v>0.36370000000000002</v>
      </c>
      <c r="W65">
        <v>9.3170000000000002</v>
      </c>
      <c r="X65">
        <v>7.2032999999999996</v>
      </c>
      <c r="Y65">
        <v>25.6159</v>
      </c>
      <c r="Z65">
        <v>18.412600000000001</v>
      </c>
      <c r="AA65">
        <v>1</v>
      </c>
    </row>
    <row r="66" spans="1:27" x14ac:dyDescent="0.35">
      <c r="A66" t="s">
        <v>56</v>
      </c>
      <c r="B66">
        <v>1</v>
      </c>
      <c r="C66" s="48">
        <v>8</v>
      </c>
      <c r="D66">
        <v>8.0685000000000002</v>
      </c>
      <c r="E66">
        <v>4.0660999999999996</v>
      </c>
      <c r="F66">
        <v>3.6434000000000002</v>
      </c>
      <c r="G66">
        <v>33.125900000000001</v>
      </c>
      <c r="H66">
        <v>3.4420000000000002</v>
      </c>
      <c r="I66">
        <v>6.1763000000000003</v>
      </c>
      <c r="J66">
        <v>33.4191</v>
      </c>
      <c r="K66">
        <v>1.8931</v>
      </c>
      <c r="L66">
        <v>0.70940000000000003</v>
      </c>
      <c r="M66">
        <v>2.3203999999999998</v>
      </c>
      <c r="N66">
        <v>3.04</v>
      </c>
      <c r="O66">
        <v>2.4222000000000001</v>
      </c>
      <c r="P66">
        <v>5.1120999999999999</v>
      </c>
      <c r="Q66">
        <v>3.0133999999999999</v>
      </c>
      <c r="R66">
        <v>133.48859999999999</v>
      </c>
      <c r="S66">
        <v>12.3346</v>
      </c>
      <c r="T66">
        <v>0.80210000000000004</v>
      </c>
      <c r="U66">
        <v>8.8980999999999995</v>
      </c>
      <c r="V66">
        <v>0.91169999999999995</v>
      </c>
      <c r="W66">
        <v>9.7972999999999999</v>
      </c>
      <c r="X66">
        <v>8.0649999999999995</v>
      </c>
      <c r="Y66">
        <v>27.758099999999999</v>
      </c>
      <c r="Z66">
        <v>19.693100000000001</v>
      </c>
      <c r="AA66">
        <v>1</v>
      </c>
    </row>
    <row r="67" spans="1:27" x14ac:dyDescent="0.35">
      <c r="A67" t="s">
        <v>57</v>
      </c>
      <c r="B67">
        <v>1</v>
      </c>
      <c r="C67" s="48">
        <v>11</v>
      </c>
      <c r="D67">
        <v>6.8871000000000002</v>
      </c>
      <c r="E67">
        <v>3.5794000000000001</v>
      </c>
      <c r="F67">
        <v>3.1185</v>
      </c>
      <c r="G67">
        <v>28.4984</v>
      </c>
      <c r="H67">
        <v>2.9114</v>
      </c>
      <c r="I67">
        <v>5.1893000000000002</v>
      </c>
      <c r="J67">
        <v>26.969200000000001</v>
      </c>
      <c r="K67">
        <v>1.7059</v>
      </c>
      <c r="L67">
        <v>0.61929999999999996</v>
      </c>
      <c r="M67">
        <v>2.0186000000000002</v>
      </c>
      <c r="N67">
        <v>2.6486000000000001</v>
      </c>
      <c r="O67">
        <v>2.0749</v>
      </c>
      <c r="P67">
        <v>4.4264000000000001</v>
      </c>
      <c r="Q67">
        <v>2.6269999999999998</v>
      </c>
      <c r="R67">
        <v>117.0157</v>
      </c>
      <c r="S67">
        <v>10.6852</v>
      </c>
      <c r="T67">
        <v>2.5752000000000002</v>
      </c>
      <c r="U67">
        <v>7.9126000000000003</v>
      </c>
      <c r="V67">
        <v>0.46100000000000002</v>
      </c>
      <c r="W67">
        <v>8.4766999999999992</v>
      </c>
      <c r="X67">
        <v>6.9381000000000004</v>
      </c>
      <c r="Y67">
        <v>24.473600000000001</v>
      </c>
      <c r="Z67">
        <v>17.535499999999999</v>
      </c>
      <c r="AA67">
        <v>1</v>
      </c>
    </row>
    <row r="68" spans="1:27" x14ac:dyDescent="0.35">
      <c r="A68" t="s">
        <v>58</v>
      </c>
      <c r="B68">
        <v>1</v>
      </c>
      <c r="C68" s="48">
        <v>14</v>
      </c>
      <c r="D68">
        <v>7.9671000000000003</v>
      </c>
      <c r="E68">
        <v>4.0777000000000001</v>
      </c>
      <c r="F68">
        <v>3.5312999999999999</v>
      </c>
      <c r="G68">
        <v>32.892099999999999</v>
      </c>
      <c r="H68">
        <v>3.3007</v>
      </c>
      <c r="I68">
        <v>5.7949999999999999</v>
      </c>
      <c r="J68">
        <v>30.7546</v>
      </c>
      <c r="K68">
        <v>1.9535</v>
      </c>
      <c r="L68">
        <v>0.70669999999999999</v>
      </c>
      <c r="M68">
        <v>2.2797000000000001</v>
      </c>
      <c r="N68">
        <v>3.0903999999999998</v>
      </c>
      <c r="O68">
        <v>2.4047000000000001</v>
      </c>
      <c r="P68">
        <v>5.0793999999999997</v>
      </c>
      <c r="Q68">
        <v>2.863</v>
      </c>
      <c r="R68">
        <v>122.5851</v>
      </c>
      <c r="S68">
        <v>12.5326</v>
      </c>
      <c r="T68">
        <v>4.8545999999999996</v>
      </c>
      <c r="U68">
        <v>8.9186999999999994</v>
      </c>
      <c r="V68">
        <v>0.61380000000000001</v>
      </c>
      <c r="W68">
        <v>9.9830000000000005</v>
      </c>
      <c r="X68">
        <v>8.1801999999999992</v>
      </c>
      <c r="Y68">
        <v>28.693200000000001</v>
      </c>
      <c r="Z68">
        <v>20.513000000000002</v>
      </c>
      <c r="AA68">
        <v>1</v>
      </c>
    </row>
    <row r="69" spans="1:27" x14ac:dyDescent="0.35">
      <c r="A69" t="s">
        <v>59</v>
      </c>
      <c r="B69">
        <v>1</v>
      </c>
      <c r="C69" s="48">
        <v>17</v>
      </c>
      <c r="D69">
        <v>7.8174000000000001</v>
      </c>
      <c r="E69">
        <v>4.2241</v>
      </c>
      <c r="F69">
        <v>3.6198999999999999</v>
      </c>
      <c r="G69">
        <v>32.6648</v>
      </c>
      <c r="H69">
        <v>3.2147999999999999</v>
      </c>
      <c r="I69">
        <v>5.5026000000000002</v>
      </c>
      <c r="J69">
        <v>30.370100000000001</v>
      </c>
      <c r="K69">
        <v>1.9635</v>
      </c>
      <c r="L69">
        <v>0.74729999999999996</v>
      </c>
      <c r="M69">
        <v>2.4102000000000001</v>
      </c>
      <c r="N69">
        <v>3.1585000000000001</v>
      </c>
      <c r="O69">
        <v>2.4514</v>
      </c>
      <c r="P69">
        <v>4.4698000000000002</v>
      </c>
      <c r="Q69">
        <v>2.9192</v>
      </c>
      <c r="R69">
        <v>130.7482</v>
      </c>
      <c r="S69">
        <v>12.7182</v>
      </c>
      <c r="T69">
        <v>7.4367999999999999</v>
      </c>
      <c r="U69">
        <v>9.0592000000000006</v>
      </c>
      <c r="V69">
        <v>0.88049999999999995</v>
      </c>
      <c r="W69">
        <v>9.6184999999999992</v>
      </c>
      <c r="X69">
        <v>8.0304000000000002</v>
      </c>
      <c r="Y69">
        <v>28.770399999999999</v>
      </c>
      <c r="Z69">
        <v>20.74</v>
      </c>
      <c r="AA69">
        <v>1</v>
      </c>
    </row>
    <row r="70" spans="1:27" x14ac:dyDescent="0.35">
      <c r="A70" t="s">
        <v>60</v>
      </c>
      <c r="B70">
        <v>1</v>
      </c>
      <c r="C70" s="48">
        <v>20</v>
      </c>
      <c r="D70">
        <v>8.7347999999999999</v>
      </c>
      <c r="E70">
        <v>4.5016999999999996</v>
      </c>
      <c r="F70">
        <v>3.3877000000000002</v>
      </c>
      <c r="G70">
        <v>36.292099999999998</v>
      </c>
      <c r="H70">
        <v>3.3573</v>
      </c>
      <c r="I70">
        <v>5.9047000000000001</v>
      </c>
      <c r="J70">
        <v>35.694699999999997</v>
      </c>
      <c r="K70">
        <v>2.1078999999999999</v>
      </c>
      <c r="L70">
        <v>0.68079999999999996</v>
      </c>
      <c r="M70">
        <v>2.5291000000000001</v>
      </c>
      <c r="N70">
        <v>3.1598999999999999</v>
      </c>
      <c r="O70">
        <v>2.6473</v>
      </c>
      <c r="P70">
        <v>4.3710000000000004</v>
      </c>
      <c r="Q70">
        <v>3.3226</v>
      </c>
      <c r="R70">
        <v>133.18989999999999</v>
      </c>
      <c r="S70">
        <v>13.6157</v>
      </c>
      <c r="T70">
        <v>13.0876</v>
      </c>
      <c r="U70">
        <v>9.5120000000000005</v>
      </c>
      <c r="V70">
        <v>0.98819999999999997</v>
      </c>
      <c r="W70">
        <v>10.907</v>
      </c>
      <c r="X70">
        <v>8.9129000000000005</v>
      </c>
      <c r="Y70">
        <v>31.468800000000002</v>
      </c>
      <c r="Z70">
        <v>22.555900000000001</v>
      </c>
      <c r="AA70">
        <v>1</v>
      </c>
    </row>
    <row r="71" spans="1:27" x14ac:dyDescent="0.35">
      <c r="A71" t="s">
        <v>61</v>
      </c>
      <c r="B71">
        <v>1</v>
      </c>
      <c r="C71" s="48">
        <v>23</v>
      </c>
      <c r="D71">
        <v>9.0827000000000009</v>
      </c>
      <c r="E71">
        <v>4.0515999999999996</v>
      </c>
      <c r="F71">
        <v>3.6526999999999998</v>
      </c>
      <c r="G71">
        <v>38.255000000000003</v>
      </c>
      <c r="H71">
        <v>3.2730999999999999</v>
      </c>
      <c r="I71">
        <v>5.3807999999999998</v>
      </c>
      <c r="J71">
        <v>35.091500000000003</v>
      </c>
      <c r="K71">
        <v>2.1659000000000002</v>
      </c>
      <c r="L71">
        <v>0.7601</v>
      </c>
      <c r="M71">
        <v>2.7044999999999999</v>
      </c>
      <c r="N71">
        <v>3.3847</v>
      </c>
      <c r="O71">
        <v>2.6932999999999998</v>
      </c>
      <c r="P71">
        <v>4.92</v>
      </c>
      <c r="Q71">
        <v>3.5044</v>
      </c>
      <c r="R71">
        <v>146.54900000000001</v>
      </c>
      <c r="S71">
        <v>14.291</v>
      </c>
      <c r="T71">
        <v>17.248999999999999</v>
      </c>
      <c r="U71">
        <v>10.462199999999999</v>
      </c>
      <c r="V71">
        <v>1.1379999999999999</v>
      </c>
      <c r="W71">
        <v>11.322100000000001</v>
      </c>
      <c r="X71">
        <v>9.2376000000000005</v>
      </c>
      <c r="Y71">
        <v>32.367100000000001</v>
      </c>
      <c r="Z71">
        <v>23.1295</v>
      </c>
      <c r="AA71">
        <v>1</v>
      </c>
    </row>
    <row r="72" spans="1:27" x14ac:dyDescent="0.35">
      <c r="A72" t="s">
        <v>62</v>
      </c>
      <c r="B72">
        <v>1</v>
      </c>
      <c r="C72" s="48">
        <v>26</v>
      </c>
      <c r="D72">
        <v>8.7370999999999999</v>
      </c>
      <c r="E72">
        <v>4.4440999999999997</v>
      </c>
      <c r="F72">
        <v>3.3233000000000001</v>
      </c>
      <c r="G72">
        <v>36.103700000000003</v>
      </c>
      <c r="H72">
        <v>3.1214</v>
      </c>
      <c r="I72">
        <v>5.4665999999999997</v>
      </c>
      <c r="J72">
        <v>33.689100000000003</v>
      </c>
      <c r="K72">
        <v>2.0708000000000002</v>
      </c>
      <c r="L72">
        <v>0.65459999999999996</v>
      </c>
      <c r="M72">
        <v>2.5745</v>
      </c>
      <c r="N72">
        <v>3.0941000000000001</v>
      </c>
      <c r="O72">
        <v>2.6154999999999999</v>
      </c>
      <c r="P72">
        <v>4.7782</v>
      </c>
      <c r="Q72">
        <v>3.3611</v>
      </c>
      <c r="R72">
        <v>141.631</v>
      </c>
      <c r="S72">
        <v>13.3401</v>
      </c>
      <c r="T72">
        <v>19.010000000000002</v>
      </c>
      <c r="U72">
        <v>9.7187000000000001</v>
      </c>
      <c r="V72">
        <v>1.4752000000000001</v>
      </c>
      <c r="W72">
        <v>10.8752</v>
      </c>
      <c r="X72">
        <v>8.8931000000000004</v>
      </c>
      <c r="Y72">
        <v>31.893999999999998</v>
      </c>
      <c r="Z72">
        <v>23.000899999999998</v>
      </c>
      <c r="AA72">
        <v>1</v>
      </c>
    </row>
    <row r="73" spans="1:27" x14ac:dyDescent="0.35">
      <c r="A73" t="s">
        <v>63</v>
      </c>
      <c r="B73">
        <v>1</v>
      </c>
      <c r="C73" s="48">
        <v>29</v>
      </c>
      <c r="D73">
        <v>7.6439000000000004</v>
      </c>
      <c r="E73">
        <v>4.0380000000000003</v>
      </c>
      <c r="F73">
        <v>2.9952000000000001</v>
      </c>
      <c r="G73">
        <v>30.297799999999999</v>
      </c>
      <c r="H73">
        <v>2.3548</v>
      </c>
      <c r="I73">
        <v>4.1600999999999999</v>
      </c>
      <c r="J73">
        <v>31.336400000000001</v>
      </c>
      <c r="K73">
        <v>1.9698</v>
      </c>
      <c r="L73">
        <v>0.63519999999999999</v>
      </c>
      <c r="M73">
        <v>2.2820999999999998</v>
      </c>
      <c r="N73">
        <v>2.7534999999999998</v>
      </c>
      <c r="O73">
        <v>2.4070999999999998</v>
      </c>
      <c r="P73">
        <v>4.1871999999999998</v>
      </c>
      <c r="Q73">
        <v>2.6789000000000001</v>
      </c>
      <c r="R73">
        <v>127.5778</v>
      </c>
      <c r="S73">
        <v>12.3011</v>
      </c>
      <c r="T73">
        <v>20.343900000000001</v>
      </c>
      <c r="U73">
        <v>8.5227000000000004</v>
      </c>
      <c r="V73">
        <v>1.3127</v>
      </c>
      <c r="W73">
        <v>9.4918999999999993</v>
      </c>
      <c r="X73">
        <v>8.1292000000000009</v>
      </c>
      <c r="Y73">
        <v>27.262799999999999</v>
      </c>
      <c r="Z73">
        <v>19.133599999999998</v>
      </c>
      <c r="AA73">
        <v>1</v>
      </c>
    </row>
    <row r="74" spans="1:27" x14ac:dyDescent="0.35">
      <c r="A74" t="s">
        <v>54</v>
      </c>
      <c r="B74">
        <v>2</v>
      </c>
      <c r="C74" s="48">
        <v>3</v>
      </c>
      <c r="D74">
        <v>7.7344139117660697</v>
      </c>
      <c r="E74">
        <v>3.6045492056993802</v>
      </c>
      <c r="F74">
        <v>3.41000896773674</v>
      </c>
      <c r="G74">
        <v>33.072107047251997</v>
      </c>
      <c r="H74">
        <v>3.5147345352898398</v>
      </c>
      <c r="I74">
        <v>6.2314755412966596</v>
      </c>
      <c r="J74">
        <v>29.949553576851201</v>
      </c>
      <c r="K74">
        <v>1.7383395329925699</v>
      </c>
      <c r="L74">
        <v>0.46267503822794498</v>
      </c>
      <c r="M74">
        <v>2.4495317719269001</v>
      </c>
      <c r="N74">
        <v>3.1964343639711101</v>
      </c>
      <c r="O74">
        <v>2.5825966820638202</v>
      </c>
      <c r="P74">
        <v>6.7248394968534004</v>
      </c>
      <c r="Q74">
        <v>3.2536986392704601</v>
      </c>
      <c r="R74">
        <v>132.03259327200101</v>
      </c>
      <c r="S74">
        <v>15.6896945252027</v>
      </c>
      <c r="T74">
        <v>0.239199215905117</v>
      </c>
      <c r="U74">
        <v>9.6714840331943002</v>
      </c>
      <c r="V74">
        <v>0.152243788085237</v>
      </c>
      <c r="W74">
        <v>9.1741244774353508</v>
      </c>
      <c r="X74">
        <v>6.7066214481725099</v>
      </c>
      <c r="Y74">
        <v>30.407857306416599</v>
      </c>
      <c r="Z74">
        <v>23.70123585824409</v>
      </c>
      <c r="AA74">
        <v>1</v>
      </c>
    </row>
    <row r="75" spans="1:27" x14ac:dyDescent="0.35">
      <c r="A75" t="s">
        <v>55</v>
      </c>
      <c r="B75">
        <v>2</v>
      </c>
      <c r="C75" s="48">
        <v>6</v>
      </c>
      <c r="D75">
        <v>7.5964</v>
      </c>
      <c r="E75">
        <v>3.7206000000000001</v>
      </c>
      <c r="F75">
        <v>3.3028</v>
      </c>
      <c r="G75">
        <v>31.436900000000001</v>
      </c>
      <c r="H75">
        <v>3.2025000000000001</v>
      </c>
      <c r="I75">
        <v>5.79</v>
      </c>
      <c r="J75">
        <v>31.106100000000001</v>
      </c>
      <c r="K75">
        <v>1.7508999999999999</v>
      </c>
      <c r="L75">
        <v>0.58079999999999998</v>
      </c>
      <c r="M75">
        <v>2.1614</v>
      </c>
      <c r="N75">
        <v>2.9376000000000002</v>
      </c>
      <c r="O75">
        <v>2.5865</v>
      </c>
      <c r="P75">
        <v>4.6848999999999998</v>
      </c>
      <c r="Q75">
        <v>2.7955000000000001</v>
      </c>
      <c r="R75">
        <v>130.65360000000001</v>
      </c>
      <c r="S75">
        <v>11.4093</v>
      </c>
      <c r="T75">
        <v>0.29699999999999999</v>
      </c>
      <c r="U75">
        <v>8.5877999999999997</v>
      </c>
      <c r="V75">
        <v>0.42370000000000002</v>
      </c>
      <c r="W75">
        <v>9.4732000000000003</v>
      </c>
      <c r="X75">
        <v>7.3038999999999996</v>
      </c>
      <c r="Y75">
        <v>25.2515</v>
      </c>
      <c r="Z75">
        <v>17.947600000000001</v>
      </c>
      <c r="AA75">
        <v>1</v>
      </c>
    </row>
    <row r="76" spans="1:27" x14ac:dyDescent="0.35">
      <c r="A76" t="s">
        <v>56</v>
      </c>
      <c r="B76">
        <v>2</v>
      </c>
      <c r="C76" s="48">
        <v>9</v>
      </c>
      <c r="D76">
        <v>7.8291000000000004</v>
      </c>
      <c r="E76">
        <v>3.9426999999999999</v>
      </c>
      <c r="F76">
        <v>3.5225</v>
      </c>
      <c r="G76">
        <v>33.0931</v>
      </c>
      <c r="H76">
        <v>3.4472999999999998</v>
      </c>
      <c r="I76">
        <v>6.1306000000000003</v>
      </c>
      <c r="J76">
        <v>30.860600000000002</v>
      </c>
      <c r="K76">
        <v>1.9505999999999999</v>
      </c>
      <c r="L76">
        <v>0.65490000000000004</v>
      </c>
      <c r="M76">
        <v>2.3214999999999999</v>
      </c>
      <c r="N76">
        <v>3.0766</v>
      </c>
      <c r="O76">
        <v>2.3365</v>
      </c>
      <c r="P76">
        <v>5.0843999999999996</v>
      </c>
      <c r="Q76">
        <v>2.9592000000000001</v>
      </c>
      <c r="R76">
        <v>133.4074</v>
      </c>
      <c r="S76">
        <v>11.9834</v>
      </c>
      <c r="T76">
        <v>0.92430000000000001</v>
      </c>
      <c r="U76">
        <v>8.94</v>
      </c>
      <c r="V76">
        <v>1.1720999999999999</v>
      </c>
      <c r="W76">
        <v>9.7097999999999995</v>
      </c>
      <c r="X76">
        <v>7.8007</v>
      </c>
      <c r="Y76">
        <v>27.1876</v>
      </c>
      <c r="Z76">
        <v>19.386900000000001</v>
      </c>
      <c r="AA76">
        <v>1</v>
      </c>
    </row>
    <row r="77" spans="1:27" x14ac:dyDescent="0.35">
      <c r="A77" t="s">
        <v>57</v>
      </c>
      <c r="B77">
        <v>2</v>
      </c>
      <c r="C77" s="48">
        <v>12</v>
      </c>
      <c r="D77">
        <v>7.4257999999999997</v>
      </c>
      <c r="E77">
        <v>3.8963999999999999</v>
      </c>
      <c r="F77">
        <v>3.3481000000000001</v>
      </c>
      <c r="G77">
        <v>31.033999999999999</v>
      </c>
      <c r="H77">
        <v>3.1263000000000001</v>
      </c>
      <c r="I77">
        <v>5.5179</v>
      </c>
      <c r="J77">
        <v>29.293299999999999</v>
      </c>
      <c r="K77">
        <v>1.7632000000000001</v>
      </c>
      <c r="L77">
        <v>0.63959999999999995</v>
      </c>
      <c r="M77">
        <v>2.0447000000000002</v>
      </c>
      <c r="N77">
        <v>2.8047</v>
      </c>
      <c r="O77">
        <v>2.2313999999999998</v>
      </c>
      <c r="P77">
        <v>5.0419</v>
      </c>
      <c r="Q77">
        <v>2.8734000000000002</v>
      </c>
      <c r="R77">
        <v>126.91160000000001</v>
      </c>
      <c r="S77">
        <v>11.614000000000001</v>
      </c>
      <c r="T77">
        <v>3.1303999999999998</v>
      </c>
      <c r="U77">
        <v>8.4679000000000002</v>
      </c>
      <c r="V77">
        <v>0.5595</v>
      </c>
      <c r="W77">
        <v>9.4144000000000005</v>
      </c>
      <c r="X77">
        <v>7.6773999999999996</v>
      </c>
      <c r="Y77">
        <v>26.800699999999999</v>
      </c>
      <c r="Z77">
        <v>19.1233</v>
      </c>
      <c r="AA77">
        <v>1</v>
      </c>
    </row>
    <row r="78" spans="1:27" x14ac:dyDescent="0.35">
      <c r="A78" t="s">
        <v>58</v>
      </c>
      <c r="B78">
        <v>2</v>
      </c>
      <c r="C78" s="48">
        <v>15</v>
      </c>
      <c r="D78">
        <v>7.742</v>
      </c>
      <c r="E78">
        <v>4.2354000000000003</v>
      </c>
      <c r="F78">
        <v>3.5047000000000001</v>
      </c>
      <c r="G78">
        <v>32.779499999999999</v>
      </c>
      <c r="H78">
        <v>3.165</v>
      </c>
      <c r="I78">
        <v>5.5644</v>
      </c>
      <c r="J78">
        <v>30.662299999999998</v>
      </c>
      <c r="K78">
        <v>2.0047000000000001</v>
      </c>
      <c r="L78">
        <v>0.72219999999999995</v>
      </c>
      <c r="M78">
        <v>2.2961999999999998</v>
      </c>
      <c r="N78">
        <v>3.0377000000000001</v>
      </c>
      <c r="O78">
        <v>2.3978999999999999</v>
      </c>
      <c r="P78">
        <v>4.2138999999999998</v>
      </c>
      <c r="Q78">
        <v>3.0167000000000002</v>
      </c>
      <c r="R78">
        <v>131.69370000000001</v>
      </c>
      <c r="S78">
        <v>12.486599999999999</v>
      </c>
      <c r="T78">
        <v>5.7409999999999997</v>
      </c>
      <c r="U78">
        <v>8.9880999999999993</v>
      </c>
      <c r="V78">
        <v>0.64829999999999999</v>
      </c>
      <c r="W78">
        <v>9.6297999999999995</v>
      </c>
      <c r="X78">
        <v>7.7873000000000001</v>
      </c>
      <c r="Y78">
        <v>27.8322</v>
      </c>
      <c r="Z78">
        <v>20.044899999999998</v>
      </c>
      <c r="AA78">
        <v>1</v>
      </c>
    </row>
    <row r="79" spans="1:27" x14ac:dyDescent="0.35">
      <c r="A79" t="s">
        <v>59</v>
      </c>
      <c r="B79">
        <v>2</v>
      </c>
      <c r="C79" s="48">
        <v>18</v>
      </c>
      <c r="D79">
        <v>7.9196999999999997</v>
      </c>
      <c r="E79">
        <v>4.1547999999999998</v>
      </c>
      <c r="F79">
        <v>3.5996999999999999</v>
      </c>
      <c r="G79">
        <v>33.094200000000001</v>
      </c>
      <c r="H79">
        <v>3.1734</v>
      </c>
      <c r="I79">
        <v>5.492</v>
      </c>
      <c r="J79">
        <v>31.9223</v>
      </c>
      <c r="K79">
        <v>1.9111</v>
      </c>
      <c r="L79">
        <v>0.71919999999999995</v>
      </c>
      <c r="M79">
        <v>2.2621000000000002</v>
      </c>
      <c r="N79">
        <v>3.1084999999999998</v>
      </c>
      <c r="O79">
        <v>2.3637000000000001</v>
      </c>
      <c r="P79">
        <v>5.1477000000000004</v>
      </c>
      <c r="Q79">
        <v>2.8818000000000001</v>
      </c>
      <c r="R79">
        <v>126.5082</v>
      </c>
      <c r="S79">
        <v>12.374000000000001</v>
      </c>
      <c r="T79">
        <v>8.1944999999999997</v>
      </c>
      <c r="U79">
        <v>8.7815999999999992</v>
      </c>
      <c r="V79">
        <v>0.70740000000000003</v>
      </c>
      <c r="W79">
        <v>9.8154000000000003</v>
      </c>
      <c r="X79">
        <v>8.0457000000000001</v>
      </c>
      <c r="Y79">
        <v>28.2636</v>
      </c>
      <c r="Z79">
        <v>20.2179</v>
      </c>
      <c r="AA79">
        <v>1</v>
      </c>
    </row>
    <row r="80" spans="1:27" x14ac:dyDescent="0.35">
      <c r="A80" t="s">
        <v>60</v>
      </c>
      <c r="B80">
        <v>2</v>
      </c>
      <c r="C80" s="48">
        <v>21</v>
      </c>
      <c r="D80">
        <v>7.7098000000000004</v>
      </c>
      <c r="E80">
        <v>4.1695000000000002</v>
      </c>
      <c r="F80">
        <v>3.4950999999999999</v>
      </c>
      <c r="G80">
        <v>32.406799999999997</v>
      </c>
      <c r="H80">
        <v>2.9916999999999998</v>
      </c>
      <c r="I80">
        <v>5.0541999999999998</v>
      </c>
      <c r="J80">
        <v>30.814900000000002</v>
      </c>
      <c r="K80">
        <v>1.9274</v>
      </c>
      <c r="L80">
        <v>0.71109999999999995</v>
      </c>
      <c r="M80">
        <v>2.2978999999999998</v>
      </c>
      <c r="N80">
        <v>2.9062999999999999</v>
      </c>
      <c r="O80">
        <v>2.3959999999999999</v>
      </c>
      <c r="P80">
        <v>4.2428999999999997</v>
      </c>
      <c r="Q80">
        <v>2.7246000000000001</v>
      </c>
      <c r="R80">
        <v>134.1122</v>
      </c>
      <c r="S80">
        <v>12.5649</v>
      </c>
      <c r="T80">
        <v>13.765700000000001</v>
      </c>
      <c r="U80">
        <v>8.6697000000000006</v>
      </c>
      <c r="V80">
        <v>0.67349999999999999</v>
      </c>
      <c r="W80">
        <v>9.6531000000000002</v>
      </c>
      <c r="X80">
        <v>7.8658000000000001</v>
      </c>
      <c r="Y80">
        <v>28.9847</v>
      </c>
      <c r="Z80">
        <v>21.1189</v>
      </c>
      <c r="AA80">
        <v>1</v>
      </c>
    </row>
    <row r="81" spans="1:27" x14ac:dyDescent="0.35">
      <c r="A81" t="s">
        <v>61</v>
      </c>
      <c r="B81">
        <v>2</v>
      </c>
      <c r="C81" s="48">
        <v>24</v>
      </c>
      <c r="D81">
        <v>8.8116000000000003</v>
      </c>
      <c r="E81">
        <v>4.4901999999999997</v>
      </c>
      <c r="F81">
        <v>3.4514</v>
      </c>
      <c r="G81">
        <v>37.604700000000001</v>
      </c>
      <c r="H81">
        <v>3.3022999999999998</v>
      </c>
      <c r="I81">
        <v>5.7439</v>
      </c>
      <c r="J81">
        <v>33.1021</v>
      </c>
      <c r="K81">
        <v>2.2075999999999998</v>
      </c>
      <c r="L81">
        <v>0.72189999999999999</v>
      </c>
      <c r="M81">
        <v>2.6461999999999999</v>
      </c>
      <c r="N81">
        <v>3.3388</v>
      </c>
      <c r="O81">
        <v>2.7069000000000001</v>
      </c>
      <c r="P81">
        <v>4.8055000000000003</v>
      </c>
      <c r="Q81">
        <v>3.4420999999999999</v>
      </c>
      <c r="R81">
        <v>143.23050000000001</v>
      </c>
      <c r="S81">
        <v>13.955</v>
      </c>
      <c r="T81">
        <v>19.258900000000001</v>
      </c>
      <c r="U81">
        <v>10.0922</v>
      </c>
      <c r="V81">
        <v>0.89900000000000002</v>
      </c>
      <c r="W81">
        <v>11.1889</v>
      </c>
      <c r="X81">
        <v>9.1897000000000002</v>
      </c>
      <c r="Y81">
        <v>32.711799999999997</v>
      </c>
      <c r="Z81">
        <v>23.522099999999995</v>
      </c>
      <c r="AA81">
        <v>1</v>
      </c>
    </row>
    <row r="82" spans="1:27" x14ac:dyDescent="0.35">
      <c r="A82" t="s">
        <v>62</v>
      </c>
      <c r="B82">
        <v>2</v>
      </c>
      <c r="C82" s="48">
        <v>27</v>
      </c>
      <c r="D82">
        <v>9.0239999999999991</v>
      </c>
      <c r="E82">
        <v>4.5712000000000002</v>
      </c>
      <c r="F82">
        <v>3.4308999999999998</v>
      </c>
      <c r="G82">
        <v>37.811399999999999</v>
      </c>
      <c r="H82">
        <v>3.0465</v>
      </c>
      <c r="I82">
        <v>5.3612000000000002</v>
      </c>
      <c r="J82">
        <v>37.823799999999999</v>
      </c>
      <c r="K82">
        <v>2.2275</v>
      </c>
      <c r="L82">
        <v>0.70760000000000001</v>
      </c>
      <c r="M82">
        <v>2.673</v>
      </c>
      <c r="N82">
        <v>3.3818999999999999</v>
      </c>
      <c r="O82">
        <v>2.7736999999999998</v>
      </c>
      <c r="P82">
        <v>4.9090999999999996</v>
      </c>
      <c r="Q82">
        <v>3.4561999999999999</v>
      </c>
      <c r="R82">
        <v>146.8134</v>
      </c>
      <c r="S82">
        <v>14.1656</v>
      </c>
      <c r="T82">
        <v>21.783000000000001</v>
      </c>
      <c r="U82">
        <v>10.2666</v>
      </c>
      <c r="V82">
        <v>1.5893999999999999</v>
      </c>
      <c r="W82">
        <v>11.433999999999999</v>
      </c>
      <c r="X82">
        <v>9.3321000000000005</v>
      </c>
      <c r="Y82">
        <v>32.926900000000003</v>
      </c>
      <c r="Z82">
        <v>23.594800000000003</v>
      </c>
      <c r="AA82">
        <v>1</v>
      </c>
    </row>
    <row r="83" spans="1:27" x14ac:dyDescent="0.35">
      <c r="A83" t="s">
        <v>63</v>
      </c>
      <c r="B83">
        <v>2</v>
      </c>
      <c r="C83" s="48">
        <v>30</v>
      </c>
      <c r="D83">
        <v>7.9023000000000003</v>
      </c>
      <c r="E83">
        <v>4.2199</v>
      </c>
      <c r="F83">
        <v>3.6732999999999998</v>
      </c>
      <c r="G83">
        <v>33.103900000000003</v>
      </c>
      <c r="H83">
        <v>2.6351</v>
      </c>
      <c r="I83">
        <v>4.5758999999999999</v>
      </c>
      <c r="J83">
        <v>32.549399999999999</v>
      </c>
      <c r="K83">
        <v>1.9965999999999999</v>
      </c>
      <c r="L83">
        <v>0.77259999999999995</v>
      </c>
      <c r="M83">
        <v>2.2458</v>
      </c>
      <c r="N83">
        <v>3.0655000000000001</v>
      </c>
      <c r="O83">
        <v>2.4796</v>
      </c>
      <c r="P83">
        <v>4.3941999999999997</v>
      </c>
      <c r="Q83">
        <v>3.2408999999999999</v>
      </c>
      <c r="R83">
        <v>134.03800000000001</v>
      </c>
      <c r="S83">
        <v>12.6572</v>
      </c>
      <c r="T83">
        <v>21.061299999999999</v>
      </c>
      <c r="U83">
        <v>8.8989999999999991</v>
      </c>
      <c r="V83">
        <v>1.3694999999999999</v>
      </c>
      <c r="W83">
        <v>9.9208999999999996</v>
      </c>
      <c r="X83">
        <v>8.3838000000000008</v>
      </c>
      <c r="Y83">
        <v>28.231000000000002</v>
      </c>
      <c r="Z83">
        <v>19.847200000000001</v>
      </c>
      <c r="AA83">
        <v>1</v>
      </c>
    </row>
    <row r="84" spans="1:27" x14ac:dyDescent="0.35">
      <c r="A84" t="s">
        <v>54</v>
      </c>
      <c r="B84">
        <v>3</v>
      </c>
      <c r="C84" s="48">
        <v>4</v>
      </c>
      <c r="D84">
        <v>7.5424089560873897</v>
      </c>
      <c r="E84">
        <v>3.4823825221160698</v>
      </c>
      <c r="F84">
        <v>3.2620055933868399</v>
      </c>
      <c r="G84">
        <v>32.9773083393532</v>
      </c>
      <c r="H84">
        <v>3.9640513130127899</v>
      </c>
      <c r="I84">
        <v>6.4403812015432198</v>
      </c>
      <c r="J84">
        <v>29.296912110060301</v>
      </c>
      <c r="K84">
        <v>1.76142464401425</v>
      </c>
      <c r="L84">
        <v>0.45164130953304599</v>
      </c>
      <c r="M84">
        <v>2.46081592506772</v>
      </c>
      <c r="N84">
        <v>3.27111359103391</v>
      </c>
      <c r="O84">
        <v>2.5733701550668502</v>
      </c>
      <c r="P84">
        <v>6.6591180295563399</v>
      </c>
      <c r="Q84">
        <v>3.2412884272518401</v>
      </c>
      <c r="R84">
        <v>129.211080276437</v>
      </c>
      <c r="S84">
        <v>15.370119313184601</v>
      </c>
      <c r="T84">
        <v>0.25970835475211201</v>
      </c>
      <c r="U84">
        <v>9.4696132493863097</v>
      </c>
      <c r="V84">
        <v>0.14788858650594899</v>
      </c>
      <c r="W84">
        <v>9.0023021231477198</v>
      </c>
      <c r="X84">
        <v>6.55531805706529</v>
      </c>
      <c r="Y84">
        <v>29.345981350666499</v>
      </c>
      <c r="Z84">
        <v>22.790663293601209</v>
      </c>
      <c r="AA84">
        <v>1</v>
      </c>
    </row>
    <row r="85" spans="1:27" x14ac:dyDescent="0.35">
      <c r="A85" t="s">
        <v>55</v>
      </c>
      <c r="B85">
        <v>3</v>
      </c>
      <c r="C85" s="48">
        <v>7</v>
      </c>
      <c r="D85">
        <v>7.8259999999999996</v>
      </c>
      <c r="E85">
        <v>3.7745000000000002</v>
      </c>
      <c r="F85">
        <v>3.3885000000000001</v>
      </c>
      <c r="G85">
        <v>32.506700000000002</v>
      </c>
      <c r="H85">
        <v>3.3351999999999999</v>
      </c>
      <c r="I85">
        <v>5.9866999999999999</v>
      </c>
      <c r="J85">
        <v>31.7255</v>
      </c>
      <c r="K85">
        <v>1.8888</v>
      </c>
      <c r="L85">
        <v>0.59819999999999995</v>
      </c>
      <c r="M85">
        <v>2.2538</v>
      </c>
      <c r="N85">
        <v>3.0087999999999999</v>
      </c>
      <c r="O85">
        <v>2.2382</v>
      </c>
      <c r="P85">
        <v>4.5635000000000003</v>
      </c>
      <c r="Q85">
        <v>2.8321000000000001</v>
      </c>
      <c r="R85">
        <v>129.46080000000001</v>
      </c>
      <c r="S85">
        <v>11.606199999999999</v>
      </c>
      <c r="T85">
        <v>0.2747</v>
      </c>
      <c r="U85">
        <v>8.7911000000000001</v>
      </c>
      <c r="V85">
        <v>0.39360000000000001</v>
      </c>
      <c r="W85">
        <v>9.1523000000000003</v>
      </c>
      <c r="X85">
        <v>7.1623000000000001</v>
      </c>
      <c r="Y85">
        <v>25.379300000000001</v>
      </c>
      <c r="Z85">
        <v>18.216999999999999</v>
      </c>
      <c r="AA85">
        <v>1</v>
      </c>
    </row>
    <row r="86" spans="1:27" x14ac:dyDescent="0.35">
      <c r="A86" t="s">
        <v>56</v>
      </c>
      <c r="B86">
        <v>3</v>
      </c>
      <c r="C86" s="48">
        <v>10</v>
      </c>
      <c r="D86">
        <v>7.6988000000000003</v>
      </c>
      <c r="E86">
        <v>3.9136000000000002</v>
      </c>
      <c r="F86">
        <v>3.3142</v>
      </c>
      <c r="G86">
        <v>31.844200000000001</v>
      </c>
      <c r="H86">
        <v>3.2523</v>
      </c>
      <c r="I86">
        <v>5.8548</v>
      </c>
      <c r="J86">
        <v>30.016300000000001</v>
      </c>
      <c r="K86">
        <v>1.8673</v>
      </c>
      <c r="L86">
        <v>0.63300000000000001</v>
      </c>
      <c r="M86">
        <v>2.2052999999999998</v>
      </c>
      <c r="N86">
        <v>3.0243000000000002</v>
      </c>
      <c r="O86">
        <v>2.3037000000000001</v>
      </c>
      <c r="P86">
        <v>4.8209999999999997</v>
      </c>
      <c r="Q86">
        <v>2.9015</v>
      </c>
      <c r="R86">
        <v>130.68100000000001</v>
      </c>
      <c r="S86">
        <v>11.7193</v>
      </c>
      <c r="T86">
        <v>0.85750000000000004</v>
      </c>
      <c r="U86">
        <v>8.7866</v>
      </c>
      <c r="V86">
        <v>1.0077</v>
      </c>
      <c r="W86">
        <v>9.5149000000000008</v>
      </c>
      <c r="X86">
        <v>7.6882000000000001</v>
      </c>
      <c r="Y86">
        <v>26.599699999999999</v>
      </c>
      <c r="Z86">
        <v>18.911499999999997</v>
      </c>
      <c r="AA86">
        <v>1</v>
      </c>
    </row>
    <row r="87" spans="1:27" x14ac:dyDescent="0.35">
      <c r="A87" t="s">
        <v>57</v>
      </c>
      <c r="B87">
        <v>3</v>
      </c>
      <c r="C87" s="48">
        <v>13</v>
      </c>
      <c r="D87">
        <v>7.8776999999999999</v>
      </c>
      <c r="E87">
        <v>4.0266999999999999</v>
      </c>
      <c r="F87">
        <v>3.3879999999999999</v>
      </c>
      <c r="G87">
        <v>31.970600000000001</v>
      </c>
      <c r="H87">
        <v>3.1227999999999998</v>
      </c>
      <c r="I87">
        <v>5.7107999999999999</v>
      </c>
      <c r="J87">
        <v>30.613299999999999</v>
      </c>
      <c r="K87">
        <v>1.9005000000000001</v>
      </c>
      <c r="L87">
        <v>0.67579999999999996</v>
      </c>
      <c r="M87">
        <v>2.2759</v>
      </c>
      <c r="N87">
        <v>3.0316999999999998</v>
      </c>
      <c r="O87">
        <v>2.3843999999999999</v>
      </c>
      <c r="P87">
        <v>5.2011000000000003</v>
      </c>
      <c r="Q87">
        <v>2.9348999999999998</v>
      </c>
      <c r="R87">
        <v>131.5967</v>
      </c>
      <c r="S87">
        <v>12.1928</v>
      </c>
      <c r="T87">
        <v>3.3277999999999999</v>
      </c>
      <c r="U87">
        <v>8.8178000000000001</v>
      </c>
      <c r="V87">
        <v>0.57769999999999999</v>
      </c>
      <c r="W87">
        <v>9.6732999999999993</v>
      </c>
      <c r="X87">
        <v>7.6672000000000002</v>
      </c>
      <c r="Y87">
        <v>27.356400000000001</v>
      </c>
      <c r="Z87">
        <v>19.6892</v>
      </c>
      <c r="AA87">
        <v>1</v>
      </c>
    </row>
    <row r="88" spans="1:27" x14ac:dyDescent="0.35">
      <c r="A88" t="s">
        <v>58</v>
      </c>
      <c r="B88">
        <v>3</v>
      </c>
      <c r="C88" s="48">
        <v>16</v>
      </c>
      <c r="D88">
        <v>8.0481999999999996</v>
      </c>
      <c r="E88">
        <v>4.2239000000000004</v>
      </c>
      <c r="F88">
        <v>3.4546000000000001</v>
      </c>
      <c r="G88">
        <v>33.7423</v>
      </c>
      <c r="H88">
        <v>3.4201999999999999</v>
      </c>
      <c r="I88">
        <v>5.9352999999999998</v>
      </c>
      <c r="J88">
        <v>30.812000000000001</v>
      </c>
      <c r="K88">
        <v>1.9277</v>
      </c>
      <c r="L88">
        <v>0.6915</v>
      </c>
      <c r="M88">
        <v>2.3355999999999999</v>
      </c>
      <c r="N88">
        <v>3.1404000000000001</v>
      </c>
      <c r="O88">
        <v>2.4186000000000001</v>
      </c>
      <c r="P88">
        <v>4.3666</v>
      </c>
      <c r="Q88">
        <v>2.8948999999999998</v>
      </c>
      <c r="R88">
        <v>132.9787</v>
      </c>
      <c r="S88">
        <v>12.497</v>
      </c>
      <c r="T88">
        <v>5.2897999999999996</v>
      </c>
      <c r="U88">
        <v>8.9164999999999992</v>
      </c>
      <c r="V88">
        <v>0.57340000000000002</v>
      </c>
      <c r="W88">
        <v>10.235099999999999</v>
      </c>
      <c r="X88">
        <v>8.3338999999999999</v>
      </c>
      <c r="Y88">
        <v>29.321899999999999</v>
      </c>
      <c r="Z88">
        <v>20.988</v>
      </c>
      <c r="AA88">
        <v>1</v>
      </c>
    </row>
    <row r="89" spans="1:27" x14ac:dyDescent="0.35">
      <c r="A89" t="s">
        <v>59</v>
      </c>
      <c r="B89">
        <v>3</v>
      </c>
      <c r="C89" s="48">
        <v>19</v>
      </c>
      <c r="D89">
        <v>7.9194000000000004</v>
      </c>
      <c r="E89">
        <v>4.2272999999999996</v>
      </c>
      <c r="F89">
        <v>3.5949</v>
      </c>
      <c r="G89">
        <v>32.904600000000002</v>
      </c>
      <c r="H89">
        <v>3.1667999999999998</v>
      </c>
      <c r="I89">
        <v>5.4907000000000004</v>
      </c>
      <c r="J89">
        <v>32.017299999999999</v>
      </c>
      <c r="K89">
        <v>1.9796</v>
      </c>
      <c r="L89">
        <v>0.71750000000000003</v>
      </c>
      <c r="M89">
        <v>2.2905000000000002</v>
      </c>
      <c r="N89">
        <v>2.9857</v>
      </c>
      <c r="O89">
        <v>2.3410000000000002</v>
      </c>
      <c r="P89">
        <v>4.9835000000000003</v>
      </c>
      <c r="Q89">
        <v>2.9064000000000001</v>
      </c>
      <c r="R89">
        <v>132.7294</v>
      </c>
      <c r="S89">
        <v>12.0268</v>
      </c>
      <c r="T89">
        <v>8.9055999999999997</v>
      </c>
      <c r="U89">
        <v>8.9460999999999995</v>
      </c>
      <c r="V89">
        <v>0.73499999999999999</v>
      </c>
      <c r="W89">
        <v>9.1006</v>
      </c>
      <c r="X89">
        <v>8.0954999999999995</v>
      </c>
      <c r="Y89">
        <v>28.849599999999999</v>
      </c>
      <c r="Z89">
        <v>20.754100000000001</v>
      </c>
      <c r="AA89">
        <v>1</v>
      </c>
    </row>
    <row r="90" spans="1:27" x14ac:dyDescent="0.35">
      <c r="A90" t="s">
        <v>60</v>
      </c>
      <c r="B90">
        <v>3</v>
      </c>
      <c r="C90" s="48">
        <v>22</v>
      </c>
      <c r="D90">
        <v>8.7265999999999995</v>
      </c>
      <c r="E90">
        <v>4.5016999999999996</v>
      </c>
      <c r="F90">
        <v>3.3203999999999998</v>
      </c>
      <c r="G90">
        <v>36.9953</v>
      </c>
      <c r="H90">
        <v>3.3186</v>
      </c>
      <c r="I90">
        <v>5.5888999999999998</v>
      </c>
      <c r="J90">
        <v>32.545999999999999</v>
      </c>
      <c r="K90">
        <v>2.137</v>
      </c>
      <c r="L90">
        <v>0.6774</v>
      </c>
      <c r="M90">
        <v>2.5377999999999998</v>
      </c>
      <c r="N90">
        <v>3.3778999999999999</v>
      </c>
      <c r="O90">
        <v>2.7082000000000002</v>
      </c>
      <c r="P90">
        <v>5.4096000000000002</v>
      </c>
      <c r="Q90">
        <v>3.5516999999999999</v>
      </c>
      <c r="R90">
        <v>145.58799999999999</v>
      </c>
      <c r="S90">
        <v>14.025399999999999</v>
      </c>
      <c r="T90">
        <v>16.4176</v>
      </c>
      <c r="U90">
        <v>9.9743999999999993</v>
      </c>
      <c r="V90">
        <v>0.8548</v>
      </c>
      <c r="W90">
        <v>10.7494</v>
      </c>
      <c r="X90">
        <v>8.9613999999999994</v>
      </c>
      <c r="Y90">
        <v>31.901800000000001</v>
      </c>
      <c r="Z90">
        <v>22.940400000000004</v>
      </c>
      <c r="AA90">
        <v>1</v>
      </c>
    </row>
    <row r="91" spans="1:27" x14ac:dyDescent="0.35">
      <c r="A91" t="s">
        <v>61</v>
      </c>
      <c r="B91">
        <v>3</v>
      </c>
      <c r="C91" s="48">
        <v>25</v>
      </c>
      <c r="D91">
        <v>7.7142999999999997</v>
      </c>
      <c r="E91">
        <v>3.9527999999999999</v>
      </c>
      <c r="F91">
        <v>2.988</v>
      </c>
      <c r="G91">
        <v>31.584599999999998</v>
      </c>
      <c r="H91">
        <v>2.6916000000000002</v>
      </c>
      <c r="I91">
        <v>4.7343999999999999</v>
      </c>
      <c r="J91">
        <v>30.735800000000001</v>
      </c>
      <c r="K91">
        <v>1.9471000000000001</v>
      </c>
      <c r="L91">
        <v>0.61299999999999999</v>
      </c>
      <c r="M91">
        <v>2.2833000000000001</v>
      </c>
      <c r="N91">
        <v>2.8330000000000002</v>
      </c>
      <c r="O91">
        <v>2.3647999999999998</v>
      </c>
      <c r="P91">
        <v>4.9097999999999997</v>
      </c>
      <c r="Q91">
        <v>2.7658999999999998</v>
      </c>
      <c r="R91">
        <v>124.0056</v>
      </c>
      <c r="S91">
        <v>12.035299999999999</v>
      </c>
      <c r="T91">
        <v>18.156099999999999</v>
      </c>
      <c r="U91">
        <v>8.5921000000000003</v>
      </c>
      <c r="V91">
        <v>0.79279999999999995</v>
      </c>
      <c r="W91">
        <v>9.6873000000000005</v>
      </c>
      <c r="X91">
        <v>7.9614000000000003</v>
      </c>
      <c r="Y91">
        <v>28.120999999999999</v>
      </c>
      <c r="Z91">
        <v>20.159599999999998</v>
      </c>
      <c r="AA91">
        <v>1</v>
      </c>
    </row>
    <row r="92" spans="1:27" x14ac:dyDescent="0.35">
      <c r="A92" t="s">
        <v>62</v>
      </c>
      <c r="B92">
        <v>3</v>
      </c>
      <c r="C92" s="48">
        <v>28</v>
      </c>
      <c r="D92">
        <v>9.1523000000000003</v>
      </c>
      <c r="E92">
        <v>4.7249999999999996</v>
      </c>
      <c r="F92">
        <v>3.6444999999999999</v>
      </c>
      <c r="G92">
        <v>39.762500000000003</v>
      </c>
      <c r="H92">
        <v>3.1404000000000001</v>
      </c>
      <c r="I92">
        <v>5.27</v>
      </c>
      <c r="J92">
        <v>39.063200000000002</v>
      </c>
      <c r="K92">
        <v>2.1698</v>
      </c>
      <c r="L92">
        <v>0.75229999999999997</v>
      </c>
      <c r="M92">
        <v>2.6177000000000001</v>
      </c>
      <c r="N92">
        <v>3.4337</v>
      </c>
      <c r="O92">
        <v>2.8169</v>
      </c>
      <c r="P92">
        <v>5.1760000000000002</v>
      </c>
      <c r="Q92">
        <v>2.9823</v>
      </c>
      <c r="R92">
        <v>153.32040000000001</v>
      </c>
      <c r="S92">
        <v>15.053699999999999</v>
      </c>
      <c r="T92">
        <v>23.556000000000001</v>
      </c>
      <c r="U92">
        <v>10.6645</v>
      </c>
      <c r="V92">
        <v>1.3443000000000001</v>
      </c>
      <c r="W92">
        <v>11.5097</v>
      </c>
      <c r="X92">
        <v>9.3140000000000001</v>
      </c>
      <c r="Y92">
        <v>33.193399999999997</v>
      </c>
      <c r="Z92">
        <v>23.879399999999997</v>
      </c>
      <c r="AA92">
        <v>1</v>
      </c>
    </row>
    <row r="93" spans="1:27" x14ac:dyDescent="0.35">
      <c r="A93" t="s">
        <v>63</v>
      </c>
      <c r="B93">
        <v>3</v>
      </c>
      <c r="C93" s="48">
        <v>31</v>
      </c>
      <c r="D93">
        <v>7.8105000000000002</v>
      </c>
      <c r="E93">
        <v>4.2252000000000001</v>
      </c>
      <c r="F93">
        <v>3.2343999999999999</v>
      </c>
      <c r="G93">
        <v>32.418399999999998</v>
      </c>
      <c r="H93">
        <v>2.476</v>
      </c>
      <c r="I93">
        <v>4.2664999999999997</v>
      </c>
      <c r="J93">
        <v>30.249099999999999</v>
      </c>
      <c r="K93">
        <v>1.9622999999999999</v>
      </c>
      <c r="L93">
        <v>0.65769999999999995</v>
      </c>
      <c r="M93">
        <v>2.3429000000000002</v>
      </c>
      <c r="N93">
        <v>2.9346999999999999</v>
      </c>
      <c r="O93">
        <v>2.4615999999999998</v>
      </c>
      <c r="P93">
        <v>4.3300999999999998</v>
      </c>
      <c r="Q93">
        <v>3.0990000000000002</v>
      </c>
      <c r="R93">
        <v>128.1266</v>
      </c>
      <c r="S93">
        <v>12.3368</v>
      </c>
      <c r="T93">
        <v>24.964600000000001</v>
      </c>
      <c r="U93">
        <v>8.6769999999999996</v>
      </c>
      <c r="V93">
        <v>1.0442</v>
      </c>
      <c r="W93">
        <v>9.5028000000000006</v>
      </c>
      <c r="X93">
        <v>8.2195999999999998</v>
      </c>
      <c r="Y93">
        <v>30.383800000000001</v>
      </c>
      <c r="Z93">
        <v>22.164200000000001</v>
      </c>
      <c r="AA93">
        <v>1</v>
      </c>
    </row>
    <row r="94" spans="1:27" ht="15" thickBot="1" x14ac:dyDescent="0.4"/>
    <row r="95" spans="1:27" ht="19" thickBot="1" x14ac:dyDescent="0.5">
      <c r="A95" s="100" t="s">
        <v>747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2"/>
    </row>
    <row r="96" spans="1:27" ht="15" thickBot="1" x14ac:dyDescent="0.4">
      <c r="A96" s="56" t="s">
        <v>53</v>
      </c>
      <c r="B96" s="57" t="s">
        <v>64</v>
      </c>
      <c r="C96" s="57" t="s">
        <v>29</v>
      </c>
      <c r="D96" s="57" t="s">
        <v>109</v>
      </c>
      <c r="E96" s="57" t="s">
        <v>88</v>
      </c>
      <c r="F96" s="57" t="s">
        <v>89</v>
      </c>
      <c r="G96" s="57" t="s">
        <v>90</v>
      </c>
      <c r="H96" s="57" t="s">
        <v>751</v>
      </c>
      <c r="I96" s="57" t="s">
        <v>91</v>
      </c>
      <c r="J96" s="57" t="s">
        <v>92</v>
      </c>
      <c r="K96" s="57" t="s">
        <v>93</v>
      </c>
      <c r="L96" s="57" t="s">
        <v>94</v>
      </c>
      <c r="M96" s="57" t="s">
        <v>754</v>
      </c>
      <c r="N96" s="57" t="s">
        <v>755</v>
      </c>
      <c r="O96" s="57" t="s">
        <v>96</v>
      </c>
      <c r="P96" s="57" t="s">
        <v>97</v>
      </c>
      <c r="Q96" s="57" t="s">
        <v>98</v>
      </c>
      <c r="R96" s="57" t="s">
        <v>99</v>
      </c>
      <c r="S96" s="57" t="s">
        <v>100</v>
      </c>
      <c r="T96" s="57" t="s">
        <v>102</v>
      </c>
      <c r="U96" s="57" t="s">
        <v>103</v>
      </c>
      <c r="V96" s="58" t="s">
        <v>104</v>
      </c>
    </row>
    <row r="97" spans="1:22" x14ac:dyDescent="0.35">
      <c r="A97" s="14" t="s">
        <v>54</v>
      </c>
      <c r="B97" s="13" t="s">
        <v>111</v>
      </c>
      <c r="C97" s="69">
        <v>2</v>
      </c>
      <c r="D97" s="60">
        <f>SUM(D64:E64)</f>
        <v>11.245420674060629</v>
      </c>
      <c r="E97" s="14">
        <v>3.44114988075424</v>
      </c>
      <c r="F97" s="14">
        <f>SUM(G64,J64)</f>
        <v>62.777108236580801</v>
      </c>
      <c r="G97" s="14">
        <f>SUM(H64:I64)</f>
        <v>9.693137614479161</v>
      </c>
      <c r="H97" s="14">
        <v>1.8514256471119199</v>
      </c>
      <c r="I97" s="14">
        <f>L64*2</f>
        <v>1.002853930502958</v>
      </c>
      <c r="J97" s="14">
        <v>2.5124274368282902</v>
      </c>
      <c r="K97" s="14">
        <v>3.3082823507562602</v>
      </c>
      <c r="L97" s="14">
        <v>2.5930927926151299</v>
      </c>
      <c r="M97" s="14">
        <v>6.6738721416183502</v>
      </c>
      <c r="N97" s="14">
        <v>3.2215281749685998</v>
      </c>
      <c r="O97" s="14">
        <v>131.88101900437701</v>
      </c>
      <c r="P97" s="14">
        <v>15.685110290508399</v>
      </c>
      <c r="Q97" s="14">
        <v>0.28138130366284703</v>
      </c>
      <c r="R97" s="14">
        <v>9.6881974839449292</v>
      </c>
      <c r="S97" s="14">
        <v>0.16322630999370499</v>
      </c>
      <c r="T97" s="14">
        <v>9.1320269496006699</v>
      </c>
      <c r="U97" s="14">
        <v>6.6952943765192501</v>
      </c>
      <c r="V97" s="15">
        <v>23.725804554908649</v>
      </c>
    </row>
    <row r="98" spans="1:22" x14ac:dyDescent="0.35">
      <c r="A98" s="18" t="s">
        <v>55</v>
      </c>
      <c r="B98" s="17" t="s">
        <v>111</v>
      </c>
      <c r="C98" s="70">
        <v>5</v>
      </c>
      <c r="D98" s="61">
        <f t="shared" ref="D98:D126" si="1">SUM(D65:E65)</f>
        <v>11.568200000000001</v>
      </c>
      <c r="E98" s="18">
        <v>3.3506999999999998</v>
      </c>
      <c r="F98" s="18">
        <f t="shared" ref="F98:F126" si="2">SUM(G65,J65)</f>
        <v>63.437200000000004</v>
      </c>
      <c r="G98" s="18">
        <f t="shared" ref="G98:G126" si="3">SUM(H65:I65)</f>
        <v>9.0286000000000008</v>
      </c>
      <c r="H98" s="18">
        <v>1.8164</v>
      </c>
      <c r="I98" s="18">
        <f t="shared" ref="I98:I126" si="4">L65*2</f>
        <v>1.2128000000000001</v>
      </c>
      <c r="J98" s="18">
        <v>2.1964000000000001</v>
      </c>
      <c r="K98" s="18">
        <v>2.8898999999999999</v>
      </c>
      <c r="L98" s="18">
        <v>2.2448000000000001</v>
      </c>
      <c r="M98" s="18">
        <v>4.7843</v>
      </c>
      <c r="N98" s="18">
        <v>2.8376999999999999</v>
      </c>
      <c r="O98" s="18">
        <v>129.392</v>
      </c>
      <c r="P98" s="18">
        <v>11.4656</v>
      </c>
      <c r="Q98" s="18">
        <v>0.26910000000000001</v>
      </c>
      <c r="R98" s="18">
        <v>8.6074000000000002</v>
      </c>
      <c r="S98" s="18">
        <v>0.36370000000000002</v>
      </c>
      <c r="T98" s="18">
        <v>9.3170000000000002</v>
      </c>
      <c r="U98" s="18">
        <v>7.2032999999999996</v>
      </c>
      <c r="V98" s="19">
        <v>18.412600000000001</v>
      </c>
    </row>
    <row r="99" spans="1:22" x14ac:dyDescent="0.35">
      <c r="A99" s="18" t="s">
        <v>56</v>
      </c>
      <c r="B99" s="17" t="s">
        <v>111</v>
      </c>
      <c r="C99" s="70">
        <v>8</v>
      </c>
      <c r="D99" s="61">
        <f t="shared" si="1"/>
        <v>12.134599999999999</v>
      </c>
      <c r="E99" s="18">
        <v>3.6434000000000002</v>
      </c>
      <c r="F99" s="18">
        <f t="shared" si="2"/>
        <v>66.545000000000002</v>
      </c>
      <c r="G99" s="18">
        <f t="shared" si="3"/>
        <v>9.6183000000000014</v>
      </c>
      <c r="H99" s="18">
        <v>1.8931</v>
      </c>
      <c r="I99" s="18">
        <f t="shared" si="4"/>
        <v>1.4188000000000001</v>
      </c>
      <c r="J99" s="18">
        <v>2.3203999999999998</v>
      </c>
      <c r="K99" s="18">
        <v>3.04</v>
      </c>
      <c r="L99" s="18">
        <v>2.4222000000000001</v>
      </c>
      <c r="M99" s="18">
        <v>5.1120999999999999</v>
      </c>
      <c r="N99" s="18">
        <v>3.0133999999999999</v>
      </c>
      <c r="O99" s="18">
        <v>133.48859999999999</v>
      </c>
      <c r="P99" s="18">
        <v>12.3346</v>
      </c>
      <c r="Q99" s="18">
        <v>0.80210000000000004</v>
      </c>
      <c r="R99" s="18">
        <v>8.8980999999999995</v>
      </c>
      <c r="S99" s="18">
        <v>0.91169999999999995</v>
      </c>
      <c r="T99" s="18">
        <v>9.7972999999999999</v>
      </c>
      <c r="U99" s="18">
        <v>8.0649999999999995</v>
      </c>
      <c r="V99" s="19">
        <v>19.693100000000001</v>
      </c>
    </row>
    <row r="100" spans="1:22" x14ac:dyDescent="0.35">
      <c r="A100" s="18" t="s">
        <v>57</v>
      </c>
      <c r="B100" s="17" t="s">
        <v>111</v>
      </c>
      <c r="C100" s="70">
        <v>11</v>
      </c>
      <c r="D100" s="61">
        <f t="shared" si="1"/>
        <v>10.4665</v>
      </c>
      <c r="E100" s="18">
        <v>3.1185</v>
      </c>
      <c r="F100" s="18">
        <f t="shared" si="2"/>
        <v>55.467600000000004</v>
      </c>
      <c r="G100" s="18">
        <f t="shared" si="3"/>
        <v>8.1006999999999998</v>
      </c>
      <c r="H100" s="18">
        <v>1.7059</v>
      </c>
      <c r="I100" s="18">
        <f t="shared" si="4"/>
        <v>1.2385999999999999</v>
      </c>
      <c r="J100" s="18">
        <v>2.0186000000000002</v>
      </c>
      <c r="K100" s="18">
        <v>2.6486000000000001</v>
      </c>
      <c r="L100" s="18">
        <v>2.0749</v>
      </c>
      <c r="M100" s="18">
        <v>4.4264000000000001</v>
      </c>
      <c r="N100" s="18">
        <v>2.6269999999999998</v>
      </c>
      <c r="O100" s="18">
        <v>117.0157</v>
      </c>
      <c r="P100" s="18">
        <v>10.6852</v>
      </c>
      <c r="Q100" s="18">
        <v>2.5752000000000002</v>
      </c>
      <c r="R100" s="18">
        <v>7.9126000000000003</v>
      </c>
      <c r="S100" s="18">
        <v>0.46100000000000002</v>
      </c>
      <c r="T100" s="18">
        <v>8.4766999999999992</v>
      </c>
      <c r="U100" s="18">
        <v>6.9381000000000004</v>
      </c>
      <c r="V100" s="19">
        <v>17.535499999999999</v>
      </c>
    </row>
    <row r="101" spans="1:22" x14ac:dyDescent="0.35">
      <c r="A101" s="18" t="s">
        <v>58</v>
      </c>
      <c r="B101" s="17" t="s">
        <v>111</v>
      </c>
      <c r="C101" s="70">
        <v>14</v>
      </c>
      <c r="D101" s="61">
        <f t="shared" si="1"/>
        <v>12.0448</v>
      </c>
      <c r="E101" s="18">
        <v>3.5312999999999999</v>
      </c>
      <c r="F101" s="18">
        <f t="shared" si="2"/>
        <v>63.646699999999996</v>
      </c>
      <c r="G101" s="18">
        <f t="shared" si="3"/>
        <v>9.0957000000000008</v>
      </c>
      <c r="H101" s="18">
        <v>1.9535</v>
      </c>
      <c r="I101" s="18">
        <f t="shared" si="4"/>
        <v>1.4134</v>
      </c>
      <c r="J101" s="18">
        <v>2.2797000000000001</v>
      </c>
      <c r="K101" s="18">
        <v>3.0903999999999998</v>
      </c>
      <c r="L101" s="18">
        <v>2.4047000000000001</v>
      </c>
      <c r="M101" s="18">
        <v>5.0793999999999997</v>
      </c>
      <c r="N101" s="18">
        <v>2.863</v>
      </c>
      <c r="O101" s="18">
        <v>122.5851</v>
      </c>
      <c r="P101" s="18">
        <v>12.5326</v>
      </c>
      <c r="Q101" s="18">
        <v>4.8545999999999996</v>
      </c>
      <c r="R101" s="18">
        <v>8.9186999999999994</v>
      </c>
      <c r="S101" s="18">
        <v>0.61380000000000001</v>
      </c>
      <c r="T101" s="18">
        <v>9.9830000000000005</v>
      </c>
      <c r="U101" s="18">
        <v>8.1801999999999992</v>
      </c>
      <c r="V101" s="19">
        <v>20.513000000000002</v>
      </c>
    </row>
    <row r="102" spans="1:22" x14ac:dyDescent="0.35">
      <c r="A102" s="18" t="s">
        <v>59</v>
      </c>
      <c r="B102" s="17" t="s">
        <v>111</v>
      </c>
      <c r="C102" s="70">
        <v>17</v>
      </c>
      <c r="D102" s="61">
        <f t="shared" si="1"/>
        <v>12.041499999999999</v>
      </c>
      <c r="E102" s="18">
        <v>3.6198999999999999</v>
      </c>
      <c r="F102" s="18">
        <f t="shared" si="2"/>
        <v>63.0349</v>
      </c>
      <c r="G102" s="18">
        <f t="shared" si="3"/>
        <v>8.7173999999999996</v>
      </c>
      <c r="H102" s="18">
        <v>1.9635</v>
      </c>
      <c r="I102" s="18">
        <f t="shared" si="4"/>
        <v>1.4945999999999999</v>
      </c>
      <c r="J102" s="18">
        <v>2.4102000000000001</v>
      </c>
      <c r="K102" s="18">
        <v>3.1585000000000001</v>
      </c>
      <c r="L102" s="18">
        <v>2.4514</v>
      </c>
      <c r="M102" s="18">
        <v>4.4698000000000002</v>
      </c>
      <c r="N102" s="18">
        <v>2.9192</v>
      </c>
      <c r="O102" s="18">
        <v>130.7482</v>
      </c>
      <c r="P102" s="18">
        <v>12.7182</v>
      </c>
      <c r="Q102" s="18">
        <v>7.4367999999999999</v>
      </c>
      <c r="R102" s="18">
        <v>9.0592000000000006</v>
      </c>
      <c r="S102" s="18">
        <v>0.88049999999999995</v>
      </c>
      <c r="T102" s="18">
        <v>9.6184999999999992</v>
      </c>
      <c r="U102" s="18">
        <v>8.0304000000000002</v>
      </c>
      <c r="V102" s="19">
        <v>20.74</v>
      </c>
    </row>
    <row r="103" spans="1:22" x14ac:dyDescent="0.35">
      <c r="A103" s="18" t="s">
        <v>60</v>
      </c>
      <c r="B103" s="17" t="s">
        <v>111</v>
      </c>
      <c r="C103" s="70">
        <v>20</v>
      </c>
      <c r="D103" s="61">
        <f t="shared" si="1"/>
        <v>13.236499999999999</v>
      </c>
      <c r="E103" s="18">
        <v>3.3877000000000002</v>
      </c>
      <c r="F103" s="18">
        <f t="shared" si="2"/>
        <v>71.986799999999988</v>
      </c>
      <c r="G103" s="18">
        <f t="shared" si="3"/>
        <v>9.2620000000000005</v>
      </c>
      <c r="H103" s="18">
        <v>2.1078999999999999</v>
      </c>
      <c r="I103" s="18">
        <f t="shared" si="4"/>
        <v>1.3615999999999999</v>
      </c>
      <c r="J103" s="18">
        <v>2.5291000000000001</v>
      </c>
      <c r="K103" s="18">
        <v>3.1598999999999999</v>
      </c>
      <c r="L103" s="18">
        <v>2.6473</v>
      </c>
      <c r="M103" s="18">
        <v>4.3710000000000004</v>
      </c>
      <c r="N103" s="18">
        <v>3.3226</v>
      </c>
      <c r="O103" s="18">
        <v>133.18989999999999</v>
      </c>
      <c r="P103" s="18">
        <v>13.6157</v>
      </c>
      <c r="Q103" s="18">
        <v>13.0876</v>
      </c>
      <c r="R103" s="18">
        <v>9.5120000000000005</v>
      </c>
      <c r="S103" s="18">
        <v>0.98819999999999997</v>
      </c>
      <c r="T103" s="18">
        <v>10.907</v>
      </c>
      <c r="U103" s="18">
        <v>8.9129000000000005</v>
      </c>
      <c r="V103" s="19">
        <v>22.555900000000001</v>
      </c>
    </row>
    <row r="104" spans="1:22" x14ac:dyDescent="0.35">
      <c r="A104" s="18" t="s">
        <v>61</v>
      </c>
      <c r="B104" s="17" t="s">
        <v>111</v>
      </c>
      <c r="C104" s="70">
        <v>23</v>
      </c>
      <c r="D104" s="61">
        <f t="shared" si="1"/>
        <v>13.1343</v>
      </c>
      <c r="E104" s="18">
        <v>3.6526999999999998</v>
      </c>
      <c r="F104" s="18">
        <f t="shared" si="2"/>
        <v>73.346500000000006</v>
      </c>
      <c r="G104" s="18">
        <f t="shared" si="3"/>
        <v>8.6539000000000001</v>
      </c>
      <c r="H104" s="18">
        <v>2.1659000000000002</v>
      </c>
      <c r="I104" s="18">
        <f t="shared" si="4"/>
        <v>1.5202</v>
      </c>
      <c r="J104" s="18">
        <v>2.7044999999999999</v>
      </c>
      <c r="K104" s="18">
        <v>3.3847</v>
      </c>
      <c r="L104" s="18">
        <v>2.6932999999999998</v>
      </c>
      <c r="M104" s="18">
        <v>4.92</v>
      </c>
      <c r="N104" s="18">
        <v>3.5044</v>
      </c>
      <c r="O104" s="18">
        <v>146.54900000000001</v>
      </c>
      <c r="P104" s="18">
        <v>14.291</v>
      </c>
      <c r="Q104" s="18">
        <v>17.248999999999999</v>
      </c>
      <c r="R104" s="18">
        <v>10.462199999999999</v>
      </c>
      <c r="S104" s="18">
        <v>1.1379999999999999</v>
      </c>
      <c r="T104" s="18">
        <v>11.322100000000001</v>
      </c>
      <c r="U104" s="18">
        <v>9.2376000000000005</v>
      </c>
      <c r="V104" s="19">
        <v>23.1295</v>
      </c>
    </row>
    <row r="105" spans="1:22" x14ac:dyDescent="0.35">
      <c r="A105" s="18" t="s">
        <v>62</v>
      </c>
      <c r="B105" s="17" t="s">
        <v>111</v>
      </c>
      <c r="C105" s="70">
        <v>26</v>
      </c>
      <c r="D105" s="61">
        <f t="shared" si="1"/>
        <v>13.1812</v>
      </c>
      <c r="E105" s="18">
        <v>3.3233000000000001</v>
      </c>
      <c r="F105" s="18">
        <f t="shared" si="2"/>
        <v>69.7928</v>
      </c>
      <c r="G105" s="18">
        <f t="shared" si="3"/>
        <v>8.5879999999999992</v>
      </c>
      <c r="H105" s="18">
        <v>2.0708000000000002</v>
      </c>
      <c r="I105" s="18">
        <f t="shared" si="4"/>
        <v>1.3091999999999999</v>
      </c>
      <c r="J105" s="18">
        <v>2.5745</v>
      </c>
      <c r="K105" s="18">
        <v>3.0941000000000001</v>
      </c>
      <c r="L105" s="18">
        <v>2.6154999999999999</v>
      </c>
      <c r="M105" s="18">
        <v>4.7782</v>
      </c>
      <c r="N105" s="18">
        <v>3.3611</v>
      </c>
      <c r="O105" s="18">
        <v>141.631</v>
      </c>
      <c r="P105" s="18">
        <v>13.3401</v>
      </c>
      <c r="Q105" s="18">
        <v>19.010000000000002</v>
      </c>
      <c r="R105" s="18">
        <v>9.7187000000000001</v>
      </c>
      <c r="S105" s="18">
        <v>1.4752000000000001</v>
      </c>
      <c r="T105" s="18">
        <v>10.8752</v>
      </c>
      <c r="U105" s="18">
        <v>8.8931000000000004</v>
      </c>
      <c r="V105" s="19">
        <v>23.000899999999998</v>
      </c>
    </row>
    <row r="106" spans="1:22" ht="15" thickBot="1" x14ac:dyDescent="0.4">
      <c r="A106" s="22" t="s">
        <v>63</v>
      </c>
      <c r="B106" s="21" t="s">
        <v>111</v>
      </c>
      <c r="C106" s="71">
        <v>29</v>
      </c>
      <c r="D106" s="62">
        <f t="shared" si="1"/>
        <v>11.681900000000001</v>
      </c>
      <c r="E106" s="22">
        <v>2.9952000000000001</v>
      </c>
      <c r="F106" s="22">
        <f t="shared" si="2"/>
        <v>61.6342</v>
      </c>
      <c r="G106" s="22">
        <f t="shared" si="3"/>
        <v>6.5148999999999999</v>
      </c>
      <c r="H106" s="22">
        <v>1.9698</v>
      </c>
      <c r="I106" s="22">
        <f t="shared" si="4"/>
        <v>1.2704</v>
      </c>
      <c r="J106" s="22">
        <v>2.2820999999999998</v>
      </c>
      <c r="K106" s="22">
        <v>2.7534999999999998</v>
      </c>
      <c r="L106" s="22">
        <v>2.4070999999999998</v>
      </c>
      <c r="M106" s="22">
        <v>4.1871999999999998</v>
      </c>
      <c r="N106" s="22">
        <v>2.6789000000000001</v>
      </c>
      <c r="O106" s="22">
        <v>127.5778</v>
      </c>
      <c r="P106" s="22">
        <v>12.3011</v>
      </c>
      <c r="Q106" s="22">
        <v>20.343900000000001</v>
      </c>
      <c r="R106" s="22">
        <v>8.5227000000000004</v>
      </c>
      <c r="S106" s="22">
        <v>1.3127</v>
      </c>
      <c r="T106" s="22">
        <v>9.4918999999999993</v>
      </c>
      <c r="U106" s="22">
        <v>8.1292000000000009</v>
      </c>
      <c r="V106" s="23">
        <v>19.133599999999998</v>
      </c>
    </row>
    <row r="107" spans="1:22" x14ac:dyDescent="0.35">
      <c r="A107" s="26" t="s">
        <v>54</v>
      </c>
      <c r="B107" s="25" t="s">
        <v>112</v>
      </c>
      <c r="C107" s="72">
        <v>3</v>
      </c>
      <c r="D107" s="63">
        <f t="shared" si="1"/>
        <v>11.33896311746545</v>
      </c>
      <c r="E107" s="26">
        <v>3.41000896773674</v>
      </c>
      <c r="F107" s="26">
        <f t="shared" si="2"/>
        <v>63.021660624103198</v>
      </c>
      <c r="G107" s="26">
        <f t="shared" si="3"/>
        <v>9.7462100765865003</v>
      </c>
      <c r="H107" s="26">
        <v>1.7383395329925699</v>
      </c>
      <c r="I107" s="26">
        <f t="shared" si="4"/>
        <v>0.92535007645588996</v>
      </c>
      <c r="J107" s="26">
        <v>2.4495317719269001</v>
      </c>
      <c r="K107" s="26">
        <v>3.1964343639711101</v>
      </c>
      <c r="L107" s="26">
        <v>2.5825966820638202</v>
      </c>
      <c r="M107" s="26">
        <v>6.7248394968534004</v>
      </c>
      <c r="N107" s="26">
        <v>3.2536986392704601</v>
      </c>
      <c r="O107" s="26">
        <v>132.03259327200101</v>
      </c>
      <c r="P107" s="26">
        <v>15.6896945252027</v>
      </c>
      <c r="Q107" s="26">
        <v>0.239199215905117</v>
      </c>
      <c r="R107" s="26">
        <v>9.6714840331943002</v>
      </c>
      <c r="S107" s="26">
        <v>0.152243788085237</v>
      </c>
      <c r="T107" s="26">
        <v>9.1741244774353508</v>
      </c>
      <c r="U107" s="26">
        <v>6.7066214481725099</v>
      </c>
      <c r="V107" s="27">
        <v>23.70123585824409</v>
      </c>
    </row>
    <row r="108" spans="1:22" x14ac:dyDescent="0.35">
      <c r="A108" s="30" t="s">
        <v>55</v>
      </c>
      <c r="B108" s="29" t="s">
        <v>112</v>
      </c>
      <c r="C108" s="73">
        <v>6</v>
      </c>
      <c r="D108" s="64">
        <f t="shared" si="1"/>
        <v>11.317</v>
      </c>
      <c r="E108" s="30">
        <v>3.3028</v>
      </c>
      <c r="F108" s="30">
        <f t="shared" si="2"/>
        <v>62.543000000000006</v>
      </c>
      <c r="G108" s="30">
        <f t="shared" si="3"/>
        <v>8.9924999999999997</v>
      </c>
      <c r="H108" s="30">
        <v>1.7508999999999999</v>
      </c>
      <c r="I108" s="30">
        <f t="shared" si="4"/>
        <v>1.1616</v>
      </c>
      <c r="J108" s="30">
        <v>2.1614</v>
      </c>
      <c r="K108" s="30">
        <v>2.9376000000000002</v>
      </c>
      <c r="L108" s="30">
        <v>2.5865</v>
      </c>
      <c r="M108" s="30">
        <v>4.6848999999999998</v>
      </c>
      <c r="N108" s="30">
        <v>2.7955000000000001</v>
      </c>
      <c r="O108" s="30">
        <v>130.65360000000001</v>
      </c>
      <c r="P108" s="30">
        <v>11.4093</v>
      </c>
      <c r="Q108" s="30">
        <v>0.29699999999999999</v>
      </c>
      <c r="R108" s="30">
        <v>8.5877999999999997</v>
      </c>
      <c r="S108" s="30">
        <v>0.42370000000000002</v>
      </c>
      <c r="T108" s="30">
        <v>9.4732000000000003</v>
      </c>
      <c r="U108" s="30">
        <v>7.3038999999999996</v>
      </c>
      <c r="V108" s="31">
        <v>17.947600000000001</v>
      </c>
    </row>
    <row r="109" spans="1:22" x14ac:dyDescent="0.35">
      <c r="A109" s="30" t="s">
        <v>56</v>
      </c>
      <c r="B109" s="29" t="s">
        <v>112</v>
      </c>
      <c r="C109" s="73">
        <v>9</v>
      </c>
      <c r="D109" s="64">
        <f t="shared" si="1"/>
        <v>11.771800000000001</v>
      </c>
      <c r="E109" s="30">
        <v>3.5225</v>
      </c>
      <c r="F109" s="30">
        <f t="shared" si="2"/>
        <v>63.953699999999998</v>
      </c>
      <c r="G109" s="30">
        <f t="shared" si="3"/>
        <v>9.5778999999999996</v>
      </c>
      <c r="H109" s="30">
        <v>1.9505999999999999</v>
      </c>
      <c r="I109" s="30">
        <f t="shared" si="4"/>
        <v>1.3098000000000001</v>
      </c>
      <c r="J109" s="30">
        <v>2.3214999999999999</v>
      </c>
      <c r="K109" s="30">
        <v>3.0766</v>
      </c>
      <c r="L109" s="30">
        <v>2.3365</v>
      </c>
      <c r="M109" s="30">
        <v>5.0843999999999996</v>
      </c>
      <c r="N109" s="30">
        <v>2.9592000000000001</v>
      </c>
      <c r="O109" s="30">
        <v>133.4074</v>
      </c>
      <c r="P109" s="30">
        <v>11.9834</v>
      </c>
      <c r="Q109" s="30">
        <v>0.92430000000000001</v>
      </c>
      <c r="R109" s="30">
        <v>8.94</v>
      </c>
      <c r="S109" s="30">
        <v>1.1720999999999999</v>
      </c>
      <c r="T109" s="30">
        <v>9.7097999999999995</v>
      </c>
      <c r="U109" s="30">
        <v>7.8007</v>
      </c>
      <c r="V109" s="31">
        <v>19.386900000000001</v>
      </c>
    </row>
    <row r="110" spans="1:22" x14ac:dyDescent="0.35">
      <c r="A110" s="30" t="s">
        <v>57</v>
      </c>
      <c r="B110" s="29" t="s">
        <v>112</v>
      </c>
      <c r="C110" s="73">
        <v>12</v>
      </c>
      <c r="D110" s="64">
        <f t="shared" si="1"/>
        <v>11.322199999999999</v>
      </c>
      <c r="E110" s="30">
        <v>3.3481000000000001</v>
      </c>
      <c r="F110" s="30">
        <f t="shared" si="2"/>
        <v>60.327299999999994</v>
      </c>
      <c r="G110" s="30">
        <f t="shared" si="3"/>
        <v>8.6441999999999997</v>
      </c>
      <c r="H110" s="30">
        <v>1.7632000000000001</v>
      </c>
      <c r="I110" s="30">
        <f t="shared" si="4"/>
        <v>1.2791999999999999</v>
      </c>
      <c r="J110" s="30">
        <v>2.0447000000000002</v>
      </c>
      <c r="K110" s="30">
        <v>2.8047</v>
      </c>
      <c r="L110" s="30">
        <v>2.2313999999999998</v>
      </c>
      <c r="M110" s="30">
        <v>5.0419</v>
      </c>
      <c r="N110" s="30">
        <v>2.8734000000000002</v>
      </c>
      <c r="O110" s="30">
        <v>126.91160000000001</v>
      </c>
      <c r="P110" s="30">
        <v>11.614000000000001</v>
      </c>
      <c r="Q110" s="30">
        <v>3.1303999999999998</v>
      </c>
      <c r="R110" s="30">
        <v>8.4679000000000002</v>
      </c>
      <c r="S110" s="30">
        <v>0.5595</v>
      </c>
      <c r="T110" s="30">
        <v>9.4144000000000005</v>
      </c>
      <c r="U110" s="30">
        <v>7.6773999999999996</v>
      </c>
      <c r="V110" s="31">
        <v>19.1233</v>
      </c>
    </row>
    <row r="111" spans="1:22" x14ac:dyDescent="0.35">
      <c r="A111" s="30" t="s">
        <v>58</v>
      </c>
      <c r="B111" s="29" t="s">
        <v>112</v>
      </c>
      <c r="C111" s="73">
        <v>15</v>
      </c>
      <c r="D111" s="64">
        <f t="shared" si="1"/>
        <v>11.977399999999999</v>
      </c>
      <c r="E111" s="30">
        <v>3.5047000000000001</v>
      </c>
      <c r="F111" s="30">
        <f t="shared" si="2"/>
        <v>63.441800000000001</v>
      </c>
      <c r="G111" s="30">
        <f t="shared" si="3"/>
        <v>8.7294</v>
      </c>
      <c r="H111" s="30">
        <v>2.0047000000000001</v>
      </c>
      <c r="I111" s="30">
        <f t="shared" si="4"/>
        <v>1.4443999999999999</v>
      </c>
      <c r="J111" s="30">
        <v>2.2961999999999998</v>
      </c>
      <c r="K111" s="30">
        <v>3.0377000000000001</v>
      </c>
      <c r="L111" s="30">
        <v>2.3978999999999999</v>
      </c>
      <c r="M111" s="30">
        <v>4.2138999999999998</v>
      </c>
      <c r="N111" s="30">
        <v>3.0167000000000002</v>
      </c>
      <c r="O111" s="30">
        <v>131.69370000000001</v>
      </c>
      <c r="P111" s="30">
        <v>12.486599999999999</v>
      </c>
      <c r="Q111" s="30">
        <v>5.7409999999999997</v>
      </c>
      <c r="R111" s="30">
        <v>8.9880999999999993</v>
      </c>
      <c r="S111" s="30">
        <v>0.64829999999999999</v>
      </c>
      <c r="T111" s="30">
        <v>9.6297999999999995</v>
      </c>
      <c r="U111" s="30">
        <v>7.7873000000000001</v>
      </c>
      <c r="V111" s="31">
        <v>20.044899999999998</v>
      </c>
    </row>
    <row r="112" spans="1:22" x14ac:dyDescent="0.35">
      <c r="A112" s="30" t="s">
        <v>59</v>
      </c>
      <c r="B112" s="29" t="s">
        <v>112</v>
      </c>
      <c r="C112" s="73">
        <v>18</v>
      </c>
      <c r="D112" s="64">
        <f t="shared" si="1"/>
        <v>12.0745</v>
      </c>
      <c r="E112" s="30">
        <v>3.5996999999999999</v>
      </c>
      <c r="F112" s="30">
        <f t="shared" si="2"/>
        <v>65.016500000000008</v>
      </c>
      <c r="G112" s="30">
        <f t="shared" si="3"/>
        <v>8.6654</v>
      </c>
      <c r="H112" s="30">
        <v>1.9111</v>
      </c>
      <c r="I112" s="30">
        <f t="shared" si="4"/>
        <v>1.4383999999999999</v>
      </c>
      <c r="J112" s="30">
        <v>2.2621000000000002</v>
      </c>
      <c r="K112" s="30">
        <v>3.1084999999999998</v>
      </c>
      <c r="L112" s="30">
        <v>2.3637000000000001</v>
      </c>
      <c r="M112" s="30">
        <v>5.1477000000000004</v>
      </c>
      <c r="N112" s="30">
        <v>2.8818000000000001</v>
      </c>
      <c r="O112" s="30">
        <v>126.5082</v>
      </c>
      <c r="P112" s="30">
        <v>12.374000000000001</v>
      </c>
      <c r="Q112" s="30">
        <v>8.1944999999999997</v>
      </c>
      <c r="R112" s="30">
        <v>8.7815999999999992</v>
      </c>
      <c r="S112" s="30">
        <v>0.70740000000000003</v>
      </c>
      <c r="T112" s="30">
        <v>9.8154000000000003</v>
      </c>
      <c r="U112" s="30">
        <v>8.0457000000000001</v>
      </c>
      <c r="V112" s="31">
        <v>20.2179</v>
      </c>
    </row>
    <row r="113" spans="1:22" x14ac:dyDescent="0.35">
      <c r="A113" s="30" t="s">
        <v>60</v>
      </c>
      <c r="B113" s="29" t="s">
        <v>112</v>
      </c>
      <c r="C113" s="73">
        <v>21</v>
      </c>
      <c r="D113" s="64">
        <f t="shared" si="1"/>
        <v>11.879300000000001</v>
      </c>
      <c r="E113" s="30">
        <v>3.4950999999999999</v>
      </c>
      <c r="F113" s="30">
        <f t="shared" si="2"/>
        <v>63.221699999999998</v>
      </c>
      <c r="G113" s="30">
        <f t="shared" si="3"/>
        <v>8.0458999999999996</v>
      </c>
      <c r="H113" s="30">
        <v>1.9274</v>
      </c>
      <c r="I113" s="30">
        <f t="shared" si="4"/>
        <v>1.4221999999999999</v>
      </c>
      <c r="J113" s="30">
        <v>2.2978999999999998</v>
      </c>
      <c r="K113" s="30">
        <v>2.9062999999999999</v>
      </c>
      <c r="L113" s="30">
        <v>2.3959999999999999</v>
      </c>
      <c r="M113" s="30">
        <v>4.2428999999999997</v>
      </c>
      <c r="N113" s="30">
        <v>2.7246000000000001</v>
      </c>
      <c r="O113" s="30">
        <v>134.1122</v>
      </c>
      <c r="P113" s="30">
        <v>12.5649</v>
      </c>
      <c r="Q113" s="30">
        <v>13.765700000000001</v>
      </c>
      <c r="R113" s="30">
        <v>8.6697000000000006</v>
      </c>
      <c r="S113" s="30">
        <v>0.67349999999999999</v>
      </c>
      <c r="T113" s="30">
        <v>9.6531000000000002</v>
      </c>
      <c r="U113" s="30">
        <v>7.8658000000000001</v>
      </c>
      <c r="V113" s="31">
        <v>21.1189</v>
      </c>
    </row>
    <row r="114" spans="1:22" x14ac:dyDescent="0.35">
      <c r="A114" s="30" t="s">
        <v>61</v>
      </c>
      <c r="B114" s="29" t="s">
        <v>112</v>
      </c>
      <c r="C114" s="73">
        <v>24</v>
      </c>
      <c r="D114" s="64">
        <f t="shared" si="1"/>
        <v>13.3018</v>
      </c>
      <c r="E114" s="30">
        <v>3.4514</v>
      </c>
      <c r="F114" s="30">
        <f t="shared" si="2"/>
        <v>70.706800000000001</v>
      </c>
      <c r="G114" s="30">
        <f t="shared" si="3"/>
        <v>9.0461999999999989</v>
      </c>
      <c r="H114" s="30">
        <v>2.2075999999999998</v>
      </c>
      <c r="I114" s="30">
        <f t="shared" si="4"/>
        <v>1.4438</v>
      </c>
      <c r="J114" s="30">
        <v>2.6461999999999999</v>
      </c>
      <c r="K114" s="30">
        <v>3.3388</v>
      </c>
      <c r="L114" s="30">
        <v>2.7069000000000001</v>
      </c>
      <c r="M114" s="30">
        <v>4.8055000000000003</v>
      </c>
      <c r="N114" s="30">
        <v>3.4420999999999999</v>
      </c>
      <c r="O114" s="30">
        <v>143.23050000000001</v>
      </c>
      <c r="P114" s="30">
        <v>13.955</v>
      </c>
      <c r="Q114" s="30">
        <v>19.258900000000001</v>
      </c>
      <c r="R114" s="30">
        <v>10.0922</v>
      </c>
      <c r="S114" s="30">
        <v>0.89900000000000002</v>
      </c>
      <c r="T114" s="30">
        <v>11.1889</v>
      </c>
      <c r="U114" s="30">
        <v>9.1897000000000002</v>
      </c>
      <c r="V114" s="31">
        <v>23.522099999999995</v>
      </c>
    </row>
    <row r="115" spans="1:22" x14ac:dyDescent="0.35">
      <c r="A115" s="30" t="s">
        <v>62</v>
      </c>
      <c r="B115" s="29" t="s">
        <v>112</v>
      </c>
      <c r="C115" s="73">
        <v>27</v>
      </c>
      <c r="D115" s="64">
        <f t="shared" si="1"/>
        <v>13.595199999999998</v>
      </c>
      <c r="E115" s="30">
        <v>3.4308999999999998</v>
      </c>
      <c r="F115" s="30">
        <f t="shared" si="2"/>
        <v>75.635199999999998</v>
      </c>
      <c r="G115" s="30">
        <f t="shared" si="3"/>
        <v>8.4077000000000002</v>
      </c>
      <c r="H115" s="30">
        <v>2.2275</v>
      </c>
      <c r="I115" s="30">
        <f t="shared" si="4"/>
        <v>1.4152</v>
      </c>
      <c r="J115" s="30">
        <v>2.673</v>
      </c>
      <c r="K115" s="30">
        <v>3.3818999999999999</v>
      </c>
      <c r="L115" s="30">
        <v>2.7736999999999998</v>
      </c>
      <c r="M115" s="30">
        <v>4.9090999999999996</v>
      </c>
      <c r="N115" s="30">
        <v>3.4561999999999999</v>
      </c>
      <c r="O115" s="30">
        <v>146.8134</v>
      </c>
      <c r="P115" s="30">
        <v>14.1656</v>
      </c>
      <c r="Q115" s="30">
        <v>21.783000000000001</v>
      </c>
      <c r="R115" s="30">
        <v>10.2666</v>
      </c>
      <c r="S115" s="30">
        <v>1.5893999999999999</v>
      </c>
      <c r="T115" s="30">
        <v>11.433999999999999</v>
      </c>
      <c r="U115" s="30">
        <v>9.3321000000000005</v>
      </c>
      <c r="V115" s="31">
        <v>23.594800000000003</v>
      </c>
    </row>
    <row r="116" spans="1:22" ht="15" thickBot="1" x14ac:dyDescent="0.4">
      <c r="A116" s="34" t="s">
        <v>63</v>
      </c>
      <c r="B116" s="33" t="s">
        <v>112</v>
      </c>
      <c r="C116" s="74">
        <v>30</v>
      </c>
      <c r="D116" s="65">
        <f t="shared" si="1"/>
        <v>12.122199999999999</v>
      </c>
      <c r="E116" s="34">
        <v>3.6732999999999998</v>
      </c>
      <c r="F116" s="34">
        <f t="shared" si="2"/>
        <v>65.653300000000002</v>
      </c>
      <c r="G116" s="34">
        <f t="shared" si="3"/>
        <v>7.2110000000000003</v>
      </c>
      <c r="H116" s="34">
        <v>1.9965999999999999</v>
      </c>
      <c r="I116" s="34">
        <f t="shared" si="4"/>
        <v>1.5451999999999999</v>
      </c>
      <c r="J116" s="34">
        <v>2.2458</v>
      </c>
      <c r="K116" s="34">
        <v>3.0655000000000001</v>
      </c>
      <c r="L116" s="34">
        <v>2.4796</v>
      </c>
      <c r="M116" s="34">
        <v>4.3941999999999997</v>
      </c>
      <c r="N116" s="34">
        <v>3.2408999999999999</v>
      </c>
      <c r="O116" s="34">
        <v>134.03800000000001</v>
      </c>
      <c r="P116" s="34">
        <v>12.6572</v>
      </c>
      <c r="Q116" s="34">
        <v>21.061299999999999</v>
      </c>
      <c r="R116" s="34">
        <v>8.8989999999999991</v>
      </c>
      <c r="S116" s="34">
        <v>1.3694999999999999</v>
      </c>
      <c r="T116" s="34">
        <v>9.9208999999999996</v>
      </c>
      <c r="U116" s="34">
        <v>8.3838000000000008</v>
      </c>
      <c r="V116" s="35">
        <v>19.847200000000001</v>
      </c>
    </row>
    <row r="117" spans="1:22" x14ac:dyDescent="0.35">
      <c r="A117" s="38" t="s">
        <v>54</v>
      </c>
      <c r="B117" s="37" t="s">
        <v>113</v>
      </c>
      <c r="C117" s="75">
        <v>4</v>
      </c>
      <c r="D117" s="66">
        <f t="shared" si="1"/>
        <v>11.02479147820346</v>
      </c>
      <c r="E117" s="38">
        <v>3.2620055933868399</v>
      </c>
      <c r="F117" s="38">
        <f t="shared" si="2"/>
        <v>62.274220449413505</v>
      </c>
      <c r="G117" s="38">
        <f t="shared" si="3"/>
        <v>10.40443251455601</v>
      </c>
      <c r="H117" s="38">
        <v>1.76142464401425</v>
      </c>
      <c r="I117" s="38">
        <f t="shared" si="4"/>
        <v>0.90328261906609197</v>
      </c>
      <c r="J117" s="38">
        <v>2.46081592506772</v>
      </c>
      <c r="K117" s="38">
        <v>3.27111359103391</v>
      </c>
      <c r="L117" s="38">
        <v>2.5733701550668502</v>
      </c>
      <c r="M117" s="38">
        <v>6.6591180295563399</v>
      </c>
      <c r="N117" s="38">
        <v>3.2412884272518401</v>
      </c>
      <c r="O117" s="38">
        <v>129.211080276437</v>
      </c>
      <c r="P117" s="38">
        <v>15.370119313184601</v>
      </c>
      <c r="Q117" s="38">
        <v>0.25970835475211201</v>
      </c>
      <c r="R117" s="38">
        <v>9.4696132493863097</v>
      </c>
      <c r="S117" s="38">
        <v>0.14788858650594899</v>
      </c>
      <c r="T117" s="38">
        <v>9.0023021231477198</v>
      </c>
      <c r="U117" s="38">
        <v>6.55531805706529</v>
      </c>
      <c r="V117" s="39">
        <v>22.790663293601209</v>
      </c>
    </row>
    <row r="118" spans="1:22" x14ac:dyDescent="0.35">
      <c r="A118" s="42" t="s">
        <v>55</v>
      </c>
      <c r="B118" s="41" t="s">
        <v>113</v>
      </c>
      <c r="C118" s="76">
        <v>7</v>
      </c>
      <c r="D118" s="67">
        <f t="shared" si="1"/>
        <v>11.6005</v>
      </c>
      <c r="E118" s="42">
        <v>3.3885000000000001</v>
      </c>
      <c r="F118" s="42">
        <f t="shared" si="2"/>
        <v>64.232200000000006</v>
      </c>
      <c r="G118" s="42">
        <f t="shared" si="3"/>
        <v>9.3218999999999994</v>
      </c>
      <c r="H118" s="42">
        <v>1.8888</v>
      </c>
      <c r="I118" s="42">
        <f t="shared" si="4"/>
        <v>1.1963999999999999</v>
      </c>
      <c r="J118" s="42">
        <v>2.2538</v>
      </c>
      <c r="K118" s="42">
        <v>3.0087999999999999</v>
      </c>
      <c r="L118" s="42">
        <v>2.2382</v>
      </c>
      <c r="M118" s="42">
        <v>4.5635000000000003</v>
      </c>
      <c r="N118" s="42">
        <v>2.8321000000000001</v>
      </c>
      <c r="O118" s="42">
        <v>129.46080000000001</v>
      </c>
      <c r="P118" s="42">
        <v>11.606199999999999</v>
      </c>
      <c r="Q118" s="42">
        <v>0.2747</v>
      </c>
      <c r="R118" s="42">
        <v>8.7911000000000001</v>
      </c>
      <c r="S118" s="42">
        <v>0.39360000000000001</v>
      </c>
      <c r="T118" s="42">
        <v>9.1523000000000003</v>
      </c>
      <c r="U118" s="42">
        <v>7.1623000000000001</v>
      </c>
      <c r="V118" s="43">
        <v>18.216999999999999</v>
      </c>
    </row>
    <row r="119" spans="1:22" x14ac:dyDescent="0.35">
      <c r="A119" s="42" t="s">
        <v>56</v>
      </c>
      <c r="B119" s="41" t="s">
        <v>113</v>
      </c>
      <c r="C119" s="76">
        <v>10</v>
      </c>
      <c r="D119" s="67">
        <f t="shared" si="1"/>
        <v>11.612400000000001</v>
      </c>
      <c r="E119" s="42">
        <v>3.3142</v>
      </c>
      <c r="F119" s="42">
        <f t="shared" si="2"/>
        <v>61.860500000000002</v>
      </c>
      <c r="G119" s="42">
        <f t="shared" si="3"/>
        <v>9.1070999999999991</v>
      </c>
      <c r="H119" s="42">
        <v>1.8673</v>
      </c>
      <c r="I119" s="42">
        <f t="shared" si="4"/>
        <v>1.266</v>
      </c>
      <c r="J119" s="42">
        <v>2.2052999999999998</v>
      </c>
      <c r="K119" s="42">
        <v>3.0243000000000002</v>
      </c>
      <c r="L119" s="42">
        <v>2.3037000000000001</v>
      </c>
      <c r="M119" s="42">
        <v>4.8209999999999997</v>
      </c>
      <c r="N119" s="42">
        <v>2.9015</v>
      </c>
      <c r="O119" s="42">
        <v>130.68100000000001</v>
      </c>
      <c r="P119" s="42">
        <v>11.7193</v>
      </c>
      <c r="Q119" s="42">
        <v>0.85750000000000004</v>
      </c>
      <c r="R119" s="42">
        <v>8.7866</v>
      </c>
      <c r="S119" s="42">
        <v>1.0077</v>
      </c>
      <c r="T119" s="42">
        <v>9.5149000000000008</v>
      </c>
      <c r="U119" s="42">
        <v>7.6882000000000001</v>
      </c>
      <c r="V119" s="43">
        <v>18.911499999999997</v>
      </c>
    </row>
    <row r="120" spans="1:22" x14ac:dyDescent="0.35">
      <c r="A120" s="42" t="s">
        <v>57</v>
      </c>
      <c r="B120" s="41" t="s">
        <v>113</v>
      </c>
      <c r="C120" s="76">
        <v>13</v>
      </c>
      <c r="D120" s="67">
        <f t="shared" si="1"/>
        <v>11.904399999999999</v>
      </c>
      <c r="E120" s="42">
        <v>3.3879999999999999</v>
      </c>
      <c r="F120" s="42">
        <f t="shared" si="2"/>
        <v>62.5839</v>
      </c>
      <c r="G120" s="42">
        <f t="shared" si="3"/>
        <v>8.8336000000000006</v>
      </c>
      <c r="H120" s="42">
        <v>1.9005000000000001</v>
      </c>
      <c r="I120" s="42">
        <f t="shared" si="4"/>
        <v>1.3515999999999999</v>
      </c>
      <c r="J120" s="42">
        <v>2.2759</v>
      </c>
      <c r="K120" s="42">
        <v>3.0316999999999998</v>
      </c>
      <c r="L120" s="42">
        <v>2.3843999999999999</v>
      </c>
      <c r="M120" s="42">
        <v>5.2011000000000003</v>
      </c>
      <c r="N120" s="42">
        <v>2.9348999999999998</v>
      </c>
      <c r="O120" s="42">
        <v>131.5967</v>
      </c>
      <c r="P120" s="42">
        <v>12.1928</v>
      </c>
      <c r="Q120" s="42">
        <v>3.3277999999999999</v>
      </c>
      <c r="R120" s="42">
        <v>8.8178000000000001</v>
      </c>
      <c r="S120" s="42">
        <v>0.57769999999999999</v>
      </c>
      <c r="T120" s="42">
        <v>9.6732999999999993</v>
      </c>
      <c r="U120" s="42">
        <v>7.6672000000000002</v>
      </c>
      <c r="V120" s="43">
        <v>19.6892</v>
      </c>
    </row>
    <row r="121" spans="1:22" x14ac:dyDescent="0.35">
      <c r="A121" s="42" t="s">
        <v>58</v>
      </c>
      <c r="B121" s="41" t="s">
        <v>113</v>
      </c>
      <c r="C121" s="76">
        <v>16</v>
      </c>
      <c r="D121" s="67">
        <f t="shared" si="1"/>
        <v>12.2721</v>
      </c>
      <c r="E121" s="42">
        <v>3.4546000000000001</v>
      </c>
      <c r="F121" s="42">
        <f t="shared" si="2"/>
        <v>64.554299999999998</v>
      </c>
      <c r="G121" s="42">
        <f t="shared" si="3"/>
        <v>9.3554999999999993</v>
      </c>
      <c r="H121" s="42">
        <v>1.9277</v>
      </c>
      <c r="I121" s="42">
        <f t="shared" si="4"/>
        <v>1.383</v>
      </c>
      <c r="J121" s="42">
        <v>2.3355999999999999</v>
      </c>
      <c r="K121" s="42">
        <v>3.1404000000000001</v>
      </c>
      <c r="L121" s="42">
        <v>2.4186000000000001</v>
      </c>
      <c r="M121" s="42">
        <v>4.3666</v>
      </c>
      <c r="N121" s="42">
        <v>2.8948999999999998</v>
      </c>
      <c r="O121" s="42">
        <v>132.9787</v>
      </c>
      <c r="P121" s="42">
        <v>12.497</v>
      </c>
      <c r="Q121" s="42">
        <v>5.2897999999999996</v>
      </c>
      <c r="R121" s="42">
        <v>8.9164999999999992</v>
      </c>
      <c r="S121" s="42">
        <v>0.57340000000000002</v>
      </c>
      <c r="T121" s="42">
        <v>10.235099999999999</v>
      </c>
      <c r="U121" s="42">
        <v>8.3338999999999999</v>
      </c>
      <c r="V121" s="43">
        <v>20.988</v>
      </c>
    </row>
    <row r="122" spans="1:22" x14ac:dyDescent="0.35">
      <c r="A122" s="42" t="s">
        <v>59</v>
      </c>
      <c r="B122" s="41" t="s">
        <v>113</v>
      </c>
      <c r="C122" s="76">
        <v>19</v>
      </c>
      <c r="D122" s="67">
        <f t="shared" si="1"/>
        <v>12.146699999999999</v>
      </c>
      <c r="E122" s="42">
        <v>3.5949</v>
      </c>
      <c r="F122" s="42">
        <f t="shared" si="2"/>
        <v>64.921899999999994</v>
      </c>
      <c r="G122" s="42">
        <f t="shared" si="3"/>
        <v>8.6575000000000006</v>
      </c>
      <c r="H122" s="42">
        <v>1.9796</v>
      </c>
      <c r="I122" s="42">
        <f t="shared" si="4"/>
        <v>1.4350000000000001</v>
      </c>
      <c r="J122" s="42">
        <v>2.2905000000000002</v>
      </c>
      <c r="K122" s="42">
        <v>2.9857</v>
      </c>
      <c r="L122" s="42">
        <v>2.3410000000000002</v>
      </c>
      <c r="M122" s="42">
        <v>4.9835000000000003</v>
      </c>
      <c r="N122" s="42">
        <v>2.9064000000000001</v>
      </c>
      <c r="O122" s="42">
        <v>132.7294</v>
      </c>
      <c r="P122" s="42">
        <v>12.0268</v>
      </c>
      <c r="Q122" s="42">
        <v>8.9055999999999997</v>
      </c>
      <c r="R122" s="42">
        <v>8.9460999999999995</v>
      </c>
      <c r="S122" s="42">
        <v>0.73499999999999999</v>
      </c>
      <c r="T122" s="42">
        <v>9.1006</v>
      </c>
      <c r="U122" s="42">
        <v>8.0954999999999995</v>
      </c>
      <c r="V122" s="43">
        <v>20.754100000000001</v>
      </c>
    </row>
    <row r="123" spans="1:22" x14ac:dyDescent="0.35">
      <c r="A123" s="42" t="s">
        <v>60</v>
      </c>
      <c r="B123" s="41" t="s">
        <v>113</v>
      </c>
      <c r="C123" s="76">
        <v>22</v>
      </c>
      <c r="D123" s="67">
        <f t="shared" si="1"/>
        <v>13.228299999999999</v>
      </c>
      <c r="E123" s="42">
        <v>3.3203999999999998</v>
      </c>
      <c r="F123" s="42">
        <f t="shared" si="2"/>
        <v>69.541300000000007</v>
      </c>
      <c r="G123" s="42">
        <f t="shared" si="3"/>
        <v>8.9074999999999989</v>
      </c>
      <c r="H123" s="42">
        <v>2.137</v>
      </c>
      <c r="I123" s="42">
        <f t="shared" si="4"/>
        <v>1.3548</v>
      </c>
      <c r="J123" s="42">
        <v>2.5377999999999998</v>
      </c>
      <c r="K123" s="42">
        <v>3.3778999999999999</v>
      </c>
      <c r="L123" s="42">
        <v>2.7082000000000002</v>
      </c>
      <c r="M123" s="42">
        <v>5.4096000000000002</v>
      </c>
      <c r="N123" s="42">
        <v>3.5516999999999999</v>
      </c>
      <c r="O123" s="42">
        <v>145.58799999999999</v>
      </c>
      <c r="P123" s="42">
        <v>14.025399999999999</v>
      </c>
      <c r="Q123" s="42">
        <v>16.4176</v>
      </c>
      <c r="R123" s="42">
        <v>9.9743999999999993</v>
      </c>
      <c r="S123" s="42">
        <v>0.8548</v>
      </c>
      <c r="T123" s="42">
        <v>10.7494</v>
      </c>
      <c r="U123" s="42">
        <v>8.9613999999999994</v>
      </c>
      <c r="V123" s="43">
        <v>22.940400000000004</v>
      </c>
    </row>
    <row r="124" spans="1:22" x14ac:dyDescent="0.35">
      <c r="A124" s="42" t="s">
        <v>61</v>
      </c>
      <c r="B124" s="41" t="s">
        <v>113</v>
      </c>
      <c r="C124" s="76">
        <v>25</v>
      </c>
      <c r="D124" s="67">
        <f t="shared" si="1"/>
        <v>11.6671</v>
      </c>
      <c r="E124" s="42">
        <v>2.988</v>
      </c>
      <c r="F124" s="42">
        <f t="shared" si="2"/>
        <v>62.320399999999999</v>
      </c>
      <c r="G124" s="42">
        <f t="shared" si="3"/>
        <v>7.4260000000000002</v>
      </c>
      <c r="H124" s="42">
        <v>1.9471000000000001</v>
      </c>
      <c r="I124" s="42">
        <f t="shared" si="4"/>
        <v>1.226</v>
      </c>
      <c r="J124" s="42">
        <v>2.2833000000000001</v>
      </c>
      <c r="K124" s="42">
        <v>2.8330000000000002</v>
      </c>
      <c r="L124" s="42">
        <v>2.3647999999999998</v>
      </c>
      <c r="M124" s="42">
        <v>4.9097999999999997</v>
      </c>
      <c r="N124" s="42">
        <v>2.7658999999999998</v>
      </c>
      <c r="O124" s="42">
        <v>124.0056</v>
      </c>
      <c r="P124" s="42">
        <v>12.035299999999999</v>
      </c>
      <c r="Q124" s="42">
        <v>18.156099999999999</v>
      </c>
      <c r="R124" s="42">
        <v>8.5921000000000003</v>
      </c>
      <c r="S124" s="42">
        <v>0.79279999999999995</v>
      </c>
      <c r="T124" s="42">
        <v>9.6873000000000005</v>
      </c>
      <c r="U124" s="42">
        <v>7.9614000000000003</v>
      </c>
      <c r="V124" s="43">
        <v>20.159599999999998</v>
      </c>
    </row>
    <row r="125" spans="1:22" x14ac:dyDescent="0.35">
      <c r="A125" s="42" t="s">
        <v>62</v>
      </c>
      <c r="B125" s="41" t="s">
        <v>113</v>
      </c>
      <c r="C125" s="76">
        <v>28</v>
      </c>
      <c r="D125" s="67">
        <f t="shared" si="1"/>
        <v>13.8773</v>
      </c>
      <c r="E125" s="42">
        <v>3.6444999999999999</v>
      </c>
      <c r="F125" s="42">
        <f t="shared" si="2"/>
        <v>78.825700000000012</v>
      </c>
      <c r="G125" s="42">
        <f t="shared" si="3"/>
        <v>8.4103999999999992</v>
      </c>
      <c r="H125" s="42">
        <v>2.1698</v>
      </c>
      <c r="I125" s="42">
        <f t="shared" si="4"/>
        <v>1.5045999999999999</v>
      </c>
      <c r="J125" s="42">
        <v>2.6177000000000001</v>
      </c>
      <c r="K125" s="42">
        <v>3.4337</v>
      </c>
      <c r="L125" s="42">
        <v>2.8169</v>
      </c>
      <c r="M125" s="42">
        <v>5.1760000000000002</v>
      </c>
      <c r="N125" s="42">
        <v>2.9823</v>
      </c>
      <c r="O125" s="42">
        <v>153.32040000000001</v>
      </c>
      <c r="P125" s="42">
        <v>15.053699999999999</v>
      </c>
      <c r="Q125" s="42">
        <v>23.556000000000001</v>
      </c>
      <c r="R125" s="42">
        <v>10.6645</v>
      </c>
      <c r="S125" s="42">
        <v>1.3443000000000001</v>
      </c>
      <c r="T125" s="42">
        <v>11.5097</v>
      </c>
      <c r="U125" s="42">
        <v>9.3140000000000001</v>
      </c>
      <c r="V125" s="43">
        <v>23.879399999999997</v>
      </c>
    </row>
    <row r="126" spans="1:22" ht="15" thickBot="1" x14ac:dyDescent="0.4">
      <c r="A126" s="46" t="s">
        <v>63</v>
      </c>
      <c r="B126" s="45" t="s">
        <v>113</v>
      </c>
      <c r="C126" s="77">
        <v>31</v>
      </c>
      <c r="D126" s="68">
        <f t="shared" si="1"/>
        <v>12.0357</v>
      </c>
      <c r="E126" s="46">
        <v>3.2343999999999999</v>
      </c>
      <c r="F126" s="46">
        <f t="shared" si="2"/>
        <v>62.667499999999997</v>
      </c>
      <c r="G126" s="46">
        <f t="shared" si="3"/>
        <v>6.7424999999999997</v>
      </c>
      <c r="H126" s="46">
        <v>1.9622999999999999</v>
      </c>
      <c r="I126" s="46">
        <f t="shared" si="4"/>
        <v>1.3153999999999999</v>
      </c>
      <c r="J126" s="46">
        <v>2.3429000000000002</v>
      </c>
      <c r="K126" s="46">
        <v>2.9346999999999999</v>
      </c>
      <c r="L126" s="46">
        <v>2.4615999999999998</v>
      </c>
      <c r="M126" s="46">
        <v>4.3300999999999998</v>
      </c>
      <c r="N126" s="46">
        <v>3.0990000000000002</v>
      </c>
      <c r="O126" s="46">
        <v>128.1266</v>
      </c>
      <c r="P126" s="46">
        <v>12.3368</v>
      </c>
      <c r="Q126" s="46">
        <v>24.964600000000001</v>
      </c>
      <c r="R126" s="46">
        <v>8.6769999999999996</v>
      </c>
      <c r="S126" s="46">
        <v>1.0442</v>
      </c>
      <c r="T126" s="46">
        <v>9.5028000000000006</v>
      </c>
      <c r="U126" s="46">
        <v>8.2195999999999998</v>
      </c>
      <c r="V126" s="47">
        <v>22.164200000000001</v>
      </c>
    </row>
    <row r="127" spans="1:22" ht="15" thickBot="1" x14ac:dyDescent="0.4"/>
    <row r="128" spans="1:22" ht="19" thickBot="1" x14ac:dyDescent="0.5">
      <c r="C128" s="100" t="s">
        <v>753</v>
      </c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2"/>
      <c r="V128" s="89"/>
    </row>
    <row r="129" spans="1:21" ht="15" thickBot="1" x14ac:dyDescent="0.4">
      <c r="A129" s="56" t="s">
        <v>53</v>
      </c>
      <c r="B129" s="59" t="s">
        <v>64</v>
      </c>
      <c r="C129" s="56" t="s">
        <v>109</v>
      </c>
      <c r="D129" s="57" t="s">
        <v>88</v>
      </c>
      <c r="E129" s="57" t="s">
        <v>89</v>
      </c>
      <c r="F129" s="57" t="s">
        <v>90</v>
      </c>
      <c r="G129" s="57" t="s">
        <v>751</v>
      </c>
      <c r="H129" s="57" t="s">
        <v>91</v>
      </c>
      <c r="I129" s="57" t="s">
        <v>92</v>
      </c>
      <c r="J129" s="57" t="s">
        <v>93</v>
      </c>
      <c r="K129" s="57" t="s">
        <v>94</v>
      </c>
      <c r="L129" s="57" t="s">
        <v>754</v>
      </c>
      <c r="M129" s="57" t="s">
        <v>755</v>
      </c>
      <c r="N129" s="57" t="s">
        <v>96</v>
      </c>
      <c r="O129" s="57" t="s">
        <v>97</v>
      </c>
      <c r="P129" s="57" t="s">
        <v>98</v>
      </c>
      <c r="Q129" s="57" t="s">
        <v>99</v>
      </c>
      <c r="R129" s="57" t="s">
        <v>100</v>
      </c>
      <c r="S129" s="57" t="s">
        <v>102</v>
      </c>
      <c r="T129" s="57" t="s">
        <v>103</v>
      </c>
      <c r="U129" s="58" t="s">
        <v>104</v>
      </c>
    </row>
    <row r="130" spans="1:21" x14ac:dyDescent="0.35">
      <c r="A130" s="12" t="s">
        <v>54</v>
      </c>
      <c r="B130" s="69" t="s">
        <v>111</v>
      </c>
      <c r="C130" s="60">
        <f>(D97/$C$2)*$G$1</f>
        <v>2.4989823720134732</v>
      </c>
      <c r="D130" s="14">
        <f>(E97/$C$4)*$G$1</f>
        <v>1.9117499337523556</v>
      </c>
      <c r="E130" s="14">
        <f>(F97/$C$5)*$G$1</f>
        <v>69.752342485089784</v>
      </c>
      <c r="F130" s="14">
        <f>(G97/$C$6)*$G$1</f>
        <v>10.770152904976847</v>
      </c>
      <c r="G130" s="14">
        <f>(H97/$C$9)*$G$1</f>
        <v>2.0571396079021333</v>
      </c>
      <c r="H130" s="14">
        <f>(I97/$C$10)*$G$1</f>
        <v>0.55714107250164335</v>
      </c>
      <c r="I130" s="14">
        <f>(J97/$C$11)*$G$1</f>
        <v>2.7915860409203224</v>
      </c>
      <c r="J130" s="14">
        <f>(K97/$C$12)*$G$1</f>
        <v>3.6758692786180669</v>
      </c>
      <c r="K130" s="14">
        <f>(L97/$C$13)*$G$1</f>
        <v>1.4406071070084057</v>
      </c>
      <c r="L130" s="14">
        <f>(M97/$C$14)*$G$1</f>
        <v>3.7077067453435282</v>
      </c>
      <c r="M130" s="14">
        <f>(N97/$C$16)*$G$1</f>
        <v>1.7897378749825554</v>
      </c>
      <c r="N130" s="14">
        <f t="shared" ref="N130:N159" si="5">(O97/$C$18)*$G$1</f>
        <v>48.844821853472972</v>
      </c>
      <c r="O130" s="14">
        <f t="shared" ref="O130:O159" si="6">(P97/$C$19)*$G$1</f>
        <v>5.8093001075957034</v>
      </c>
      <c r="P130" s="14">
        <f t="shared" ref="P130:P159" si="7">(Q97/$C$20)*$G$1</f>
        <v>0.10421529765290631</v>
      </c>
      <c r="Q130" s="14">
        <f t="shared" ref="Q130:Q159" si="8">(R97/$C$21)*$G$1</f>
        <v>3.5882212903499737</v>
      </c>
      <c r="R130" s="14">
        <f t="shared" ref="R130:R159" si="9">(S97/$C$22)*$G$1</f>
        <v>6.045418888655741E-2</v>
      </c>
      <c r="S130" s="14">
        <f>(T97/$C$25)*$G$1</f>
        <v>3.3822322035558039</v>
      </c>
      <c r="T130" s="14">
        <f>(U97/$C$26)*$G$1</f>
        <v>2.4797386579700924</v>
      </c>
      <c r="U130" s="15">
        <f>(V97/$C$28)*$G$1</f>
        <v>4.3936675101682683</v>
      </c>
    </row>
    <row r="131" spans="1:21" x14ac:dyDescent="0.35">
      <c r="A131" s="16" t="s">
        <v>55</v>
      </c>
      <c r="B131" s="70" t="s">
        <v>111</v>
      </c>
      <c r="C131" s="61">
        <f t="shared" ref="C131:C159" si="10">(D98/$C$2)*$G$1</f>
        <v>2.5707111111111116</v>
      </c>
      <c r="D131" s="18">
        <f t="shared" ref="D131:D159" si="11">(E98/$C$4)*$G$1</f>
        <v>1.8614999999999999</v>
      </c>
      <c r="E131" s="18">
        <f t="shared" ref="E131:E159" si="12">(F98/$C$5)*$G$1</f>
        <v>70.485777777777784</v>
      </c>
      <c r="F131" s="18">
        <f t="shared" ref="F131:F159" si="13">(G98/$C$6)*$G$1</f>
        <v>10.03177777777778</v>
      </c>
      <c r="G131" s="18">
        <f t="shared" ref="G131:G159" si="14">(H98/$C$9)*$G$1</f>
        <v>2.0182222222222221</v>
      </c>
      <c r="H131" s="18">
        <f t="shared" ref="H131:H159" si="15">(I98/$C$10)*$G$1</f>
        <v>0.67377777777777781</v>
      </c>
      <c r="I131" s="18">
        <f t="shared" ref="I131:I159" si="16">(J98/$C$11)*$G$1</f>
        <v>2.4404444444444446</v>
      </c>
      <c r="J131" s="18">
        <f t="shared" ref="J131:J159" si="17">(K98/$C$12)*$G$1</f>
        <v>3.2109999999999999</v>
      </c>
      <c r="K131" s="18">
        <f t="shared" ref="K131:K159" si="18">(L98/$C$13)*$G$1</f>
        <v>1.2471111111111113</v>
      </c>
      <c r="L131" s="18">
        <f t="shared" ref="L131:L159" si="19">(M98/$C$14)*$G$1</f>
        <v>2.6579444444444444</v>
      </c>
      <c r="M131" s="18">
        <f t="shared" ref="M131:M159" si="20">(N98/$C$16)*$G$1</f>
        <v>1.5765</v>
      </c>
      <c r="N131" s="18">
        <f t="shared" si="5"/>
        <v>47.922962962962963</v>
      </c>
      <c r="O131" s="18">
        <f t="shared" si="6"/>
        <v>4.2465185185185188</v>
      </c>
      <c r="P131" s="18">
        <f t="shared" si="7"/>
        <v>9.9666666666666667E-2</v>
      </c>
      <c r="Q131" s="18">
        <f t="shared" si="8"/>
        <v>3.1879259259259265</v>
      </c>
      <c r="R131" s="18">
        <f t="shared" si="9"/>
        <v>0.13470370370370371</v>
      </c>
      <c r="S131" s="18">
        <f t="shared" ref="S131:S159" si="21">(T98/$C$25)*$G$1</f>
        <v>3.4507407407407409</v>
      </c>
      <c r="T131" s="18">
        <f t="shared" ref="T131:T159" si="22">(U98/$C$26)*$G$1</f>
        <v>2.6678888888888892</v>
      </c>
      <c r="U131" s="19">
        <f t="shared" ref="U131:U159" si="23">(V98/$C$28)*$G$1</f>
        <v>3.409740740740741</v>
      </c>
    </row>
    <row r="132" spans="1:21" x14ac:dyDescent="0.35">
      <c r="A132" s="16" t="s">
        <v>56</v>
      </c>
      <c r="B132" s="70" t="s">
        <v>111</v>
      </c>
      <c r="C132" s="61">
        <f t="shared" si="10"/>
        <v>2.6965777777777777</v>
      </c>
      <c r="D132" s="18">
        <f t="shared" si="11"/>
        <v>2.0241111111111114</v>
      </c>
      <c r="E132" s="18">
        <f t="shared" si="12"/>
        <v>73.938888888888897</v>
      </c>
      <c r="F132" s="18">
        <f t="shared" si="13"/>
        <v>10.687000000000001</v>
      </c>
      <c r="G132" s="18">
        <f t="shared" si="14"/>
        <v>2.1034444444444444</v>
      </c>
      <c r="H132" s="18">
        <f t="shared" si="15"/>
        <v>0.78822222222222227</v>
      </c>
      <c r="I132" s="18">
        <f t="shared" si="16"/>
        <v>2.5782222222222222</v>
      </c>
      <c r="J132" s="18">
        <f t="shared" si="17"/>
        <v>3.3777777777777778</v>
      </c>
      <c r="K132" s="18">
        <f t="shared" si="18"/>
        <v>1.3456666666666668</v>
      </c>
      <c r="L132" s="18">
        <f t="shared" si="19"/>
        <v>2.8400555555555558</v>
      </c>
      <c r="M132" s="18">
        <f t="shared" si="20"/>
        <v>1.6741111111111111</v>
      </c>
      <c r="N132" s="18">
        <f t="shared" si="5"/>
        <v>49.440222222222218</v>
      </c>
      <c r="O132" s="18">
        <f t="shared" si="6"/>
        <v>4.5683703703703706</v>
      </c>
      <c r="P132" s="18">
        <f t="shared" si="7"/>
        <v>0.2970740740740741</v>
      </c>
      <c r="Q132" s="18">
        <f t="shared" si="8"/>
        <v>3.2955925925925929</v>
      </c>
      <c r="R132" s="18">
        <f t="shared" si="9"/>
        <v>0.33766666666666667</v>
      </c>
      <c r="S132" s="18">
        <f t="shared" si="21"/>
        <v>3.6286296296296294</v>
      </c>
      <c r="T132" s="18">
        <f t="shared" si="22"/>
        <v>2.9870370370370369</v>
      </c>
      <c r="U132" s="19">
        <f t="shared" si="23"/>
        <v>3.6468703703703711</v>
      </c>
    </row>
    <row r="133" spans="1:21" x14ac:dyDescent="0.35">
      <c r="A133" s="16" t="s">
        <v>57</v>
      </c>
      <c r="B133" s="70" t="s">
        <v>111</v>
      </c>
      <c r="C133" s="61">
        <f t="shared" si="10"/>
        <v>2.3258888888888891</v>
      </c>
      <c r="D133" s="18">
        <f t="shared" si="11"/>
        <v>1.7325000000000002</v>
      </c>
      <c r="E133" s="18">
        <f t="shared" si="12"/>
        <v>61.630666666666677</v>
      </c>
      <c r="F133" s="18">
        <f t="shared" si="13"/>
        <v>9.0007777777777775</v>
      </c>
      <c r="G133" s="18">
        <f t="shared" si="14"/>
        <v>1.8954444444444445</v>
      </c>
      <c r="H133" s="18">
        <f t="shared" si="15"/>
        <v>0.68811111111111112</v>
      </c>
      <c r="I133" s="18">
        <f t="shared" si="16"/>
        <v>2.2428888888888894</v>
      </c>
      <c r="J133" s="18">
        <f t="shared" si="17"/>
        <v>2.9428888888888891</v>
      </c>
      <c r="K133" s="18">
        <f t="shared" si="18"/>
        <v>1.1527222222222222</v>
      </c>
      <c r="L133" s="18">
        <f t="shared" si="19"/>
        <v>2.4591111111111115</v>
      </c>
      <c r="M133" s="18">
        <f t="shared" si="20"/>
        <v>1.4594444444444443</v>
      </c>
      <c r="N133" s="18">
        <f t="shared" si="5"/>
        <v>43.339148148148148</v>
      </c>
      <c r="O133" s="18">
        <f t="shared" si="6"/>
        <v>3.9574814814814814</v>
      </c>
      <c r="P133" s="18">
        <f t="shared" si="7"/>
        <v>0.95377777777777784</v>
      </c>
      <c r="Q133" s="18">
        <f t="shared" si="8"/>
        <v>2.9305925925925926</v>
      </c>
      <c r="R133" s="18">
        <f t="shared" si="9"/>
        <v>0.17074074074074075</v>
      </c>
      <c r="S133" s="18">
        <f t="shared" si="21"/>
        <v>3.1395185185185186</v>
      </c>
      <c r="T133" s="18">
        <f t="shared" si="22"/>
        <v>2.5696666666666665</v>
      </c>
      <c r="U133" s="19">
        <f t="shared" si="23"/>
        <v>3.247314814814815</v>
      </c>
    </row>
    <row r="134" spans="1:21" x14ac:dyDescent="0.35">
      <c r="A134" s="16" t="s">
        <v>58</v>
      </c>
      <c r="B134" s="70" t="s">
        <v>111</v>
      </c>
      <c r="C134" s="61">
        <f t="shared" si="10"/>
        <v>2.6766222222222225</v>
      </c>
      <c r="D134" s="18">
        <f t="shared" si="11"/>
        <v>1.9618333333333333</v>
      </c>
      <c r="E134" s="18">
        <f t="shared" si="12"/>
        <v>70.718555555555554</v>
      </c>
      <c r="F134" s="18">
        <f t="shared" si="13"/>
        <v>10.106333333333335</v>
      </c>
      <c r="G134" s="18">
        <f t="shared" si="14"/>
        <v>2.1705555555555556</v>
      </c>
      <c r="H134" s="18">
        <f t="shared" si="15"/>
        <v>0.78522222222222227</v>
      </c>
      <c r="I134" s="18">
        <f t="shared" si="16"/>
        <v>2.5330000000000004</v>
      </c>
      <c r="J134" s="18">
        <f t="shared" si="17"/>
        <v>3.4337777777777778</v>
      </c>
      <c r="K134" s="18">
        <f t="shared" si="18"/>
        <v>1.3359444444444446</v>
      </c>
      <c r="L134" s="18">
        <f t="shared" si="19"/>
        <v>2.8218888888888887</v>
      </c>
      <c r="M134" s="18">
        <f t="shared" si="20"/>
        <v>1.5905555555555557</v>
      </c>
      <c r="N134" s="18">
        <f t="shared" si="5"/>
        <v>45.401888888888891</v>
      </c>
      <c r="O134" s="18">
        <f t="shared" si="6"/>
        <v>4.6417037037037048</v>
      </c>
      <c r="P134" s="18">
        <f t="shared" si="7"/>
        <v>1.7979999999999998</v>
      </c>
      <c r="Q134" s="18">
        <f t="shared" si="8"/>
        <v>3.3032222222222218</v>
      </c>
      <c r="R134" s="18">
        <f t="shared" si="9"/>
        <v>0.22733333333333336</v>
      </c>
      <c r="S134" s="18">
        <f t="shared" si="21"/>
        <v>3.6974074074074079</v>
      </c>
      <c r="T134" s="18">
        <f t="shared" si="22"/>
        <v>3.0297037037037038</v>
      </c>
      <c r="U134" s="19">
        <f t="shared" si="23"/>
        <v>3.7987037037037044</v>
      </c>
    </row>
    <row r="135" spans="1:21" x14ac:dyDescent="0.35">
      <c r="A135" s="16" t="s">
        <v>59</v>
      </c>
      <c r="B135" s="70" t="s">
        <v>111</v>
      </c>
      <c r="C135" s="61">
        <f t="shared" si="10"/>
        <v>2.6758888888888888</v>
      </c>
      <c r="D135" s="18">
        <f t="shared" si="11"/>
        <v>2.0110555555555556</v>
      </c>
      <c r="E135" s="18">
        <f t="shared" si="12"/>
        <v>70.038777777777781</v>
      </c>
      <c r="F135" s="18">
        <f t="shared" si="13"/>
        <v>9.6859999999999999</v>
      </c>
      <c r="G135" s="18">
        <f t="shared" si="14"/>
        <v>2.1816666666666666</v>
      </c>
      <c r="H135" s="18">
        <f t="shared" si="15"/>
        <v>0.83033333333333337</v>
      </c>
      <c r="I135" s="18">
        <f t="shared" si="16"/>
        <v>2.6780000000000004</v>
      </c>
      <c r="J135" s="18">
        <f t="shared" si="17"/>
        <v>3.5094444444444446</v>
      </c>
      <c r="K135" s="18">
        <f t="shared" si="18"/>
        <v>1.3618888888888889</v>
      </c>
      <c r="L135" s="18">
        <f t="shared" si="19"/>
        <v>2.4832222222222224</v>
      </c>
      <c r="M135" s="18">
        <f t="shared" si="20"/>
        <v>1.6217777777777778</v>
      </c>
      <c r="N135" s="18">
        <f t="shared" si="5"/>
        <v>48.425259259259256</v>
      </c>
      <c r="O135" s="18">
        <f t="shared" si="6"/>
        <v>4.7104444444444447</v>
      </c>
      <c r="P135" s="18">
        <f t="shared" si="7"/>
        <v>2.7543703703703706</v>
      </c>
      <c r="Q135" s="18">
        <f t="shared" si="8"/>
        <v>3.3552592592592596</v>
      </c>
      <c r="R135" s="18">
        <f t="shared" si="9"/>
        <v>0.32611111111111113</v>
      </c>
      <c r="S135" s="18">
        <f t="shared" si="21"/>
        <v>3.5624074074074072</v>
      </c>
      <c r="T135" s="18">
        <f t="shared" si="22"/>
        <v>2.9742222222222225</v>
      </c>
      <c r="U135" s="19">
        <f t="shared" si="23"/>
        <v>3.8407407407407406</v>
      </c>
    </row>
    <row r="136" spans="1:21" x14ac:dyDescent="0.35">
      <c r="A136" s="16" t="s">
        <v>60</v>
      </c>
      <c r="B136" s="70" t="s">
        <v>111</v>
      </c>
      <c r="C136" s="61">
        <f t="shared" si="10"/>
        <v>2.9414444444444445</v>
      </c>
      <c r="D136" s="18">
        <f t="shared" si="11"/>
        <v>1.8820555555555558</v>
      </c>
      <c r="E136" s="18">
        <f t="shared" si="12"/>
        <v>79.98533333333333</v>
      </c>
      <c r="F136" s="18">
        <f t="shared" si="13"/>
        <v>10.291111111111112</v>
      </c>
      <c r="G136" s="18">
        <f t="shared" si="14"/>
        <v>2.342111111111111</v>
      </c>
      <c r="H136" s="18">
        <f t="shared" si="15"/>
        <v>0.75644444444444447</v>
      </c>
      <c r="I136" s="18">
        <f t="shared" si="16"/>
        <v>2.8101111111111114</v>
      </c>
      <c r="J136" s="18">
        <f t="shared" si="17"/>
        <v>3.5110000000000001</v>
      </c>
      <c r="K136" s="18">
        <f t="shared" si="18"/>
        <v>1.4707222222222223</v>
      </c>
      <c r="L136" s="18">
        <f t="shared" si="19"/>
        <v>2.4283333333333337</v>
      </c>
      <c r="M136" s="18">
        <f t="shared" si="20"/>
        <v>1.8458888888888889</v>
      </c>
      <c r="N136" s="18">
        <f t="shared" si="5"/>
        <v>49.329592592592597</v>
      </c>
      <c r="O136" s="18">
        <f t="shared" si="6"/>
        <v>5.0428518518518528</v>
      </c>
      <c r="P136" s="18">
        <f t="shared" si="7"/>
        <v>4.8472592592592596</v>
      </c>
      <c r="Q136" s="18">
        <f t="shared" si="8"/>
        <v>3.5229629629629633</v>
      </c>
      <c r="R136" s="18">
        <f t="shared" si="9"/>
        <v>0.36599999999999999</v>
      </c>
      <c r="S136" s="18">
        <f t="shared" si="21"/>
        <v>4.0396296296296299</v>
      </c>
      <c r="T136" s="18">
        <f t="shared" si="22"/>
        <v>3.3010740740740747</v>
      </c>
      <c r="U136" s="19">
        <f t="shared" si="23"/>
        <v>4.1770185185185191</v>
      </c>
    </row>
    <row r="137" spans="1:21" x14ac:dyDescent="0.35">
      <c r="A137" s="16" t="s">
        <v>61</v>
      </c>
      <c r="B137" s="70" t="s">
        <v>111</v>
      </c>
      <c r="C137" s="61">
        <f t="shared" si="10"/>
        <v>2.9187333333333334</v>
      </c>
      <c r="D137" s="18">
        <f t="shared" si="11"/>
        <v>2.0292777777777777</v>
      </c>
      <c r="E137" s="18">
        <f t="shared" si="12"/>
        <v>81.496111111111119</v>
      </c>
      <c r="F137" s="18">
        <f t="shared" si="13"/>
        <v>9.6154444444444458</v>
      </c>
      <c r="G137" s="18">
        <f t="shared" si="14"/>
        <v>2.4065555555555558</v>
      </c>
      <c r="H137" s="18">
        <f t="shared" si="15"/>
        <v>0.84455555555555561</v>
      </c>
      <c r="I137" s="18">
        <f t="shared" si="16"/>
        <v>3.0049999999999999</v>
      </c>
      <c r="J137" s="18">
        <f t="shared" si="17"/>
        <v>3.7607777777777778</v>
      </c>
      <c r="K137" s="18">
        <f t="shared" si="18"/>
        <v>1.4962777777777778</v>
      </c>
      <c r="L137" s="18">
        <f t="shared" si="19"/>
        <v>2.7333333333333334</v>
      </c>
      <c r="M137" s="18">
        <f t="shared" si="20"/>
        <v>1.9468888888888889</v>
      </c>
      <c r="N137" s="18">
        <f t="shared" si="5"/>
        <v>54.277407407407416</v>
      </c>
      <c r="O137" s="18">
        <f t="shared" si="6"/>
        <v>5.2929629629629629</v>
      </c>
      <c r="P137" s="18">
        <f t="shared" si="7"/>
        <v>6.3885185185185183</v>
      </c>
      <c r="Q137" s="18">
        <f t="shared" si="8"/>
        <v>3.8748888888888886</v>
      </c>
      <c r="R137" s="18">
        <f t="shared" si="9"/>
        <v>0.42148148148148146</v>
      </c>
      <c r="S137" s="18">
        <f t="shared" si="21"/>
        <v>4.1933703703703706</v>
      </c>
      <c r="T137" s="18">
        <f t="shared" si="22"/>
        <v>3.4213333333333336</v>
      </c>
      <c r="U137" s="19">
        <f t="shared" si="23"/>
        <v>4.2832407407407409</v>
      </c>
    </row>
    <row r="138" spans="1:21" x14ac:dyDescent="0.35">
      <c r="A138" s="16" t="s">
        <v>62</v>
      </c>
      <c r="B138" s="70" t="s">
        <v>111</v>
      </c>
      <c r="C138" s="61">
        <f t="shared" si="10"/>
        <v>2.9291555555555555</v>
      </c>
      <c r="D138" s="18">
        <f t="shared" si="11"/>
        <v>1.8462777777777779</v>
      </c>
      <c r="E138" s="18">
        <f t="shared" si="12"/>
        <v>77.547555555555562</v>
      </c>
      <c r="F138" s="18">
        <f t="shared" si="13"/>
        <v>9.5422222222222217</v>
      </c>
      <c r="G138" s="18">
        <f t="shared" si="14"/>
        <v>2.3008888888888892</v>
      </c>
      <c r="H138" s="18">
        <f t="shared" si="15"/>
        <v>0.72733333333333328</v>
      </c>
      <c r="I138" s="18">
        <f t="shared" si="16"/>
        <v>2.8605555555555555</v>
      </c>
      <c r="J138" s="18">
        <f t="shared" si="17"/>
        <v>3.4378888888888892</v>
      </c>
      <c r="K138" s="18">
        <f t="shared" si="18"/>
        <v>1.4530555555555555</v>
      </c>
      <c r="L138" s="18">
        <f t="shared" si="19"/>
        <v>2.6545555555555556</v>
      </c>
      <c r="M138" s="18">
        <f t="shared" si="20"/>
        <v>1.8672777777777778</v>
      </c>
      <c r="N138" s="18">
        <f t="shared" si="5"/>
        <v>52.455925925925925</v>
      </c>
      <c r="O138" s="18">
        <f t="shared" si="6"/>
        <v>4.9407777777777779</v>
      </c>
      <c r="P138" s="18">
        <f t="shared" si="7"/>
        <v>7.0407407407407412</v>
      </c>
      <c r="Q138" s="18">
        <f t="shared" si="8"/>
        <v>3.5995185185185186</v>
      </c>
      <c r="R138" s="18">
        <f t="shared" si="9"/>
        <v>0.5463703703703704</v>
      </c>
      <c r="S138" s="18">
        <f t="shared" si="21"/>
        <v>4.0278518518518522</v>
      </c>
      <c r="T138" s="18">
        <f t="shared" si="22"/>
        <v>3.2937407407407409</v>
      </c>
      <c r="U138" s="19">
        <f t="shared" si="23"/>
        <v>4.2594259259259255</v>
      </c>
    </row>
    <row r="139" spans="1:21" ht="15" thickBot="1" x14ac:dyDescent="0.4">
      <c r="A139" s="20" t="s">
        <v>63</v>
      </c>
      <c r="B139" s="71" t="s">
        <v>111</v>
      </c>
      <c r="C139" s="62">
        <f t="shared" si="10"/>
        <v>2.5959777777777782</v>
      </c>
      <c r="D139" s="22">
        <f t="shared" si="11"/>
        <v>1.6640000000000001</v>
      </c>
      <c r="E139" s="22">
        <f t="shared" si="12"/>
        <v>68.482444444444454</v>
      </c>
      <c r="F139" s="22">
        <f t="shared" si="13"/>
        <v>7.238777777777778</v>
      </c>
      <c r="G139" s="22">
        <f t="shared" si="14"/>
        <v>2.1886666666666668</v>
      </c>
      <c r="H139" s="22">
        <f t="shared" si="15"/>
        <v>0.70577777777777784</v>
      </c>
      <c r="I139" s="22">
        <f t="shared" si="16"/>
        <v>2.5356666666666667</v>
      </c>
      <c r="J139" s="22">
        <f t="shared" si="17"/>
        <v>3.0594444444444444</v>
      </c>
      <c r="K139" s="22">
        <f t="shared" si="18"/>
        <v>1.3372777777777778</v>
      </c>
      <c r="L139" s="22">
        <f t="shared" si="19"/>
        <v>2.3262222222222224</v>
      </c>
      <c r="M139" s="22">
        <f t="shared" si="20"/>
        <v>1.4882777777777778</v>
      </c>
      <c r="N139" s="22">
        <f t="shared" si="5"/>
        <v>47.251037037037044</v>
      </c>
      <c r="O139" s="22">
        <f t="shared" si="6"/>
        <v>4.5559629629629637</v>
      </c>
      <c r="P139" s="22">
        <f t="shared" si="7"/>
        <v>7.5347777777777791</v>
      </c>
      <c r="Q139" s="22">
        <f t="shared" si="8"/>
        <v>3.1565555555555558</v>
      </c>
      <c r="R139" s="22">
        <f t="shared" si="9"/>
        <v>0.48618518518518522</v>
      </c>
      <c r="S139" s="22">
        <f t="shared" si="21"/>
        <v>3.5155185185185185</v>
      </c>
      <c r="T139" s="22">
        <f t="shared" si="22"/>
        <v>3.0108148148148155</v>
      </c>
      <c r="U139" s="23">
        <f t="shared" si="23"/>
        <v>3.5432592592592589</v>
      </c>
    </row>
    <row r="140" spans="1:21" x14ac:dyDescent="0.35">
      <c r="A140" s="24" t="s">
        <v>54</v>
      </c>
      <c r="B140" s="72" t="s">
        <v>112</v>
      </c>
      <c r="C140" s="63">
        <f t="shared" si="10"/>
        <v>2.5197695816589891</v>
      </c>
      <c r="D140" s="26">
        <f t="shared" si="11"/>
        <v>1.8944494265204113</v>
      </c>
      <c r="E140" s="26">
        <f t="shared" si="12"/>
        <v>70.024067360114671</v>
      </c>
      <c r="F140" s="26">
        <f t="shared" si="13"/>
        <v>10.829122307318334</v>
      </c>
      <c r="G140" s="26">
        <f t="shared" si="14"/>
        <v>1.9314883699917444</v>
      </c>
      <c r="H140" s="26">
        <f t="shared" si="15"/>
        <v>0.51408337580882779</v>
      </c>
      <c r="I140" s="26">
        <f t="shared" si="16"/>
        <v>2.7217019688076669</v>
      </c>
      <c r="J140" s="26">
        <f t="shared" si="17"/>
        <v>3.5515937377456779</v>
      </c>
      <c r="K140" s="26">
        <f t="shared" si="18"/>
        <v>1.4347759344799003</v>
      </c>
      <c r="L140" s="26">
        <f t="shared" si="19"/>
        <v>3.7360219426963339</v>
      </c>
      <c r="M140" s="26">
        <f t="shared" si="20"/>
        <v>1.8076103551502556</v>
      </c>
      <c r="N140" s="26">
        <f t="shared" si="5"/>
        <v>48.900960471111489</v>
      </c>
      <c r="O140" s="26">
        <f t="shared" si="6"/>
        <v>5.8109979722972973</v>
      </c>
      <c r="P140" s="26">
        <f t="shared" si="7"/>
        <v>8.8592302187080377E-2</v>
      </c>
      <c r="Q140" s="26">
        <f t="shared" si="8"/>
        <v>3.5820311234052964</v>
      </c>
      <c r="R140" s="26">
        <f t="shared" si="9"/>
        <v>5.6386588179717409E-2</v>
      </c>
      <c r="S140" s="26">
        <f t="shared" si="21"/>
        <v>3.3978238805316114</v>
      </c>
      <c r="T140" s="26">
        <f t="shared" si="22"/>
        <v>2.483933869693522</v>
      </c>
      <c r="U140" s="27">
        <f t="shared" si="23"/>
        <v>4.3891177515266833</v>
      </c>
    </row>
    <row r="141" spans="1:21" x14ac:dyDescent="0.35">
      <c r="A141" s="28" t="s">
        <v>55</v>
      </c>
      <c r="B141" s="73" t="s">
        <v>112</v>
      </c>
      <c r="C141" s="64">
        <f t="shared" si="10"/>
        <v>2.5148888888888887</v>
      </c>
      <c r="D141" s="30">
        <f t="shared" si="11"/>
        <v>1.834888888888889</v>
      </c>
      <c r="E141" s="30">
        <f t="shared" si="12"/>
        <v>69.492222222222239</v>
      </c>
      <c r="F141" s="30">
        <f t="shared" si="13"/>
        <v>9.9916666666666671</v>
      </c>
      <c r="G141" s="30">
        <f t="shared" si="14"/>
        <v>1.9454444444444445</v>
      </c>
      <c r="H141" s="30">
        <f t="shared" si="15"/>
        <v>0.64533333333333331</v>
      </c>
      <c r="I141" s="30">
        <f t="shared" si="16"/>
        <v>2.4015555555555554</v>
      </c>
      <c r="J141" s="30">
        <f t="shared" si="17"/>
        <v>3.2640000000000002</v>
      </c>
      <c r="K141" s="30">
        <f t="shared" si="18"/>
        <v>1.4369444444444446</v>
      </c>
      <c r="L141" s="30">
        <f t="shared" si="19"/>
        <v>2.6027222222222224</v>
      </c>
      <c r="M141" s="30">
        <f t="shared" si="20"/>
        <v>1.5530555555555556</v>
      </c>
      <c r="N141" s="30">
        <f t="shared" si="5"/>
        <v>48.390222222222228</v>
      </c>
      <c r="O141" s="30">
        <f t="shared" si="6"/>
        <v>4.2256666666666671</v>
      </c>
      <c r="P141" s="30">
        <f t="shared" si="7"/>
        <v>0.11</v>
      </c>
      <c r="Q141" s="30">
        <f t="shared" si="8"/>
        <v>3.1806666666666668</v>
      </c>
      <c r="R141" s="30">
        <f t="shared" si="9"/>
        <v>0.15692592592592594</v>
      </c>
      <c r="S141" s="30">
        <f t="shared" si="21"/>
        <v>3.5085925925925925</v>
      </c>
      <c r="T141" s="30">
        <f t="shared" si="22"/>
        <v>2.7051481481481483</v>
      </c>
      <c r="U141" s="31">
        <f t="shared" si="23"/>
        <v>3.3236296296296297</v>
      </c>
    </row>
    <row r="142" spans="1:21" x14ac:dyDescent="0.35">
      <c r="A142" s="28" t="s">
        <v>56</v>
      </c>
      <c r="B142" s="73" t="s">
        <v>112</v>
      </c>
      <c r="C142" s="64">
        <f t="shared" si="10"/>
        <v>2.6159555555555558</v>
      </c>
      <c r="D142" s="30">
        <f t="shared" si="11"/>
        <v>1.9569444444444446</v>
      </c>
      <c r="E142" s="30">
        <f t="shared" si="12"/>
        <v>71.059666666666672</v>
      </c>
      <c r="F142" s="30">
        <f t="shared" si="13"/>
        <v>10.642111111111111</v>
      </c>
      <c r="G142" s="30">
        <f t="shared" si="14"/>
        <v>2.1673333333333331</v>
      </c>
      <c r="H142" s="30">
        <f t="shared" si="15"/>
        <v>0.72766666666666679</v>
      </c>
      <c r="I142" s="30">
        <f t="shared" si="16"/>
        <v>2.5794444444444444</v>
      </c>
      <c r="J142" s="30">
        <f t="shared" si="17"/>
        <v>3.4184444444444444</v>
      </c>
      <c r="K142" s="30">
        <f t="shared" si="18"/>
        <v>1.2980555555555555</v>
      </c>
      <c r="L142" s="30">
        <f t="shared" si="19"/>
        <v>2.8246666666666664</v>
      </c>
      <c r="M142" s="30">
        <f t="shared" si="20"/>
        <v>1.6440000000000001</v>
      </c>
      <c r="N142" s="30">
        <f t="shared" si="5"/>
        <v>49.410148148148146</v>
      </c>
      <c r="O142" s="30">
        <f t="shared" si="6"/>
        <v>4.4382962962962962</v>
      </c>
      <c r="P142" s="30">
        <f t="shared" si="7"/>
        <v>0.34233333333333332</v>
      </c>
      <c r="Q142" s="30">
        <f t="shared" si="8"/>
        <v>3.3111111111111113</v>
      </c>
      <c r="R142" s="30">
        <f t="shared" si="9"/>
        <v>0.43411111111111111</v>
      </c>
      <c r="S142" s="30">
        <f t="shared" si="21"/>
        <v>3.596222222222222</v>
      </c>
      <c r="T142" s="30">
        <f t="shared" si="22"/>
        <v>2.889148148148148</v>
      </c>
      <c r="U142" s="31">
        <f t="shared" si="23"/>
        <v>3.5901666666666667</v>
      </c>
    </row>
    <row r="143" spans="1:21" x14ac:dyDescent="0.35">
      <c r="A143" s="28" t="s">
        <v>57</v>
      </c>
      <c r="B143" s="73" t="s">
        <v>112</v>
      </c>
      <c r="C143" s="64">
        <f t="shared" si="10"/>
        <v>2.5160444444444439</v>
      </c>
      <c r="D143" s="30">
        <f t="shared" si="11"/>
        <v>1.8600555555555556</v>
      </c>
      <c r="E143" s="30">
        <f t="shared" si="12"/>
        <v>67.030333333333331</v>
      </c>
      <c r="F143" s="30">
        <f t="shared" si="13"/>
        <v>9.6046666666666667</v>
      </c>
      <c r="G143" s="30">
        <f t="shared" si="14"/>
        <v>1.9591111111111112</v>
      </c>
      <c r="H143" s="30">
        <f t="shared" si="15"/>
        <v>0.71066666666666667</v>
      </c>
      <c r="I143" s="30">
        <f t="shared" si="16"/>
        <v>2.2718888888888893</v>
      </c>
      <c r="J143" s="30">
        <f t="shared" si="17"/>
        <v>3.1163333333333334</v>
      </c>
      <c r="K143" s="30">
        <f t="shared" si="18"/>
        <v>1.2396666666666667</v>
      </c>
      <c r="L143" s="30">
        <f t="shared" si="19"/>
        <v>2.8010555555555556</v>
      </c>
      <c r="M143" s="30">
        <f t="shared" si="20"/>
        <v>1.5963333333333336</v>
      </c>
      <c r="N143" s="30">
        <f t="shared" si="5"/>
        <v>47.004296296296303</v>
      </c>
      <c r="O143" s="30">
        <f t="shared" si="6"/>
        <v>4.3014814814814821</v>
      </c>
      <c r="P143" s="30">
        <f t="shared" si="7"/>
        <v>1.1594074074074072</v>
      </c>
      <c r="Q143" s="30">
        <f t="shared" si="8"/>
        <v>3.1362592592592597</v>
      </c>
      <c r="R143" s="30">
        <f t="shared" si="9"/>
        <v>0.20722222222222222</v>
      </c>
      <c r="S143" s="30">
        <f t="shared" si="21"/>
        <v>3.4868148148148155</v>
      </c>
      <c r="T143" s="30">
        <f t="shared" si="22"/>
        <v>2.8434814814814815</v>
      </c>
      <c r="U143" s="31">
        <f t="shared" si="23"/>
        <v>3.5413518518518519</v>
      </c>
    </row>
    <row r="144" spans="1:21" x14ac:dyDescent="0.35">
      <c r="A144" s="28" t="s">
        <v>58</v>
      </c>
      <c r="B144" s="73" t="s">
        <v>112</v>
      </c>
      <c r="C144" s="64">
        <f t="shared" si="10"/>
        <v>2.6616444444444447</v>
      </c>
      <c r="D144" s="30">
        <f t="shared" si="11"/>
        <v>1.9470555555555558</v>
      </c>
      <c r="E144" s="30">
        <f t="shared" si="12"/>
        <v>70.49088888888889</v>
      </c>
      <c r="F144" s="30">
        <f t="shared" si="13"/>
        <v>9.6993333333333336</v>
      </c>
      <c r="G144" s="30">
        <f t="shared" si="14"/>
        <v>2.2274444444444446</v>
      </c>
      <c r="H144" s="30">
        <f t="shared" si="15"/>
        <v>0.8024444444444444</v>
      </c>
      <c r="I144" s="30">
        <f t="shared" si="16"/>
        <v>2.551333333333333</v>
      </c>
      <c r="J144" s="30">
        <f t="shared" si="17"/>
        <v>3.3752222222222223</v>
      </c>
      <c r="K144" s="30">
        <f t="shared" si="18"/>
        <v>1.3321666666666667</v>
      </c>
      <c r="L144" s="30">
        <f t="shared" si="19"/>
        <v>2.3410555555555557</v>
      </c>
      <c r="M144" s="30">
        <f t="shared" si="20"/>
        <v>1.6759444444444447</v>
      </c>
      <c r="N144" s="30">
        <f t="shared" si="5"/>
        <v>48.775444444444446</v>
      </c>
      <c r="O144" s="30">
        <f t="shared" si="6"/>
        <v>4.6246666666666663</v>
      </c>
      <c r="P144" s="30">
        <f t="shared" si="7"/>
        <v>2.1262962962962964</v>
      </c>
      <c r="Q144" s="30">
        <f t="shared" si="8"/>
        <v>3.3289259259259256</v>
      </c>
      <c r="R144" s="30">
        <f t="shared" si="9"/>
        <v>0.24011111111111111</v>
      </c>
      <c r="S144" s="30">
        <f t="shared" si="21"/>
        <v>3.5665925925925928</v>
      </c>
      <c r="T144" s="30">
        <f t="shared" si="22"/>
        <v>2.8841851851851854</v>
      </c>
      <c r="U144" s="31">
        <f t="shared" si="23"/>
        <v>3.7120185185185184</v>
      </c>
    </row>
    <row r="145" spans="1:21" x14ac:dyDescent="0.35">
      <c r="A145" s="28" t="s">
        <v>59</v>
      </c>
      <c r="B145" s="73" t="s">
        <v>112</v>
      </c>
      <c r="C145" s="64">
        <f t="shared" si="10"/>
        <v>2.6832222222222226</v>
      </c>
      <c r="D145" s="30">
        <f t="shared" si="11"/>
        <v>1.9998333333333334</v>
      </c>
      <c r="E145" s="30">
        <f t="shared" si="12"/>
        <v>72.240555555555574</v>
      </c>
      <c r="F145" s="30">
        <f t="shared" si="13"/>
        <v>9.628222222222222</v>
      </c>
      <c r="G145" s="30">
        <f t="shared" si="14"/>
        <v>2.1234444444444445</v>
      </c>
      <c r="H145" s="30">
        <f t="shared" si="15"/>
        <v>0.79911111111111111</v>
      </c>
      <c r="I145" s="30">
        <f t="shared" si="16"/>
        <v>2.5134444444444446</v>
      </c>
      <c r="J145" s="30">
        <f t="shared" si="17"/>
        <v>3.4538888888888888</v>
      </c>
      <c r="K145" s="30">
        <f t="shared" si="18"/>
        <v>1.3131666666666668</v>
      </c>
      <c r="L145" s="30">
        <f t="shared" si="19"/>
        <v>2.8598333333333339</v>
      </c>
      <c r="M145" s="30">
        <f t="shared" si="20"/>
        <v>1.6010000000000002</v>
      </c>
      <c r="N145" s="30">
        <f t="shared" si="5"/>
        <v>46.854888888888894</v>
      </c>
      <c r="O145" s="30">
        <f t="shared" si="6"/>
        <v>4.5829629629629638</v>
      </c>
      <c r="P145" s="30">
        <f t="shared" si="7"/>
        <v>3.0350000000000001</v>
      </c>
      <c r="Q145" s="30">
        <f t="shared" si="8"/>
        <v>3.252444444444444</v>
      </c>
      <c r="R145" s="30">
        <f t="shared" si="9"/>
        <v>0.26200000000000001</v>
      </c>
      <c r="S145" s="30">
        <f t="shared" si="21"/>
        <v>3.635333333333334</v>
      </c>
      <c r="T145" s="30">
        <f t="shared" si="22"/>
        <v>2.979888888888889</v>
      </c>
      <c r="U145" s="31">
        <f t="shared" si="23"/>
        <v>3.7440555555555557</v>
      </c>
    </row>
    <row r="146" spans="1:21" x14ac:dyDescent="0.35">
      <c r="A146" s="28" t="s">
        <v>60</v>
      </c>
      <c r="B146" s="73" t="s">
        <v>112</v>
      </c>
      <c r="C146" s="64">
        <f t="shared" si="10"/>
        <v>2.6398444444444449</v>
      </c>
      <c r="D146" s="30">
        <f t="shared" si="11"/>
        <v>1.9417222222222221</v>
      </c>
      <c r="E146" s="30">
        <f t="shared" si="12"/>
        <v>70.24633333333334</v>
      </c>
      <c r="F146" s="30">
        <f t="shared" si="13"/>
        <v>8.9398888888888894</v>
      </c>
      <c r="G146" s="30">
        <f t="shared" si="14"/>
        <v>2.1415555555555557</v>
      </c>
      <c r="H146" s="30">
        <f t="shared" si="15"/>
        <v>0.7901111111111111</v>
      </c>
      <c r="I146" s="30">
        <f t="shared" si="16"/>
        <v>2.5532222222222223</v>
      </c>
      <c r="J146" s="30">
        <f t="shared" si="17"/>
        <v>3.2292222222222224</v>
      </c>
      <c r="K146" s="30">
        <f t="shared" si="18"/>
        <v>1.3311111111111111</v>
      </c>
      <c r="L146" s="30">
        <f t="shared" si="19"/>
        <v>2.3571666666666666</v>
      </c>
      <c r="M146" s="30">
        <f t="shared" si="20"/>
        <v>1.5136666666666667</v>
      </c>
      <c r="N146" s="30">
        <f t="shared" si="5"/>
        <v>49.671185185185188</v>
      </c>
      <c r="O146" s="30">
        <f t="shared" si="6"/>
        <v>4.6536666666666671</v>
      </c>
      <c r="P146" s="30">
        <f t="shared" si="7"/>
        <v>5.0984074074074082</v>
      </c>
      <c r="Q146" s="30">
        <f t="shared" si="8"/>
        <v>3.2110000000000007</v>
      </c>
      <c r="R146" s="30">
        <f t="shared" si="9"/>
        <v>0.24944444444444447</v>
      </c>
      <c r="S146" s="30">
        <f t="shared" si="21"/>
        <v>3.5752222222222225</v>
      </c>
      <c r="T146" s="30">
        <f t="shared" si="22"/>
        <v>2.9132592592592594</v>
      </c>
      <c r="U146" s="31">
        <f t="shared" si="23"/>
        <v>3.9109074074074077</v>
      </c>
    </row>
    <row r="147" spans="1:21" x14ac:dyDescent="0.35">
      <c r="A147" s="28" t="s">
        <v>61</v>
      </c>
      <c r="B147" s="73" t="s">
        <v>112</v>
      </c>
      <c r="C147" s="64">
        <f t="shared" si="10"/>
        <v>2.9559555555555557</v>
      </c>
      <c r="D147" s="30">
        <f t="shared" si="11"/>
        <v>1.9174444444444445</v>
      </c>
      <c r="E147" s="30">
        <f t="shared" si="12"/>
        <v>78.563111111111112</v>
      </c>
      <c r="F147" s="30">
        <f t="shared" si="13"/>
        <v>10.051333333333332</v>
      </c>
      <c r="G147" s="30">
        <f t="shared" si="14"/>
        <v>2.4528888888888889</v>
      </c>
      <c r="H147" s="30">
        <f t="shared" si="15"/>
        <v>0.80211111111111111</v>
      </c>
      <c r="I147" s="30">
        <f t="shared" si="16"/>
        <v>2.9402222222222223</v>
      </c>
      <c r="J147" s="30">
        <f t="shared" si="17"/>
        <v>3.7097777777777781</v>
      </c>
      <c r="K147" s="30">
        <f t="shared" si="18"/>
        <v>1.5038333333333334</v>
      </c>
      <c r="L147" s="30">
        <f t="shared" si="19"/>
        <v>2.6697222222222226</v>
      </c>
      <c r="M147" s="30">
        <f t="shared" si="20"/>
        <v>1.9122777777777777</v>
      </c>
      <c r="N147" s="30">
        <f t="shared" si="5"/>
        <v>53.048333333333339</v>
      </c>
      <c r="O147" s="30">
        <f t="shared" si="6"/>
        <v>5.1685185185185185</v>
      </c>
      <c r="P147" s="30">
        <f t="shared" si="7"/>
        <v>7.1329259259259263</v>
      </c>
      <c r="Q147" s="30">
        <f t="shared" si="8"/>
        <v>3.7378518518518518</v>
      </c>
      <c r="R147" s="30">
        <f t="shared" si="9"/>
        <v>0.33296296296296302</v>
      </c>
      <c r="S147" s="30">
        <f t="shared" si="21"/>
        <v>4.1440370370370374</v>
      </c>
      <c r="T147" s="30">
        <f t="shared" si="22"/>
        <v>3.4035925925925925</v>
      </c>
      <c r="U147" s="31">
        <f t="shared" si="23"/>
        <v>4.355944444444444</v>
      </c>
    </row>
    <row r="148" spans="1:21" x14ac:dyDescent="0.35">
      <c r="A148" s="28" t="s">
        <v>62</v>
      </c>
      <c r="B148" s="73" t="s">
        <v>112</v>
      </c>
      <c r="C148" s="64">
        <f t="shared" si="10"/>
        <v>3.0211555555555551</v>
      </c>
      <c r="D148" s="30">
        <f t="shared" si="11"/>
        <v>1.9060555555555556</v>
      </c>
      <c r="E148" s="30">
        <f t="shared" si="12"/>
        <v>84.039111111111112</v>
      </c>
      <c r="F148" s="30">
        <f t="shared" si="13"/>
        <v>9.3418888888888887</v>
      </c>
      <c r="G148" s="30">
        <f t="shared" si="14"/>
        <v>2.4750000000000001</v>
      </c>
      <c r="H148" s="30">
        <f t="shared" si="15"/>
        <v>0.78622222222222227</v>
      </c>
      <c r="I148" s="30">
        <f t="shared" si="16"/>
        <v>2.97</v>
      </c>
      <c r="J148" s="30">
        <f t="shared" si="17"/>
        <v>3.7576666666666667</v>
      </c>
      <c r="K148" s="30">
        <f t="shared" si="18"/>
        <v>1.5409444444444444</v>
      </c>
      <c r="L148" s="30">
        <f t="shared" si="19"/>
        <v>2.7272777777777777</v>
      </c>
      <c r="M148" s="30">
        <f t="shared" si="20"/>
        <v>1.9201111111111111</v>
      </c>
      <c r="N148" s="30">
        <f t="shared" si="5"/>
        <v>54.375333333333337</v>
      </c>
      <c r="O148" s="30">
        <f t="shared" si="6"/>
        <v>5.2465185185185179</v>
      </c>
      <c r="P148" s="30">
        <f t="shared" si="7"/>
        <v>8.0677777777777777</v>
      </c>
      <c r="Q148" s="30">
        <f t="shared" si="8"/>
        <v>3.8024444444444447</v>
      </c>
      <c r="R148" s="30">
        <f t="shared" si="9"/>
        <v>0.58866666666666667</v>
      </c>
      <c r="S148" s="30">
        <f t="shared" si="21"/>
        <v>4.2348148148148148</v>
      </c>
      <c r="T148" s="30">
        <f t="shared" si="22"/>
        <v>3.4563333333333337</v>
      </c>
      <c r="U148" s="31">
        <f t="shared" si="23"/>
        <v>4.3694074074074081</v>
      </c>
    </row>
    <row r="149" spans="1:21" ht="15" thickBot="1" x14ac:dyDescent="0.4">
      <c r="A149" s="32" t="s">
        <v>63</v>
      </c>
      <c r="B149" s="74" t="s">
        <v>112</v>
      </c>
      <c r="C149" s="65">
        <f t="shared" si="10"/>
        <v>2.6938222222222219</v>
      </c>
      <c r="D149" s="34">
        <f t="shared" si="11"/>
        <v>2.0407222222222221</v>
      </c>
      <c r="E149" s="34">
        <f t="shared" si="12"/>
        <v>72.948111111111118</v>
      </c>
      <c r="F149" s="34">
        <f t="shared" si="13"/>
        <v>8.0122222222222224</v>
      </c>
      <c r="G149" s="34">
        <f t="shared" si="14"/>
        <v>2.2184444444444447</v>
      </c>
      <c r="H149" s="34">
        <f t="shared" si="15"/>
        <v>0.85844444444444445</v>
      </c>
      <c r="I149" s="34">
        <f t="shared" si="16"/>
        <v>2.4953333333333334</v>
      </c>
      <c r="J149" s="34">
        <f t="shared" si="17"/>
        <v>3.4061111111111115</v>
      </c>
      <c r="K149" s="34">
        <f t="shared" si="18"/>
        <v>1.3775555555555556</v>
      </c>
      <c r="L149" s="34">
        <f t="shared" si="19"/>
        <v>2.4412222222222222</v>
      </c>
      <c r="M149" s="34">
        <f t="shared" si="20"/>
        <v>1.8005</v>
      </c>
      <c r="N149" s="34">
        <f t="shared" si="5"/>
        <v>49.643703703703714</v>
      </c>
      <c r="O149" s="34">
        <f t="shared" si="6"/>
        <v>4.6878518518518515</v>
      </c>
      <c r="P149" s="34">
        <f t="shared" si="7"/>
        <v>7.8004814814814818</v>
      </c>
      <c r="Q149" s="34">
        <f t="shared" si="8"/>
        <v>3.2959259259259257</v>
      </c>
      <c r="R149" s="34">
        <f t="shared" si="9"/>
        <v>0.50722222222222224</v>
      </c>
      <c r="S149" s="34">
        <f t="shared" si="21"/>
        <v>3.6744074074074073</v>
      </c>
      <c r="T149" s="34">
        <f t="shared" si="22"/>
        <v>3.1051111111111118</v>
      </c>
      <c r="U149" s="35">
        <f t="shared" si="23"/>
        <v>3.6754074074074077</v>
      </c>
    </row>
    <row r="150" spans="1:21" x14ac:dyDescent="0.35">
      <c r="A150" s="36" t="s">
        <v>54</v>
      </c>
      <c r="B150" s="75" t="s">
        <v>113</v>
      </c>
      <c r="C150" s="66">
        <f t="shared" si="10"/>
        <v>2.4499536618229909</v>
      </c>
      <c r="D150" s="38">
        <f t="shared" si="11"/>
        <v>1.8122253296593556</v>
      </c>
      <c r="E150" s="38">
        <f t="shared" si="12"/>
        <v>69.193578277126122</v>
      </c>
      <c r="F150" s="38">
        <f t="shared" si="13"/>
        <v>11.560480571728901</v>
      </c>
      <c r="G150" s="38">
        <f t="shared" si="14"/>
        <v>1.9571384933491669</v>
      </c>
      <c r="H150" s="38">
        <f t="shared" si="15"/>
        <v>0.50182367725894006</v>
      </c>
      <c r="I150" s="38">
        <f t="shared" si="16"/>
        <v>2.7342399167419114</v>
      </c>
      <c r="J150" s="38">
        <f t="shared" si="17"/>
        <v>3.6345706567043448</v>
      </c>
      <c r="K150" s="38">
        <f t="shared" si="18"/>
        <v>1.4296500861482502</v>
      </c>
      <c r="L150" s="38">
        <f t="shared" si="19"/>
        <v>3.6995100164201888</v>
      </c>
      <c r="M150" s="38">
        <f t="shared" si="20"/>
        <v>1.8007157929176889</v>
      </c>
      <c r="N150" s="38">
        <f t="shared" si="5"/>
        <v>47.855955657939639</v>
      </c>
      <c r="O150" s="38">
        <f t="shared" si="6"/>
        <v>5.6926367826609638</v>
      </c>
      <c r="P150" s="38">
        <f t="shared" si="7"/>
        <v>9.6188279537819263E-2</v>
      </c>
      <c r="Q150" s="38">
        <f t="shared" si="8"/>
        <v>3.507264166439374</v>
      </c>
      <c r="R150" s="38">
        <f t="shared" si="9"/>
        <v>5.4773550557758892E-2</v>
      </c>
      <c r="S150" s="38">
        <f t="shared" si="21"/>
        <v>3.3341859715361926</v>
      </c>
      <c r="T150" s="38">
        <f t="shared" si="22"/>
        <v>2.4278955766908483</v>
      </c>
      <c r="U150" s="39">
        <f t="shared" si="23"/>
        <v>4.2204932025187425</v>
      </c>
    </row>
    <row r="151" spans="1:21" x14ac:dyDescent="0.35">
      <c r="A151" s="40" t="s">
        <v>55</v>
      </c>
      <c r="B151" s="76" t="s">
        <v>113</v>
      </c>
      <c r="C151" s="67">
        <f t="shared" si="10"/>
        <v>2.5778888888888889</v>
      </c>
      <c r="D151" s="42">
        <f t="shared" si="11"/>
        <v>1.8825000000000001</v>
      </c>
      <c r="E151" s="42">
        <f t="shared" si="12"/>
        <v>71.369111111111124</v>
      </c>
      <c r="F151" s="42">
        <f t="shared" si="13"/>
        <v>10.357666666666667</v>
      </c>
      <c r="G151" s="42">
        <f t="shared" si="14"/>
        <v>2.0986666666666669</v>
      </c>
      <c r="H151" s="42">
        <f t="shared" si="15"/>
        <v>0.66466666666666663</v>
      </c>
      <c r="I151" s="42">
        <f t="shared" si="16"/>
        <v>2.5042222222222223</v>
      </c>
      <c r="J151" s="42">
        <f t="shared" si="17"/>
        <v>3.3431111111111114</v>
      </c>
      <c r="K151" s="42">
        <f t="shared" si="18"/>
        <v>1.2434444444444446</v>
      </c>
      <c r="L151" s="42">
        <f t="shared" si="19"/>
        <v>2.535277777777778</v>
      </c>
      <c r="M151" s="42">
        <f t="shared" si="20"/>
        <v>1.5733888888888889</v>
      </c>
      <c r="N151" s="42">
        <f t="shared" si="5"/>
        <v>47.948444444444455</v>
      </c>
      <c r="O151" s="42">
        <f t="shared" si="6"/>
        <v>4.298592592592593</v>
      </c>
      <c r="P151" s="42">
        <f t="shared" si="7"/>
        <v>0.10174074074074076</v>
      </c>
      <c r="Q151" s="42">
        <f t="shared" si="8"/>
        <v>3.2559629629629629</v>
      </c>
      <c r="R151" s="42">
        <f t="shared" si="9"/>
        <v>0.14577777777777778</v>
      </c>
      <c r="S151" s="42">
        <f t="shared" si="21"/>
        <v>3.3897407407407409</v>
      </c>
      <c r="T151" s="42">
        <f t="shared" si="22"/>
        <v>2.652703703703704</v>
      </c>
      <c r="U151" s="43">
        <f t="shared" si="23"/>
        <v>3.3735185185185186</v>
      </c>
    </row>
    <row r="152" spans="1:21" x14ac:dyDescent="0.35">
      <c r="A152" s="40" t="s">
        <v>56</v>
      </c>
      <c r="B152" s="76" t="s">
        <v>113</v>
      </c>
      <c r="C152" s="67">
        <f t="shared" si="10"/>
        <v>2.5805333333333333</v>
      </c>
      <c r="D152" s="42">
        <f t="shared" si="11"/>
        <v>1.8412222222222223</v>
      </c>
      <c r="E152" s="42">
        <f t="shared" si="12"/>
        <v>68.733888888888899</v>
      </c>
      <c r="F152" s="42">
        <f t="shared" si="13"/>
        <v>10.119</v>
      </c>
      <c r="G152" s="42">
        <f t="shared" si="14"/>
        <v>2.0747777777777778</v>
      </c>
      <c r="H152" s="42">
        <f t="shared" si="15"/>
        <v>0.70333333333333337</v>
      </c>
      <c r="I152" s="42">
        <f t="shared" si="16"/>
        <v>2.450333333333333</v>
      </c>
      <c r="J152" s="42">
        <f t="shared" si="17"/>
        <v>3.3603333333333336</v>
      </c>
      <c r="K152" s="42">
        <f t="shared" si="18"/>
        <v>1.2798333333333334</v>
      </c>
      <c r="L152" s="42">
        <f t="shared" si="19"/>
        <v>2.6783333333333332</v>
      </c>
      <c r="M152" s="42">
        <f t="shared" si="20"/>
        <v>1.6119444444444444</v>
      </c>
      <c r="N152" s="42">
        <f t="shared" si="5"/>
        <v>48.400370370370382</v>
      </c>
      <c r="O152" s="42">
        <f t="shared" si="6"/>
        <v>4.3404814814814818</v>
      </c>
      <c r="P152" s="42">
        <f t="shared" si="7"/>
        <v>0.31759259259259259</v>
      </c>
      <c r="Q152" s="42">
        <f t="shared" si="8"/>
        <v>3.2542962962962965</v>
      </c>
      <c r="R152" s="42">
        <f t="shared" si="9"/>
        <v>0.37322222222222229</v>
      </c>
      <c r="S152" s="42">
        <f t="shared" si="21"/>
        <v>3.5240370370370377</v>
      </c>
      <c r="T152" s="42">
        <f t="shared" si="22"/>
        <v>2.8474814814814819</v>
      </c>
      <c r="U152" s="43">
        <f t="shared" si="23"/>
        <v>3.5021296296296294</v>
      </c>
    </row>
    <row r="153" spans="1:21" x14ac:dyDescent="0.35">
      <c r="A153" s="40" t="s">
        <v>57</v>
      </c>
      <c r="B153" s="76" t="s">
        <v>113</v>
      </c>
      <c r="C153" s="67">
        <f t="shared" si="10"/>
        <v>2.6454222222222223</v>
      </c>
      <c r="D153" s="42">
        <f t="shared" si="11"/>
        <v>1.8822222222222222</v>
      </c>
      <c r="E153" s="42">
        <f t="shared" si="12"/>
        <v>69.537666666666667</v>
      </c>
      <c r="F153" s="42">
        <f t="shared" si="13"/>
        <v>9.8151111111111113</v>
      </c>
      <c r="G153" s="42">
        <f t="shared" si="14"/>
        <v>2.1116666666666668</v>
      </c>
      <c r="H153" s="42">
        <f t="shared" si="15"/>
        <v>0.75088888888888883</v>
      </c>
      <c r="I153" s="42">
        <f t="shared" si="16"/>
        <v>2.528777777777778</v>
      </c>
      <c r="J153" s="42">
        <f t="shared" si="17"/>
        <v>3.3685555555555555</v>
      </c>
      <c r="K153" s="42">
        <f t="shared" si="18"/>
        <v>1.3246666666666667</v>
      </c>
      <c r="L153" s="42">
        <f t="shared" si="19"/>
        <v>2.8895000000000004</v>
      </c>
      <c r="M153" s="42">
        <f t="shared" si="20"/>
        <v>1.6305000000000001</v>
      </c>
      <c r="N153" s="42">
        <f t="shared" si="5"/>
        <v>48.739518518518523</v>
      </c>
      <c r="O153" s="42">
        <f t="shared" si="6"/>
        <v>4.5158518518518518</v>
      </c>
      <c r="P153" s="42">
        <f t="shared" si="7"/>
        <v>1.2325185185185186</v>
      </c>
      <c r="Q153" s="42">
        <f t="shared" si="8"/>
        <v>3.2658518518518522</v>
      </c>
      <c r="R153" s="42">
        <f t="shared" si="9"/>
        <v>0.21396296296296297</v>
      </c>
      <c r="S153" s="42">
        <f t="shared" si="21"/>
        <v>3.5827037037037037</v>
      </c>
      <c r="T153" s="42">
        <f t="shared" si="22"/>
        <v>2.8397037037037038</v>
      </c>
      <c r="U153" s="43">
        <f t="shared" si="23"/>
        <v>3.6461481481481486</v>
      </c>
    </row>
    <row r="154" spans="1:21" x14ac:dyDescent="0.35">
      <c r="A154" s="40" t="s">
        <v>58</v>
      </c>
      <c r="B154" s="76" t="s">
        <v>113</v>
      </c>
      <c r="C154" s="67">
        <f t="shared" si="10"/>
        <v>2.7271333333333332</v>
      </c>
      <c r="D154" s="42">
        <f t="shared" si="11"/>
        <v>1.9192222222222224</v>
      </c>
      <c r="E154" s="42">
        <f t="shared" si="12"/>
        <v>71.727000000000004</v>
      </c>
      <c r="F154" s="42">
        <f t="shared" si="13"/>
        <v>10.395</v>
      </c>
      <c r="G154" s="42">
        <f t="shared" si="14"/>
        <v>2.141888888888889</v>
      </c>
      <c r="H154" s="42">
        <f t="shared" si="15"/>
        <v>0.76833333333333342</v>
      </c>
      <c r="I154" s="42">
        <f t="shared" si="16"/>
        <v>2.5951111111111111</v>
      </c>
      <c r="J154" s="42">
        <f t="shared" si="17"/>
        <v>3.4893333333333336</v>
      </c>
      <c r="K154" s="42">
        <f t="shared" si="18"/>
        <v>1.3436666666666668</v>
      </c>
      <c r="L154" s="42">
        <f t="shared" si="19"/>
        <v>2.4258888888888892</v>
      </c>
      <c r="M154" s="42">
        <f t="shared" si="20"/>
        <v>1.6082777777777777</v>
      </c>
      <c r="N154" s="42">
        <f t="shared" si="5"/>
        <v>49.251370370370374</v>
      </c>
      <c r="O154" s="42">
        <f t="shared" si="6"/>
        <v>4.6285185185185185</v>
      </c>
      <c r="P154" s="42">
        <f t="shared" si="7"/>
        <v>1.9591851851851851</v>
      </c>
      <c r="Q154" s="42">
        <f t="shared" si="8"/>
        <v>3.3024074074074075</v>
      </c>
      <c r="R154" s="42">
        <f t="shared" si="9"/>
        <v>0.2123703703703704</v>
      </c>
      <c r="S154" s="42">
        <f t="shared" si="21"/>
        <v>3.7907777777777776</v>
      </c>
      <c r="T154" s="42">
        <f t="shared" si="22"/>
        <v>3.0866296296296296</v>
      </c>
      <c r="U154" s="43">
        <f t="shared" si="23"/>
        <v>3.8866666666666667</v>
      </c>
    </row>
    <row r="155" spans="1:21" x14ac:dyDescent="0.35">
      <c r="A155" s="40" t="s">
        <v>59</v>
      </c>
      <c r="B155" s="76" t="s">
        <v>113</v>
      </c>
      <c r="C155" s="67">
        <f t="shared" si="10"/>
        <v>2.6992666666666665</v>
      </c>
      <c r="D155" s="42">
        <f t="shared" si="11"/>
        <v>1.9971666666666668</v>
      </c>
      <c r="E155" s="42">
        <f t="shared" si="12"/>
        <v>72.135444444444445</v>
      </c>
      <c r="F155" s="42">
        <f t="shared" si="13"/>
        <v>9.6194444444444454</v>
      </c>
      <c r="G155" s="42">
        <f t="shared" si="14"/>
        <v>2.1995555555555555</v>
      </c>
      <c r="H155" s="42">
        <f t="shared" si="15"/>
        <v>0.79722222222222228</v>
      </c>
      <c r="I155" s="42">
        <f t="shared" si="16"/>
        <v>2.5450000000000004</v>
      </c>
      <c r="J155" s="42">
        <f t="shared" si="17"/>
        <v>3.3174444444444444</v>
      </c>
      <c r="K155" s="42">
        <f t="shared" si="18"/>
        <v>1.3005555555555557</v>
      </c>
      <c r="L155" s="42">
        <f t="shared" si="19"/>
        <v>2.7686111111111114</v>
      </c>
      <c r="M155" s="42">
        <f t="shared" si="20"/>
        <v>1.6146666666666667</v>
      </c>
      <c r="N155" s="42">
        <f t="shared" si="5"/>
        <v>49.159037037037038</v>
      </c>
      <c r="O155" s="42">
        <f t="shared" si="6"/>
        <v>4.4543703703703708</v>
      </c>
      <c r="P155" s="42">
        <f t="shared" si="7"/>
        <v>3.2983703703703706</v>
      </c>
      <c r="Q155" s="42">
        <f t="shared" si="8"/>
        <v>3.3133703703703703</v>
      </c>
      <c r="R155" s="42">
        <f t="shared" si="9"/>
        <v>0.27222222222222225</v>
      </c>
      <c r="S155" s="42">
        <f t="shared" si="21"/>
        <v>3.3705925925925926</v>
      </c>
      <c r="T155" s="42">
        <f t="shared" si="22"/>
        <v>2.9983333333333331</v>
      </c>
      <c r="U155" s="43">
        <f t="shared" si="23"/>
        <v>3.8433518518518524</v>
      </c>
    </row>
    <row r="156" spans="1:21" x14ac:dyDescent="0.35">
      <c r="A156" s="40" t="s">
        <v>60</v>
      </c>
      <c r="B156" s="76" t="s">
        <v>113</v>
      </c>
      <c r="C156" s="67">
        <f t="shared" si="10"/>
        <v>2.9396222222222224</v>
      </c>
      <c r="D156" s="42">
        <f t="shared" si="11"/>
        <v>1.8446666666666667</v>
      </c>
      <c r="E156" s="42">
        <f t="shared" si="12"/>
        <v>77.268111111111125</v>
      </c>
      <c r="F156" s="42">
        <f t="shared" si="13"/>
        <v>9.8972222222222221</v>
      </c>
      <c r="G156" s="42">
        <f t="shared" si="14"/>
        <v>2.3744444444444444</v>
      </c>
      <c r="H156" s="42">
        <f t="shared" si="15"/>
        <v>0.75266666666666671</v>
      </c>
      <c r="I156" s="42">
        <f t="shared" si="16"/>
        <v>2.8197777777777779</v>
      </c>
      <c r="J156" s="42">
        <f t="shared" si="17"/>
        <v>3.7532222222222225</v>
      </c>
      <c r="K156" s="42">
        <f t="shared" si="18"/>
        <v>1.5045555555555556</v>
      </c>
      <c r="L156" s="42">
        <f t="shared" si="19"/>
        <v>3.0053333333333336</v>
      </c>
      <c r="M156" s="42">
        <f t="shared" si="20"/>
        <v>1.9731666666666667</v>
      </c>
      <c r="N156" s="42">
        <f t="shared" si="5"/>
        <v>53.921481481481486</v>
      </c>
      <c r="O156" s="42">
        <f t="shared" si="6"/>
        <v>5.1945925925925929</v>
      </c>
      <c r="P156" s="42">
        <f t="shared" si="7"/>
        <v>6.080592592592593</v>
      </c>
      <c r="Q156" s="42">
        <f t="shared" si="8"/>
        <v>3.6942222222222223</v>
      </c>
      <c r="R156" s="42">
        <f t="shared" si="9"/>
        <v>0.31659259259259259</v>
      </c>
      <c r="S156" s="42">
        <f t="shared" si="21"/>
        <v>3.9812592592592591</v>
      </c>
      <c r="T156" s="42">
        <f t="shared" si="22"/>
        <v>3.3190370370370368</v>
      </c>
      <c r="U156" s="43">
        <f t="shared" si="23"/>
        <v>4.248222222222223</v>
      </c>
    </row>
    <row r="157" spans="1:21" x14ac:dyDescent="0.35">
      <c r="A157" s="40" t="s">
        <v>61</v>
      </c>
      <c r="B157" s="76" t="s">
        <v>113</v>
      </c>
      <c r="C157" s="67">
        <f t="shared" si="10"/>
        <v>2.5926888888888886</v>
      </c>
      <c r="D157" s="42">
        <f t="shared" si="11"/>
        <v>1.6600000000000001</v>
      </c>
      <c r="E157" s="42">
        <f t="shared" si="12"/>
        <v>69.244888888888894</v>
      </c>
      <c r="F157" s="42">
        <f t="shared" si="13"/>
        <v>8.2511111111111113</v>
      </c>
      <c r="G157" s="42">
        <f t="shared" si="14"/>
        <v>2.1634444444444445</v>
      </c>
      <c r="H157" s="42">
        <f t="shared" si="15"/>
        <v>0.68111111111111111</v>
      </c>
      <c r="I157" s="42">
        <f t="shared" si="16"/>
        <v>2.5370000000000004</v>
      </c>
      <c r="J157" s="42">
        <f t="shared" si="17"/>
        <v>3.1477777777777782</v>
      </c>
      <c r="K157" s="42">
        <f t="shared" si="18"/>
        <v>1.3137777777777777</v>
      </c>
      <c r="L157" s="42">
        <f t="shared" si="19"/>
        <v>2.7276666666666665</v>
      </c>
      <c r="M157" s="42">
        <f t="shared" si="20"/>
        <v>1.5366111111111111</v>
      </c>
      <c r="N157" s="42">
        <f t="shared" si="5"/>
        <v>45.928000000000004</v>
      </c>
      <c r="O157" s="42">
        <f t="shared" si="6"/>
        <v>4.4575185185185182</v>
      </c>
      <c r="P157" s="42">
        <f t="shared" si="7"/>
        <v>6.7244814814814813</v>
      </c>
      <c r="Q157" s="42">
        <f t="shared" si="8"/>
        <v>3.1822592592592596</v>
      </c>
      <c r="R157" s="42">
        <f t="shared" si="9"/>
        <v>0.29362962962962963</v>
      </c>
      <c r="S157" s="42">
        <f t="shared" si="21"/>
        <v>3.5878888888888896</v>
      </c>
      <c r="T157" s="42">
        <f t="shared" si="22"/>
        <v>2.9486666666666665</v>
      </c>
      <c r="U157" s="43">
        <f t="shared" si="23"/>
        <v>3.7332592592592588</v>
      </c>
    </row>
    <row r="158" spans="1:21" x14ac:dyDescent="0.35">
      <c r="A158" s="40" t="s">
        <v>62</v>
      </c>
      <c r="B158" s="76" t="s">
        <v>113</v>
      </c>
      <c r="C158" s="67">
        <f t="shared" si="10"/>
        <v>3.0838444444444444</v>
      </c>
      <c r="D158" s="42">
        <f t="shared" si="11"/>
        <v>2.0247222222222221</v>
      </c>
      <c r="E158" s="42">
        <f t="shared" si="12"/>
        <v>87.584111111111127</v>
      </c>
      <c r="F158" s="42">
        <f t="shared" si="13"/>
        <v>9.3448888888888888</v>
      </c>
      <c r="G158" s="42">
        <f t="shared" si="14"/>
        <v>2.4108888888888891</v>
      </c>
      <c r="H158" s="42">
        <f t="shared" si="15"/>
        <v>0.8358888888888889</v>
      </c>
      <c r="I158" s="42">
        <f t="shared" si="16"/>
        <v>2.908555555555556</v>
      </c>
      <c r="J158" s="42">
        <f t="shared" si="17"/>
        <v>3.8152222222222223</v>
      </c>
      <c r="K158" s="42">
        <f t="shared" si="18"/>
        <v>1.5649444444444445</v>
      </c>
      <c r="L158" s="42">
        <f t="shared" si="19"/>
        <v>2.8755555555555556</v>
      </c>
      <c r="M158" s="42">
        <f t="shared" si="20"/>
        <v>1.6568333333333334</v>
      </c>
      <c r="N158" s="42">
        <f t="shared" si="5"/>
        <v>56.785333333333334</v>
      </c>
      <c r="O158" s="42">
        <f t="shared" si="6"/>
        <v>5.5754444444444449</v>
      </c>
      <c r="P158" s="42">
        <f t="shared" si="7"/>
        <v>8.7244444444444458</v>
      </c>
      <c r="Q158" s="42">
        <f t="shared" si="8"/>
        <v>3.9498148148148151</v>
      </c>
      <c r="R158" s="42">
        <f t="shared" si="9"/>
        <v>0.49788888888888894</v>
      </c>
      <c r="S158" s="42">
        <f t="shared" si="21"/>
        <v>4.2628518518518517</v>
      </c>
      <c r="T158" s="42">
        <f t="shared" si="22"/>
        <v>3.4496296296296296</v>
      </c>
      <c r="U158" s="43">
        <f t="shared" si="23"/>
        <v>4.4221111111111107</v>
      </c>
    </row>
    <row r="159" spans="1:21" ht="15" thickBot="1" x14ac:dyDescent="0.4">
      <c r="A159" s="44" t="s">
        <v>63</v>
      </c>
      <c r="B159" s="77" t="s">
        <v>113</v>
      </c>
      <c r="C159" s="68">
        <f t="shared" si="10"/>
        <v>2.6746000000000003</v>
      </c>
      <c r="D159" s="46">
        <f t="shared" si="11"/>
        <v>1.796888888888889</v>
      </c>
      <c r="E159" s="46">
        <f t="shared" si="12"/>
        <v>69.63055555555556</v>
      </c>
      <c r="F159" s="46">
        <f t="shared" si="13"/>
        <v>7.4916666666666663</v>
      </c>
      <c r="G159" s="46">
        <f t="shared" si="14"/>
        <v>2.1803333333333335</v>
      </c>
      <c r="H159" s="46">
        <f t="shared" si="15"/>
        <v>0.73077777777777775</v>
      </c>
      <c r="I159" s="46">
        <f t="shared" si="16"/>
        <v>2.6032222222222225</v>
      </c>
      <c r="J159" s="46">
        <f t="shared" si="17"/>
        <v>3.2607777777777778</v>
      </c>
      <c r="K159" s="46">
        <f t="shared" si="18"/>
        <v>1.3675555555555554</v>
      </c>
      <c r="L159" s="46">
        <f t="shared" si="19"/>
        <v>2.4056111111111109</v>
      </c>
      <c r="M159" s="46">
        <f t="shared" si="20"/>
        <v>1.7216666666666669</v>
      </c>
      <c r="N159" s="46">
        <f t="shared" si="5"/>
        <v>47.454296296296299</v>
      </c>
      <c r="O159" s="46">
        <f t="shared" si="6"/>
        <v>4.5691851851851855</v>
      </c>
      <c r="P159" s="46">
        <f t="shared" si="7"/>
        <v>9.2461481481481478</v>
      </c>
      <c r="Q159" s="46">
        <f t="shared" si="8"/>
        <v>3.2137037037037035</v>
      </c>
      <c r="R159" s="46">
        <f t="shared" si="9"/>
        <v>0.38674074074074077</v>
      </c>
      <c r="S159" s="46">
        <f t="shared" si="21"/>
        <v>3.5195555555555558</v>
      </c>
      <c r="T159" s="46">
        <f t="shared" si="22"/>
        <v>3.0442962962962961</v>
      </c>
      <c r="U159" s="47">
        <f t="shared" si="23"/>
        <v>4.1044814814814821</v>
      </c>
    </row>
  </sheetData>
  <mergeCells count="4">
    <mergeCell ref="C2:C3"/>
    <mergeCell ref="E1:F1"/>
    <mergeCell ref="A95:V95"/>
    <mergeCell ref="C128:U1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9"/>
  <sheetViews>
    <sheetView tabSelected="1" zoomScale="55" zoomScaleNormal="55" workbookViewId="0">
      <selection activeCell="A2" sqref="A2"/>
    </sheetView>
  </sheetViews>
  <sheetFormatPr baseColWidth="10" defaultRowHeight="14.5" x14ac:dyDescent="0.35"/>
  <cols>
    <col min="3" max="4" width="13.6328125" bestFit="1" customWidth="1"/>
  </cols>
  <sheetData>
    <row r="1" spans="1:7" x14ac:dyDescent="0.35">
      <c r="A1" t="s">
        <v>757</v>
      </c>
      <c r="B1" t="s">
        <v>17</v>
      </c>
      <c r="C1" t="s">
        <v>108</v>
      </c>
      <c r="E1" s="99" t="s">
        <v>750</v>
      </c>
      <c r="F1" s="99"/>
      <c r="G1">
        <f>200/180</f>
        <v>1.1111111111111112</v>
      </c>
    </row>
    <row r="2" spans="1:7" x14ac:dyDescent="0.35">
      <c r="A2" s="10" t="s">
        <v>16</v>
      </c>
      <c r="B2" t="s">
        <v>70</v>
      </c>
      <c r="C2" s="99">
        <v>5</v>
      </c>
    </row>
    <row r="3" spans="1:7" x14ac:dyDescent="0.35">
      <c r="A3" s="10" t="s">
        <v>15</v>
      </c>
      <c r="B3" t="s">
        <v>71</v>
      </c>
      <c r="C3" s="99"/>
    </row>
    <row r="4" spans="1:7" x14ac:dyDescent="0.35">
      <c r="A4" s="10" t="s">
        <v>14</v>
      </c>
      <c r="B4" t="s">
        <v>72</v>
      </c>
      <c r="C4">
        <v>2</v>
      </c>
    </row>
    <row r="5" spans="1:7" x14ac:dyDescent="0.35">
      <c r="A5" s="10" t="s">
        <v>13</v>
      </c>
      <c r="B5" t="s">
        <v>73</v>
      </c>
      <c r="C5">
        <v>1</v>
      </c>
    </row>
    <row r="6" spans="1:7" x14ac:dyDescent="0.35">
      <c r="A6" s="10" t="s">
        <v>12</v>
      </c>
      <c r="B6" t="s">
        <v>18</v>
      </c>
      <c r="C6">
        <v>1</v>
      </c>
    </row>
    <row r="7" spans="1:7" x14ac:dyDescent="0.35">
      <c r="A7" s="10" t="s">
        <v>11</v>
      </c>
      <c r="B7" t="s">
        <v>19</v>
      </c>
    </row>
    <row r="8" spans="1:7" x14ac:dyDescent="0.35">
      <c r="A8" s="10" t="s">
        <v>10</v>
      </c>
      <c r="B8" t="s">
        <v>74</v>
      </c>
    </row>
    <row r="9" spans="1:7" x14ac:dyDescent="0.35">
      <c r="A9" s="10" t="s">
        <v>748</v>
      </c>
      <c r="B9" t="s">
        <v>75</v>
      </c>
      <c r="C9">
        <v>1</v>
      </c>
    </row>
    <row r="10" spans="1:7" x14ac:dyDescent="0.35">
      <c r="A10" s="10" t="s">
        <v>26</v>
      </c>
      <c r="B10" t="s">
        <v>76</v>
      </c>
      <c r="C10">
        <v>2</v>
      </c>
    </row>
    <row r="11" spans="1:7" x14ac:dyDescent="0.35">
      <c r="A11" s="10" t="s">
        <v>9</v>
      </c>
      <c r="B11" t="s">
        <v>20</v>
      </c>
      <c r="C11">
        <v>1</v>
      </c>
    </row>
    <row r="12" spans="1:7" x14ac:dyDescent="0.35">
      <c r="A12" s="10" t="s">
        <v>8</v>
      </c>
      <c r="B12" t="s">
        <v>21</v>
      </c>
      <c r="C12">
        <v>1</v>
      </c>
    </row>
    <row r="13" spans="1:7" x14ac:dyDescent="0.35">
      <c r="A13" s="10" t="s">
        <v>7</v>
      </c>
      <c r="B13" t="s">
        <v>77</v>
      </c>
      <c r="C13">
        <v>2</v>
      </c>
    </row>
    <row r="14" spans="1:7" x14ac:dyDescent="0.35">
      <c r="A14" s="10" t="s">
        <v>27</v>
      </c>
      <c r="B14" t="s">
        <v>22</v>
      </c>
      <c r="C14">
        <v>2</v>
      </c>
    </row>
    <row r="15" spans="1:7" x14ac:dyDescent="0.35">
      <c r="A15" s="10" t="s">
        <v>67</v>
      </c>
      <c r="B15" t="s">
        <v>78</v>
      </c>
      <c r="C15">
        <v>3</v>
      </c>
    </row>
    <row r="16" spans="1:7" x14ac:dyDescent="0.35">
      <c r="A16" s="10" t="s">
        <v>28</v>
      </c>
      <c r="B16" t="s">
        <v>79</v>
      </c>
      <c r="C16">
        <v>2</v>
      </c>
    </row>
    <row r="17" spans="1:30" x14ac:dyDescent="0.35">
      <c r="A17" s="10" t="s">
        <v>749</v>
      </c>
      <c r="B17" t="s">
        <v>114</v>
      </c>
      <c r="C17">
        <v>2</v>
      </c>
    </row>
    <row r="18" spans="1:30" x14ac:dyDescent="0.35">
      <c r="A18" s="10" t="s">
        <v>6</v>
      </c>
      <c r="B18" t="s">
        <v>23</v>
      </c>
      <c r="C18">
        <v>3</v>
      </c>
    </row>
    <row r="19" spans="1:30" x14ac:dyDescent="0.35">
      <c r="A19" s="10" t="s">
        <v>5</v>
      </c>
      <c r="B19" t="s">
        <v>80</v>
      </c>
      <c r="C19">
        <v>3</v>
      </c>
    </row>
    <row r="20" spans="1:30" x14ac:dyDescent="0.35">
      <c r="A20" s="10" t="s">
        <v>66</v>
      </c>
      <c r="B20" t="s">
        <v>81</v>
      </c>
      <c r="C20">
        <v>3</v>
      </c>
    </row>
    <row r="21" spans="1:30" x14ac:dyDescent="0.35">
      <c r="A21" s="10" t="s">
        <v>4</v>
      </c>
      <c r="B21" t="s">
        <v>52</v>
      </c>
      <c r="C21">
        <v>3</v>
      </c>
    </row>
    <row r="22" spans="1:30" x14ac:dyDescent="0.35">
      <c r="A22" s="10" t="s">
        <v>69</v>
      </c>
      <c r="B22" t="s">
        <v>82</v>
      </c>
      <c r="C22">
        <v>3</v>
      </c>
    </row>
    <row r="23" spans="1:30" x14ac:dyDescent="0.35">
      <c r="A23" s="10" t="s">
        <v>68</v>
      </c>
      <c r="B23" t="s">
        <v>83</v>
      </c>
    </row>
    <row r="24" spans="1:30" x14ac:dyDescent="0.35">
      <c r="A24" s="10" t="s">
        <v>745</v>
      </c>
      <c r="B24" t="s">
        <v>84</v>
      </c>
    </row>
    <row r="25" spans="1:30" x14ac:dyDescent="0.35">
      <c r="A25" s="10" t="s">
        <v>2</v>
      </c>
      <c r="B25" t="s">
        <v>85</v>
      </c>
      <c r="C25">
        <v>3</v>
      </c>
    </row>
    <row r="26" spans="1:30" x14ac:dyDescent="0.35">
      <c r="A26" s="10" t="s">
        <v>3</v>
      </c>
      <c r="B26" t="s">
        <v>86</v>
      </c>
      <c r="C26">
        <v>3</v>
      </c>
    </row>
    <row r="27" spans="1:30" x14ac:dyDescent="0.35">
      <c r="A27" s="10" t="s">
        <v>1</v>
      </c>
      <c r="B27" t="s">
        <v>87</v>
      </c>
      <c r="C27">
        <v>9</v>
      </c>
    </row>
    <row r="28" spans="1:30" x14ac:dyDescent="0.35">
      <c r="A28" s="10" t="s">
        <v>105</v>
      </c>
      <c r="B28" t="s">
        <v>87</v>
      </c>
      <c r="C28">
        <v>6</v>
      </c>
    </row>
    <row r="29" spans="1:30" x14ac:dyDescent="0.35">
      <c r="A29" s="11" t="s">
        <v>107</v>
      </c>
      <c r="B29" t="s">
        <v>24</v>
      </c>
      <c r="C29">
        <v>9</v>
      </c>
    </row>
    <row r="31" spans="1:30" x14ac:dyDescent="0.35">
      <c r="A31" s="3" t="s">
        <v>53</v>
      </c>
      <c r="B31" s="3" t="s">
        <v>64</v>
      </c>
      <c r="C31" s="3" t="s">
        <v>29</v>
      </c>
      <c r="D31" s="3" t="s">
        <v>16</v>
      </c>
      <c r="E31" s="3" t="s">
        <v>15</v>
      </c>
      <c r="F31" s="3" t="s">
        <v>14</v>
      </c>
      <c r="G31" s="3" t="s">
        <v>13</v>
      </c>
      <c r="H31" s="3" t="s">
        <v>12</v>
      </c>
      <c r="I31" s="3" t="s">
        <v>11</v>
      </c>
      <c r="J31" s="3" t="s">
        <v>10</v>
      </c>
      <c r="K31" s="3" t="s">
        <v>748</v>
      </c>
      <c r="L31" s="3" t="s">
        <v>26</v>
      </c>
      <c r="M31" s="3" t="s">
        <v>9</v>
      </c>
      <c r="N31" s="3" t="s">
        <v>8</v>
      </c>
      <c r="O31" s="3" t="s">
        <v>7</v>
      </c>
      <c r="P31" s="3" t="s">
        <v>27</v>
      </c>
      <c r="Q31" s="3" t="s">
        <v>67</v>
      </c>
      <c r="R31" s="3" t="s">
        <v>28</v>
      </c>
      <c r="S31" s="3" t="s">
        <v>6</v>
      </c>
      <c r="T31" s="3" t="s">
        <v>5</v>
      </c>
      <c r="U31" s="3" t="s">
        <v>66</v>
      </c>
      <c r="V31" s="3" t="s">
        <v>4</v>
      </c>
      <c r="W31" s="3" t="s">
        <v>69</v>
      </c>
      <c r="X31" s="3" t="s">
        <v>68</v>
      </c>
      <c r="Y31" s="3" t="s">
        <v>745</v>
      </c>
      <c r="Z31" s="3" t="s">
        <v>2</v>
      </c>
      <c r="AA31" s="3" t="s">
        <v>3</v>
      </c>
      <c r="AB31" s="3" t="s">
        <v>1</v>
      </c>
      <c r="AC31" s="3" t="s">
        <v>105</v>
      </c>
      <c r="AD31" s="3" t="s">
        <v>0</v>
      </c>
    </row>
    <row r="32" spans="1:30" x14ac:dyDescent="0.35">
      <c r="A32" s="4" t="s">
        <v>54</v>
      </c>
      <c r="B32" s="7">
        <v>1</v>
      </c>
      <c r="C32" s="48">
        <v>2</v>
      </c>
      <c r="D32" s="3">
        <v>7.8288000000000002</v>
      </c>
      <c r="E32" s="3">
        <v>3.7263999999999999</v>
      </c>
      <c r="F32" s="3">
        <v>3.1772999999999998</v>
      </c>
      <c r="G32" s="3">
        <v>29.4453</v>
      </c>
      <c r="H32" s="3">
        <v>2.5823999999999998</v>
      </c>
      <c r="I32" s="3">
        <v>5.4019000000000004</v>
      </c>
      <c r="J32" s="3">
        <v>28.604099999999999</v>
      </c>
      <c r="K32" s="3">
        <v>1.8645</v>
      </c>
      <c r="L32" s="3">
        <v>0.53590000000000004</v>
      </c>
      <c r="M32" s="3">
        <v>2.2210999999999999</v>
      </c>
      <c r="N32" s="3">
        <v>2.8180000000000001</v>
      </c>
      <c r="O32" s="3">
        <v>2.5745</v>
      </c>
      <c r="P32" s="3">
        <v>4.4683999999999999</v>
      </c>
      <c r="Q32" s="3">
        <v>0</v>
      </c>
      <c r="R32" s="3">
        <v>2.9342999999999999</v>
      </c>
      <c r="S32" s="3">
        <v>130.1728</v>
      </c>
      <c r="T32" s="3">
        <v>11.426399999999999</v>
      </c>
      <c r="U32" s="3">
        <v>0</v>
      </c>
      <c r="V32" s="3">
        <v>8.9276</v>
      </c>
      <c r="W32" s="3">
        <v>0</v>
      </c>
      <c r="X32" s="3">
        <v>0</v>
      </c>
      <c r="Y32" s="3">
        <v>0</v>
      </c>
      <c r="Z32" s="3">
        <v>8.9966000000000008</v>
      </c>
      <c r="AA32" s="3">
        <v>7.1722000000000001</v>
      </c>
      <c r="AB32" s="3">
        <v>28.420100000000001</v>
      </c>
      <c r="AC32" s="3">
        <f>AB32-AA32</f>
        <v>21.247900000000001</v>
      </c>
      <c r="AD32" s="3">
        <v>1</v>
      </c>
    </row>
    <row r="33" spans="1:30" x14ac:dyDescent="0.35">
      <c r="A33" s="4" t="s">
        <v>54</v>
      </c>
      <c r="B33" s="7">
        <v>2</v>
      </c>
      <c r="C33" s="48">
        <v>3</v>
      </c>
      <c r="D33" s="3">
        <v>7.9314999999999998</v>
      </c>
      <c r="E33" s="3">
        <v>3.7404000000000002</v>
      </c>
      <c r="F33" s="3">
        <v>3.36</v>
      </c>
      <c r="G33" s="3">
        <v>31.8291</v>
      </c>
      <c r="H33" s="3">
        <v>3.1059000000000001</v>
      </c>
      <c r="I33" s="3">
        <v>5.8507999999999996</v>
      </c>
      <c r="J33" s="3">
        <v>30.411100000000001</v>
      </c>
      <c r="K33" s="3">
        <v>1.8769</v>
      </c>
      <c r="L33" s="3">
        <v>0.50219999999999998</v>
      </c>
      <c r="M33" s="3">
        <v>2.3374999999999999</v>
      </c>
      <c r="N33" s="3">
        <v>3.0895000000000001</v>
      </c>
      <c r="O33" s="3">
        <v>2.1353</v>
      </c>
      <c r="P33" s="3">
        <v>4.3113999999999999</v>
      </c>
      <c r="Q33" s="3">
        <v>0</v>
      </c>
      <c r="R33" s="3">
        <v>2.7738999999999998</v>
      </c>
      <c r="S33" s="3">
        <v>128.61660000000001</v>
      </c>
      <c r="T33" s="3">
        <v>11.169499999999999</v>
      </c>
      <c r="U33" s="3">
        <v>0</v>
      </c>
      <c r="V33" s="3">
        <v>8.8102999999999998</v>
      </c>
      <c r="W33" s="3">
        <v>0</v>
      </c>
      <c r="X33" s="3">
        <v>0</v>
      </c>
      <c r="Y33" s="3">
        <v>0</v>
      </c>
      <c r="Z33" s="3">
        <v>9.1248000000000005</v>
      </c>
      <c r="AA33" s="3">
        <v>6.9348999999999998</v>
      </c>
      <c r="AB33" s="3">
        <v>27.360700000000001</v>
      </c>
      <c r="AC33" s="3">
        <f t="shared" ref="AC33:AC61" si="0">AB33-AA33</f>
        <v>20.425800000000002</v>
      </c>
      <c r="AD33" s="3">
        <v>1</v>
      </c>
    </row>
    <row r="34" spans="1:30" x14ac:dyDescent="0.35">
      <c r="A34" s="4" t="s">
        <v>54</v>
      </c>
      <c r="B34" s="7">
        <v>3</v>
      </c>
      <c r="C34" s="48">
        <v>4</v>
      </c>
      <c r="D34" s="3">
        <v>7.9314999999999998</v>
      </c>
      <c r="E34" s="3">
        <v>3.7162999999999999</v>
      </c>
      <c r="F34" s="3">
        <v>3.4491999999999998</v>
      </c>
      <c r="G34" s="3">
        <v>31.774999999999999</v>
      </c>
      <c r="H34" s="3">
        <v>3.2107999999999999</v>
      </c>
      <c r="I34" s="3">
        <v>5.7373000000000003</v>
      </c>
      <c r="J34" s="3">
        <v>30.861000000000001</v>
      </c>
      <c r="K34" s="3">
        <v>1.7806999999999999</v>
      </c>
      <c r="L34" s="3">
        <v>0.42399999999999999</v>
      </c>
      <c r="M34" s="3">
        <v>2.3151999999999999</v>
      </c>
      <c r="N34" s="3">
        <v>3.0907</v>
      </c>
      <c r="O34" s="3">
        <v>2.3195000000000001</v>
      </c>
      <c r="P34" s="3">
        <v>4.3620999999999999</v>
      </c>
      <c r="Q34" s="3">
        <v>0</v>
      </c>
      <c r="R34" s="3">
        <v>2.8896000000000002</v>
      </c>
      <c r="S34" s="3">
        <v>128.42760000000001</v>
      </c>
      <c r="T34" s="3">
        <v>11.145799999999999</v>
      </c>
      <c r="U34" s="3">
        <v>0</v>
      </c>
      <c r="V34" s="3">
        <v>8.8915000000000006</v>
      </c>
      <c r="W34" s="3">
        <v>0</v>
      </c>
      <c r="X34" s="3">
        <v>0</v>
      </c>
      <c r="Y34" s="3">
        <v>0</v>
      </c>
      <c r="Z34" s="3">
        <v>9.3651</v>
      </c>
      <c r="AA34" s="3">
        <v>6.9405000000000001</v>
      </c>
      <c r="AB34" s="3">
        <v>26.7011</v>
      </c>
      <c r="AC34" s="3">
        <f t="shared" si="0"/>
        <v>19.7606</v>
      </c>
      <c r="AD34" s="3">
        <v>1</v>
      </c>
    </row>
    <row r="35" spans="1:30" x14ac:dyDescent="0.35">
      <c r="A35" s="6" t="s">
        <v>55</v>
      </c>
      <c r="B35" s="8">
        <v>1</v>
      </c>
      <c r="C35" s="48">
        <v>5</v>
      </c>
      <c r="D35" s="3">
        <v>7.7068000000000003</v>
      </c>
      <c r="E35" s="3">
        <v>3.7557</v>
      </c>
      <c r="F35" s="3">
        <v>3.3321999999999998</v>
      </c>
      <c r="G35" s="3">
        <v>31.629200000000001</v>
      </c>
      <c r="H35" s="3">
        <v>3.1301000000000001</v>
      </c>
      <c r="I35" s="3">
        <v>5.7662000000000004</v>
      </c>
      <c r="J35" s="3">
        <v>29.7546</v>
      </c>
      <c r="K35" s="3">
        <v>1.893</v>
      </c>
      <c r="L35" s="3">
        <v>0.60319999999999996</v>
      </c>
      <c r="M35" s="3">
        <v>2.2010999999999998</v>
      </c>
      <c r="N35" s="3">
        <v>3.0712000000000002</v>
      </c>
      <c r="O35" s="3">
        <v>2.371</v>
      </c>
      <c r="P35" s="3">
        <v>4.7746000000000004</v>
      </c>
      <c r="Q35" s="3">
        <v>0</v>
      </c>
      <c r="R35" s="3">
        <v>2.8843999999999999</v>
      </c>
      <c r="S35" s="3">
        <v>129.6129</v>
      </c>
      <c r="T35" s="3">
        <v>11.575699999999999</v>
      </c>
      <c r="U35" s="3">
        <v>0.1263</v>
      </c>
      <c r="V35" s="3">
        <v>8.6052</v>
      </c>
      <c r="W35" s="3">
        <v>0.2535</v>
      </c>
      <c r="X35" s="3">
        <v>0</v>
      </c>
      <c r="Y35" s="3">
        <v>0</v>
      </c>
      <c r="Z35" s="3">
        <v>9.1770999999999994</v>
      </c>
      <c r="AA35" s="3">
        <v>7.32</v>
      </c>
      <c r="AB35" s="3">
        <v>25.9087</v>
      </c>
      <c r="AC35" s="3">
        <f t="shared" si="0"/>
        <v>18.588699999999999</v>
      </c>
      <c r="AD35" s="3">
        <v>1</v>
      </c>
    </row>
    <row r="36" spans="1:30" x14ac:dyDescent="0.35">
      <c r="A36" s="6" t="s">
        <v>55</v>
      </c>
      <c r="B36" s="8">
        <v>2</v>
      </c>
      <c r="C36" s="48">
        <v>6</v>
      </c>
      <c r="D36" s="3">
        <v>7.8402000000000003</v>
      </c>
      <c r="E36" s="3">
        <v>3.7953000000000001</v>
      </c>
      <c r="F36" s="3">
        <v>3.4018999999999999</v>
      </c>
      <c r="G36" s="3">
        <v>31.921700000000001</v>
      </c>
      <c r="H36" s="3">
        <v>3.3140999999999998</v>
      </c>
      <c r="I36" s="3">
        <v>5.7431999999999999</v>
      </c>
      <c r="J36" s="3">
        <v>28.981200000000001</v>
      </c>
      <c r="K36" s="3">
        <v>1.8454999999999999</v>
      </c>
      <c r="L36" s="3">
        <v>0.59799999999999998</v>
      </c>
      <c r="M36" s="3">
        <v>2.1985000000000001</v>
      </c>
      <c r="N36" s="3">
        <v>3.0566</v>
      </c>
      <c r="O36" s="3">
        <v>2.2961</v>
      </c>
      <c r="P36" s="3">
        <v>4.2854000000000001</v>
      </c>
      <c r="Q36" s="3">
        <v>0</v>
      </c>
      <c r="R36" s="3">
        <v>2.8980999999999999</v>
      </c>
      <c r="S36" s="3">
        <v>129.84739999999999</v>
      </c>
      <c r="T36" s="3">
        <v>11.2797</v>
      </c>
      <c r="U36" s="3">
        <v>0.16539999999999999</v>
      </c>
      <c r="V36" s="3">
        <v>8.6522000000000006</v>
      </c>
      <c r="W36" s="3">
        <v>0.31680000000000003</v>
      </c>
      <c r="X36" s="3">
        <v>0</v>
      </c>
      <c r="Y36" s="3">
        <v>0</v>
      </c>
      <c r="Z36" s="3">
        <v>9.6189999999999998</v>
      </c>
      <c r="AA36" s="3">
        <v>7.0384000000000002</v>
      </c>
      <c r="AB36" s="3">
        <v>25.669899999999998</v>
      </c>
      <c r="AC36" s="3">
        <f t="shared" si="0"/>
        <v>18.631499999999999</v>
      </c>
      <c r="AD36" s="3">
        <v>1</v>
      </c>
    </row>
    <row r="37" spans="1:30" x14ac:dyDescent="0.35">
      <c r="A37" s="6" t="s">
        <v>55</v>
      </c>
      <c r="B37" s="8">
        <v>3</v>
      </c>
      <c r="C37" s="48">
        <v>7</v>
      </c>
      <c r="D37" s="3">
        <v>7.9269999999999996</v>
      </c>
      <c r="E37" s="3">
        <v>3.8605</v>
      </c>
      <c r="F37" s="3">
        <v>3.4845999999999999</v>
      </c>
      <c r="G37" s="3">
        <v>31.844799999999999</v>
      </c>
      <c r="H37" s="3">
        <v>3.3472</v>
      </c>
      <c r="I37" s="3">
        <v>5.7351000000000001</v>
      </c>
      <c r="J37" s="3">
        <v>29.243099999999998</v>
      </c>
      <c r="K37" s="3">
        <v>1.8897999999999999</v>
      </c>
      <c r="L37" s="3">
        <v>0.52029999999999998</v>
      </c>
      <c r="M37" s="3">
        <v>2.0849000000000002</v>
      </c>
      <c r="N37" s="3">
        <v>3.1303000000000001</v>
      </c>
      <c r="O37" s="3">
        <v>2.2763</v>
      </c>
      <c r="P37" s="3">
        <v>4.6017999999999999</v>
      </c>
      <c r="Q37" s="3">
        <v>0</v>
      </c>
      <c r="R37" s="3">
        <v>2.8460999999999999</v>
      </c>
      <c r="S37" s="3">
        <v>131.49600000000001</v>
      </c>
      <c r="T37" s="3">
        <v>11.501899999999999</v>
      </c>
      <c r="U37" s="3">
        <v>0.1525</v>
      </c>
      <c r="V37" s="3">
        <v>8.7411999999999992</v>
      </c>
      <c r="W37" s="3">
        <v>0.23430000000000001</v>
      </c>
      <c r="X37" s="3">
        <v>0</v>
      </c>
      <c r="Y37" s="3">
        <v>0</v>
      </c>
      <c r="Z37" s="3">
        <v>9.5523000000000007</v>
      </c>
      <c r="AA37" s="3">
        <v>7.6101999999999999</v>
      </c>
      <c r="AB37" s="3">
        <v>25.801300000000001</v>
      </c>
      <c r="AC37" s="3">
        <f t="shared" si="0"/>
        <v>18.191100000000002</v>
      </c>
      <c r="AD37" s="3">
        <v>1</v>
      </c>
    </row>
    <row r="38" spans="1:30" x14ac:dyDescent="0.35">
      <c r="A38" s="4" t="s">
        <v>56</v>
      </c>
      <c r="B38" s="7">
        <v>1</v>
      </c>
      <c r="C38" s="48">
        <v>8</v>
      </c>
      <c r="D38" s="3">
        <v>7.6744000000000003</v>
      </c>
      <c r="E38" s="3">
        <v>3.8243999999999998</v>
      </c>
      <c r="F38" s="3">
        <v>3.4226999999999999</v>
      </c>
      <c r="G38" s="3">
        <v>31.4422</v>
      </c>
      <c r="H38" s="3">
        <v>3.1684999999999999</v>
      </c>
      <c r="I38" s="3">
        <v>5.6501000000000001</v>
      </c>
      <c r="J38" s="3">
        <v>29.826899999999998</v>
      </c>
      <c r="K38" s="3">
        <v>1.8609</v>
      </c>
      <c r="L38" s="3">
        <v>0.64280000000000004</v>
      </c>
      <c r="M38" s="3">
        <v>2.1619999999999999</v>
      </c>
      <c r="N38" s="3">
        <v>3.0505</v>
      </c>
      <c r="O38" s="3">
        <v>2.2905000000000002</v>
      </c>
      <c r="P38" s="3">
        <v>4.2892999999999999</v>
      </c>
      <c r="Q38" s="3">
        <v>0</v>
      </c>
      <c r="R38" s="3">
        <v>2.8508</v>
      </c>
      <c r="S38" s="3">
        <v>124.99509999999999</v>
      </c>
      <c r="T38" s="3">
        <v>11.5556</v>
      </c>
      <c r="U38" s="3">
        <v>0.42870000000000003</v>
      </c>
      <c r="V38" s="3">
        <v>8.6193000000000008</v>
      </c>
      <c r="W38" s="3">
        <v>0.70469999999999999</v>
      </c>
      <c r="X38" s="3">
        <v>0</v>
      </c>
      <c r="Y38" s="3">
        <v>0</v>
      </c>
      <c r="Z38" s="3">
        <v>9.5953999999999997</v>
      </c>
      <c r="AA38" s="3">
        <v>7.6327999999999996</v>
      </c>
      <c r="AB38" s="3">
        <v>25.1187</v>
      </c>
      <c r="AC38" s="3">
        <f t="shared" si="0"/>
        <v>17.485900000000001</v>
      </c>
      <c r="AD38" s="3">
        <v>1</v>
      </c>
    </row>
    <row r="39" spans="1:30" x14ac:dyDescent="0.35">
      <c r="A39" s="4" t="s">
        <v>56</v>
      </c>
      <c r="B39" s="7">
        <v>2</v>
      </c>
      <c r="C39" s="48">
        <v>9</v>
      </c>
      <c r="D39" s="3">
        <v>7.8231000000000002</v>
      </c>
      <c r="E39" s="3">
        <v>3.9857999999999998</v>
      </c>
      <c r="F39" s="3">
        <v>3.4889999999999999</v>
      </c>
      <c r="G39" s="3">
        <v>32.046500000000002</v>
      </c>
      <c r="H39" s="3">
        <v>3.1657000000000002</v>
      </c>
      <c r="I39" s="3">
        <v>5.6372999999999998</v>
      </c>
      <c r="J39" s="3">
        <v>30.768799999999999</v>
      </c>
      <c r="K39" s="3">
        <v>1.8932</v>
      </c>
      <c r="L39" s="3">
        <v>0.63800000000000001</v>
      </c>
      <c r="M39" s="3">
        <v>2.1764999999999999</v>
      </c>
      <c r="N39" s="3">
        <v>2.9994000000000001</v>
      </c>
      <c r="O39" s="3">
        <v>2.2778</v>
      </c>
      <c r="P39" s="3">
        <v>3.7191000000000001</v>
      </c>
      <c r="Q39" s="3">
        <v>0</v>
      </c>
      <c r="R39" s="3">
        <v>2.9121999999999999</v>
      </c>
      <c r="S39" s="3">
        <v>130.44470000000001</v>
      </c>
      <c r="T39" s="3">
        <v>11.9589</v>
      </c>
      <c r="U39" s="3">
        <v>0.38729999999999998</v>
      </c>
      <c r="V39" s="3">
        <v>8.9145000000000003</v>
      </c>
      <c r="W39" s="3">
        <v>0.40820000000000001</v>
      </c>
      <c r="X39" s="3">
        <v>0</v>
      </c>
      <c r="Y39" s="3">
        <v>0</v>
      </c>
      <c r="Z39" s="3">
        <v>9.4460999999999995</v>
      </c>
      <c r="AA39" s="3">
        <v>7.6420000000000003</v>
      </c>
      <c r="AB39" s="3">
        <v>26.992599999999999</v>
      </c>
      <c r="AC39" s="3">
        <f t="shared" si="0"/>
        <v>19.3506</v>
      </c>
      <c r="AD39" s="3">
        <v>1</v>
      </c>
    </row>
    <row r="40" spans="1:30" x14ac:dyDescent="0.35">
      <c r="A40" s="4" t="s">
        <v>56</v>
      </c>
      <c r="B40" s="7">
        <v>3</v>
      </c>
      <c r="C40" s="48">
        <v>10</v>
      </c>
      <c r="D40" s="3">
        <v>7.9051</v>
      </c>
      <c r="E40" s="3">
        <v>4.0824999999999996</v>
      </c>
      <c r="F40" s="3">
        <v>3.5373999999999999</v>
      </c>
      <c r="G40" s="3">
        <v>32.460999999999999</v>
      </c>
      <c r="H40" s="3">
        <v>3.2311000000000001</v>
      </c>
      <c r="I40" s="3">
        <v>5.6627000000000001</v>
      </c>
      <c r="J40" s="3">
        <v>30.7302</v>
      </c>
      <c r="K40" s="3">
        <v>1.8391999999999999</v>
      </c>
      <c r="L40" s="3">
        <v>0.62960000000000005</v>
      </c>
      <c r="M40" s="3">
        <v>2.2391000000000001</v>
      </c>
      <c r="N40" s="3">
        <v>3.0066999999999999</v>
      </c>
      <c r="O40" s="3">
        <v>2.3079000000000001</v>
      </c>
      <c r="P40" s="3">
        <v>4.7545000000000002</v>
      </c>
      <c r="Q40" s="3">
        <v>0</v>
      </c>
      <c r="R40" s="3">
        <v>2.9321999999999999</v>
      </c>
      <c r="S40" s="3">
        <v>131.60669999999999</v>
      </c>
      <c r="T40" s="3">
        <v>12.1496</v>
      </c>
      <c r="U40" s="3">
        <v>0.38229999999999997</v>
      </c>
      <c r="V40" s="3">
        <v>8.7164999999999999</v>
      </c>
      <c r="W40" s="3">
        <v>0.495</v>
      </c>
      <c r="X40" s="3">
        <v>0</v>
      </c>
      <c r="Y40" s="3">
        <v>0</v>
      </c>
      <c r="Z40" s="3">
        <v>9.7941000000000003</v>
      </c>
      <c r="AA40" s="3">
        <v>7.9668999999999999</v>
      </c>
      <c r="AB40" s="3">
        <v>27.500499999999999</v>
      </c>
      <c r="AC40" s="3">
        <f t="shared" si="0"/>
        <v>19.5336</v>
      </c>
      <c r="AD40" s="3">
        <v>1</v>
      </c>
    </row>
    <row r="41" spans="1:30" x14ac:dyDescent="0.35">
      <c r="A41" s="6" t="s">
        <v>57</v>
      </c>
      <c r="B41" s="8">
        <v>1</v>
      </c>
      <c r="C41" s="48">
        <v>11</v>
      </c>
      <c r="D41" s="3">
        <v>5.9606000000000003</v>
      </c>
      <c r="E41" s="3">
        <v>3.2063000000000001</v>
      </c>
      <c r="F41" s="3">
        <v>2.7050000000000001</v>
      </c>
      <c r="G41" s="3">
        <v>25.524799999999999</v>
      </c>
      <c r="H41" s="3">
        <v>0</v>
      </c>
      <c r="I41" s="3">
        <v>0</v>
      </c>
      <c r="J41" s="3">
        <v>24.0688</v>
      </c>
      <c r="K41" s="3">
        <v>1.4340999999999999</v>
      </c>
      <c r="L41" s="3">
        <v>0.5696</v>
      </c>
      <c r="M41" s="3">
        <v>1.4048</v>
      </c>
      <c r="N41" s="3">
        <v>1.6569</v>
      </c>
      <c r="O41" s="3">
        <v>1.8225</v>
      </c>
      <c r="P41" s="3">
        <v>3.7673999999999999</v>
      </c>
      <c r="Q41" s="3">
        <v>0.66720000000000002</v>
      </c>
      <c r="R41" s="3">
        <v>1.4495</v>
      </c>
      <c r="S41" s="3">
        <v>30.7361</v>
      </c>
      <c r="T41" s="3">
        <v>10.394399999999999</v>
      </c>
      <c r="U41" s="3">
        <v>28.169699999999999</v>
      </c>
      <c r="V41" s="3">
        <v>6.5111999999999997</v>
      </c>
      <c r="W41" s="3">
        <v>0.23330000000000001</v>
      </c>
      <c r="X41" s="3">
        <v>3.4224999999999999</v>
      </c>
      <c r="Y41" s="3">
        <v>0.60529999999999995</v>
      </c>
      <c r="Z41" s="3">
        <v>7.2222999999999997</v>
      </c>
      <c r="AA41" s="3">
        <v>6.0152000000000001</v>
      </c>
      <c r="AB41" s="3">
        <v>21.424299999999999</v>
      </c>
      <c r="AC41" s="3">
        <f t="shared" si="0"/>
        <v>15.409099999999999</v>
      </c>
      <c r="AD41" s="3">
        <v>1</v>
      </c>
    </row>
    <row r="42" spans="1:30" x14ac:dyDescent="0.35">
      <c r="A42" s="6" t="s">
        <v>57</v>
      </c>
      <c r="B42" s="8">
        <v>2</v>
      </c>
      <c r="C42" s="48">
        <v>12</v>
      </c>
      <c r="D42" s="3">
        <v>7.2990000000000004</v>
      </c>
      <c r="E42" s="3">
        <v>3.9552999999999998</v>
      </c>
      <c r="F42" s="3">
        <v>3.3946999999999998</v>
      </c>
      <c r="G42" s="3">
        <v>31.7422</v>
      </c>
      <c r="H42" s="3">
        <v>0</v>
      </c>
      <c r="I42" s="3">
        <v>0</v>
      </c>
      <c r="J42" s="3">
        <v>30.624700000000001</v>
      </c>
      <c r="K42" s="3">
        <v>1.7666999999999999</v>
      </c>
      <c r="L42" s="3">
        <v>0.69899999999999995</v>
      </c>
      <c r="M42" s="3">
        <v>0.29459999999999997</v>
      </c>
      <c r="N42" s="3">
        <v>2.1678999999999999</v>
      </c>
      <c r="O42" s="3">
        <v>2.2675999999999998</v>
      </c>
      <c r="P42" s="3">
        <v>4.8902000000000001</v>
      </c>
      <c r="Q42" s="3">
        <v>0.90569999999999995</v>
      </c>
      <c r="R42" s="3">
        <v>1.8266</v>
      </c>
      <c r="S42" s="3">
        <v>34.011600000000001</v>
      </c>
      <c r="T42" s="3">
        <v>12.1374</v>
      </c>
      <c r="U42" s="3">
        <v>32.939700000000002</v>
      </c>
      <c r="V42" s="3">
        <v>8.2463999999999995</v>
      </c>
      <c r="W42" s="3">
        <v>0.19980000000000001</v>
      </c>
      <c r="X42" s="3">
        <v>4.3094999999999999</v>
      </c>
      <c r="Y42" s="3">
        <v>0.92310000000000003</v>
      </c>
      <c r="Z42" s="3">
        <v>9.1645000000000003</v>
      </c>
      <c r="AA42" s="3">
        <v>7.5102000000000002</v>
      </c>
      <c r="AB42" s="3">
        <v>25.998200000000001</v>
      </c>
      <c r="AC42" s="3">
        <f t="shared" si="0"/>
        <v>18.488</v>
      </c>
      <c r="AD42" s="3">
        <v>1</v>
      </c>
    </row>
    <row r="43" spans="1:30" x14ac:dyDescent="0.35">
      <c r="A43" s="6" t="s">
        <v>57</v>
      </c>
      <c r="B43" s="8">
        <v>3</v>
      </c>
      <c r="C43" s="48">
        <v>13</v>
      </c>
      <c r="D43" s="3">
        <v>7.5457999999999998</v>
      </c>
      <c r="E43" s="3">
        <v>3.9876</v>
      </c>
      <c r="F43" s="3">
        <v>3.4138000000000002</v>
      </c>
      <c r="G43" s="3">
        <v>32.754100000000001</v>
      </c>
      <c r="H43" s="3">
        <v>0</v>
      </c>
      <c r="I43" s="3">
        <v>0</v>
      </c>
      <c r="J43" s="3">
        <v>31.581299999999999</v>
      </c>
      <c r="K43" s="3">
        <v>1.8429</v>
      </c>
      <c r="L43" s="3">
        <v>0.65600000000000003</v>
      </c>
      <c r="M43" s="3">
        <v>2.1964999999999999</v>
      </c>
      <c r="N43" s="3">
        <v>2.1362999999999999</v>
      </c>
      <c r="O43" s="3">
        <v>2.2917999999999998</v>
      </c>
      <c r="P43" s="3">
        <v>4.9012000000000002</v>
      </c>
      <c r="Q43" s="3">
        <v>0.92179999999999995</v>
      </c>
      <c r="R43" s="3">
        <v>1.8664000000000001</v>
      </c>
      <c r="S43" s="3">
        <v>32.655200000000001</v>
      </c>
      <c r="T43" s="3">
        <v>12.735200000000001</v>
      </c>
      <c r="U43" s="3">
        <v>32.6828</v>
      </c>
      <c r="V43" s="3">
        <v>8.3737999999999992</v>
      </c>
      <c r="W43" s="3">
        <v>0.2218</v>
      </c>
      <c r="X43" s="3">
        <v>4.3152999999999997</v>
      </c>
      <c r="Y43" s="3">
        <v>0.93569999999999998</v>
      </c>
      <c r="Z43" s="3">
        <v>9.0965000000000007</v>
      </c>
      <c r="AA43" s="3">
        <v>7.5575000000000001</v>
      </c>
      <c r="AB43" s="3">
        <v>26.802199999999999</v>
      </c>
      <c r="AC43" s="3">
        <f t="shared" si="0"/>
        <v>19.244699999999998</v>
      </c>
      <c r="AD43" s="3">
        <v>1</v>
      </c>
    </row>
    <row r="44" spans="1:30" x14ac:dyDescent="0.35">
      <c r="A44" s="4" t="s">
        <v>58</v>
      </c>
      <c r="B44" s="7">
        <v>1</v>
      </c>
      <c r="C44" s="48">
        <v>14</v>
      </c>
      <c r="D44" s="3">
        <v>7.2130000000000001</v>
      </c>
      <c r="E44" s="3">
        <v>3.8020999999999998</v>
      </c>
      <c r="F44" s="3">
        <v>3.2267000000000001</v>
      </c>
      <c r="G44" s="3">
        <v>25.570499999999999</v>
      </c>
      <c r="H44" s="3">
        <v>0</v>
      </c>
      <c r="I44" s="3">
        <v>0</v>
      </c>
      <c r="J44" s="6">
        <v>24.257400000000001</v>
      </c>
      <c r="K44" s="3">
        <v>1.6735</v>
      </c>
      <c r="L44" s="3">
        <v>0.63739999999999997</v>
      </c>
      <c r="M44" s="3">
        <v>0.26119999999999999</v>
      </c>
      <c r="N44" s="3">
        <v>0.29039999999999999</v>
      </c>
      <c r="O44" s="3">
        <v>2.0691000000000002</v>
      </c>
      <c r="P44" s="3">
        <v>3.8094999999999999</v>
      </c>
      <c r="Q44" s="3">
        <v>0.60019999999999996</v>
      </c>
      <c r="R44" s="3">
        <v>1.5244</v>
      </c>
      <c r="S44" s="3">
        <v>16.135200000000001</v>
      </c>
      <c r="T44" s="3">
        <v>14.003500000000001</v>
      </c>
      <c r="U44" s="3">
        <v>55.319099999999999</v>
      </c>
      <c r="V44" s="3">
        <v>7.8452000000000002</v>
      </c>
      <c r="W44" s="3">
        <v>0.54849999999999999</v>
      </c>
      <c r="X44" s="3">
        <v>22.0884</v>
      </c>
      <c r="Y44" s="6">
        <v>1.5076000000000001</v>
      </c>
      <c r="Z44" s="3">
        <v>8.4349000000000007</v>
      </c>
      <c r="AA44" s="3">
        <v>6.9340000000000002</v>
      </c>
      <c r="AB44" s="3">
        <v>25.693999999999999</v>
      </c>
      <c r="AC44" s="3">
        <f t="shared" si="0"/>
        <v>18.759999999999998</v>
      </c>
      <c r="AD44" s="3">
        <v>1</v>
      </c>
    </row>
    <row r="45" spans="1:30" x14ac:dyDescent="0.35">
      <c r="A45" s="4" t="s">
        <v>58</v>
      </c>
      <c r="B45" s="7">
        <v>2</v>
      </c>
      <c r="C45" s="48">
        <v>15</v>
      </c>
      <c r="D45" s="3">
        <v>7.2038000000000002</v>
      </c>
      <c r="E45" s="3">
        <v>3.8260999999999998</v>
      </c>
      <c r="F45" s="3">
        <v>3.2406000000000001</v>
      </c>
      <c r="G45" s="3">
        <v>24.551400000000001</v>
      </c>
      <c r="H45" s="3">
        <v>0</v>
      </c>
      <c r="I45" s="3">
        <v>0</v>
      </c>
      <c r="J45" s="6">
        <v>25.695399999999999</v>
      </c>
      <c r="K45" s="3">
        <v>1.7317</v>
      </c>
      <c r="L45" s="3">
        <v>0.62219999999999998</v>
      </c>
      <c r="M45" s="3">
        <v>0.36320000000000002</v>
      </c>
      <c r="N45" s="3">
        <v>0.41099999999999998</v>
      </c>
      <c r="O45" s="3">
        <v>2.0880000000000001</v>
      </c>
      <c r="P45" s="3">
        <v>3.8992</v>
      </c>
      <c r="Q45" s="3">
        <v>0.62009999999999998</v>
      </c>
      <c r="R45" s="3">
        <v>1.6692</v>
      </c>
      <c r="S45" s="3">
        <v>10.0517</v>
      </c>
      <c r="T45" s="3">
        <v>18.068100000000001</v>
      </c>
      <c r="U45" s="3">
        <v>55.102600000000002</v>
      </c>
      <c r="V45" s="3">
        <v>7.8036000000000003</v>
      </c>
      <c r="W45" s="3">
        <v>0.36370000000000002</v>
      </c>
      <c r="X45" s="3">
        <v>23.200900000000001</v>
      </c>
      <c r="Y45" s="6">
        <v>1.5025999999999999</v>
      </c>
      <c r="Z45" s="3">
        <v>8.5455000000000005</v>
      </c>
      <c r="AA45" s="3">
        <v>6.7946</v>
      </c>
      <c r="AB45" s="3">
        <v>25.736000000000001</v>
      </c>
      <c r="AC45" s="3">
        <f t="shared" si="0"/>
        <v>18.941400000000002</v>
      </c>
      <c r="AD45" s="3">
        <v>1</v>
      </c>
    </row>
    <row r="46" spans="1:30" x14ac:dyDescent="0.35">
      <c r="A46" s="4" t="s">
        <v>58</v>
      </c>
      <c r="B46" s="7">
        <v>3</v>
      </c>
      <c r="C46" s="48">
        <v>16</v>
      </c>
      <c r="D46" s="3">
        <v>6.5475000000000003</v>
      </c>
      <c r="E46" s="3">
        <v>3.573</v>
      </c>
      <c r="F46" s="3">
        <v>3.0807000000000002</v>
      </c>
      <c r="G46" s="3">
        <v>24.7</v>
      </c>
      <c r="H46" s="3">
        <v>0</v>
      </c>
      <c r="I46" s="3">
        <v>0</v>
      </c>
      <c r="J46" s="6">
        <v>26.1218</v>
      </c>
      <c r="K46" s="3">
        <v>1.6627000000000001</v>
      </c>
      <c r="L46" s="3">
        <v>0.58640000000000003</v>
      </c>
      <c r="M46" s="3">
        <v>0.314</v>
      </c>
      <c r="N46" s="3">
        <v>0.37119999999999997</v>
      </c>
      <c r="O46" s="3">
        <v>1.9971000000000001</v>
      </c>
      <c r="P46" s="3">
        <v>3.6343999999999999</v>
      </c>
      <c r="Q46" s="3">
        <v>0.57279999999999998</v>
      </c>
      <c r="R46" s="3">
        <v>1.5489999999999999</v>
      </c>
      <c r="S46" s="3">
        <v>9.1686999999999994</v>
      </c>
      <c r="T46" s="3">
        <v>12.4781</v>
      </c>
      <c r="U46" s="3">
        <v>52.969499999999996</v>
      </c>
      <c r="V46" s="3">
        <v>7.1241000000000003</v>
      </c>
      <c r="W46" s="3">
        <v>0.46889999999999998</v>
      </c>
      <c r="X46" s="3">
        <v>21.292100000000001</v>
      </c>
      <c r="Y46" s="6">
        <v>1.3498000000000001</v>
      </c>
      <c r="Z46" s="3">
        <v>7.7370999999999999</v>
      </c>
      <c r="AA46" s="3">
        <v>6.4574999999999996</v>
      </c>
      <c r="AB46" s="3">
        <v>23.776</v>
      </c>
      <c r="AC46" s="3">
        <f t="shared" si="0"/>
        <v>17.3185</v>
      </c>
      <c r="AD46" s="3">
        <v>1</v>
      </c>
    </row>
    <row r="47" spans="1:30" x14ac:dyDescent="0.35">
      <c r="A47" s="6" t="s">
        <v>59</v>
      </c>
      <c r="B47" s="8">
        <v>1</v>
      </c>
      <c r="C47" s="48">
        <v>17</v>
      </c>
      <c r="D47" s="3">
        <v>7.1696</v>
      </c>
      <c r="E47" s="3">
        <v>3.6305000000000001</v>
      </c>
      <c r="F47" s="3">
        <v>3.1339000000000001</v>
      </c>
      <c r="G47" s="3">
        <v>16.580500000000001</v>
      </c>
      <c r="H47" s="3">
        <v>0</v>
      </c>
      <c r="I47" s="3">
        <v>0</v>
      </c>
      <c r="J47" s="6">
        <v>25.438199999999998</v>
      </c>
      <c r="K47" s="3">
        <v>1.7709999999999999</v>
      </c>
      <c r="L47" s="3">
        <v>0.64019999999999999</v>
      </c>
      <c r="M47" s="3">
        <v>0</v>
      </c>
      <c r="N47" s="3">
        <v>0</v>
      </c>
      <c r="O47" s="3">
        <v>2.06</v>
      </c>
      <c r="P47" s="3">
        <v>1.8039000000000001</v>
      </c>
      <c r="Q47" s="3">
        <v>0.56369999999999998</v>
      </c>
      <c r="R47" s="3">
        <v>1.7230000000000001</v>
      </c>
      <c r="S47" s="3">
        <v>10.5268</v>
      </c>
      <c r="T47" s="3">
        <v>14.990600000000001</v>
      </c>
      <c r="U47" s="3">
        <v>59.739199999999997</v>
      </c>
      <c r="V47" s="3">
        <v>7.9667000000000003</v>
      </c>
      <c r="W47" s="3">
        <v>0.62339999999999995</v>
      </c>
      <c r="X47" s="3">
        <v>44.686799999999998</v>
      </c>
      <c r="Y47" s="6">
        <v>2.2273999999999998</v>
      </c>
      <c r="Z47" s="3">
        <v>8.1645000000000003</v>
      </c>
      <c r="AA47" s="3">
        <v>6.6409000000000002</v>
      </c>
      <c r="AB47" s="3">
        <v>25.070799999999998</v>
      </c>
      <c r="AC47" s="3">
        <f t="shared" si="0"/>
        <v>18.429899999999996</v>
      </c>
      <c r="AD47" s="3">
        <v>1</v>
      </c>
    </row>
    <row r="48" spans="1:30" x14ac:dyDescent="0.35">
      <c r="A48" s="6" t="s">
        <v>59</v>
      </c>
      <c r="B48" s="8">
        <v>2</v>
      </c>
      <c r="C48" s="48">
        <v>18</v>
      </c>
      <c r="D48" s="3">
        <v>6.7156000000000002</v>
      </c>
      <c r="E48" s="3">
        <v>3.5072000000000001</v>
      </c>
      <c r="F48" s="3">
        <v>2.9921000000000002</v>
      </c>
      <c r="G48" s="3">
        <v>16.159400000000002</v>
      </c>
      <c r="H48" s="3">
        <v>0</v>
      </c>
      <c r="I48" s="3">
        <v>0</v>
      </c>
      <c r="J48" s="6">
        <v>19.808599999999998</v>
      </c>
      <c r="K48" s="3">
        <v>1.5952999999999999</v>
      </c>
      <c r="L48" s="3">
        <v>0.60609999999999997</v>
      </c>
      <c r="M48" s="3">
        <v>0</v>
      </c>
      <c r="N48" s="3">
        <v>0</v>
      </c>
      <c r="O48" s="3">
        <v>1.9104000000000001</v>
      </c>
      <c r="P48" s="3">
        <v>1.8523000000000001</v>
      </c>
      <c r="Q48" s="3">
        <v>0.49480000000000002</v>
      </c>
      <c r="R48" s="3">
        <v>1.4353</v>
      </c>
      <c r="S48" s="3">
        <v>5.0846999999999998</v>
      </c>
      <c r="T48" s="3">
        <v>13.1496</v>
      </c>
      <c r="U48" s="3">
        <v>59.107100000000003</v>
      </c>
      <c r="V48" s="3">
        <v>7.5015999999999998</v>
      </c>
      <c r="W48" s="3">
        <v>0.74750000000000005</v>
      </c>
      <c r="X48" s="3">
        <v>45.769399999999997</v>
      </c>
      <c r="Y48" s="6">
        <v>2.0211999999999999</v>
      </c>
      <c r="Z48" s="3">
        <v>7.3478000000000003</v>
      </c>
      <c r="AA48" s="3">
        <v>6.1851000000000003</v>
      </c>
      <c r="AB48" s="3">
        <v>23.108799999999999</v>
      </c>
      <c r="AC48" s="3">
        <f t="shared" si="0"/>
        <v>16.923699999999997</v>
      </c>
      <c r="AD48" s="3">
        <v>1</v>
      </c>
    </row>
    <row r="49" spans="1:30" x14ac:dyDescent="0.35">
      <c r="A49" s="6" t="s">
        <v>59</v>
      </c>
      <c r="B49" s="8">
        <v>3</v>
      </c>
      <c r="C49" s="48">
        <v>19</v>
      </c>
      <c r="D49" s="3">
        <v>6.9246999999999996</v>
      </c>
      <c r="E49" s="3">
        <v>3.5034000000000001</v>
      </c>
      <c r="F49" s="3">
        <v>3.0537000000000001</v>
      </c>
      <c r="G49" s="3">
        <v>16.4877</v>
      </c>
      <c r="H49" s="3">
        <v>0</v>
      </c>
      <c r="I49" s="3">
        <v>0</v>
      </c>
      <c r="J49" s="6">
        <v>16.5076</v>
      </c>
      <c r="K49" s="3">
        <v>1.6987000000000001</v>
      </c>
      <c r="L49" s="3">
        <v>0.59599999999999997</v>
      </c>
      <c r="M49" s="3">
        <v>0</v>
      </c>
      <c r="N49" s="3">
        <v>0</v>
      </c>
      <c r="O49" s="3">
        <v>1.8629</v>
      </c>
      <c r="P49" s="3">
        <v>1.5490999999999999</v>
      </c>
      <c r="Q49" s="3">
        <v>0.47499999999999998</v>
      </c>
      <c r="R49" s="3">
        <v>1.3075000000000001</v>
      </c>
      <c r="S49" s="3">
        <v>4.7720000000000002</v>
      </c>
      <c r="T49" s="3">
        <v>12.8446</v>
      </c>
      <c r="U49" s="3">
        <v>60.190600000000003</v>
      </c>
      <c r="V49" s="3">
        <v>7.3602999999999996</v>
      </c>
      <c r="W49" s="3">
        <v>0.63419999999999999</v>
      </c>
      <c r="X49" s="3">
        <v>47.1389</v>
      </c>
      <c r="Y49" s="6">
        <v>2.4136000000000002</v>
      </c>
      <c r="Z49" s="3">
        <v>7.5571999999999999</v>
      </c>
      <c r="AA49" s="3">
        <v>6.3202999999999996</v>
      </c>
      <c r="AB49" s="3">
        <v>24.1069</v>
      </c>
      <c r="AC49" s="3">
        <f t="shared" si="0"/>
        <v>17.7866</v>
      </c>
      <c r="AD49" s="3">
        <v>1</v>
      </c>
    </row>
    <row r="50" spans="1:30" x14ac:dyDescent="0.35">
      <c r="A50" s="4" t="s">
        <v>60</v>
      </c>
      <c r="B50" s="7">
        <v>1</v>
      </c>
      <c r="C50" s="48">
        <v>20</v>
      </c>
      <c r="D50" s="3">
        <v>7.4622000000000002</v>
      </c>
      <c r="E50" s="3">
        <v>3.6777000000000002</v>
      </c>
      <c r="F50" s="3">
        <v>2.9813000000000001</v>
      </c>
      <c r="G50" s="3">
        <v>0</v>
      </c>
      <c r="H50" s="3">
        <v>0</v>
      </c>
      <c r="I50" s="3">
        <v>0</v>
      </c>
      <c r="J50" s="3">
        <v>0</v>
      </c>
      <c r="K50" s="3">
        <v>2.0438999999999998</v>
      </c>
      <c r="L50" s="3">
        <v>0.57499999999999996</v>
      </c>
      <c r="M50" s="3">
        <v>0</v>
      </c>
      <c r="N50" s="3">
        <v>0</v>
      </c>
      <c r="O50" s="3">
        <v>1.9830000000000001</v>
      </c>
      <c r="P50" s="3">
        <v>1.8434999999999999</v>
      </c>
      <c r="Q50" s="3">
        <v>0.82050000000000001</v>
      </c>
      <c r="R50" s="3">
        <v>1.5986</v>
      </c>
      <c r="S50" s="3">
        <v>49.882399999999997</v>
      </c>
      <c r="T50" s="3">
        <v>14.706099999999999</v>
      </c>
      <c r="U50" s="3">
        <v>36.515099999999997</v>
      </c>
      <c r="V50" s="3">
        <v>7.3106</v>
      </c>
      <c r="W50" s="3">
        <v>1.0334000000000001</v>
      </c>
      <c r="X50" s="3">
        <v>99.221199999999996</v>
      </c>
      <c r="Y50" s="3">
        <v>6.4309000000000003</v>
      </c>
      <c r="Z50" s="3">
        <v>7.1048999999999998</v>
      </c>
      <c r="AA50" s="3">
        <v>5.5244</v>
      </c>
      <c r="AB50" s="3">
        <v>23.367699999999999</v>
      </c>
      <c r="AC50" s="3">
        <f t="shared" si="0"/>
        <v>17.843299999999999</v>
      </c>
      <c r="AD50" s="3">
        <v>1</v>
      </c>
    </row>
    <row r="51" spans="1:30" x14ac:dyDescent="0.35">
      <c r="A51" s="4" t="s">
        <v>60</v>
      </c>
      <c r="B51" s="7">
        <v>2</v>
      </c>
      <c r="C51" s="48">
        <v>21</v>
      </c>
      <c r="D51" s="3">
        <v>7.1929999999999996</v>
      </c>
      <c r="E51" s="3">
        <v>3.3525</v>
      </c>
      <c r="F51" s="3">
        <v>3.2031999999999998</v>
      </c>
      <c r="G51" s="3">
        <v>0</v>
      </c>
      <c r="H51" s="3">
        <v>0</v>
      </c>
      <c r="I51" s="3">
        <v>0</v>
      </c>
      <c r="J51" s="3">
        <v>0</v>
      </c>
      <c r="K51" s="3">
        <v>1.7716000000000001</v>
      </c>
      <c r="L51" s="3">
        <v>0.59570000000000001</v>
      </c>
      <c r="M51" s="3">
        <v>0</v>
      </c>
      <c r="N51" s="3">
        <v>0</v>
      </c>
      <c r="O51" s="3">
        <v>1.8585</v>
      </c>
      <c r="P51" s="3">
        <v>2.5013999999999998</v>
      </c>
      <c r="Q51" s="3">
        <v>0.65529999999999999</v>
      </c>
      <c r="R51" s="3">
        <v>1.4857</v>
      </c>
      <c r="S51" s="3">
        <v>42.674900000000001</v>
      </c>
      <c r="T51" s="3">
        <v>13.0303</v>
      </c>
      <c r="U51" s="3">
        <v>28.5929</v>
      </c>
      <c r="V51" s="3">
        <v>5.4207999999999998</v>
      </c>
      <c r="W51" s="3">
        <v>0.89549999999999996</v>
      </c>
      <c r="X51" s="3">
        <v>104.44280000000001</v>
      </c>
      <c r="Y51" s="3">
        <v>6.4108999999999998</v>
      </c>
      <c r="Z51" s="3">
        <v>6.8254999999999999</v>
      </c>
      <c r="AA51" s="3">
        <v>5.5164</v>
      </c>
      <c r="AB51" s="3">
        <v>21.180199999999999</v>
      </c>
      <c r="AC51" s="3">
        <f t="shared" si="0"/>
        <v>15.663799999999998</v>
      </c>
      <c r="AD51" s="3">
        <v>1</v>
      </c>
    </row>
    <row r="52" spans="1:30" x14ac:dyDescent="0.35">
      <c r="A52" s="4" t="s">
        <v>60</v>
      </c>
      <c r="B52" s="7">
        <v>3</v>
      </c>
      <c r="C52" s="48">
        <v>22</v>
      </c>
      <c r="D52" s="3">
        <v>6.7582000000000004</v>
      </c>
      <c r="E52" s="3">
        <v>3.4144000000000001</v>
      </c>
      <c r="F52" s="3">
        <v>2.6726000000000001</v>
      </c>
      <c r="G52" s="3">
        <v>0</v>
      </c>
      <c r="H52" s="3">
        <v>0</v>
      </c>
      <c r="I52" s="3">
        <v>0</v>
      </c>
      <c r="J52" s="3">
        <v>0</v>
      </c>
      <c r="K52" s="3">
        <v>1.6751</v>
      </c>
      <c r="L52" s="3">
        <v>0.54069999999999996</v>
      </c>
      <c r="M52" s="3">
        <v>0</v>
      </c>
      <c r="N52" s="3">
        <v>0</v>
      </c>
      <c r="O52" s="3">
        <v>1.8562000000000001</v>
      </c>
      <c r="P52" s="3">
        <v>2.2035</v>
      </c>
      <c r="Q52" s="3">
        <v>0.7772</v>
      </c>
      <c r="R52" s="3">
        <v>1.5983000000000001</v>
      </c>
      <c r="S52" s="3">
        <v>38.023000000000003</v>
      </c>
      <c r="T52" s="3">
        <v>12.511200000000001</v>
      </c>
      <c r="U52" s="3">
        <v>24.5365</v>
      </c>
      <c r="V52" s="3">
        <v>4.9946999999999999</v>
      </c>
      <c r="W52" s="3">
        <v>0.91569999999999996</v>
      </c>
      <c r="X52" s="3">
        <v>97.661799999999999</v>
      </c>
      <c r="Y52" s="3">
        <v>6.6553000000000004</v>
      </c>
      <c r="Z52" s="3">
        <v>6.5090000000000003</v>
      </c>
      <c r="AA52" s="3">
        <v>5.6021999999999998</v>
      </c>
      <c r="AB52" s="3">
        <v>21.0928</v>
      </c>
      <c r="AC52" s="3">
        <f t="shared" si="0"/>
        <v>15.490600000000001</v>
      </c>
      <c r="AD52" s="3">
        <v>1</v>
      </c>
    </row>
    <row r="53" spans="1:30" x14ac:dyDescent="0.35">
      <c r="A53" s="6" t="s">
        <v>61</v>
      </c>
      <c r="B53" s="8">
        <v>1</v>
      </c>
      <c r="C53" s="48">
        <v>23</v>
      </c>
      <c r="D53" s="3">
        <v>4.3556999999999997</v>
      </c>
      <c r="E53" s="3">
        <v>3.0958999999999999</v>
      </c>
      <c r="F53" s="3">
        <v>2.4287999999999998</v>
      </c>
      <c r="G53" s="3">
        <v>0</v>
      </c>
      <c r="H53" s="3">
        <v>0</v>
      </c>
      <c r="I53" s="3">
        <v>0</v>
      </c>
      <c r="J53" s="3">
        <v>0</v>
      </c>
      <c r="K53" s="3">
        <v>1.3274999999999999</v>
      </c>
      <c r="L53" s="3">
        <v>0.48459999999999998</v>
      </c>
      <c r="M53" s="3">
        <v>0</v>
      </c>
      <c r="N53" s="3">
        <v>0</v>
      </c>
      <c r="O53" s="3">
        <v>1.4947999999999999</v>
      </c>
      <c r="P53" s="3">
        <v>1.2321</v>
      </c>
      <c r="Q53" s="3">
        <v>0.34749999999999998</v>
      </c>
      <c r="R53" s="3">
        <v>0.9022</v>
      </c>
      <c r="S53" s="3">
        <v>0</v>
      </c>
      <c r="T53" s="3">
        <v>7.7888999999999999</v>
      </c>
      <c r="U53" s="3">
        <v>10.853999999999999</v>
      </c>
      <c r="V53" s="3">
        <v>5.2855999999999996</v>
      </c>
      <c r="W53" s="3">
        <v>0.4153</v>
      </c>
      <c r="X53" s="3">
        <v>43.756500000000003</v>
      </c>
      <c r="Y53" s="3">
        <v>8.6762999999999995</v>
      </c>
      <c r="Z53" s="3">
        <v>4.7271000000000001</v>
      </c>
      <c r="AA53" s="3">
        <v>4.3083999999999998</v>
      </c>
      <c r="AB53" s="3">
        <v>17.148499999999999</v>
      </c>
      <c r="AC53" s="3">
        <f t="shared" si="0"/>
        <v>12.8401</v>
      </c>
      <c r="AD53" s="3">
        <v>1</v>
      </c>
    </row>
    <row r="54" spans="1:30" x14ac:dyDescent="0.35">
      <c r="A54" s="6" t="s">
        <v>61</v>
      </c>
      <c r="B54" s="8">
        <v>2</v>
      </c>
      <c r="C54" s="48">
        <v>24</v>
      </c>
      <c r="D54" s="3">
        <v>5.8106</v>
      </c>
      <c r="E54" s="3">
        <v>4.0255999999999998</v>
      </c>
      <c r="F54" s="3">
        <v>3.113</v>
      </c>
      <c r="G54" s="3">
        <v>0</v>
      </c>
      <c r="H54" s="3">
        <v>0</v>
      </c>
      <c r="I54" s="3">
        <v>0</v>
      </c>
      <c r="J54" s="3">
        <v>0</v>
      </c>
      <c r="K54" s="3">
        <v>1.6036999999999999</v>
      </c>
      <c r="L54" s="3">
        <v>0.61470000000000002</v>
      </c>
      <c r="M54" s="3">
        <v>0</v>
      </c>
      <c r="N54" s="3">
        <v>0</v>
      </c>
      <c r="O54" s="3">
        <v>1.8940999999999999</v>
      </c>
      <c r="P54" s="3">
        <v>1.7399</v>
      </c>
      <c r="Q54" s="3">
        <v>0.2273</v>
      </c>
      <c r="R54" s="3">
        <v>1.2125999999999999</v>
      </c>
      <c r="S54" s="3">
        <v>0</v>
      </c>
      <c r="T54" s="3">
        <v>9.4034999999999993</v>
      </c>
      <c r="U54" s="3">
        <v>9.7053999999999991</v>
      </c>
      <c r="V54" s="3">
        <v>7.7117000000000004</v>
      </c>
      <c r="W54" s="3">
        <v>0.90600000000000003</v>
      </c>
      <c r="X54" s="3">
        <v>65.207300000000004</v>
      </c>
      <c r="Y54" s="3">
        <v>12.3797</v>
      </c>
      <c r="Z54" s="3">
        <v>6.2393000000000001</v>
      </c>
      <c r="AA54" s="3">
        <v>5.4461000000000004</v>
      </c>
      <c r="AB54" s="3">
        <v>21.805</v>
      </c>
      <c r="AC54" s="3">
        <f t="shared" si="0"/>
        <v>16.358899999999998</v>
      </c>
      <c r="AD54" s="3">
        <v>1</v>
      </c>
    </row>
    <row r="55" spans="1:30" x14ac:dyDescent="0.35">
      <c r="A55" s="6" t="s">
        <v>61</v>
      </c>
      <c r="B55" s="8">
        <v>3</v>
      </c>
      <c r="C55" s="48">
        <v>25</v>
      </c>
      <c r="D55" s="3">
        <v>5.6971999999999996</v>
      </c>
      <c r="E55" s="3">
        <v>3.9845000000000002</v>
      </c>
      <c r="F55" s="3">
        <v>2.9186000000000001</v>
      </c>
      <c r="G55" s="3">
        <v>0</v>
      </c>
      <c r="H55" s="3">
        <v>0</v>
      </c>
      <c r="I55" s="3">
        <v>0</v>
      </c>
      <c r="J55" s="3">
        <v>0</v>
      </c>
      <c r="K55" s="3">
        <v>1.7121999999999999</v>
      </c>
      <c r="L55" s="3">
        <v>0.6048</v>
      </c>
      <c r="M55" s="3">
        <v>0</v>
      </c>
      <c r="N55" s="3">
        <v>0</v>
      </c>
      <c r="O55" s="3">
        <v>1.9044000000000001</v>
      </c>
      <c r="P55" s="3">
        <v>1.6724000000000001</v>
      </c>
      <c r="Q55" s="3">
        <v>0.27550000000000002</v>
      </c>
      <c r="R55" s="3">
        <v>1.2150000000000001</v>
      </c>
      <c r="S55" s="3">
        <v>0</v>
      </c>
      <c r="T55" s="3">
        <v>9.0810999999999993</v>
      </c>
      <c r="U55" s="3">
        <v>6.6962999999999999</v>
      </c>
      <c r="V55" s="3">
        <v>7.6821999999999999</v>
      </c>
      <c r="W55" s="3">
        <v>0.56340000000000001</v>
      </c>
      <c r="X55" s="3">
        <v>68.643299999999996</v>
      </c>
      <c r="Y55" s="3">
        <v>11.939299999999999</v>
      </c>
      <c r="Z55" s="3">
        <v>6.42</v>
      </c>
      <c r="AA55" s="3">
        <v>5.3242000000000003</v>
      </c>
      <c r="AB55" s="3">
        <v>21.2788</v>
      </c>
      <c r="AC55" s="3">
        <f t="shared" si="0"/>
        <v>15.954599999999999</v>
      </c>
      <c r="AD55" s="3">
        <v>1</v>
      </c>
    </row>
    <row r="56" spans="1:30" x14ac:dyDescent="0.35">
      <c r="A56" s="4" t="s">
        <v>62</v>
      </c>
      <c r="B56" s="7">
        <v>1</v>
      </c>
      <c r="C56" s="48">
        <v>26</v>
      </c>
      <c r="D56" s="3">
        <v>5.3484999999999996</v>
      </c>
      <c r="E56" s="3">
        <v>3.8492000000000002</v>
      </c>
      <c r="F56" s="3">
        <v>2.9893999999999998</v>
      </c>
      <c r="G56" s="3">
        <v>0</v>
      </c>
      <c r="H56" s="3">
        <v>0</v>
      </c>
      <c r="I56" s="3">
        <v>0</v>
      </c>
      <c r="J56" s="3">
        <v>0</v>
      </c>
      <c r="K56" s="3">
        <v>1.4075</v>
      </c>
      <c r="L56" s="3">
        <v>0.60360000000000003</v>
      </c>
      <c r="M56" s="3">
        <v>0</v>
      </c>
      <c r="N56" s="3">
        <v>0</v>
      </c>
      <c r="O56" s="3">
        <v>1.8120000000000001</v>
      </c>
      <c r="P56" s="3">
        <v>0</v>
      </c>
      <c r="Q56" s="3">
        <v>0.30530000000000002</v>
      </c>
      <c r="R56" s="3">
        <v>0</v>
      </c>
      <c r="S56" s="3">
        <v>0</v>
      </c>
      <c r="T56" s="3">
        <v>3.3338999999999999</v>
      </c>
      <c r="U56" s="3">
        <v>0</v>
      </c>
      <c r="V56" s="3">
        <v>7.1216999999999997</v>
      </c>
      <c r="W56" s="3">
        <v>0</v>
      </c>
      <c r="X56" s="3">
        <v>0</v>
      </c>
      <c r="Y56" s="3">
        <v>16.0443</v>
      </c>
      <c r="Z56" s="3">
        <v>5.8253000000000004</v>
      </c>
      <c r="AA56" s="3">
        <v>5.4173</v>
      </c>
      <c r="AB56" s="3">
        <v>19.7576</v>
      </c>
      <c r="AC56" s="3">
        <f t="shared" si="0"/>
        <v>14.340299999999999</v>
      </c>
      <c r="AD56" s="3">
        <v>1</v>
      </c>
    </row>
    <row r="57" spans="1:30" x14ac:dyDescent="0.35">
      <c r="A57" s="4" t="s">
        <v>62</v>
      </c>
      <c r="B57" s="7">
        <v>2</v>
      </c>
      <c r="C57" s="48">
        <v>27</v>
      </c>
      <c r="D57" s="3">
        <v>5.2914000000000003</v>
      </c>
      <c r="E57" s="3">
        <v>3.8327</v>
      </c>
      <c r="F57" s="3">
        <v>2.9276</v>
      </c>
      <c r="G57" s="3">
        <v>0</v>
      </c>
      <c r="H57" s="3">
        <v>0</v>
      </c>
      <c r="I57" s="3">
        <v>0</v>
      </c>
      <c r="J57" s="3">
        <v>0</v>
      </c>
      <c r="K57" s="3">
        <v>1.4289000000000001</v>
      </c>
      <c r="L57" s="3">
        <v>0.63190000000000002</v>
      </c>
      <c r="M57" s="3">
        <v>0</v>
      </c>
      <c r="N57" s="3">
        <v>0</v>
      </c>
      <c r="O57" s="3">
        <v>1.7944</v>
      </c>
      <c r="P57" s="3">
        <v>0</v>
      </c>
      <c r="Q57" s="3">
        <v>0.28639999999999999</v>
      </c>
      <c r="R57" s="3">
        <v>0</v>
      </c>
      <c r="S57" s="3">
        <v>0</v>
      </c>
      <c r="T57" s="3">
        <v>2.8544999999999998</v>
      </c>
      <c r="U57" s="3">
        <v>0</v>
      </c>
      <c r="V57" s="3">
        <v>6.9722999999999997</v>
      </c>
      <c r="W57" s="3">
        <v>0</v>
      </c>
      <c r="X57" s="3">
        <v>0</v>
      </c>
      <c r="Y57" s="3">
        <v>15.3185</v>
      </c>
      <c r="Z57" s="3">
        <v>5.6173000000000002</v>
      </c>
      <c r="AA57" s="3">
        <v>5.2847999999999997</v>
      </c>
      <c r="AB57" s="3">
        <v>19.885000000000002</v>
      </c>
      <c r="AC57" s="3">
        <f t="shared" si="0"/>
        <v>14.600200000000001</v>
      </c>
      <c r="AD57" s="3">
        <v>1</v>
      </c>
    </row>
    <row r="58" spans="1:30" x14ac:dyDescent="0.35">
      <c r="A58" s="4" t="s">
        <v>62</v>
      </c>
      <c r="B58" s="7">
        <v>3</v>
      </c>
      <c r="C58" s="48">
        <v>28</v>
      </c>
      <c r="D58" s="3">
        <v>5.6795999999999998</v>
      </c>
      <c r="E58" s="3">
        <v>4.0571999999999999</v>
      </c>
      <c r="F58" s="3">
        <v>3</v>
      </c>
      <c r="G58" s="3">
        <v>0</v>
      </c>
      <c r="H58" s="3">
        <v>0</v>
      </c>
      <c r="I58" s="3">
        <v>0</v>
      </c>
      <c r="J58" s="3">
        <v>0</v>
      </c>
      <c r="K58" s="3">
        <v>1.6918</v>
      </c>
      <c r="L58" s="3">
        <v>0.63149999999999995</v>
      </c>
      <c r="M58" s="3">
        <v>0</v>
      </c>
      <c r="N58" s="3">
        <v>0</v>
      </c>
      <c r="O58" s="3">
        <v>1.9358</v>
      </c>
      <c r="P58" s="3">
        <v>0</v>
      </c>
      <c r="Q58" s="3">
        <v>0.30030000000000001</v>
      </c>
      <c r="R58" s="3">
        <v>0</v>
      </c>
      <c r="S58" s="3">
        <v>0</v>
      </c>
      <c r="T58" s="3">
        <v>2.9567000000000001</v>
      </c>
      <c r="U58" s="3">
        <v>0</v>
      </c>
      <c r="V58" s="3">
        <v>7.1619999999999999</v>
      </c>
      <c r="W58" s="3">
        <v>0</v>
      </c>
      <c r="X58" s="3">
        <v>0</v>
      </c>
      <c r="Y58" s="3">
        <v>15.8332</v>
      </c>
      <c r="Z58" s="3">
        <v>5.8250000000000002</v>
      </c>
      <c r="AA58" s="3">
        <v>5.556</v>
      </c>
      <c r="AB58" s="3">
        <v>21.105</v>
      </c>
      <c r="AC58" s="3">
        <f t="shared" si="0"/>
        <v>15.548999999999999</v>
      </c>
      <c r="AD58" s="3">
        <v>1</v>
      </c>
    </row>
    <row r="59" spans="1:30" x14ac:dyDescent="0.35">
      <c r="A59" s="6" t="s">
        <v>63</v>
      </c>
      <c r="B59" s="8">
        <v>1</v>
      </c>
      <c r="C59" s="48">
        <v>29</v>
      </c>
      <c r="D59" s="3">
        <v>5.0007999999999999</v>
      </c>
      <c r="E59" s="3">
        <v>3.6103000000000001</v>
      </c>
      <c r="F59" s="3">
        <v>2.8727999999999998</v>
      </c>
      <c r="G59" s="3">
        <v>0</v>
      </c>
      <c r="H59" s="3">
        <v>0</v>
      </c>
      <c r="I59" s="3">
        <v>0</v>
      </c>
      <c r="J59" s="3">
        <v>0</v>
      </c>
      <c r="K59" s="3">
        <v>1.6773</v>
      </c>
      <c r="L59" s="3">
        <v>0.58379999999999999</v>
      </c>
      <c r="M59" s="3">
        <v>0</v>
      </c>
      <c r="N59" s="3">
        <v>0</v>
      </c>
      <c r="O59" s="3">
        <v>1.7223999999999999</v>
      </c>
      <c r="P59" s="3">
        <v>0</v>
      </c>
      <c r="Q59" s="3">
        <v>0.29520000000000002</v>
      </c>
      <c r="R59" s="3">
        <v>0</v>
      </c>
      <c r="S59" s="3">
        <v>0</v>
      </c>
      <c r="T59" s="3">
        <v>0.34639999999999999</v>
      </c>
      <c r="U59" s="3">
        <v>0</v>
      </c>
      <c r="V59" s="3">
        <v>5.9886999999999997</v>
      </c>
      <c r="W59" s="3">
        <v>0</v>
      </c>
      <c r="X59" s="3">
        <v>0</v>
      </c>
      <c r="Y59" s="3">
        <v>13.8201</v>
      </c>
      <c r="Z59" s="3">
        <v>4.7784000000000004</v>
      </c>
      <c r="AA59" s="3">
        <v>4.9816000000000003</v>
      </c>
      <c r="AB59" s="3">
        <v>18.4941</v>
      </c>
      <c r="AC59" s="3">
        <f t="shared" si="0"/>
        <v>13.512499999999999</v>
      </c>
      <c r="AD59" s="3">
        <v>1</v>
      </c>
    </row>
    <row r="60" spans="1:30" x14ac:dyDescent="0.35">
      <c r="A60" s="6" t="s">
        <v>63</v>
      </c>
      <c r="B60" s="8">
        <v>2</v>
      </c>
      <c r="C60" s="48">
        <v>30</v>
      </c>
      <c r="D60" s="3">
        <v>4.8925000000000001</v>
      </c>
      <c r="E60" s="3">
        <v>3.6074999999999999</v>
      </c>
      <c r="F60" s="3">
        <v>2.9617</v>
      </c>
      <c r="G60" s="3">
        <v>0</v>
      </c>
      <c r="H60" s="3">
        <v>0</v>
      </c>
      <c r="I60" s="3">
        <v>0</v>
      </c>
      <c r="J60" s="3">
        <v>0</v>
      </c>
      <c r="K60" s="3">
        <v>1.4282999999999999</v>
      </c>
      <c r="L60" s="3">
        <v>0.6341</v>
      </c>
      <c r="M60" s="3">
        <v>0</v>
      </c>
      <c r="N60" s="3">
        <v>0</v>
      </c>
      <c r="O60" s="3">
        <v>1.6846000000000001</v>
      </c>
      <c r="P60" s="3">
        <v>0</v>
      </c>
      <c r="Q60" s="3">
        <v>0.28910000000000002</v>
      </c>
      <c r="R60" s="3">
        <v>0</v>
      </c>
      <c r="S60" s="3">
        <v>0</v>
      </c>
      <c r="T60" s="3">
        <v>0.32100000000000001</v>
      </c>
      <c r="U60" s="3">
        <v>0</v>
      </c>
      <c r="V60" s="3">
        <v>5.9412000000000003</v>
      </c>
      <c r="W60" s="3">
        <v>0</v>
      </c>
      <c r="X60" s="3">
        <v>0</v>
      </c>
      <c r="Y60" s="3">
        <v>13.779500000000001</v>
      </c>
      <c r="Z60" s="3">
        <v>4.6681999999999997</v>
      </c>
      <c r="AA60" s="3">
        <v>4.4882</v>
      </c>
      <c r="AB60" s="3">
        <v>17.263000000000002</v>
      </c>
      <c r="AC60" s="3">
        <f t="shared" si="0"/>
        <v>12.774800000000003</v>
      </c>
      <c r="AD60" s="3">
        <v>1</v>
      </c>
    </row>
    <row r="61" spans="1:30" x14ac:dyDescent="0.35">
      <c r="A61" s="6" t="s">
        <v>63</v>
      </c>
      <c r="B61" s="8">
        <v>3</v>
      </c>
      <c r="C61" s="48">
        <v>31</v>
      </c>
      <c r="D61" s="3">
        <v>4.8239999999999998</v>
      </c>
      <c r="E61" s="3">
        <v>3.4022999999999999</v>
      </c>
      <c r="F61" s="3">
        <v>2.5266000000000002</v>
      </c>
      <c r="G61" s="3">
        <v>0</v>
      </c>
      <c r="H61" s="3">
        <v>0</v>
      </c>
      <c r="I61" s="3">
        <v>0</v>
      </c>
      <c r="J61" s="3">
        <v>0</v>
      </c>
      <c r="K61" s="3">
        <v>1.3163</v>
      </c>
      <c r="L61" s="3">
        <v>0.41970000000000002</v>
      </c>
      <c r="M61" s="3">
        <v>0</v>
      </c>
      <c r="N61" s="3">
        <v>0</v>
      </c>
      <c r="O61" s="3">
        <v>1.4187000000000001</v>
      </c>
      <c r="P61" s="3">
        <v>0</v>
      </c>
      <c r="Q61" s="3">
        <v>0.17369999999999999</v>
      </c>
      <c r="R61" s="3">
        <v>0</v>
      </c>
      <c r="S61" s="3">
        <v>0</v>
      </c>
      <c r="T61" s="3">
        <v>0.52049999999999996</v>
      </c>
      <c r="U61" s="3">
        <v>0</v>
      </c>
      <c r="V61" s="3">
        <v>5.8109000000000002</v>
      </c>
      <c r="W61" s="3">
        <v>0</v>
      </c>
      <c r="X61" s="3">
        <v>0</v>
      </c>
      <c r="Y61" s="3">
        <v>14.942</v>
      </c>
      <c r="Z61" s="3">
        <v>3.3551000000000002</v>
      </c>
      <c r="AA61" s="3">
        <v>4.1839000000000004</v>
      </c>
      <c r="AB61" s="3">
        <v>14.480600000000001</v>
      </c>
      <c r="AC61" s="3">
        <f t="shared" si="0"/>
        <v>10.296700000000001</v>
      </c>
      <c r="AD61" s="3">
        <v>1</v>
      </c>
    </row>
    <row r="63" spans="1:30" x14ac:dyDescent="0.35">
      <c r="A63" s="3" t="s">
        <v>53</v>
      </c>
      <c r="B63" s="3" t="s">
        <v>64</v>
      </c>
      <c r="C63" s="3" t="s">
        <v>29</v>
      </c>
      <c r="D63" s="3" t="s">
        <v>16</v>
      </c>
      <c r="E63" s="3" t="s">
        <v>15</v>
      </c>
      <c r="F63" s="3" t="s">
        <v>14</v>
      </c>
      <c r="G63" s="3" t="s">
        <v>13</v>
      </c>
      <c r="H63" s="3" t="s">
        <v>12</v>
      </c>
      <c r="I63" s="3" t="s">
        <v>11</v>
      </c>
      <c r="J63" s="3" t="s">
        <v>10</v>
      </c>
      <c r="K63" s="3" t="s">
        <v>748</v>
      </c>
      <c r="L63" s="3" t="s">
        <v>26</v>
      </c>
      <c r="M63" s="3" t="s">
        <v>9</v>
      </c>
      <c r="N63" s="3" t="s">
        <v>8</v>
      </c>
      <c r="O63" s="3" t="s">
        <v>7</v>
      </c>
      <c r="P63" s="3" t="s">
        <v>27</v>
      </c>
      <c r="Q63" s="3" t="s">
        <v>67</v>
      </c>
      <c r="R63" s="3" t="s">
        <v>28</v>
      </c>
      <c r="S63" s="3" t="s">
        <v>6</v>
      </c>
      <c r="T63" s="3" t="s">
        <v>5</v>
      </c>
      <c r="U63" s="3" t="s">
        <v>66</v>
      </c>
      <c r="V63" s="3" t="s">
        <v>4</v>
      </c>
      <c r="W63" s="3" t="s">
        <v>69</v>
      </c>
      <c r="X63" s="3" t="s">
        <v>68</v>
      </c>
      <c r="Y63" s="3" t="s">
        <v>745</v>
      </c>
      <c r="Z63" s="3" t="s">
        <v>2</v>
      </c>
      <c r="AA63" s="3" t="s">
        <v>3</v>
      </c>
      <c r="AB63" s="3" t="s">
        <v>1</v>
      </c>
      <c r="AC63" s="3" t="s">
        <v>105</v>
      </c>
      <c r="AD63" s="3" t="s">
        <v>0</v>
      </c>
    </row>
    <row r="64" spans="1:30" x14ac:dyDescent="0.35">
      <c r="A64" t="s">
        <v>54</v>
      </c>
      <c r="B64">
        <v>1</v>
      </c>
      <c r="C64">
        <v>2</v>
      </c>
      <c r="D64">
        <v>7.8288000000000002</v>
      </c>
      <c r="E64">
        <v>3.7263999999999999</v>
      </c>
      <c r="F64">
        <v>3.1772999999999998</v>
      </c>
      <c r="G64">
        <v>29.4453</v>
      </c>
      <c r="H64">
        <v>2.5823999999999998</v>
      </c>
      <c r="I64">
        <v>5.4019000000000004</v>
      </c>
      <c r="J64">
        <v>28.604099999999999</v>
      </c>
      <c r="K64">
        <v>1.8645</v>
      </c>
      <c r="L64">
        <v>0.53590000000000004</v>
      </c>
      <c r="M64">
        <v>2.2210999999999999</v>
      </c>
      <c r="N64">
        <v>2.8180000000000001</v>
      </c>
      <c r="O64">
        <v>2.5745</v>
      </c>
      <c r="P64">
        <v>4.4683999999999999</v>
      </c>
      <c r="Q64">
        <v>0</v>
      </c>
      <c r="R64">
        <v>2.9342999999999999</v>
      </c>
      <c r="S64">
        <v>130.1728</v>
      </c>
      <c r="T64">
        <v>11.426399999999999</v>
      </c>
      <c r="U64">
        <v>0</v>
      </c>
      <c r="V64">
        <v>8.9276</v>
      </c>
      <c r="W64">
        <v>0</v>
      </c>
      <c r="X64">
        <v>0</v>
      </c>
      <c r="Y64">
        <v>0</v>
      </c>
      <c r="Z64">
        <v>8.9966000000000008</v>
      </c>
      <c r="AA64">
        <v>7.1722000000000001</v>
      </c>
      <c r="AB64">
        <v>28.420100000000001</v>
      </c>
      <c r="AC64">
        <v>21.247900000000001</v>
      </c>
      <c r="AD64">
        <v>1</v>
      </c>
    </row>
    <row r="65" spans="1:30" x14ac:dyDescent="0.35">
      <c r="A65" t="s">
        <v>55</v>
      </c>
      <c r="B65">
        <v>1</v>
      </c>
      <c r="C65">
        <v>5</v>
      </c>
      <c r="D65">
        <v>7.7068000000000003</v>
      </c>
      <c r="E65">
        <v>3.7557</v>
      </c>
      <c r="F65">
        <v>3.3321999999999998</v>
      </c>
      <c r="G65">
        <v>31.629200000000001</v>
      </c>
      <c r="H65">
        <v>3.1301000000000001</v>
      </c>
      <c r="I65">
        <v>5.7662000000000004</v>
      </c>
      <c r="J65">
        <v>29.7546</v>
      </c>
      <c r="K65">
        <v>1.893</v>
      </c>
      <c r="L65">
        <v>0.60319999999999996</v>
      </c>
      <c r="M65">
        <v>2.2010999999999998</v>
      </c>
      <c r="N65">
        <v>3.0712000000000002</v>
      </c>
      <c r="O65">
        <v>2.371</v>
      </c>
      <c r="P65">
        <v>4.7746000000000004</v>
      </c>
      <c r="Q65">
        <v>0</v>
      </c>
      <c r="R65">
        <v>2.8843999999999999</v>
      </c>
      <c r="S65">
        <v>129.6129</v>
      </c>
      <c r="T65">
        <v>11.575699999999999</v>
      </c>
      <c r="U65">
        <v>0.1263</v>
      </c>
      <c r="V65">
        <v>8.6052</v>
      </c>
      <c r="W65">
        <v>0.2535</v>
      </c>
      <c r="X65">
        <v>0</v>
      </c>
      <c r="Y65">
        <v>0</v>
      </c>
      <c r="Z65">
        <v>9.1770999999999994</v>
      </c>
      <c r="AA65">
        <v>7.32</v>
      </c>
      <c r="AB65">
        <v>25.9087</v>
      </c>
      <c r="AC65">
        <v>18.588699999999999</v>
      </c>
      <c r="AD65">
        <v>1</v>
      </c>
    </row>
    <row r="66" spans="1:30" x14ac:dyDescent="0.35">
      <c r="A66" t="s">
        <v>56</v>
      </c>
      <c r="B66">
        <v>1</v>
      </c>
      <c r="C66">
        <v>8</v>
      </c>
      <c r="D66">
        <v>7.6744000000000003</v>
      </c>
      <c r="E66">
        <v>3.8243999999999998</v>
      </c>
      <c r="F66">
        <v>3.4226999999999999</v>
      </c>
      <c r="G66">
        <v>31.4422</v>
      </c>
      <c r="H66">
        <v>3.1684999999999999</v>
      </c>
      <c r="I66">
        <v>5.6501000000000001</v>
      </c>
      <c r="J66">
        <v>29.826899999999998</v>
      </c>
      <c r="K66">
        <v>1.8609</v>
      </c>
      <c r="L66">
        <v>0.64280000000000004</v>
      </c>
      <c r="M66">
        <v>2.1619999999999999</v>
      </c>
      <c r="N66">
        <v>3.0505</v>
      </c>
      <c r="O66">
        <v>2.2905000000000002</v>
      </c>
      <c r="P66">
        <v>4.2892999999999999</v>
      </c>
      <c r="Q66">
        <v>0</v>
      </c>
      <c r="R66">
        <v>2.8508</v>
      </c>
      <c r="S66">
        <v>124.99509999999999</v>
      </c>
      <c r="T66">
        <v>11.5556</v>
      </c>
      <c r="U66">
        <v>0.42870000000000003</v>
      </c>
      <c r="V66">
        <v>8.6193000000000008</v>
      </c>
      <c r="W66">
        <v>0.70469999999999999</v>
      </c>
      <c r="X66">
        <v>0</v>
      </c>
      <c r="Y66">
        <v>0</v>
      </c>
      <c r="Z66">
        <v>9.5953999999999997</v>
      </c>
      <c r="AA66">
        <v>7.6327999999999996</v>
      </c>
      <c r="AB66">
        <v>25.1187</v>
      </c>
      <c r="AC66">
        <v>17.485900000000001</v>
      </c>
      <c r="AD66">
        <v>1</v>
      </c>
    </row>
    <row r="67" spans="1:30" x14ac:dyDescent="0.35">
      <c r="A67" t="s">
        <v>57</v>
      </c>
      <c r="B67">
        <v>1</v>
      </c>
      <c r="C67">
        <v>11</v>
      </c>
      <c r="D67">
        <v>5.9606000000000003</v>
      </c>
      <c r="E67">
        <v>3.2063000000000001</v>
      </c>
      <c r="F67">
        <v>2.7050000000000001</v>
      </c>
      <c r="G67">
        <v>25.524799999999999</v>
      </c>
      <c r="H67">
        <v>0</v>
      </c>
      <c r="I67">
        <v>0</v>
      </c>
      <c r="J67">
        <v>24.0688</v>
      </c>
      <c r="K67">
        <v>1.4340999999999999</v>
      </c>
      <c r="L67">
        <v>0.5696</v>
      </c>
      <c r="M67">
        <v>1.4048</v>
      </c>
      <c r="N67">
        <v>1.6569</v>
      </c>
      <c r="O67">
        <v>1.8225</v>
      </c>
      <c r="P67">
        <v>3.7673999999999999</v>
      </c>
      <c r="Q67">
        <v>0.66720000000000002</v>
      </c>
      <c r="R67">
        <v>1.4495</v>
      </c>
      <c r="S67">
        <v>30.7361</v>
      </c>
      <c r="T67">
        <v>10.394399999999999</v>
      </c>
      <c r="U67">
        <v>28.169699999999999</v>
      </c>
      <c r="V67">
        <v>6.5111999999999997</v>
      </c>
      <c r="W67">
        <v>0.23330000000000001</v>
      </c>
      <c r="X67">
        <v>3.4224999999999999</v>
      </c>
      <c r="Y67">
        <v>0.60529999999999995</v>
      </c>
      <c r="Z67">
        <v>7.2222999999999997</v>
      </c>
      <c r="AA67">
        <v>6.0152000000000001</v>
      </c>
      <c r="AB67">
        <v>21.424299999999999</v>
      </c>
      <c r="AC67">
        <v>15.409099999999999</v>
      </c>
      <c r="AD67">
        <v>1</v>
      </c>
    </row>
    <row r="68" spans="1:30" x14ac:dyDescent="0.35">
      <c r="A68" t="s">
        <v>58</v>
      </c>
      <c r="B68">
        <v>1</v>
      </c>
      <c r="C68">
        <v>14</v>
      </c>
      <c r="D68">
        <v>7.2130000000000001</v>
      </c>
      <c r="E68">
        <v>3.8020999999999998</v>
      </c>
      <c r="F68">
        <v>3.2267000000000001</v>
      </c>
      <c r="G68">
        <v>25.570499999999999</v>
      </c>
      <c r="H68">
        <v>0</v>
      </c>
      <c r="I68">
        <v>0</v>
      </c>
      <c r="J68">
        <v>24.257400000000001</v>
      </c>
      <c r="K68">
        <v>1.6735</v>
      </c>
      <c r="L68">
        <v>0.63739999999999997</v>
      </c>
      <c r="M68">
        <v>0.26119999999999999</v>
      </c>
      <c r="N68">
        <v>0.29039999999999999</v>
      </c>
      <c r="O68">
        <v>2.0691000000000002</v>
      </c>
      <c r="P68">
        <v>3.8094999999999999</v>
      </c>
      <c r="Q68">
        <v>0.60019999999999996</v>
      </c>
      <c r="R68">
        <v>1.5244</v>
      </c>
      <c r="S68">
        <v>16.135200000000001</v>
      </c>
      <c r="T68">
        <v>14.003500000000001</v>
      </c>
      <c r="U68">
        <v>55.319099999999999</v>
      </c>
      <c r="V68">
        <v>7.8452000000000002</v>
      </c>
      <c r="W68">
        <v>0.54849999999999999</v>
      </c>
      <c r="X68">
        <v>22.0884</v>
      </c>
      <c r="Y68">
        <v>1.5076000000000001</v>
      </c>
      <c r="Z68">
        <v>8.4349000000000007</v>
      </c>
      <c r="AA68">
        <v>6.9340000000000002</v>
      </c>
      <c r="AB68">
        <v>25.693999999999999</v>
      </c>
      <c r="AC68">
        <v>18.759999999999998</v>
      </c>
      <c r="AD68">
        <v>1</v>
      </c>
    </row>
    <row r="69" spans="1:30" x14ac:dyDescent="0.35">
      <c r="A69" t="s">
        <v>59</v>
      </c>
      <c r="B69">
        <v>1</v>
      </c>
      <c r="C69">
        <v>17</v>
      </c>
      <c r="D69">
        <v>7.1696</v>
      </c>
      <c r="E69">
        <v>3.6305000000000001</v>
      </c>
      <c r="F69">
        <v>3.1339000000000001</v>
      </c>
      <c r="G69">
        <v>16.580500000000001</v>
      </c>
      <c r="H69">
        <v>0</v>
      </c>
      <c r="I69">
        <v>0</v>
      </c>
      <c r="J69">
        <v>25.438199999999998</v>
      </c>
      <c r="K69">
        <v>1.7709999999999999</v>
      </c>
      <c r="L69">
        <v>0.64019999999999999</v>
      </c>
      <c r="M69">
        <v>0</v>
      </c>
      <c r="N69">
        <v>0</v>
      </c>
      <c r="O69">
        <v>2.06</v>
      </c>
      <c r="P69">
        <v>1.8039000000000001</v>
      </c>
      <c r="Q69">
        <v>0.56369999999999998</v>
      </c>
      <c r="R69">
        <v>1.7230000000000001</v>
      </c>
      <c r="S69">
        <v>10.5268</v>
      </c>
      <c r="T69">
        <v>14.990600000000001</v>
      </c>
      <c r="U69">
        <v>59.739199999999997</v>
      </c>
      <c r="V69">
        <v>7.9667000000000003</v>
      </c>
      <c r="W69">
        <v>0.62339999999999995</v>
      </c>
      <c r="X69">
        <v>44.686799999999998</v>
      </c>
      <c r="Y69">
        <v>2.2273999999999998</v>
      </c>
      <c r="Z69">
        <v>8.1645000000000003</v>
      </c>
      <c r="AA69">
        <v>6.6409000000000002</v>
      </c>
      <c r="AB69">
        <v>25.070799999999998</v>
      </c>
      <c r="AC69">
        <v>18.429899999999996</v>
      </c>
      <c r="AD69">
        <v>1</v>
      </c>
    </row>
    <row r="70" spans="1:30" x14ac:dyDescent="0.35">
      <c r="A70" t="s">
        <v>60</v>
      </c>
      <c r="B70">
        <v>1</v>
      </c>
      <c r="C70">
        <v>20</v>
      </c>
      <c r="D70">
        <v>7.4622000000000002</v>
      </c>
      <c r="E70">
        <v>3.6777000000000002</v>
      </c>
      <c r="F70">
        <v>2.9813000000000001</v>
      </c>
      <c r="G70">
        <v>0</v>
      </c>
      <c r="H70">
        <v>0</v>
      </c>
      <c r="I70">
        <v>0</v>
      </c>
      <c r="J70">
        <v>0</v>
      </c>
      <c r="K70">
        <v>2.0438999999999998</v>
      </c>
      <c r="L70">
        <v>0.57499999999999996</v>
      </c>
      <c r="M70">
        <v>0</v>
      </c>
      <c r="N70">
        <v>0</v>
      </c>
      <c r="O70">
        <v>1.9830000000000001</v>
      </c>
      <c r="P70">
        <v>1.8434999999999999</v>
      </c>
      <c r="Q70">
        <v>0.82050000000000001</v>
      </c>
      <c r="R70">
        <v>1.5986</v>
      </c>
      <c r="S70">
        <v>49.882399999999997</v>
      </c>
      <c r="T70">
        <v>14.706099999999999</v>
      </c>
      <c r="U70">
        <v>36.515099999999997</v>
      </c>
      <c r="V70">
        <v>7.3106</v>
      </c>
      <c r="W70">
        <v>1.0334000000000001</v>
      </c>
      <c r="X70">
        <v>99.221199999999996</v>
      </c>
      <c r="Y70">
        <v>6.4309000000000003</v>
      </c>
      <c r="Z70">
        <v>7.1048999999999998</v>
      </c>
      <c r="AA70">
        <v>5.5244</v>
      </c>
      <c r="AB70">
        <v>23.367699999999999</v>
      </c>
      <c r="AC70">
        <v>17.843299999999999</v>
      </c>
      <c r="AD70">
        <v>1</v>
      </c>
    </row>
    <row r="71" spans="1:30" x14ac:dyDescent="0.35">
      <c r="A71" t="s">
        <v>61</v>
      </c>
      <c r="B71">
        <v>1</v>
      </c>
      <c r="C71">
        <v>23</v>
      </c>
      <c r="D71">
        <v>4.3556999999999997</v>
      </c>
      <c r="E71">
        <v>3.0958999999999999</v>
      </c>
      <c r="F71">
        <v>2.4287999999999998</v>
      </c>
      <c r="G71">
        <v>0</v>
      </c>
      <c r="H71">
        <v>0</v>
      </c>
      <c r="I71">
        <v>0</v>
      </c>
      <c r="J71">
        <v>0</v>
      </c>
      <c r="K71">
        <v>1.3274999999999999</v>
      </c>
      <c r="L71">
        <v>0.48459999999999998</v>
      </c>
      <c r="M71">
        <v>0</v>
      </c>
      <c r="N71">
        <v>0</v>
      </c>
      <c r="O71">
        <v>1.4947999999999999</v>
      </c>
      <c r="P71">
        <v>1.2321</v>
      </c>
      <c r="Q71">
        <v>0.34749999999999998</v>
      </c>
      <c r="R71">
        <v>0.9022</v>
      </c>
      <c r="S71">
        <v>0</v>
      </c>
      <c r="T71">
        <v>7.7888999999999999</v>
      </c>
      <c r="U71">
        <v>10.853999999999999</v>
      </c>
      <c r="V71">
        <v>5.2855999999999996</v>
      </c>
      <c r="W71">
        <v>0.4153</v>
      </c>
      <c r="X71">
        <v>43.756500000000003</v>
      </c>
      <c r="Y71">
        <v>8.6762999999999995</v>
      </c>
      <c r="Z71">
        <v>4.7271000000000001</v>
      </c>
      <c r="AA71">
        <v>4.3083999999999998</v>
      </c>
      <c r="AB71">
        <v>17.148499999999999</v>
      </c>
      <c r="AC71">
        <v>12.8401</v>
      </c>
      <c r="AD71">
        <v>1</v>
      </c>
    </row>
    <row r="72" spans="1:30" x14ac:dyDescent="0.35">
      <c r="A72" t="s">
        <v>62</v>
      </c>
      <c r="B72">
        <v>1</v>
      </c>
      <c r="C72">
        <v>26</v>
      </c>
      <c r="D72">
        <v>5.3484999999999996</v>
      </c>
      <c r="E72">
        <v>3.8492000000000002</v>
      </c>
      <c r="F72">
        <v>2.9893999999999998</v>
      </c>
      <c r="G72">
        <v>0</v>
      </c>
      <c r="H72">
        <v>0</v>
      </c>
      <c r="I72">
        <v>0</v>
      </c>
      <c r="J72">
        <v>0</v>
      </c>
      <c r="K72">
        <v>1.4075</v>
      </c>
      <c r="L72">
        <v>0.60360000000000003</v>
      </c>
      <c r="M72">
        <v>0</v>
      </c>
      <c r="N72">
        <v>0</v>
      </c>
      <c r="O72">
        <v>1.8120000000000001</v>
      </c>
      <c r="P72">
        <v>0</v>
      </c>
      <c r="Q72">
        <v>0.30530000000000002</v>
      </c>
      <c r="R72">
        <v>0</v>
      </c>
      <c r="S72">
        <v>0</v>
      </c>
      <c r="T72">
        <v>3.3338999999999999</v>
      </c>
      <c r="U72">
        <v>0</v>
      </c>
      <c r="V72">
        <v>7.1216999999999997</v>
      </c>
      <c r="W72">
        <v>0</v>
      </c>
      <c r="X72">
        <v>0</v>
      </c>
      <c r="Y72">
        <v>16.0443</v>
      </c>
      <c r="Z72">
        <v>5.8253000000000004</v>
      </c>
      <c r="AA72">
        <v>5.4173</v>
      </c>
      <c r="AB72">
        <v>19.7576</v>
      </c>
      <c r="AC72">
        <v>14.340299999999999</v>
      </c>
      <c r="AD72">
        <v>1</v>
      </c>
    </row>
    <row r="73" spans="1:30" x14ac:dyDescent="0.35">
      <c r="A73" t="s">
        <v>63</v>
      </c>
      <c r="B73">
        <v>1</v>
      </c>
      <c r="C73">
        <v>29</v>
      </c>
      <c r="D73">
        <v>5.0007999999999999</v>
      </c>
      <c r="E73">
        <v>3.6103000000000001</v>
      </c>
      <c r="F73">
        <v>2.8727999999999998</v>
      </c>
      <c r="G73">
        <v>0</v>
      </c>
      <c r="H73">
        <v>0</v>
      </c>
      <c r="I73">
        <v>0</v>
      </c>
      <c r="J73">
        <v>0</v>
      </c>
      <c r="K73">
        <v>1.6773</v>
      </c>
      <c r="L73">
        <v>0.58379999999999999</v>
      </c>
      <c r="M73">
        <v>0</v>
      </c>
      <c r="N73">
        <v>0</v>
      </c>
      <c r="O73">
        <v>1.7223999999999999</v>
      </c>
      <c r="P73">
        <v>0</v>
      </c>
      <c r="Q73">
        <v>0.29520000000000002</v>
      </c>
      <c r="R73">
        <v>0</v>
      </c>
      <c r="S73">
        <v>0</v>
      </c>
      <c r="T73">
        <v>0.34639999999999999</v>
      </c>
      <c r="U73">
        <v>0</v>
      </c>
      <c r="V73">
        <v>5.9886999999999997</v>
      </c>
      <c r="W73">
        <v>0</v>
      </c>
      <c r="X73">
        <v>0</v>
      </c>
      <c r="Y73">
        <v>13.8201</v>
      </c>
      <c r="Z73">
        <v>4.7784000000000004</v>
      </c>
      <c r="AA73">
        <v>4.9816000000000003</v>
      </c>
      <c r="AB73">
        <v>18.4941</v>
      </c>
      <c r="AC73">
        <v>13.512499999999999</v>
      </c>
      <c r="AD73">
        <v>1</v>
      </c>
    </row>
    <row r="74" spans="1:30" x14ac:dyDescent="0.35">
      <c r="A74" t="s">
        <v>54</v>
      </c>
      <c r="B74">
        <v>2</v>
      </c>
      <c r="C74">
        <v>3</v>
      </c>
      <c r="D74">
        <v>7.9314999999999998</v>
      </c>
      <c r="E74">
        <v>3.7404000000000002</v>
      </c>
      <c r="F74">
        <v>3.36</v>
      </c>
      <c r="G74">
        <v>31.8291</v>
      </c>
      <c r="H74">
        <v>3.1059000000000001</v>
      </c>
      <c r="I74">
        <v>5.8507999999999996</v>
      </c>
      <c r="J74">
        <v>30.411100000000001</v>
      </c>
      <c r="K74">
        <v>1.8769</v>
      </c>
      <c r="L74">
        <v>0.50219999999999998</v>
      </c>
      <c r="M74">
        <v>2.3374999999999999</v>
      </c>
      <c r="N74">
        <v>3.0895000000000001</v>
      </c>
      <c r="O74">
        <v>2.1353</v>
      </c>
      <c r="P74">
        <v>4.3113999999999999</v>
      </c>
      <c r="Q74">
        <v>0</v>
      </c>
      <c r="R74">
        <v>2.7738999999999998</v>
      </c>
      <c r="S74">
        <v>128.61660000000001</v>
      </c>
      <c r="T74">
        <v>11.169499999999999</v>
      </c>
      <c r="U74">
        <v>0</v>
      </c>
      <c r="V74">
        <v>8.8102999999999998</v>
      </c>
      <c r="W74">
        <v>0</v>
      </c>
      <c r="X74">
        <v>0</v>
      </c>
      <c r="Y74">
        <v>0</v>
      </c>
      <c r="Z74">
        <v>9.1248000000000005</v>
      </c>
      <c r="AA74">
        <v>6.9348999999999998</v>
      </c>
      <c r="AB74">
        <v>27.360700000000001</v>
      </c>
      <c r="AC74">
        <v>20.425800000000002</v>
      </c>
      <c r="AD74">
        <v>1</v>
      </c>
    </row>
    <row r="75" spans="1:30" x14ac:dyDescent="0.35">
      <c r="A75" t="s">
        <v>55</v>
      </c>
      <c r="B75">
        <v>2</v>
      </c>
      <c r="C75">
        <v>6</v>
      </c>
      <c r="D75">
        <v>7.8402000000000003</v>
      </c>
      <c r="E75">
        <v>3.7953000000000001</v>
      </c>
      <c r="F75">
        <v>3.4018999999999999</v>
      </c>
      <c r="G75">
        <v>31.921700000000001</v>
      </c>
      <c r="H75">
        <v>3.3140999999999998</v>
      </c>
      <c r="I75">
        <v>5.7431999999999999</v>
      </c>
      <c r="J75">
        <v>28.981200000000001</v>
      </c>
      <c r="K75">
        <v>1.8454999999999999</v>
      </c>
      <c r="L75">
        <v>0.59799999999999998</v>
      </c>
      <c r="M75">
        <v>2.1985000000000001</v>
      </c>
      <c r="N75">
        <v>3.0566</v>
      </c>
      <c r="O75">
        <v>2.2961</v>
      </c>
      <c r="P75">
        <v>4.2854000000000001</v>
      </c>
      <c r="Q75">
        <v>0</v>
      </c>
      <c r="R75">
        <v>2.8980999999999999</v>
      </c>
      <c r="S75">
        <v>129.84739999999999</v>
      </c>
      <c r="T75">
        <v>11.2797</v>
      </c>
      <c r="U75">
        <v>0.16539999999999999</v>
      </c>
      <c r="V75">
        <v>8.6522000000000006</v>
      </c>
      <c r="W75">
        <v>0.31680000000000003</v>
      </c>
      <c r="X75">
        <v>0</v>
      </c>
      <c r="Y75">
        <v>0</v>
      </c>
      <c r="Z75">
        <v>9.6189999999999998</v>
      </c>
      <c r="AA75">
        <v>7.0384000000000002</v>
      </c>
      <c r="AB75">
        <v>25.669899999999998</v>
      </c>
      <c r="AC75">
        <v>18.631499999999999</v>
      </c>
      <c r="AD75">
        <v>1</v>
      </c>
    </row>
    <row r="76" spans="1:30" x14ac:dyDescent="0.35">
      <c r="A76" t="s">
        <v>56</v>
      </c>
      <c r="B76">
        <v>2</v>
      </c>
      <c r="C76">
        <v>9</v>
      </c>
      <c r="D76">
        <v>7.8231000000000002</v>
      </c>
      <c r="E76">
        <v>3.9857999999999998</v>
      </c>
      <c r="F76">
        <v>3.4889999999999999</v>
      </c>
      <c r="G76">
        <v>32.046500000000002</v>
      </c>
      <c r="H76">
        <v>3.1657000000000002</v>
      </c>
      <c r="I76">
        <v>5.6372999999999998</v>
      </c>
      <c r="J76">
        <v>30.768799999999999</v>
      </c>
      <c r="K76">
        <v>1.8932</v>
      </c>
      <c r="L76">
        <v>0.63800000000000001</v>
      </c>
      <c r="M76">
        <v>2.1764999999999999</v>
      </c>
      <c r="N76">
        <v>2.9994000000000001</v>
      </c>
      <c r="O76">
        <v>2.2778</v>
      </c>
      <c r="P76">
        <v>3.7191000000000001</v>
      </c>
      <c r="Q76">
        <v>0</v>
      </c>
      <c r="R76">
        <v>2.9121999999999999</v>
      </c>
      <c r="S76">
        <v>130.44470000000001</v>
      </c>
      <c r="T76">
        <v>11.9589</v>
      </c>
      <c r="U76">
        <v>0.38729999999999998</v>
      </c>
      <c r="V76">
        <v>8.9145000000000003</v>
      </c>
      <c r="W76">
        <v>0.40820000000000001</v>
      </c>
      <c r="X76">
        <v>0</v>
      </c>
      <c r="Y76">
        <v>0</v>
      </c>
      <c r="Z76">
        <v>9.4460999999999995</v>
      </c>
      <c r="AA76">
        <v>7.6420000000000003</v>
      </c>
      <c r="AB76">
        <v>26.992599999999999</v>
      </c>
      <c r="AC76">
        <v>19.3506</v>
      </c>
      <c r="AD76">
        <v>1</v>
      </c>
    </row>
    <row r="77" spans="1:30" x14ac:dyDescent="0.35">
      <c r="A77" t="s">
        <v>57</v>
      </c>
      <c r="B77">
        <v>2</v>
      </c>
      <c r="C77">
        <v>12</v>
      </c>
      <c r="D77">
        <v>7.2990000000000004</v>
      </c>
      <c r="E77">
        <v>3.9552999999999998</v>
      </c>
      <c r="F77">
        <v>3.3946999999999998</v>
      </c>
      <c r="G77">
        <v>31.7422</v>
      </c>
      <c r="H77">
        <v>0</v>
      </c>
      <c r="I77">
        <v>0</v>
      </c>
      <c r="J77">
        <v>30.624700000000001</v>
      </c>
      <c r="K77">
        <v>1.7666999999999999</v>
      </c>
      <c r="L77">
        <v>0.69899999999999995</v>
      </c>
      <c r="M77">
        <v>0.29459999999999997</v>
      </c>
      <c r="N77">
        <v>2.1678999999999999</v>
      </c>
      <c r="O77">
        <v>2.2675999999999998</v>
      </c>
      <c r="P77">
        <v>4.8902000000000001</v>
      </c>
      <c r="Q77">
        <v>0.90569999999999995</v>
      </c>
      <c r="R77">
        <v>1.8266</v>
      </c>
      <c r="S77">
        <v>34.011600000000001</v>
      </c>
      <c r="T77">
        <v>12.1374</v>
      </c>
      <c r="U77">
        <v>32.939700000000002</v>
      </c>
      <c r="V77">
        <v>8.2463999999999995</v>
      </c>
      <c r="W77">
        <v>0.19980000000000001</v>
      </c>
      <c r="X77">
        <v>4.3094999999999999</v>
      </c>
      <c r="Y77">
        <v>0.92310000000000003</v>
      </c>
      <c r="Z77">
        <v>9.1645000000000003</v>
      </c>
      <c r="AA77">
        <v>7.5102000000000002</v>
      </c>
      <c r="AB77">
        <v>25.998200000000001</v>
      </c>
      <c r="AC77">
        <v>18.488</v>
      </c>
      <c r="AD77">
        <v>1</v>
      </c>
    </row>
    <row r="78" spans="1:30" x14ac:dyDescent="0.35">
      <c r="A78" t="s">
        <v>58</v>
      </c>
      <c r="B78">
        <v>2</v>
      </c>
      <c r="C78">
        <v>15</v>
      </c>
      <c r="D78">
        <v>7.2038000000000002</v>
      </c>
      <c r="E78">
        <v>3.8260999999999998</v>
      </c>
      <c r="F78">
        <v>3.2406000000000001</v>
      </c>
      <c r="G78">
        <v>24.551400000000001</v>
      </c>
      <c r="H78">
        <v>0</v>
      </c>
      <c r="I78">
        <v>0</v>
      </c>
      <c r="J78">
        <v>25.695399999999999</v>
      </c>
      <c r="K78">
        <v>1.7317</v>
      </c>
      <c r="L78">
        <v>0.62219999999999998</v>
      </c>
      <c r="M78">
        <v>0.36320000000000002</v>
      </c>
      <c r="N78">
        <v>0.41099999999999998</v>
      </c>
      <c r="O78">
        <v>2.0880000000000001</v>
      </c>
      <c r="P78">
        <v>3.8992</v>
      </c>
      <c r="Q78">
        <v>0.62009999999999998</v>
      </c>
      <c r="R78">
        <v>1.6692</v>
      </c>
      <c r="S78">
        <v>10.0517</v>
      </c>
      <c r="T78">
        <v>18.068100000000001</v>
      </c>
      <c r="U78">
        <v>55.102600000000002</v>
      </c>
      <c r="V78">
        <v>7.8036000000000003</v>
      </c>
      <c r="W78">
        <v>0.36370000000000002</v>
      </c>
      <c r="X78">
        <v>23.200900000000001</v>
      </c>
      <c r="Y78">
        <v>1.5025999999999999</v>
      </c>
      <c r="Z78">
        <v>8.5455000000000005</v>
      </c>
      <c r="AA78">
        <v>6.7946</v>
      </c>
      <c r="AB78">
        <v>25.736000000000001</v>
      </c>
      <c r="AC78">
        <v>18.941400000000002</v>
      </c>
      <c r="AD78">
        <v>1</v>
      </c>
    </row>
    <row r="79" spans="1:30" x14ac:dyDescent="0.35">
      <c r="A79" t="s">
        <v>59</v>
      </c>
      <c r="B79">
        <v>2</v>
      </c>
      <c r="C79">
        <v>18</v>
      </c>
      <c r="D79">
        <v>6.7156000000000002</v>
      </c>
      <c r="E79">
        <v>3.5072000000000001</v>
      </c>
      <c r="F79">
        <v>2.9921000000000002</v>
      </c>
      <c r="G79">
        <v>16.159400000000002</v>
      </c>
      <c r="H79">
        <v>0</v>
      </c>
      <c r="I79">
        <v>0</v>
      </c>
      <c r="J79">
        <v>19.808599999999998</v>
      </c>
      <c r="K79">
        <v>1.5952999999999999</v>
      </c>
      <c r="L79">
        <v>0.60609999999999997</v>
      </c>
      <c r="M79">
        <v>0</v>
      </c>
      <c r="N79">
        <v>0</v>
      </c>
      <c r="O79">
        <v>1.9104000000000001</v>
      </c>
      <c r="P79">
        <v>1.8523000000000001</v>
      </c>
      <c r="Q79">
        <v>0.49480000000000002</v>
      </c>
      <c r="R79">
        <v>1.4353</v>
      </c>
      <c r="S79">
        <v>5.0846999999999998</v>
      </c>
      <c r="T79">
        <v>13.1496</v>
      </c>
      <c r="U79">
        <v>59.107100000000003</v>
      </c>
      <c r="V79">
        <v>7.5015999999999998</v>
      </c>
      <c r="W79">
        <v>0.74750000000000005</v>
      </c>
      <c r="X79">
        <v>45.769399999999997</v>
      </c>
      <c r="Y79">
        <v>2.0211999999999999</v>
      </c>
      <c r="Z79">
        <v>7.3478000000000003</v>
      </c>
      <c r="AA79">
        <v>6.1851000000000003</v>
      </c>
      <c r="AB79">
        <v>23.108799999999999</v>
      </c>
      <c r="AC79">
        <v>16.923699999999997</v>
      </c>
      <c r="AD79">
        <v>1</v>
      </c>
    </row>
    <row r="80" spans="1:30" x14ac:dyDescent="0.35">
      <c r="A80" t="s">
        <v>60</v>
      </c>
      <c r="B80">
        <v>2</v>
      </c>
      <c r="C80">
        <v>21</v>
      </c>
      <c r="D80">
        <v>7.1929999999999996</v>
      </c>
      <c r="E80">
        <v>3.3525</v>
      </c>
      <c r="F80">
        <v>3.2031999999999998</v>
      </c>
      <c r="G80">
        <v>0</v>
      </c>
      <c r="H80">
        <v>0</v>
      </c>
      <c r="I80">
        <v>0</v>
      </c>
      <c r="J80">
        <v>0</v>
      </c>
      <c r="K80">
        <v>1.7716000000000001</v>
      </c>
      <c r="L80">
        <v>0.59570000000000001</v>
      </c>
      <c r="M80">
        <v>0</v>
      </c>
      <c r="N80">
        <v>0</v>
      </c>
      <c r="O80">
        <v>1.8585</v>
      </c>
      <c r="P80">
        <v>2.5013999999999998</v>
      </c>
      <c r="Q80">
        <v>0.65529999999999999</v>
      </c>
      <c r="R80">
        <v>1.4857</v>
      </c>
      <c r="S80">
        <v>42.674900000000001</v>
      </c>
      <c r="T80">
        <v>13.0303</v>
      </c>
      <c r="U80">
        <v>28.5929</v>
      </c>
      <c r="V80">
        <v>5.4207999999999998</v>
      </c>
      <c r="W80">
        <v>0.89549999999999996</v>
      </c>
      <c r="X80">
        <v>104.44280000000001</v>
      </c>
      <c r="Y80">
        <v>6.4108999999999998</v>
      </c>
      <c r="Z80">
        <v>6.8254999999999999</v>
      </c>
      <c r="AA80">
        <v>5.5164</v>
      </c>
      <c r="AB80">
        <v>21.180199999999999</v>
      </c>
      <c r="AC80">
        <v>15.663799999999998</v>
      </c>
      <c r="AD80">
        <v>1</v>
      </c>
    </row>
    <row r="81" spans="1:30" x14ac:dyDescent="0.35">
      <c r="A81" t="s">
        <v>61</v>
      </c>
      <c r="B81">
        <v>2</v>
      </c>
      <c r="C81">
        <v>24</v>
      </c>
      <c r="D81">
        <v>5.8106</v>
      </c>
      <c r="E81">
        <v>4.0255999999999998</v>
      </c>
      <c r="F81">
        <v>3.113</v>
      </c>
      <c r="G81">
        <v>0</v>
      </c>
      <c r="H81">
        <v>0</v>
      </c>
      <c r="I81">
        <v>0</v>
      </c>
      <c r="J81">
        <v>0</v>
      </c>
      <c r="K81">
        <v>1.6036999999999999</v>
      </c>
      <c r="L81">
        <v>0.61470000000000002</v>
      </c>
      <c r="M81">
        <v>0</v>
      </c>
      <c r="N81">
        <v>0</v>
      </c>
      <c r="O81">
        <v>1.8940999999999999</v>
      </c>
      <c r="P81">
        <v>1.7399</v>
      </c>
      <c r="Q81">
        <v>0.2273</v>
      </c>
      <c r="R81">
        <v>1.2125999999999999</v>
      </c>
      <c r="S81">
        <v>0</v>
      </c>
      <c r="T81">
        <v>9.4034999999999993</v>
      </c>
      <c r="U81">
        <v>9.7053999999999991</v>
      </c>
      <c r="V81">
        <v>7.7117000000000004</v>
      </c>
      <c r="W81">
        <v>0.90600000000000003</v>
      </c>
      <c r="X81">
        <v>65.207300000000004</v>
      </c>
      <c r="Y81">
        <v>12.3797</v>
      </c>
      <c r="Z81">
        <v>6.2393000000000001</v>
      </c>
      <c r="AA81">
        <v>5.4461000000000004</v>
      </c>
      <c r="AB81">
        <v>21.805</v>
      </c>
      <c r="AC81">
        <v>16.358899999999998</v>
      </c>
      <c r="AD81">
        <v>1</v>
      </c>
    </row>
    <row r="82" spans="1:30" x14ac:dyDescent="0.35">
      <c r="A82" t="s">
        <v>62</v>
      </c>
      <c r="B82">
        <v>2</v>
      </c>
      <c r="C82">
        <v>27</v>
      </c>
      <c r="D82">
        <v>5.2914000000000003</v>
      </c>
      <c r="E82">
        <v>3.8327</v>
      </c>
      <c r="F82">
        <v>2.9276</v>
      </c>
      <c r="G82">
        <v>0</v>
      </c>
      <c r="H82">
        <v>0</v>
      </c>
      <c r="I82">
        <v>0</v>
      </c>
      <c r="J82">
        <v>0</v>
      </c>
      <c r="K82">
        <v>1.4289000000000001</v>
      </c>
      <c r="L82">
        <v>0.63190000000000002</v>
      </c>
      <c r="M82">
        <v>0</v>
      </c>
      <c r="N82">
        <v>0</v>
      </c>
      <c r="O82">
        <v>1.7944</v>
      </c>
      <c r="P82">
        <v>0</v>
      </c>
      <c r="Q82">
        <v>0.28639999999999999</v>
      </c>
      <c r="R82">
        <v>0</v>
      </c>
      <c r="S82">
        <v>0</v>
      </c>
      <c r="T82">
        <v>2.8544999999999998</v>
      </c>
      <c r="U82">
        <v>0</v>
      </c>
      <c r="V82">
        <v>6.9722999999999997</v>
      </c>
      <c r="W82">
        <v>0</v>
      </c>
      <c r="X82">
        <v>0</v>
      </c>
      <c r="Y82">
        <v>15.3185</v>
      </c>
      <c r="Z82">
        <v>5.6173000000000002</v>
      </c>
      <c r="AA82">
        <v>5.2847999999999997</v>
      </c>
      <c r="AB82">
        <v>19.885000000000002</v>
      </c>
      <c r="AC82">
        <v>14.600200000000001</v>
      </c>
      <c r="AD82">
        <v>1</v>
      </c>
    </row>
    <row r="83" spans="1:30" x14ac:dyDescent="0.35">
      <c r="A83" t="s">
        <v>63</v>
      </c>
      <c r="B83">
        <v>2</v>
      </c>
      <c r="C83">
        <v>30</v>
      </c>
      <c r="D83">
        <v>4.8925000000000001</v>
      </c>
      <c r="E83">
        <v>3.6074999999999999</v>
      </c>
      <c r="F83">
        <v>2.9617</v>
      </c>
      <c r="G83">
        <v>0</v>
      </c>
      <c r="H83">
        <v>0</v>
      </c>
      <c r="I83">
        <v>0</v>
      </c>
      <c r="J83">
        <v>0</v>
      </c>
      <c r="K83">
        <v>1.4282999999999999</v>
      </c>
      <c r="L83">
        <v>0.6341</v>
      </c>
      <c r="M83">
        <v>0</v>
      </c>
      <c r="N83">
        <v>0</v>
      </c>
      <c r="O83">
        <v>1.6846000000000001</v>
      </c>
      <c r="P83">
        <v>0</v>
      </c>
      <c r="Q83">
        <v>0.28910000000000002</v>
      </c>
      <c r="R83">
        <v>0</v>
      </c>
      <c r="S83">
        <v>0</v>
      </c>
      <c r="T83">
        <v>0.32100000000000001</v>
      </c>
      <c r="U83">
        <v>0</v>
      </c>
      <c r="V83">
        <v>5.9412000000000003</v>
      </c>
      <c r="W83">
        <v>0</v>
      </c>
      <c r="X83">
        <v>0</v>
      </c>
      <c r="Y83">
        <v>13.779500000000001</v>
      </c>
      <c r="Z83">
        <v>4.6681999999999997</v>
      </c>
      <c r="AA83">
        <v>4.4882</v>
      </c>
      <c r="AB83">
        <v>17.263000000000002</v>
      </c>
      <c r="AC83">
        <v>12.774800000000003</v>
      </c>
      <c r="AD83">
        <v>1</v>
      </c>
    </row>
    <row r="84" spans="1:30" x14ac:dyDescent="0.35">
      <c r="A84" t="s">
        <v>54</v>
      </c>
      <c r="B84">
        <v>3</v>
      </c>
      <c r="C84">
        <v>4</v>
      </c>
      <c r="D84">
        <v>7.9314999999999998</v>
      </c>
      <c r="E84">
        <v>3.7162999999999999</v>
      </c>
      <c r="F84">
        <v>3.4491999999999998</v>
      </c>
      <c r="G84">
        <v>31.774999999999999</v>
      </c>
      <c r="H84">
        <v>3.2107999999999999</v>
      </c>
      <c r="I84">
        <v>5.7373000000000003</v>
      </c>
      <c r="J84">
        <v>30.861000000000001</v>
      </c>
      <c r="K84">
        <v>1.7806999999999999</v>
      </c>
      <c r="L84">
        <v>0.42399999999999999</v>
      </c>
      <c r="M84">
        <v>2.3151999999999999</v>
      </c>
      <c r="N84">
        <v>3.0907</v>
      </c>
      <c r="O84">
        <v>2.3195000000000001</v>
      </c>
      <c r="P84">
        <v>4.3620999999999999</v>
      </c>
      <c r="Q84">
        <v>0</v>
      </c>
      <c r="R84">
        <v>2.8896000000000002</v>
      </c>
      <c r="S84">
        <v>128.42760000000001</v>
      </c>
      <c r="T84">
        <v>11.145799999999999</v>
      </c>
      <c r="U84">
        <v>0</v>
      </c>
      <c r="V84">
        <v>8.8915000000000006</v>
      </c>
      <c r="W84">
        <v>0</v>
      </c>
      <c r="X84">
        <v>0</v>
      </c>
      <c r="Y84">
        <v>0</v>
      </c>
      <c r="Z84">
        <v>9.3651</v>
      </c>
      <c r="AA84">
        <v>6.9405000000000001</v>
      </c>
      <c r="AB84">
        <v>26.7011</v>
      </c>
      <c r="AC84">
        <v>19.7606</v>
      </c>
      <c r="AD84">
        <v>1</v>
      </c>
    </row>
    <row r="85" spans="1:30" x14ac:dyDescent="0.35">
      <c r="A85" t="s">
        <v>55</v>
      </c>
      <c r="B85">
        <v>3</v>
      </c>
      <c r="C85">
        <v>7</v>
      </c>
      <c r="D85">
        <v>7.9269999999999996</v>
      </c>
      <c r="E85">
        <v>3.8605</v>
      </c>
      <c r="F85">
        <v>3.4845999999999999</v>
      </c>
      <c r="G85">
        <v>31.844799999999999</v>
      </c>
      <c r="H85">
        <v>3.3472</v>
      </c>
      <c r="I85">
        <v>5.7351000000000001</v>
      </c>
      <c r="J85">
        <v>29.243099999999998</v>
      </c>
      <c r="K85">
        <v>1.8897999999999999</v>
      </c>
      <c r="L85">
        <v>0.52029999999999998</v>
      </c>
      <c r="M85">
        <v>2.0849000000000002</v>
      </c>
      <c r="N85">
        <v>3.1303000000000001</v>
      </c>
      <c r="O85">
        <v>2.2763</v>
      </c>
      <c r="P85">
        <v>4.6017999999999999</v>
      </c>
      <c r="Q85">
        <v>0</v>
      </c>
      <c r="R85">
        <v>2.8460999999999999</v>
      </c>
      <c r="S85">
        <v>131.49600000000001</v>
      </c>
      <c r="T85">
        <v>11.501899999999999</v>
      </c>
      <c r="U85">
        <v>0.1525</v>
      </c>
      <c r="V85">
        <v>8.7411999999999992</v>
      </c>
      <c r="W85">
        <v>0.23430000000000001</v>
      </c>
      <c r="X85">
        <v>0</v>
      </c>
      <c r="Y85">
        <v>0</v>
      </c>
      <c r="Z85">
        <v>9.5523000000000007</v>
      </c>
      <c r="AA85">
        <v>7.6101999999999999</v>
      </c>
      <c r="AB85">
        <v>25.801300000000001</v>
      </c>
      <c r="AC85">
        <v>18.191100000000002</v>
      </c>
      <c r="AD85">
        <v>1</v>
      </c>
    </row>
    <row r="86" spans="1:30" x14ac:dyDescent="0.35">
      <c r="A86" t="s">
        <v>56</v>
      </c>
      <c r="B86">
        <v>3</v>
      </c>
      <c r="C86">
        <v>10</v>
      </c>
      <c r="D86">
        <v>7.9051</v>
      </c>
      <c r="E86">
        <v>4.0824999999999996</v>
      </c>
      <c r="F86">
        <v>3.5373999999999999</v>
      </c>
      <c r="G86">
        <v>32.460999999999999</v>
      </c>
      <c r="H86">
        <v>3.2311000000000001</v>
      </c>
      <c r="I86">
        <v>5.6627000000000001</v>
      </c>
      <c r="J86">
        <v>30.7302</v>
      </c>
      <c r="K86">
        <v>1.8391999999999999</v>
      </c>
      <c r="L86">
        <v>0.62960000000000005</v>
      </c>
      <c r="M86">
        <v>2.2391000000000001</v>
      </c>
      <c r="N86">
        <v>3.0066999999999999</v>
      </c>
      <c r="O86">
        <v>2.3079000000000001</v>
      </c>
      <c r="P86">
        <v>4.7545000000000002</v>
      </c>
      <c r="Q86">
        <v>0</v>
      </c>
      <c r="R86">
        <v>2.9321999999999999</v>
      </c>
      <c r="S86">
        <v>131.60669999999999</v>
      </c>
      <c r="T86">
        <v>12.1496</v>
      </c>
      <c r="U86">
        <v>0.38229999999999997</v>
      </c>
      <c r="V86">
        <v>8.7164999999999999</v>
      </c>
      <c r="W86">
        <v>0.495</v>
      </c>
      <c r="X86">
        <v>0</v>
      </c>
      <c r="Y86">
        <v>0</v>
      </c>
      <c r="Z86">
        <v>9.7941000000000003</v>
      </c>
      <c r="AA86">
        <v>7.9668999999999999</v>
      </c>
      <c r="AB86">
        <v>27.500499999999999</v>
      </c>
      <c r="AC86">
        <v>19.5336</v>
      </c>
      <c r="AD86">
        <v>1</v>
      </c>
    </row>
    <row r="87" spans="1:30" x14ac:dyDescent="0.35">
      <c r="A87" t="s">
        <v>57</v>
      </c>
      <c r="B87">
        <v>3</v>
      </c>
      <c r="C87">
        <v>13</v>
      </c>
      <c r="D87">
        <v>7.5457999999999998</v>
      </c>
      <c r="E87">
        <v>3.9876</v>
      </c>
      <c r="F87">
        <v>3.4138000000000002</v>
      </c>
      <c r="G87">
        <v>32.754100000000001</v>
      </c>
      <c r="H87">
        <v>0</v>
      </c>
      <c r="I87">
        <v>0</v>
      </c>
      <c r="J87">
        <v>31.581299999999999</v>
      </c>
      <c r="K87">
        <v>1.8429</v>
      </c>
      <c r="L87">
        <v>0.65600000000000003</v>
      </c>
      <c r="M87">
        <v>2.1964999999999999</v>
      </c>
      <c r="N87">
        <v>2.1362999999999999</v>
      </c>
      <c r="O87">
        <v>2.2917999999999998</v>
      </c>
      <c r="P87">
        <v>4.9012000000000002</v>
      </c>
      <c r="Q87">
        <v>0.92179999999999995</v>
      </c>
      <c r="R87">
        <v>1.8664000000000001</v>
      </c>
      <c r="S87">
        <v>32.655200000000001</v>
      </c>
      <c r="T87">
        <v>12.735200000000001</v>
      </c>
      <c r="U87">
        <v>32.6828</v>
      </c>
      <c r="V87">
        <v>8.3737999999999992</v>
      </c>
      <c r="W87">
        <v>0.2218</v>
      </c>
      <c r="X87">
        <v>4.3152999999999997</v>
      </c>
      <c r="Y87">
        <v>0.93569999999999998</v>
      </c>
      <c r="Z87">
        <v>9.0965000000000007</v>
      </c>
      <c r="AA87">
        <v>7.5575000000000001</v>
      </c>
      <c r="AB87">
        <v>26.802199999999999</v>
      </c>
      <c r="AC87">
        <v>19.244699999999998</v>
      </c>
      <c r="AD87">
        <v>1</v>
      </c>
    </row>
    <row r="88" spans="1:30" x14ac:dyDescent="0.35">
      <c r="A88" t="s">
        <v>58</v>
      </c>
      <c r="B88">
        <v>3</v>
      </c>
      <c r="C88">
        <v>16</v>
      </c>
      <c r="D88">
        <v>6.5475000000000003</v>
      </c>
      <c r="E88">
        <v>3.573</v>
      </c>
      <c r="F88">
        <v>3.0807000000000002</v>
      </c>
      <c r="G88">
        <v>24.7</v>
      </c>
      <c r="H88">
        <v>0</v>
      </c>
      <c r="I88">
        <v>0</v>
      </c>
      <c r="J88">
        <v>26.1218</v>
      </c>
      <c r="K88">
        <v>1.6627000000000001</v>
      </c>
      <c r="L88">
        <v>0.58640000000000003</v>
      </c>
      <c r="M88">
        <v>0.314</v>
      </c>
      <c r="N88">
        <v>0.37119999999999997</v>
      </c>
      <c r="O88">
        <v>1.9971000000000001</v>
      </c>
      <c r="P88">
        <v>3.6343999999999999</v>
      </c>
      <c r="Q88">
        <v>0.57279999999999998</v>
      </c>
      <c r="R88">
        <v>1.5489999999999999</v>
      </c>
      <c r="S88">
        <v>9.1686999999999994</v>
      </c>
      <c r="T88">
        <v>12.4781</v>
      </c>
      <c r="U88">
        <v>52.969499999999996</v>
      </c>
      <c r="V88">
        <v>7.1241000000000003</v>
      </c>
      <c r="W88">
        <v>0.46889999999999998</v>
      </c>
      <c r="X88">
        <v>21.292100000000001</v>
      </c>
      <c r="Y88">
        <v>1.3498000000000001</v>
      </c>
      <c r="Z88">
        <v>7.7370999999999999</v>
      </c>
      <c r="AA88">
        <v>6.4574999999999996</v>
      </c>
      <c r="AB88">
        <v>23.776</v>
      </c>
      <c r="AC88">
        <v>17.3185</v>
      </c>
      <c r="AD88">
        <v>1</v>
      </c>
    </row>
    <row r="89" spans="1:30" x14ac:dyDescent="0.35">
      <c r="A89" t="s">
        <v>59</v>
      </c>
      <c r="B89">
        <v>3</v>
      </c>
      <c r="C89">
        <v>19</v>
      </c>
      <c r="D89">
        <v>6.9246999999999996</v>
      </c>
      <c r="E89">
        <v>3.5034000000000001</v>
      </c>
      <c r="F89">
        <v>3.0537000000000001</v>
      </c>
      <c r="G89">
        <v>16.4877</v>
      </c>
      <c r="H89">
        <v>0</v>
      </c>
      <c r="I89">
        <v>0</v>
      </c>
      <c r="J89">
        <v>16.5076</v>
      </c>
      <c r="K89">
        <v>1.6987000000000001</v>
      </c>
      <c r="L89">
        <v>0.59599999999999997</v>
      </c>
      <c r="M89">
        <v>0</v>
      </c>
      <c r="N89">
        <v>0</v>
      </c>
      <c r="O89">
        <v>1.8629</v>
      </c>
      <c r="P89">
        <v>1.5490999999999999</v>
      </c>
      <c r="Q89">
        <v>0.47499999999999998</v>
      </c>
      <c r="R89">
        <v>1.3075000000000001</v>
      </c>
      <c r="S89">
        <v>4.7720000000000002</v>
      </c>
      <c r="T89">
        <v>12.8446</v>
      </c>
      <c r="U89">
        <v>60.190600000000003</v>
      </c>
      <c r="V89">
        <v>7.3602999999999996</v>
      </c>
      <c r="W89">
        <v>0.63419999999999999</v>
      </c>
      <c r="X89">
        <v>47.1389</v>
      </c>
      <c r="Y89">
        <v>2.4136000000000002</v>
      </c>
      <c r="Z89">
        <v>7.5571999999999999</v>
      </c>
      <c r="AA89">
        <v>6.3202999999999996</v>
      </c>
      <c r="AB89">
        <v>24.1069</v>
      </c>
      <c r="AC89">
        <v>17.7866</v>
      </c>
      <c r="AD89">
        <v>1</v>
      </c>
    </row>
    <row r="90" spans="1:30" x14ac:dyDescent="0.35">
      <c r="A90" t="s">
        <v>60</v>
      </c>
      <c r="B90">
        <v>3</v>
      </c>
      <c r="C90">
        <v>22</v>
      </c>
      <c r="D90">
        <v>6.7582000000000004</v>
      </c>
      <c r="E90">
        <v>3.4144000000000001</v>
      </c>
      <c r="F90">
        <v>2.6726000000000001</v>
      </c>
      <c r="G90">
        <v>0</v>
      </c>
      <c r="H90">
        <v>0</v>
      </c>
      <c r="I90">
        <v>0</v>
      </c>
      <c r="J90">
        <v>0</v>
      </c>
      <c r="K90">
        <v>1.6751</v>
      </c>
      <c r="L90">
        <v>0.54069999999999996</v>
      </c>
      <c r="M90">
        <v>0</v>
      </c>
      <c r="N90">
        <v>0</v>
      </c>
      <c r="O90">
        <v>1.8562000000000001</v>
      </c>
      <c r="P90">
        <v>2.2035</v>
      </c>
      <c r="Q90">
        <v>0.7772</v>
      </c>
      <c r="R90">
        <v>1.5983000000000001</v>
      </c>
      <c r="S90">
        <v>38.023000000000003</v>
      </c>
      <c r="T90">
        <v>12.511200000000001</v>
      </c>
      <c r="U90">
        <v>24.5365</v>
      </c>
      <c r="V90">
        <v>4.9946999999999999</v>
      </c>
      <c r="W90">
        <v>0.91569999999999996</v>
      </c>
      <c r="X90">
        <v>97.661799999999999</v>
      </c>
      <c r="Y90">
        <v>6.6553000000000004</v>
      </c>
      <c r="Z90">
        <v>6.5090000000000003</v>
      </c>
      <c r="AA90">
        <v>5.6021999999999998</v>
      </c>
      <c r="AB90">
        <v>21.0928</v>
      </c>
      <c r="AC90">
        <v>15.490600000000001</v>
      </c>
      <c r="AD90">
        <v>1</v>
      </c>
    </row>
    <row r="91" spans="1:30" x14ac:dyDescent="0.35">
      <c r="A91" t="s">
        <v>61</v>
      </c>
      <c r="B91">
        <v>3</v>
      </c>
      <c r="C91">
        <v>25</v>
      </c>
      <c r="D91">
        <v>5.6971999999999996</v>
      </c>
      <c r="E91">
        <v>3.9845000000000002</v>
      </c>
      <c r="F91">
        <v>2.9186000000000001</v>
      </c>
      <c r="G91">
        <v>0</v>
      </c>
      <c r="H91">
        <v>0</v>
      </c>
      <c r="I91">
        <v>0</v>
      </c>
      <c r="J91">
        <v>0</v>
      </c>
      <c r="K91">
        <v>1.7121999999999999</v>
      </c>
      <c r="L91">
        <v>0.6048</v>
      </c>
      <c r="M91">
        <v>0</v>
      </c>
      <c r="N91">
        <v>0</v>
      </c>
      <c r="O91">
        <v>1.9044000000000001</v>
      </c>
      <c r="P91">
        <v>1.6724000000000001</v>
      </c>
      <c r="Q91">
        <v>0.27550000000000002</v>
      </c>
      <c r="R91">
        <v>1.2150000000000001</v>
      </c>
      <c r="S91">
        <v>0</v>
      </c>
      <c r="T91">
        <v>9.0810999999999993</v>
      </c>
      <c r="U91">
        <v>6.6962999999999999</v>
      </c>
      <c r="V91">
        <v>7.6821999999999999</v>
      </c>
      <c r="W91">
        <v>0.56340000000000001</v>
      </c>
      <c r="X91">
        <v>68.643299999999996</v>
      </c>
      <c r="Y91">
        <v>11.939299999999999</v>
      </c>
      <c r="Z91">
        <v>6.42</v>
      </c>
      <c r="AA91">
        <v>5.3242000000000003</v>
      </c>
      <c r="AB91">
        <v>21.2788</v>
      </c>
      <c r="AC91">
        <v>15.954599999999999</v>
      </c>
      <c r="AD91">
        <v>1</v>
      </c>
    </row>
    <row r="92" spans="1:30" x14ac:dyDescent="0.35">
      <c r="A92" t="s">
        <v>62</v>
      </c>
      <c r="B92">
        <v>3</v>
      </c>
      <c r="C92">
        <v>28</v>
      </c>
      <c r="D92">
        <v>5.6795999999999998</v>
      </c>
      <c r="E92">
        <v>4.0571999999999999</v>
      </c>
      <c r="F92">
        <v>3</v>
      </c>
      <c r="G92">
        <v>0</v>
      </c>
      <c r="H92">
        <v>0</v>
      </c>
      <c r="I92">
        <v>0</v>
      </c>
      <c r="J92">
        <v>0</v>
      </c>
      <c r="K92">
        <v>1.6918</v>
      </c>
      <c r="L92">
        <v>0.63149999999999995</v>
      </c>
      <c r="M92">
        <v>0</v>
      </c>
      <c r="N92">
        <v>0</v>
      </c>
      <c r="O92">
        <v>1.9358</v>
      </c>
      <c r="P92">
        <v>0</v>
      </c>
      <c r="Q92">
        <v>0.30030000000000001</v>
      </c>
      <c r="R92">
        <v>0</v>
      </c>
      <c r="S92">
        <v>0</v>
      </c>
      <c r="T92">
        <v>2.9567000000000001</v>
      </c>
      <c r="U92">
        <v>0</v>
      </c>
      <c r="V92">
        <v>7.1619999999999999</v>
      </c>
      <c r="W92">
        <v>0</v>
      </c>
      <c r="X92">
        <v>0</v>
      </c>
      <c r="Y92">
        <v>15.8332</v>
      </c>
      <c r="Z92">
        <v>5.8250000000000002</v>
      </c>
      <c r="AA92">
        <v>5.556</v>
      </c>
      <c r="AB92">
        <v>21.105</v>
      </c>
      <c r="AC92">
        <v>15.548999999999999</v>
      </c>
      <c r="AD92">
        <v>1</v>
      </c>
    </row>
    <row r="93" spans="1:30" x14ac:dyDescent="0.35">
      <c r="A93" t="s">
        <v>63</v>
      </c>
      <c r="B93">
        <v>3</v>
      </c>
      <c r="C93">
        <v>31</v>
      </c>
      <c r="D93">
        <v>4.8239999999999998</v>
      </c>
      <c r="E93">
        <v>3.4022999999999999</v>
      </c>
      <c r="F93">
        <v>2.5266000000000002</v>
      </c>
      <c r="G93">
        <v>0</v>
      </c>
      <c r="H93">
        <v>0</v>
      </c>
      <c r="I93">
        <v>0</v>
      </c>
      <c r="J93">
        <v>0</v>
      </c>
      <c r="K93">
        <v>1.3163</v>
      </c>
      <c r="L93">
        <v>0.41970000000000002</v>
      </c>
      <c r="M93">
        <v>0</v>
      </c>
      <c r="N93">
        <v>0</v>
      </c>
      <c r="O93">
        <v>1.4187000000000001</v>
      </c>
      <c r="P93">
        <v>0</v>
      </c>
      <c r="Q93">
        <v>0.17369999999999999</v>
      </c>
      <c r="R93">
        <v>0</v>
      </c>
      <c r="S93">
        <v>0</v>
      </c>
      <c r="T93">
        <v>0.52049999999999996</v>
      </c>
      <c r="U93">
        <v>0</v>
      </c>
      <c r="V93">
        <v>5.8109000000000002</v>
      </c>
      <c r="W93">
        <v>0</v>
      </c>
      <c r="X93">
        <v>0</v>
      </c>
      <c r="Y93">
        <v>14.942</v>
      </c>
      <c r="Z93">
        <v>3.3551000000000002</v>
      </c>
      <c r="AA93">
        <v>4.1839000000000004</v>
      </c>
      <c r="AB93">
        <v>14.480600000000001</v>
      </c>
      <c r="AC93">
        <v>10.296700000000001</v>
      </c>
      <c r="AD93">
        <v>1</v>
      </c>
    </row>
    <row r="94" spans="1:30" ht="15" thickBot="1" x14ac:dyDescent="0.4"/>
    <row r="95" spans="1:30" ht="19" thickBot="1" x14ac:dyDescent="0.5">
      <c r="A95" s="100" t="s">
        <v>747</v>
      </c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2"/>
    </row>
    <row r="96" spans="1:30" ht="15" thickBot="1" x14ac:dyDescent="0.4">
      <c r="A96" s="56" t="s">
        <v>53</v>
      </c>
      <c r="B96" s="57" t="s">
        <v>64</v>
      </c>
      <c r="C96" s="57" t="s">
        <v>29</v>
      </c>
      <c r="D96" s="57" t="s">
        <v>109</v>
      </c>
      <c r="E96" s="57" t="s">
        <v>88</v>
      </c>
      <c r="F96" s="57" t="s">
        <v>89</v>
      </c>
      <c r="G96" s="57" t="s">
        <v>90</v>
      </c>
      <c r="H96" s="57" t="s">
        <v>751</v>
      </c>
      <c r="I96" s="57" t="s">
        <v>91</v>
      </c>
      <c r="J96" s="57" t="s">
        <v>92</v>
      </c>
      <c r="K96" s="57" t="s">
        <v>93</v>
      </c>
      <c r="L96" s="57" t="s">
        <v>94</v>
      </c>
      <c r="M96" s="59" t="s">
        <v>754</v>
      </c>
      <c r="N96" s="79" t="s">
        <v>106</v>
      </c>
      <c r="O96" s="78" t="s">
        <v>755</v>
      </c>
      <c r="P96" s="57" t="s">
        <v>96</v>
      </c>
      <c r="Q96" s="57" t="s">
        <v>97</v>
      </c>
      <c r="R96" s="57" t="s">
        <v>98</v>
      </c>
      <c r="S96" s="57" t="s">
        <v>99</v>
      </c>
      <c r="T96" s="57" t="s">
        <v>100</v>
      </c>
      <c r="U96" s="57" t="s">
        <v>102</v>
      </c>
      <c r="V96" s="57" t="s">
        <v>103</v>
      </c>
      <c r="W96" s="58" t="s">
        <v>104</v>
      </c>
      <c r="X96" s="57" t="s">
        <v>101</v>
      </c>
      <c r="Y96" s="58" t="s">
        <v>746</v>
      </c>
    </row>
    <row r="97" spans="1:25" x14ac:dyDescent="0.35">
      <c r="A97" s="60" t="s">
        <v>54</v>
      </c>
      <c r="B97" s="13" t="s">
        <v>111</v>
      </c>
      <c r="C97" s="80">
        <v>2</v>
      </c>
      <c r="D97" s="60">
        <f>SUM(D64:E64)</f>
        <v>11.555199999999999</v>
      </c>
      <c r="E97" s="14">
        <v>3.1772999999999998</v>
      </c>
      <c r="F97" s="14">
        <f>SUM(G64,J64)</f>
        <v>58.049399999999999</v>
      </c>
      <c r="G97" s="14">
        <f>SUM(H64,I64)</f>
        <v>7.9843000000000002</v>
      </c>
      <c r="H97" s="14">
        <v>1.8645</v>
      </c>
      <c r="I97" s="14">
        <f>L64*2</f>
        <v>1.0718000000000001</v>
      </c>
      <c r="J97" s="14">
        <v>2.2210999999999999</v>
      </c>
      <c r="K97" s="14">
        <v>2.8180000000000001</v>
      </c>
      <c r="L97" s="14">
        <v>2.5745</v>
      </c>
      <c r="M97" s="14">
        <v>4.4683999999999999</v>
      </c>
      <c r="N97" s="14">
        <v>0</v>
      </c>
      <c r="O97" s="14">
        <v>2.9342999999999999</v>
      </c>
      <c r="P97" s="14">
        <v>130.1728</v>
      </c>
      <c r="Q97" s="14">
        <v>11.426399999999999</v>
      </c>
      <c r="R97" s="14">
        <v>0</v>
      </c>
      <c r="S97" s="14">
        <v>8.9276</v>
      </c>
      <c r="T97" s="14">
        <v>0</v>
      </c>
      <c r="U97" s="14">
        <v>8.9966000000000008</v>
      </c>
      <c r="V97" s="14">
        <v>7.1722000000000001</v>
      </c>
      <c r="W97" s="15">
        <v>21.247900000000001</v>
      </c>
      <c r="X97" s="60">
        <v>0</v>
      </c>
      <c r="Y97" s="15">
        <v>0</v>
      </c>
    </row>
    <row r="98" spans="1:25" x14ac:dyDescent="0.35">
      <c r="A98" s="61" t="s">
        <v>55</v>
      </c>
      <c r="B98" s="17" t="s">
        <v>111</v>
      </c>
      <c r="C98" s="81">
        <v>5</v>
      </c>
      <c r="D98" s="61">
        <f t="shared" ref="D98:D126" si="1">SUM(D65:E65)</f>
        <v>11.4625</v>
      </c>
      <c r="E98" s="18">
        <v>3.3321999999999998</v>
      </c>
      <c r="F98" s="18">
        <f t="shared" ref="F98:F126" si="2">SUM(G65,J65)</f>
        <v>61.383800000000001</v>
      </c>
      <c r="G98" s="18">
        <f t="shared" ref="G98:G126" si="3">SUM(H65,I65)</f>
        <v>8.8963000000000001</v>
      </c>
      <c r="H98" s="18">
        <v>1.893</v>
      </c>
      <c r="I98" s="18">
        <f t="shared" ref="I98:I126" si="4">L65*2</f>
        <v>1.2063999999999999</v>
      </c>
      <c r="J98" s="18">
        <v>2.2010999999999998</v>
      </c>
      <c r="K98" s="18">
        <v>3.0712000000000002</v>
      </c>
      <c r="L98" s="18">
        <v>2.371</v>
      </c>
      <c r="M98" s="18">
        <v>4.7746000000000004</v>
      </c>
      <c r="N98" s="18">
        <v>0</v>
      </c>
      <c r="O98" s="18">
        <v>2.8843999999999999</v>
      </c>
      <c r="P98" s="18">
        <v>129.6129</v>
      </c>
      <c r="Q98" s="18">
        <v>11.575699999999999</v>
      </c>
      <c r="R98" s="18">
        <v>0.1263</v>
      </c>
      <c r="S98" s="18">
        <v>8.6052</v>
      </c>
      <c r="T98" s="18">
        <v>0.2535</v>
      </c>
      <c r="U98" s="18">
        <v>9.1770999999999994</v>
      </c>
      <c r="V98" s="18">
        <v>7.32</v>
      </c>
      <c r="W98" s="19">
        <v>18.588699999999999</v>
      </c>
      <c r="X98" s="61">
        <v>0</v>
      </c>
      <c r="Y98" s="19">
        <v>0</v>
      </c>
    </row>
    <row r="99" spans="1:25" x14ac:dyDescent="0.35">
      <c r="A99" s="61" t="s">
        <v>56</v>
      </c>
      <c r="B99" s="17" t="s">
        <v>111</v>
      </c>
      <c r="C99" s="81">
        <v>8</v>
      </c>
      <c r="D99" s="61">
        <f t="shared" si="1"/>
        <v>11.498799999999999</v>
      </c>
      <c r="E99" s="18">
        <v>3.4226999999999999</v>
      </c>
      <c r="F99" s="18">
        <f t="shared" si="2"/>
        <v>61.269099999999995</v>
      </c>
      <c r="G99" s="18">
        <f t="shared" si="3"/>
        <v>8.8186</v>
      </c>
      <c r="H99" s="18">
        <v>1.8609</v>
      </c>
      <c r="I99" s="18">
        <f t="shared" si="4"/>
        <v>1.2856000000000001</v>
      </c>
      <c r="J99" s="18">
        <v>2.1619999999999999</v>
      </c>
      <c r="K99" s="18">
        <v>3.0505</v>
      </c>
      <c r="L99" s="18">
        <v>2.2905000000000002</v>
      </c>
      <c r="M99" s="18">
        <v>4.2892999999999999</v>
      </c>
      <c r="N99" s="18">
        <v>0</v>
      </c>
      <c r="O99" s="18">
        <v>2.8508</v>
      </c>
      <c r="P99" s="18">
        <v>124.99509999999999</v>
      </c>
      <c r="Q99" s="18">
        <v>11.5556</v>
      </c>
      <c r="R99" s="18">
        <v>0.42870000000000003</v>
      </c>
      <c r="S99" s="18">
        <v>8.6193000000000008</v>
      </c>
      <c r="T99" s="18">
        <v>0.70469999999999999</v>
      </c>
      <c r="U99" s="18">
        <v>9.5953999999999997</v>
      </c>
      <c r="V99" s="18">
        <v>7.6327999999999996</v>
      </c>
      <c r="W99" s="19">
        <v>17.485900000000001</v>
      </c>
      <c r="X99" s="61">
        <v>0</v>
      </c>
      <c r="Y99" s="19">
        <v>0</v>
      </c>
    </row>
    <row r="100" spans="1:25" x14ac:dyDescent="0.35">
      <c r="A100" s="61" t="s">
        <v>57</v>
      </c>
      <c r="B100" s="17" t="s">
        <v>111</v>
      </c>
      <c r="C100" s="81">
        <v>11</v>
      </c>
      <c r="D100" s="61">
        <f t="shared" si="1"/>
        <v>9.1669</v>
      </c>
      <c r="E100" s="18">
        <v>2.7050000000000001</v>
      </c>
      <c r="F100" s="18">
        <f t="shared" si="2"/>
        <v>49.593599999999995</v>
      </c>
      <c r="G100" s="18">
        <f t="shared" si="3"/>
        <v>0</v>
      </c>
      <c r="H100" s="18">
        <v>1.4340999999999999</v>
      </c>
      <c r="I100" s="18">
        <f t="shared" si="4"/>
        <v>1.1392</v>
      </c>
      <c r="J100" s="18">
        <v>1.4048</v>
      </c>
      <c r="K100" s="18">
        <v>1.6569</v>
      </c>
      <c r="L100" s="18">
        <v>1.8225</v>
      </c>
      <c r="M100" s="18">
        <v>3.7673999999999999</v>
      </c>
      <c r="N100" s="18">
        <v>0.66720000000000002</v>
      </c>
      <c r="O100" s="18">
        <v>1.4495</v>
      </c>
      <c r="P100" s="18">
        <v>30.7361</v>
      </c>
      <c r="Q100" s="18">
        <v>10.394399999999999</v>
      </c>
      <c r="R100" s="18">
        <v>28.169699999999999</v>
      </c>
      <c r="S100" s="18">
        <v>6.5111999999999997</v>
      </c>
      <c r="T100" s="18">
        <v>0.23330000000000001</v>
      </c>
      <c r="U100" s="18">
        <v>7.2222999999999997</v>
      </c>
      <c r="V100" s="18">
        <v>6.0152000000000001</v>
      </c>
      <c r="W100" s="19">
        <v>15.409099999999999</v>
      </c>
      <c r="X100" s="61">
        <v>3.4224999999999999</v>
      </c>
      <c r="Y100" s="19">
        <v>0.60529999999999995</v>
      </c>
    </row>
    <row r="101" spans="1:25" x14ac:dyDescent="0.35">
      <c r="A101" s="61" t="s">
        <v>58</v>
      </c>
      <c r="B101" s="17" t="s">
        <v>111</v>
      </c>
      <c r="C101" s="81">
        <v>14</v>
      </c>
      <c r="D101" s="61">
        <f t="shared" si="1"/>
        <v>11.0151</v>
      </c>
      <c r="E101" s="18">
        <v>3.2267000000000001</v>
      </c>
      <c r="F101" s="18">
        <f t="shared" si="2"/>
        <v>49.8279</v>
      </c>
      <c r="G101" s="18">
        <f t="shared" si="3"/>
        <v>0</v>
      </c>
      <c r="H101" s="18">
        <v>1.6735</v>
      </c>
      <c r="I101" s="18">
        <f t="shared" si="4"/>
        <v>1.2747999999999999</v>
      </c>
      <c r="J101" s="18">
        <v>0.26119999999999999</v>
      </c>
      <c r="K101" s="18">
        <v>0.29039999999999999</v>
      </c>
      <c r="L101" s="18">
        <v>2.0691000000000002</v>
      </c>
      <c r="M101" s="18">
        <v>3.8094999999999999</v>
      </c>
      <c r="N101" s="18">
        <v>0.60019999999999996</v>
      </c>
      <c r="O101" s="18">
        <v>1.5244</v>
      </c>
      <c r="P101" s="18">
        <v>16.135200000000001</v>
      </c>
      <c r="Q101" s="18">
        <v>14.003500000000001</v>
      </c>
      <c r="R101" s="18">
        <v>55.319099999999999</v>
      </c>
      <c r="S101" s="18">
        <v>7.8452000000000002</v>
      </c>
      <c r="T101" s="18">
        <v>0.54849999999999999</v>
      </c>
      <c r="U101" s="18">
        <v>8.4349000000000007</v>
      </c>
      <c r="V101" s="18">
        <v>6.9340000000000002</v>
      </c>
      <c r="W101" s="19">
        <v>18.759999999999998</v>
      </c>
      <c r="X101" s="61">
        <v>22.0884</v>
      </c>
      <c r="Y101" s="19">
        <v>1.5076000000000001</v>
      </c>
    </row>
    <row r="102" spans="1:25" x14ac:dyDescent="0.35">
      <c r="A102" s="61" t="s">
        <v>59</v>
      </c>
      <c r="B102" s="17" t="s">
        <v>111</v>
      </c>
      <c r="C102" s="81">
        <v>17</v>
      </c>
      <c r="D102" s="61">
        <f t="shared" si="1"/>
        <v>10.8001</v>
      </c>
      <c r="E102" s="18">
        <v>3.1339000000000001</v>
      </c>
      <c r="F102" s="18">
        <f t="shared" si="2"/>
        <v>42.018699999999995</v>
      </c>
      <c r="G102" s="18">
        <f t="shared" si="3"/>
        <v>0</v>
      </c>
      <c r="H102" s="18">
        <v>1.7709999999999999</v>
      </c>
      <c r="I102" s="18">
        <f t="shared" si="4"/>
        <v>1.2804</v>
      </c>
      <c r="J102" s="18">
        <v>0</v>
      </c>
      <c r="K102" s="18">
        <v>0</v>
      </c>
      <c r="L102" s="18">
        <v>2.06</v>
      </c>
      <c r="M102" s="18">
        <v>1.8039000000000001</v>
      </c>
      <c r="N102" s="18">
        <v>0.56369999999999998</v>
      </c>
      <c r="O102" s="18">
        <v>1.7230000000000001</v>
      </c>
      <c r="P102" s="18">
        <v>10.5268</v>
      </c>
      <c r="Q102" s="18">
        <v>14.990600000000001</v>
      </c>
      <c r="R102" s="18">
        <v>59.739199999999997</v>
      </c>
      <c r="S102" s="18">
        <v>7.9667000000000003</v>
      </c>
      <c r="T102" s="18">
        <v>0.62339999999999995</v>
      </c>
      <c r="U102" s="18">
        <v>8.1645000000000003</v>
      </c>
      <c r="V102" s="18">
        <v>6.6409000000000002</v>
      </c>
      <c r="W102" s="19">
        <v>18.429899999999996</v>
      </c>
      <c r="X102" s="61">
        <v>44.686799999999998</v>
      </c>
      <c r="Y102" s="19">
        <v>2.2273999999999998</v>
      </c>
    </row>
    <row r="103" spans="1:25" x14ac:dyDescent="0.35">
      <c r="A103" s="61" t="s">
        <v>60</v>
      </c>
      <c r="B103" s="17" t="s">
        <v>111</v>
      </c>
      <c r="C103" s="81">
        <v>20</v>
      </c>
      <c r="D103" s="61">
        <f t="shared" si="1"/>
        <v>11.139900000000001</v>
      </c>
      <c r="E103" s="18">
        <v>2.9813000000000001</v>
      </c>
      <c r="F103" s="18">
        <f t="shared" si="2"/>
        <v>0</v>
      </c>
      <c r="G103" s="18">
        <f t="shared" si="3"/>
        <v>0</v>
      </c>
      <c r="H103" s="18">
        <v>2.0438999999999998</v>
      </c>
      <c r="I103" s="18">
        <f t="shared" si="4"/>
        <v>1.1499999999999999</v>
      </c>
      <c r="J103" s="18">
        <v>0</v>
      </c>
      <c r="K103" s="18">
        <v>0</v>
      </c>
      <c r="L103" s="18">
        <v>1.9830000000000001</v>
      </c>
      <c r="M103" s="18">
        <v>1.8434999999999999</v>
      </c>
      <c r="N103" s="18">
        <v>0.82050000000000001</v>
      </c>
      <c r="O103" s="18">
        <v>1.5986</v>
      </c>
      <c r="P103" s="18">
        <v>49.882399999999997</v>
      </c>
      <c r="Q103" s="18">
        <v>14.706099999999999</v>
      </c>
      <c r="R103" s="18">
        <v>36.515099999999997</v>
      </c>
      <c r="S103" s="18">
        <v>7.3106</v>
      </c>
      <c r="T103" s="18">
        <v>1.0334000000000001</v>
      </c>
      <c r="U103" s="18">
        <v>7.1048999999999998</v>
      </c>
      <c r="V103" s="18">
        <v>5.5244</v>
      </c>
      <c r="W103" s="19">
        <v>17.843299999999999</v>
      </c>
      <c r="X103" s="61">
        <v>99.221199999999996</v>
      </c>
      <c r="Y103" s="19">
        <v>6.4309000000000003</v>
      </c>
    </row>
    <row r="104" spans="1:25" x14ac:dyDescent="0.35">
      <c r="A104" s="61" t="s">
        <v>61</v>
      </c>
      <c r="B104" s="17" t="s">
        <v>111</v>
      </c>
      <c r="C104" s="81">
        <v>23</v>
      </c>
      <c r="D104" s="61">
        <f t="shared" si="1"/>
        <v>7.4515999999999991</v>
      </c>
      <c r="E104" s="18">
        <v>2.4287999999999998</v>
      </c>
      <c r="F104" s="18">
        <f t="shared" si="2"/>
        <v>0</v>
      </c>
      <c r="G104" s="18">
        <f t="shared" si="3"/>
        <v>0</v>
      </c>
      <c r="H104" s="18">
        <v>1.3274999999999999</v>
      </c>
      <c r="I104" s="18">
        <f t="shared" si="4"/>
        <v>0.96919999999999995</v>
      </c>
      <c r="J104" s="18">
        <v>0</v>
      </c>
      <c r="K104" s="18">
        <v>0</v>
      </c>
      <c r="L104" s="18">
        <v>1.4947999999999999</v>
      </c>
      <c r="M104" s="18">
        <v>1.2321</v>
      </c>
      <c r="N104" s="18">
        <v>0.34749999999999998</v>
      </c>
      <c r="O104" s="18">
        <v>0.9022</v>
      </c>
      <c r="P104" s="18">
        <v>0</v>
      </c>
      <c r="Q104" s="18">
        <v>7.7888999999999999</v>
      </c>
      <c r="R104" s="18">
        <v>10.853999999999999</v>
      </c>
      <c r="S104" s="18">
        <v>5.2855999999999996</v>
      </c>
      <c r="T104" s="18">
        <v>0.4153</v>
      </c>
      <c r="U104" s="18">
        <v>4.7271000000000001</v>
      </c>
      <c r="V104" s="18">
        <v>4.3083999999999998</v>
      </c>
      <c r="W104" s="19">
        <v>12.8401</v>
      </c>
      <c r="X104" s="61">
        <v>43.756500000000003</v>
      </c>
      <c r="Y104" s="19">
        <v>8.6762999999999995</v>
      </c>
    </row>
    <row r="105" spans="1:25" x14ac:dyDescent="0.35">
      <c r="A105" s="61" t="s">
        <v>62</v>
      </c>
      <c r="B105" s="17" t="s">
        <v>111</v>
      </c>
      <c r="C105" s="81">
        <v>26</v>
      </c>
      <c r="D105" s="61">
        <f t="shared" si="1"/>
        <v>9.1976999999999993</v>
      </c>
      <c r="E105" s="18">
        <v>2.9893999999999998</v>
      </c>
      <c r="F105" s="18">
        <f t="shared" si="2"/>
        <v>0</v>
      </c>
      <c r="G105" s="18">
        <f t="shared" si="3"/>
        <v>0</v>
      </c>
      <c r="H105" s="18">
        <v>1.4075</v>
      </c>
      <c r="I105" s="18">
        <f t="shared" si="4"/>
        <v>1.2072000000000001</v>
      </c>
      <c r="J105" s="18">
        <v>0</v>
      </c>
      <c r="K105" s="18">
        <v>0</v>
      </c>
      <c r="L105" s="18">
        <v>1.8120000000000001</v>
      </c>
      <c r="M105" s="18">
        <v>0</v>
      </c>
      <c r="N105" s="18">
        <v>0.30530000000000002</v>
      </c>
      <c r="O105" s="18">
        <v>0</v>
      </c>
      <c r="P105" s="18">
        <v>0</v>
      </c>
      <c r="Q105" s="18">
        <v>3.3338999999999999</v>
      </c>
      <c r="R105" s="18">
        <v>0</v>
      </c>
      <c r="S105" s="18">
        <v>7.1216999999999997</v>
      </c>
      <c r="T105" s="18">
        <v>0</v>
      </c>
      <c r="U105" s="18">
        <v>5.8253000000000004</v>
      </c>
      <c r="V105" s="18">
        <v>5.4173</v>
      </c>
      <c r="W105" s="19">
        <v>14.340299999999999</v>
      </c>
      <c r="X105" s="61">
        <v>0</v>
      </c>
      <c r="Y105" s="19">
        <v>16.0443</v>
      </c>
    </row>
    <row r="106" spans="1:25" ht="15" thickBot="1" x14ac:dyDescent="0.4">
      <c r="A106" s="62" t="s">
        <v>63</v>
      </c>
      <c r="B106" s="21" t="s">
        <v>111</v>
      </c>
      <c r="C106" s="82">
        <v>29</v>
      </c>
      <c r="D106" s="62">
        <f t="shared" si="1"/>
        <v>8.6111000000000004</v>
      </c>
      <c r="E106" s="22">
        <v>2.8727999999999998</v>
      </c>
      <c r="F106" s="22">
        <f t="shared" si="2"/>
        <v>0</v>
      </c>
      <c r="G106" s="22">
        <f t="shared" si="3"/>
        <v>0</v>
      </c>
      <c r="H106" s="22">
        <v>1.6773</v>
      </c>
      <c r="I106" s="22">
        <f t="shared" si="4"/>
        <v>1.1676</v>
      </c>
      <c r="J106" s="22">
        <v>0</v>
      </c>
      <c r="K106" s="22">
        <v>0</v>
      </c>
      <c r="L106" s="22">
        <v>1.7223999999999999</v>
      </c>
      <c r="M106" s="22">
        <v>0</v>
      </c>
      <c r="N106" s="22">
        <v>0.29520000000000002</v>
      </c>
      <c r="O106" s="22">
        <v>0</v>
      </c>
      <c r="P106" s="22">
        <v>0</v>
      </c>
      <c r="Q106" s="22">
        <v>0.34639999999999999</v>
      </c>
      <c r="R106" s="22">
        <v>0</v>
      </c>
      <c r="S106" s="22">
        <v>5.9886999999999997</v>
      </c>
      <c r="T106" s="22">
        <v>0</v>
      </c>
      <c r="U106" s="22">
        <v>4.7784000000000004</v>
      </c>
      <c r="V106" s="22">
        <v>4.9816000000000003</v>
      </c>
      <c r="W106" s="23">
        <v>13.512499999999999</v>
      </c>
      <c r="X106" s="62">
        <v>0</v>
      </c>
      <c r="Y106" s="23">
        <v>13.8201</v>
      </c>
    </row>
    <row r="107" spans="1:25" x14ac:dyDescent="0.35">
      <c r="A107" s="63" t="s">
        <v>54</v>
      </c>
      <c r="B107" s="25" t="s">
        <v>112</v>
      </c>
      <c r="C107" s="83">
        <v>3</v>
      </c>
      <c r="D107" s="63">
        <f t="shared" si="1"/>
        <v>11.671900000000001</v>
      </c>
      <c r="E107" s="26">
        <v>3.36</v>
      </c>
      <c r="F107" s="26">
        <f t="shared" si="2"/>
        <v>62.240200000000002</v>
      </c>
      <c r="G107" s="26">
        <f t="shared" si="3"/>
        <v>8.9566999999999997</v>
      </c>
      <c r="H107" s="26">
        <v>1.8769</v>
      </c>
      <c r="I107" s="26">
        <f t="shared" si="4"/>
        <v>1.0044</v>
      </c>
      <c r="J107" s="26">
        <v>2.3374999999999999</v>
      </c>
      <c r="K107" s="26">
        <v>3.0895000000000001</v>
      </c>
      <c r="L107" s="26">
        <v>2.1353</v>
      </c>
      <c r="M107" s="26">
        <v>4.3113999999999999</v>
      </c>
      <c r="N107" s="26">
        <v>0</v>
      </c>
      <c r="O107" s="26">
        <v>2.7738999999999998</v>
      </c>
      <c r="P107" s="26">
        <v>128.61660000000001</v>
      </c>
      <c r="Q107" s="26">
        <v>11.169499999999999</v>
      </c>
      <c r="R107" s="26">
        <v>0</v>
      </c>
      <c r="S107" s="26">
        <v>8.8102999999999998</v>
      </c>
      <c r="T107" s="26">
        <v>0</v>
      </c>
      <c r="U107" s="26">
        <v>9.1248000000000005</v>
      </c>
      <c r="V107" s="26">
        <v>6.9348999999999998</v>
      </c>
      <c r="W107" s="27">
        <v>20.425800000000002</v>
      </c>
      <c r="X107" s="63">
        <v>0</v>
      </c>
      <c r="Y107" s="27">
        <v>0</v>
      </c>
    </row>
    <row r="108" spans="1:25" x14ac:dyDescent="0.35">
      <c r="A108" s="64" t="s">
        <v>55</v>
      </c>
      <c r="B108" s="29" t="s">
        <v>112</v>
      </c>
      <c r="C108" s="84">
        <v>6</v>
      </c>
      <c r="D108" s="64">
        <f t="shared" si="1"/>
        <v>11.6355</v>
      </c>
      <c r="E108" s="30">
        <v>3.4018999999999999</v>
      </c>
      <c r="F108" s="30">
        <f t="shared" si="2"/>
        <v>60.902900000000002</v>
      </c>
      <c r="G108" s="30">
        <f t="shared" si="3"/>
        <v>9.0572999999999997</v>
      </c>
      <c r="H108" s="30">
        <v>1.8454999999999999</v>
      </c>
      <c r="I108" s="30">
        <f t="shared" si="4"/>
        <v>1.196</v>
      </c>
      <c r="J108" s="30">
        <v>2.1985000000000001</v>
      </c>
      <c r="K108" s="30">
        <v>3.0566</v>
      </c>
      <c r="L108" s="30">
        <v>2.2961</v>
      </c>
      <c r="M108" s="30">
        <v>4.2854000000000001</v>
      </c>
      <c r="N108" s="30">
        <v>0</v>
      </c>
      <c r="O108" s="30">
        <v>2.8980999999999999</v>
      </c>
      <c r="P108" s="30">
        <v>129.84739999999999</v>
      </c>
      <c r="Q108" s="30">
        <v>11.2797</v>
      </c>
      <c r="R108" s="30">
        <v>0.16539999999999999</v>
      </c>
      <c r="S108" s="30">
        <v>8.6522000000000006</v>
      </c>
      <c r="T108" s="30">
        <v>0.31680000000000003</v>
      </c>
      <c r="U108" s="30">
        <v>9.6189999999999998</v>
      </c>
      <c r="V108" s="30">
        <v>7.0384000000000002</v>
      </c>
      <c r="W108" s="31">
        <v>18.631499999999999</v>
      </c>
      <c r="X108" s="64">
        <v>0</v>
      </c>
      <c r="Y108" s="31">
        <v>0</v>
      </c>
    </row>
    <row r="109" spans="1:25" x14ac:dyDescent="0.35">
      <c r="A109" s="64" t="s">
        <v>56</v>
      </c>
      <c r="B109" s="29" t="s">
        <v>112</v>
      </c>
      <c r="C109" s="84">
        <v>9</v>
      </c>
      <c r="D109" s="64">
        <f t="shared" si="1"/>
        <v>11.8089</v>
      </c>
      <c r="E109" s="30">
        <v>3.4889999999999999</v>
      </c>
      <c r="F109" s="30">
        <f t="shared" si="2"/>
        <v>62.815300000000001</v>
      </c>
      <c r="G109" s="30">
        <f t="shared" si="3"/>
        <v>8.8030000000000008</v>
      </c>
      <c r="H109" s="30">
        <v>1.8932</v>
      </c>
      <c r="I109" s="30">
        <f t="shared" si="4"/>
        <v>1.276</v>
      </c>
      <c r="J109" s="30">
        <v>2.1764999999999999</v>
      </c>
      <c r="K109" s="30">
        <v>2.9994000000000001</v>
      </c>
      <c r="L109" s="30">
        <v>2.2778</v>
      </c>
      <c r="M109" s="30">
        <v>3.7191000000000001</v>
      </c>
      <c r="N109" s="30">
        <v>0</v>
      </c>
      <c r="O109" s="30">
        <v>2.9121999999999999</v>
      </c>
      <c r="P109" s="30">
        <v>130.44470000000001</v>
      </c>
      <c r="Q109" s="30">
        <v>11.9589</v>
      </c>
      <c r="R109" s="30">
        <v>0.38729999999999998</v>
      </c>
      <c r="S109" s="30">
        <v>8.9145000000000003</v>
      </c>
      <c r="T109" s="30">
        <v>0.40820000000000001</v>
      </c>
      <c r="U109" s="30">
        <v>9.4460999999999995</v>
      </c>
      <c r="V109" s="30">
        <v>7.6420000000000003</v>
      </c>
      <c r="W109" s="31">
        <v>19.3506</v>
      </c>
      <c r="X109" s="64">
        <v>0</v>
      </c>
      <c r="Y109" s="31">
        <v>0</v>
      </c>
    </row>
    <row r="110" spans="1:25" x14ac:dyDescent="0.35">
      <c r="A110" s="64" t="s">
        <v>57</v>
      </c>
      <c r="B110" s="29" t="s">
        <v>112</v>
      </c>
      <c r="C110" s="84">
        <v>12</v>
      </c>
      <c r="D110" s="64">
        <f t="shared" si="1"/>
        <v>11.254300000000001</v>
      </c>
      <c r="E110" s="30">
        <v>3.3946999999999998</v>
      </c>
      <c r="F110" s="30">
        <f t="shared" si="2"/>
        <v>62.366900000000001</v>
      </c>
      <c r="G110" s="30">
        <f t="shared" si="3"/>
        <v>0</v>
      </c>
      <c r="H110" s="30">
        <v>1.7666999999999999</v>
      </c>
      <c r="I110" s="30">
        <f t="shared" si="4"/>
        <v>1.3979999999999999</v>
      </c>
      <c r="J110" s="30">
        <v>0.29459999999999997</v>
      </c>
      <c r="K110" s="30">
        <v>2.1678999999999999</v>
      </c>
      <c r="L110" s="30">
        <v>2.2675999999999998</v>
      </c>
      <c r="M110" s="30">
        <v>4.8902000000000001</v>
      </c>
      <c r="N110" s="30">
        <v>0.90569999999999995</v>
      </c>
      <c r="O110" s="30">
        <v>1.8266</v>
      </c>
      <c r="P110" s="30">
        <v>34.011600000000001</v>
      </c>
      <c r="Q110" s="30">
        <v>12.1374</v>
      </c>
      <c r="R110" s="30">
        <v>32.939700000000002</v>
      </c>
      <c r="S110" s="30">
        <v>8.2463999999999995</v>
      </c>
      <c r="T110" s="30">
        <v>0.19980000000000001</v>
      </c>
      <c r="U110" s="30">
        <v>9.1645000000000003</v>
      </c>
      <c r="V110" s="30">
        <v>7.5102000000000002</v>
      </c>
      <c r="W110" s="31">
        <v>18.488</v>
      </c>
      <c r="X110" s="64">
        <v>4.3094999999999999</v>
      </c>
      <c r="Y110" s="31">
        <v>0.92310000000000003</v>
      </c>
    </row>
    <row r="111" spans="1:25" x14ac:dyDescent="0.35">
      <c r="A111" s="64" t="s">
        <v>58</v>
      </c>
      <c r="B111" s="29" t="s">
        <v>112</v>
      </c>
      <c r="C111" s="84">
        <v>15</v>
      </c>
      <c r="D111" s="64">
        <f t="shared" si="1"/>
        <v>11.0299</v>
      </c>
      <c r="E111" s="30">
        <v>3.2406000000000001</v>
      </c>
      <c r="F111" s="30">
        <f t="shared" si="2"/>
        <v>50.2468</v>
      </c>
      <c r="G111" s="30">
        <f t="shared" si="3"/>
        <v>0</v>
      </c>
      <c r="H111" s="30">
        <v>1.7317</v>
      </c>
      <c r="I111" s="30">
        <f t="shared" si="4"/>
        <v>1.2444</v>
      </c>
      <c r="J111" s="30">
        <v>0.36320000000000002</v>
      </c>
      <c r="K111" s="30">
        <v>0.41099999999999998</v>
      </c>
      <c r="L111" s="30">
        <v>2.0880000000000001</v>
      </c>
      <c r="M111" s="30">
        <v>3.8992</v>
      </c>
      <c r="N111" s="30">
        <v>0.62009999999999998</v>
      </c>
      <c r="O111" s="30">
        <v>1.6692</v>
      </c>
      <c r="P111" s="30">
        <v>10.0517</v>
      </c>
      <c r="Q111" s="30">
        <v>18.068100000000001</v>
      </c>
      <c r="R111" s="30">
        <v>55.102600000000002</v>
      </c>
      <c r="S111" s="30">
        <v>7.8036000000000003</v>
      </c>
      <c r="T111" s="30">
        <v>0.36370000000000002</v>
      </c>
      <c r="U111" s="30">
        <v>8.5455000000000005</v>
      </c>
      <c r="V111" s="30">
        <v>6.7946</v>
      </c>
      <c r="W111" s="31">
        <v>18.941400000000002</v>
      </c>
      <c r="X111" s="64">
        <v>23.200900000000001</v>
      </c>
      <c r="Y111" s="31">
        <v>1.5025999999999999</v>
      </c>
    </row>
    <row r="112" spans="1:25" x14ac:dyDescent="0.35">
      <c r="A112" s="64" t="s">
        <v>59</v>
      </c>
      <c r="B112" s="29" t="s">
        <v>112</v>
      </c>
      <c r="C112" s="84">
        <v>18</v>
      </c>
      <c r="D112" s="64">
        <f t="shared" si="1"/>
        <v>10.222799999999999</v>
      </c>
      <c r="E112" s="30">
        <v>2.9921000000000002</v>
      </c>
      <c r="F112" s="30">
        <f t="shared" si="2"/>
        <v>35.968000000000004</v>
      </c>
      <c r="G112" s="30">
        <f t="shared" si="3"/>
        <v>0</v>
      </c>
      <c r="H112" s="30">
        <v>1.5952999999999999</v>
      </c>
      <c r="I112" s="30">
        <f t="shared" si="4"/>
        <v>1.2121999999999999</v>
      </c>
      <c r="J112" s="30">
        <v>0</v>
      </c>
      <c r="K112" s="30">
        <v>0</v>
      </c>
      <c r="L112" s="30">
        <v>1.9104000000000001</v>
      </c>
      <c r="M112" s="30">
        <v>1.8523000000000001</v>
      </c>
      <c r="N112" s="30">
        <v>0.49480000000000002</v>
      </c>
      <c r="O112" s="30">
        <v>1.4353</v>
      </c>
      <c r="P112" s="30">
        <v>5.0846999999999998</v>
      </c>
      <c r="Q112" s="30">
        <v>13.1496</v>
      </c>
      <c r="R112" s="30">
        <v>59.107100000000003</v>
      </c>
      <c r="S112" s="30">
        <v>7.5015999999999998</v>
      </c>
      <c r="T112" s="30">
        <v>0.74750000000000005</v>
      </c>
      <c r="U112" s="30">
        <v>7.3478000000000003</v>
      </c>
      <c r="V112" s="30">
        <v>6.1851000000000003</v>
      </c>
      <c r="W112" s="31">
        <v>16.923699999999997</v>
      </c>
      <c r="X112" s="64">
        <v>45.769399999999997</v>
      </c>
      <c r="Y112" s="31">
        <v>2.0211999999999999</v>
      </c>
    </row>
    <row r="113" spans="1:25" x14ac:dyDescent="0.35">
      <c r="A113" s="64" t="s">
        <v>60</v>
      </c>
      <c r="B113" s="29" t="s">
        <v>112</v>
      </c>
      <c r="C113" s="84">
        <v>21</v>
      </c>
      <c r="D113" s="64">
        <f t="shared" si="1"/>
        <v>10.545500000000001</v>
      </c>
      <c r="E113" s="30">
        <v>3.2031999999999998</v>
      </c>
      <c r="F113" s="30">
        <f t="shared" si="2"/>
        <v>0</v>
      </c>
      <c r="G113" s="30">
        <f t="shared" si="3"/>
        <v>0</v>
      </c>
      <c r="H113" s="30">
        <v>1.7716000000000001</v>
      </c>
      <c r="I113" s="30">
        <f t="shared" si="4"/>
        <v>1.1914</v>
      </c>
      <c r="J113" s="30">
        <v>0</v>
      </c>
      <c r="K113" s="30">
        <v>0</v>
      </c>
      <c r="L113" s="30">
        <v>1.8585</v>
      </c>
      <c r="M113" s="30">
        <v>2.5013999999999998</v>
      </c>
      <c r="N113" s="30">
        <v>0.65529999999999999</v>
      </c>
      <c r="O113" s="30">
        <v>1.4857</v>
      </c>
      <c r="P113" s="30">
        <v>42.674900000000001</v>
      </c>
      <c r="Q113" s="30">
        <v>13.0303</v>
      </c>
      <c r="R113" s="30">
        <v>28.5929</v>
      </c>
      <c r="S113" s="30">
        <v>5.4207999999999998</v>
      </c>
      <c r="T113" s="30">
        <v>0.89549999999999996</v>
      </c>
      <c r="U113" s="30">
        <v>6.8254999999999999</v>
      </c>
      <c r="V113" s="30">
        <v>5.5164</v>
      </c>
      <c r="W113" s="31">
        <v>15.663799999999998</v>
      </c>
      <c r="X113" s="64">
        <v>104.44280000000001</v>
      </c>
      <c r="Y113" s="31">
        <v>6.4108999999999998</v>
      </c>
    </row>
    <row r="114" spans="1:25" x14ac:dyDescent="0.35">
      <c r="A114" s="64" t="s">
        <v>61</v>
      </c>
      <c r="B114" s="29" t="s">
        <v>112</v>
      </c>
      <c r="C114" s="84">
        <v>24</v>
      </c>
      <c r="D114" s="64">
        <f t="shared" si="1"/>
        <v>9.8361999999999998</v>
      </c>
      <c r="E114" s="30">
        <v>3.113</v>
      </c>
      <c r="F114" s="30">
        <f t="shared" si="2"/>
        <v>0</v>
      </c>
      <c r="G114" s="30">
        <f t="shared" si="3"/>
        <v>0</v>
      </c>
      <c r="H114" s="30">
        <v>1.6036999999999999</v>
      </c>
      <c r="I114" s="30">
        <f t="shared" si="4"/>
        <v>1.2294</v>
      </c>
      <c r="J114" s="30">
        <v>0</v>
      </c>
      <c r="K114" s="30">
        <v>0</v>
      </c>
      <c r="L114" s="30">
        <v>1.8940999999999999</v>
      </c>
      <c r="M114" s="30">
        <v>1.7399</v>
      </c>
      <c r="N114" s="30">
        <v>0.2273</v>
      </c>
      <c r="O114" s="30">
        <v>1.2125999999999999</v>
      </c>
      <c r="P114" s="30">
        <v>0</v>
      </c>
      <c r="Q114" s="30">
        <v>9.4034999999999993</v>
      </c>
      <c r="R114" s="30">
        <v>9.7053999999999991</v>
      </c>
      <c r="S114" s="30">
        <v>7.7117000000000004</v>
      </c>
      <c r="T114" s="30">
        <v>0.90600000000000003</v>
      </c>
      <c r="U114" s="30">
        <v>6.2393000000000001</v>
      </c>
      <c r="V114" s="30">
        <v>5.4461000000000004</v>
      </c>
      <c r="W114" s="31">
        <v>16.358899999999998</v>
      </c>
      <c r="X114" s="64">
        <v>65.207300000000004</v>
      </c>
      <c r="Y114" s="31">
        <v>12.3797</v>
      </c>
    </row>
    <row r="115" spans="1:25" x14ac:dyDescent="0.35">
      <c r="A115" s="64" t="s">
        <v>62</v>
      </c>
      <c r="B115" s="29" t="s">
        <v>112</v>
      </c>
      <c r="C115" s="84">
        <v>27</v>
      </c>
      <c r="D115" s="64">
        <f t="shared" si="1"/>
        <v>9.1241000000000003</v>
      </c>
      <c r="E115" s="30">
        <v>2.9276</v>
      </c>
      <c r="F115" s="30">
        <f t="shared" si="2"/>
        <v>0</v>
      </c>
      <c r="G115" s="30">
        <f t="shared" si="3"/>
        <v>0</v>
      </c>
      <c r="H115" s="30">
        <v>1.4289000000000001</v>
      </c>
      <c r="I115" s="30">
        <f t="shared" si="4"/>
        <v>1.2638</v>
      </c>
      <c r="J115" s="30">
        <v>0</v>
      </c>
      <c r="K115" s="30">
        <v>0</v>
      </c>
      <c r="L115" s="30">
        <v>1.7944</v>
      </c>
      <c r="M115" s="30">
        <v>0</v>
      </c>
      <c r="N115" s="30">
        <v>0.28639999999999999</v>
      </c>
      <c r="O115" s="30">
        <v>0</v>
      </c>
      <c r="P115" s="30">
        <v>0</v>
      </c>
      <c r="Q115" s="30">
        <v>2.8544999999999998</v>
      </c>
      <c r="R115" s="30">
        <v>0</v>
      </c>
      <c r="S115" s="30">
        <v>6.9722999999999997</v>
      </c>
      <c r="T115" s="30">
        <v>0</v>
      </c>
      <c r="U115" s="30">
        <v>5.6173000000000002</v>
      </c>
      <c r="V115" s="30">
        <v>5.2847999999999997</v>
      </c>
      <c r="W115" s="31">
        <v>14.600200000000001</v>
      </c>
      <c r="X115" s="64">
        <v>0</v>
      </c>
      <c r="Y115" s="31">
        <v>15.3185</v>
      </c>
    </row>
    <row r="116" spans="1:25" ht="15" thickBot="1" x14ac:dyDescent="0.4">
      <c r="A116" s="65" t="s">
        <v>63</v>
      </c>
      <c r="B116" s="33" t="s">
        <v>112</v>
      </c>
      <c r="C116" s="85">
        <v>30</v>
      </c>
      <c r="D116" s="65">
        <f t="shared" si="1"/>
        <v>8.5</v>
      </c>
      <c r="E116" s="34">
        <v>2.9617</v>
      </c>
      <c r="F116" s="34">
        <f t="shared" si="2"/>
        <v>0</v>
      </c>
      <c r="G116" s="34">
        <f t="shared" si="3"/>
        <v>0</v>
      </c>
      <c r="H116" s="34">
        <v>1.4282999999999999</v>
      </c>
      <c r="I116" s="34">
        <f t="shared" si="4"/>
        <v>1.2682</v>
      </c>
      <c r="J116" s="34">
        <v>0</v>
      </c>
      <c r="K116" s="34">
        <v>0</v>
      </c>
      <c r="L116" s="34">
        <v>1.6846000000000001</v>
      </c>
      <c r="M116" s="34">
        <v>0</v>
      </c>
      <c r="N116" s="34">
        <v>0.28910000000000002</v>
      </c>
      <c r="O116" s="34">
        <v>0</v>
      </c>
      <c r="P116" s="34">
        <v>0</v>
      </c>
      <c r="Q116" s="34">
        <v>0.32100000000000001</v>
      </c>
      <c r="R116" s="34">
        <v>0</v>
      </c>
      <c r="S116" s="34">
        <v>5.9412000000000003</v>
      </c>
      <c r="T116" s="34">
        <v>0</v>
      </c>
      <c r="U116" s="34">
        <v>4.6681999999999997</v>
      </c>
      <c r="V116" s="34">
        <v>4.4882</v>
      </c>
      <c r="W116" s="35">
        <v>12.774800000000003</v>
      </c>
      <c r="X116" s="65">
        <v>0</v>
      </c>
      <c r="Y116" s="35">
        <v>13.779500000000001</v>
      </c>
    </row>
    <row r="117" spans="1:25" x14ac:dyDescent="0.35">
      <c r="A117" s="66" t="s">
        <v>54</v>
      </c>
      <c r="B117" s="37" t="s">
        <v>113</v>
      </c>
      <c r="C117" s="86">
        <v>4</v>
      </c>
      <c r="D117" s="66">
        <f t="shared" si="1"/>
        <v>11.6478</v>
      </c>
      <c r="E117" s="38">
        <v>3.4491999999999998</v>
      </c>
      <c r="F117" s="38">
        <f t="shared" si="2"/>
        <v>62.635999999999996</v>
      </c>
      <c r="G117" s="38">
        <f t="shared" si="3"/>
        <v>8.9481000000000002</v>
      </c>
      <c r="H117" s="38">
        <v>1.7806999999999999</v>
      </c>
      <c r="I117" s="38">
        <f t="shared" si="4"/>
        <v>0.84799999999999998</v>
      </c>
      <c r="J117" s="38">
        <v>2.3151999999999999</v>
      </c>
      <c r="K117" s="38">
        <v>3.0907</v>
      </c>
      <c r="L117" s="38">
        <v>2.3195000000000001</v>
      </c>
      <c r="M117" s="38">
        <v>4.3620999999999999</v>
      </c>
      <c r="N117" s="38">
        <v>0</v>
      </c>
      <c r="O117" s="38">
        <v>2.8896000000000002</v>
      </c>
      <c r="P117" s="38">
        <v>128.42760000000001</v>
      </c>
      <c r="Q117" s="38">
        <v>11.145799999999999</v>
      </c>
      <c r="R117" s="38">
        <v>0</v>
      </c>
      <c r="S117" s="38">
        <v>8.8915000000000006</v>
      </c>
      <c r="T117" s="38">
        <v>0</v>
      </c>
      <c r="U117" s="38">
        <v>9.3651</v>
      </c>
      <c r="V117" s="38">
        <v>6.9405000000000001</v>
      </c>
      <c r="W117" s="39">
        <v>19.7606</v>
      </c>
      <c r="X117" s="66">
        <v>0</v>
      </c>
      <c r="Y117" s="39">
        <v>0</v>
      </c>
    </row>
    <row r="118" spans="1:25" x14ac:dyDescent="0.35">
      <c r="A118" s="67" t="s">
        <v>55</v>
      </c>
      <c r="B118" s="41" t="s">
        <v>113</v>
      </c>
      <c r="C118" s="87">
        <v>7</v>
      </c>
      <c r="D118" s="67">
        <f t="shared" si="1"/>
        <v>11.7875</v>
      </c>
      <c r="E118" s="42">
        <v>3.4845999999999999</v>
      </c>
      <c r="F118" s="42">
        <f t="shared" si="2"/>
        <v>61.087899999999998</v>
      </c>
      <c r="G118" s="42">
        <f t="shared" si="3"/>
        <v>9.0823</v>
      </c>
      <c r="H118" s="42">
        <v>1.8897999999999999</v>
      </c>
      <c r="I118" s="42">
        <f t="shared" si="4"/>
        <v>1.0406</v>
      </c>
      <c r="J118" s="42">
        <v>2.0849000000000002</v>
      </c>
      <c r="K118" s="42">
        <v>3.1303000000000001</v>
      </c>
      <c r="L118" s="42">
        <v>2.2763</v>
      </c>
      <c r="M118" s="42">
        <v>4.6017999999999999</v>
      </c>
      <c r="N118" s="42">
        <v>0</v>
      </c>
      <c r="O118" s="42">
        <v>2.8460999999999999</v>
      </c>
      <c r="P118" s="42">
        <v>131.49600000000001</v>
      </c>
      <c r="Q118" s="42">
        <v>11.501899999999999</v>
      </c>
      <c r="R118" s="42">
        <v>0.1525</v>
      </c>
      <c r="S118" s="42">
        <v>8.7411999999999992</v>
      </c>
      <c r="T118" s="42">
        <v>0.23430000000000001</v>
      </c>
      <c r="U118" s="42">
        <v>9.5523000000000007</v>
      </c>
      <c r="V118" s="42">
        <v>7.6101999999999999</v>
      </c>
      <c r="W118" s="43">
        <v>18.191100000000002</v>
      </c>
      <c r="X118" s="67">
        <v>0</v>
      </c>
      <c r="Y118" s="43">
        <v>0</v>
      </c>
    </row>
    <row r="119" spans="1:25" x14ac:dyDescent="0.35">
      <c r="A119" s="67" t="s">
        <v>56</v>
      </c>
      <c r="B119" s="41" t="s">
        <v>113</v>
      </c>
      <c r="C119" s="87">
        <v>10</v>
      </c>
      <c r="D119" s="67">
        <f t="shared" si="1"/>
        <v>11.9876</v>
      </c>
      <c r="E119" s="42">
        <v>3.5373999999999999</v>
      </c>
      <c r="F119" s="42">
        <f t="shared" si="2"/>
        <v>63.191199999999995</v>
      </c>
      <c r="G119" s="42">
        <f t="shared" si="3"/>
        <v>8.8938000000000006</v>
      </c>
      <c r="H119" s="42">
        <v>1.8391999999999999</v>
      </c>
      <c r="I119" s="42">
        <f t="shared" si="4"/>
        <v>1.2592000000000001</v>
      </c>
      <c r="J119" s="42">
        <v>2.2391000000000001</v>
      </c>
      <c r="K119" s="42">
        <v>3.0066999999999999</v>
      </c>
      <c r="L119" s="42">
        <v>2.3079000000000001</v>
      </c>
      <c r="M119" s="42">
        <v>4.7545000000000002</v>
      </c>
      <c r="N119" s="42">
        <v>0</v>
      </c>
      <c r="O119" s="42">
        <v>2.9321999999999999</v>
      </c>
      <c r="P119" s="42">
        <v>131.60669999999999</v>
      </c>
      <c r="Q119" s="42">
        <v>12.1496</v>
      </c>
      <c r="R119" s="42">
        <v>0.38229999999999997</v>
      </c>
      <c r="S119" s="42">
        <v>8.7164999999999999</v>
      </c>
      <c r="T119" s="42">
        <v>0.495</v>
      </c>
      <c r="U119" s="42">
        <v>9.7941000000000003</v>
      </c>
      <c r="V119" s="42">
        <v>7.9668999999999999</v>
      </c>
      <c r="W119" s="43">
        <v>19.5336</v>
      </c>
      <c r="X119" s="67">
        <v>0</v>
      </c>
      <c r="Y119" s="43">
        <v>0</v>
      </c>
    </row>
    <row r="120" spans="1:25" x14ac:dyDescent="0.35">
      <c r="A120" s="67" t="s">
        <v>57</v>
      </c>
      <c r="B120" s="41" t="s">
        <v>113</v>
      </c>
      <c r="C120" s="87">
        <v>13</v>
      </c>
      <c r="D120" s="67">
        <f t="shared" si="1"/>
        <v>11.5334</v>
      </c>
      <c r="E120" s="42">
        <v>3.4138000000000002</v>
      </c>
      <c r="F120" s="42">
        <f t="shared" si="2"/>
        <v>64.335399999999993</v>
      </c>
      <c r="G120" s="42">
        <f t="shared" si="3"/>
        <v>0</v>
      </c>
      <c r="H120" s="42">
        <v>1.8429</v>
      </c>
      <c r="I120" s="42">
        <f t="shared" si="4"/>
        <v>1.3120000000000001</v>
      </c>
      <c r="J120" s="42">
        <v>2.1964999999999999</v>
      </c>
      <c r="K120" s="42">
        <v>2.1362999999999999</v>
      </c>
      <c r="L120" s="42">
        <v>2.2917999999999998</v>
      </c>
      <c r="M120" s="42">
        <v>4.9012000000000002</v>
      </c>
      <c r="N120" s="42">
        <v>0.92179999999999995</v>
      </c>
      <c r="O120" s="42">
        <v>1.8664000000000001</v>
      </c>
      <c r="P120" s="42">
        <v>32.655200000000001</v>
      </c>
      <c r="Q120" s="42">
        <v>12.735200000000001</v>
      </c>
      <c r="R120" s="42">
        <v>32.6828</v>
      </c>
      <c r="S120" s="42">
        <v>8.3737999999999992</v>
      </c>
      <c r="T120" s="42">
        <v>0.2218</v>
      </c>
      <c r="U120" s="42">
        <v>9.0965000000000007</v>
      </c>
      <c r="V120" s="42">
        <v>7.5575000000000001</v>
      </c>
      <c r="W120" s="43">
        <v>19.244699999999998</v>
      </c>
      <c r="X120" s="67">
        <v>4.3152999999999997</v>
      </c>
      <c r="Y120" s="43">
        <v>0.93569999999999998</v>
      </c>
    </row>
    <row r="121" spans="1:25" x14ac:dyDescent="0.35">
      <c r="A121" s="67" t="s">
        <v>58</v>
      </c>
      <c r="B121" s="41" t="s">
        <v>113</v>
      </c>
      <c r="C121" s="87">
        <v>16</v>
      </c>
      <c r="D121" s="67">
        <f t="shared" si="1"/>
        <v>10.1205</v>
      </c>
      <c r="E121" s="42">
        <v>3.0807000000000002</v>
      </c>
      <c r="F121" s="42">
        <f t="shared" si="2"/>
        <v>50.821799999999996</v>
      </c>
      <c r="G121" s="42">
        <f t="shared" si="3"/>
        <v>0</v>
      </c>
      <c r="H121" s="42">
        <v>1.6627000000000001</v>
      </c>
      <c r="I121" s="42">
        <f t="shared" si="4"/>
        <v>1.1728000000000001</v>
      </c>
      <c r="J121" s="42">
        <v>0.314</v>
      </c>
      <c r="K121" s="42">
        <v>0.37119999999999997</v>
      </c>
      <c r="L121" s="42">
        <v>1.9971000000000001</v>
      </c>
      <c r="M121" s="42">
        <v>3.6343999999999999</v>
      </c>
      <c r="N121" s="42">
        <v>0.57279999999999998</v>
      </c>
      <c r="O121" s="42">
        <v>1.5489999999999999</v>
      </c>
      <c r="P121" s="42">
        <v>9.1686999999999994</v>
      </c>
      <c r="Q121" s="42">
        <v>12.4781</v>
      </c>
      <c r="R121" s="42">
        <v>52.969499999999996</v>
      </c>
      <c r="S121" s="42">
        <v>7.1241000000000003</v>
      </c>
      <c r="T121" s="42">
        <v>0.46889999999999998</v>
      </c>
      <c r="U121" s="42">
        <v>7.7370999999999999</v>
      </c>
      <c r="V121" s="42">
        <v>6.4574999999999996</v>
      </c>
      <c r="W121" s="43">
        <v>17.3185</v>
      </c>
      <c r="X121" s="67">
        <v>21.292100000000001</v>
      </c>
      <c r="Y121" s="43">
        <v>1.3498000000000001</v>
      </c>
    </row>
    <row r="122" spans="1:25" x14ac:dyDescent="0.35">
      <c r="A122" s="67" t="s">
        <v>59</v>
      </c>
      <c r="B122" s="41" t="s">
        <v>113</v>
      </c>
      <c r="C122" s="87">
        <v>19</v>
      </c>
      <c r="D122" s="67">
        <f t="shared" si="1"/>
        <v>10.428100000000001</v>
      </c>
      <c r="E122" s="42">
        <v>3.0537000000000001</v>
      </c>
      <c r="F122" s="42">
        <f t="shared" si="2"/>
        <v>32.9953</v>
      </c>
      <c r="G122" s="42">
        <f t="shared" si="3"/>
        <v>0</v>
      </c>
      <c r="H122" s="42">
        <v>1.6987000000000001</v>
      </c>
      <c r="I122" s="42">
        <f t="shared" si="4"/>
        <v>1.1919999999999999</v>
      </c>
      <c r="J122" s="42">
        <v>0</v>
      </c>
      <c r="K122" s="42">
        <v>0</v>
      </c>
      <c r="L122" s="42">
        <v>1.8629</v>
      </c>
      <c r="M122" s="42">
        <v>1.5490999999999999</v>
      </c>
      <c r="N122" s="42">
        <v>0.47499999999999998</v>
      </c>
      <c r="O122" s="42">
        <v>1.3075000000000001</v>
      </c>
      <c r="P122" s="42">
        <v>4.7720000000000002</v>
      </c>
      <c r="Q122" s="42">
        <v>12.8446</v>
      </c>
      <c r="R122" s="42">
        <v>60.190600000000003</v>
      </c>
      <c r="S122" s="42">
        <v>7.3602999999999996</v>
      </c>
      <c r="T122" s="42">
        <v>0.63419999999999999</v>
      </c>
      <c r="U122" s="42">
        <v>7.5571999999999999</v>
      </c>
      <c r="V122" s="42">
        <v>6.3202999999999996</v>
      </c>
      <c r="W122" s="43">
        <v>17.7866</v>
      </c>
      <c r="X122" s="67">
        <v>47.1389</v>
      </c>
      <c r="Y122" s="43">
        <v>2.4136000000000002</v>
      </c>
    </row>
    <row r="123" spans="1:25" x14ac:dyDescent="0.35">
      <c r="A123" s="67" t="s">
        <v>60</v>
      </c>
      <c r="B123" s="41" t="s">
        <v>113</v>
      </c>
      <c r="C123" s="87">
        <v>22</v>
      </c>
      <c r="D123" s="67">
        <f t="shared" si="1"/>
        <v>10.172600000000001</v>
      </c>
      <c r="E123" s="42">
        <v>2.6726000000000001</v>
      </c>
      <c r="F123" s="42">
        <f t="shared" si="2"/>
        <v>0</v>
      </c>
      <c r="G123" s="42">
        <f t="shared" si="3"/>
        <v>0</v>
      </c>
      <c r="H123" s="42">
        <v>1.6751</v>
      </c>
      <c r="I123" s="42">
        <f t="shared" si="4"/>
        <v>1.0813999999999999</v>
      </c>
      <c r="J123" s="42">
        <v>0</v>
      </c>
      <c r="K123" s="42">
        <v>0</v>
      </c>
      <c r="L123" s="42">
        <v>1.8562000000000001</v>
      </c>
      <c r="M123" s="42">
        <v>2.2035</v>
      </c>
      <c r="N123" s="42">
        <v>0.7772</v>
      </c>
      <c r="O123" s="42">
        <v>1.5983000000000001</v>
      </c>
      <c r="P123" s="42">
        <v>38.023000000000003</v>
      </c>
      <c r="Q123" s="42">
        <v>12.511200000000001</v>
      </c>
      <c r="R123" s="42">
        <v>24.5365</v>
      </c>
      <c r="S123" s="42">
        <v>4.9946999999999999</v>
      </c>
      <c r="T123" s="42">
        <v>0.91569999999999996</v>
      </c>
      <c r="U123" s="42">
        <v>6.5090000000000003</v>
      </c>
      <c r="V123" s="42">
        <v>5.6021999999999998</v>
      </c>
      <c r="W123" s="43">
        <v>15.490600000000001</v>
      </c>
      <c r="X123" s="67">
        <v>97.661799999999999</v>
      </c>
      <c r="Y123" s="43">
        <v>6.6553000000000004</v>
      </c>
    </row>
    <row r="124" spans="1:25" x14ac:dyDescent="0.35">
      <c r="A124" s="67" t="s">
        <v>61</v>
      </c>
      <c r="B124" s="41" t="s">
        <v>113</v>
      </c>
      <c r="C124" s="87">
        <v>25</v>
      </c>
      <c r="D124" s="67">
        <f t="shared" si="1"/>
        <v>9.6816999999999993</v>
      </c>
      <c r="E124" s="42">
        <v>2.9186000000000001</v>
      </c>
      <c r="F124" s="42">
        <f t="shared" si="2"/>
        <v>0</v>
      </c>
      <c r="G124" s="42">
        <f t="shared" si="3"/>
        <v>0</v>
      </c>
      <c r="H124" s="42">
        <v>1.7121999999999999</v>
      </c>
      <c r="I124" s="42">
        <f t="shared" si="4"/>
        <v>1.2096</v>
      </c>
      <c r="J124" s="42">
        <v>0</v>
      </c>
      <c r="K124" s="42">
        <v>0</v>
      </c>
      <c r="L124" s="42">
        <v>1.9044000000000001</v>
      </c>
      <c r="M124" s="42">
        <v>1.6724000000000001</v>
      </c>
      <c r="N124" s="42">
        <v>0.27550000000000002</v>
      </c>
      <c r="O124" s="42">
        <v>1.2150000000000001</v>
      </c>
      <c r="P124" s="42">
        <v>0</v>
      </c>
      <c r="Q124" s="42">
        <v>9.0810999999999993</v>
      </c>
      <c r="R124" s="42">
        <v>6.6962999999999999</v>
      </c>
      <c r="S124" s="42">
        <v>7.6821999999999999</v>
      </c>
      <c r="T124" s="42">
        <v>0.56340000000000001</v>
      </c>
      <c r="U124" s="42">
        <v>6.42</v>
      </c>
      <c r="V124" s="42">
        <v>5.3242000000000003</v>
      </c>
      <c r="W124" s="43">
        <v>15.954599999999999</v>
      </c>
      <c r="X124" s="67">
        <v>68.643299999999996</v>
      </c>
      <c r="Y124" s="43">
        <v>11.939299999999999</v>
      </c>
    </row>
    <row r="125" spans="1:25" x14ac:dyDescent="0.35">
      <c r="A125" s="67" t="s">
        <v>62</v>
      </c>
      <c r="B125" s="41" t="s">
        <v>113</v>
      </c>
      <c r="C125" s="87">
        <v>28</v>
      </c>
      <c r="D125" s="67">
        <f t="shared" si="1"/>
        <v>9.7367999999999988</v>
      </c>
      <c r="E125" s="42">
        <v>3</v>
      </c>
      <c r="F125" s="42">
        <f t="shared" si="2"/>
        <v>0</v>
      </c>
      <c r="G125" s="42">
        <f t="shared" si="3"/>
        <v>0</v>
      </c>
      <c r="H125" s="42">
        <v>1.6918</v>
      </c>
      <c r="I125" s="42">
        <f t="shared" si="4"/>
        <v>1.2629999999999999</v>
      </c>
      <c r="J125" s="42">
        <v>0</v>
      </c>
      <c r="K125" s="42">
        <v>0</v>
      </c>
      <c r="L125" s="42">
        <v>1.9358</v>
      </c>
      <c r="M125" s="42">
        <v>0</v>
      </c>
      <c r="N125" s="42">
        <v>0.30030000000000001</v>
      </c>
      <c r="O125" s="42">
        <v>0</v>
      </c>
      <c r="P125" s="42">
        <v>0</v>
      </c>
      <c r="Q125" s="42">
        <v>2.9567000000000001</v>
      </c>
      <c r="R125" s="42">
        <v>0</v>
      </c>
      <c r="S125" s="42">
        <v>7.1619999999999999</v>
      </c>
      <c r="T125" s="42">
        <v>0</v>
      </c>
      <c r="U125" s="42">
        <v>5.8250000000000002</v>
      </c>
      <c r="V125" s="42">
        <v>5.556</v>
      </c>
      <c r="W125" s="43">
        <v>15.548999999999999</v>
      </c>
      <c r="X125" s="67">
        <v>0</v>
      </c>
      <c r="Y125" s="43">
        <v>15.8332</v>
      </c>
    </row>
    <row r="126" spans="1:25" ht="15" thickBot="1" x14ac:dyDescent="0.4">
      <c r="A126" s="68" t="s">
        <v>63</v>
      </c>
      <c r="B126" s="45" t="s">
        <v>113</v>
      </c>
      <c r="C126" s="88">
        <v>31</v>
      </c>
      <c r="D126" s="68">
        <f t="shared" si="1"/>
        <v>8.2263000000000002</v>
      </c>
      <c r="E126" s="46">
        <v>2.5266000000000002</v>
      </c>
      <c r="F126" s="46">
        <f t="shared" si="2"/>
        <v>0</v>
      </c>
      <c r="G126" s="46">
        <f t="shared" si="3"/>
        <v>0</v>
      </c>
      <c r="H126" s="46">
        <v>1.3163</v>
      </c>
      <c r="I126" s="46">
        <f t="shared" si="4"/>
        <v>0.83940000000000003</v>
      </c>
      <c r="J126" s="46">
        <v>0</v>
      </c>
      <c r="K126" s="46">
        <v>0</v>
      </c>
      <c r="L126" s="46">
        <v>1.4187000000000001</v>
      </c>
      <c r="M126" s="46">
        <v>0</v>
      </c>
      <c r="N126" s="46">
        <v>0.17369999999999999</v>
      </c>
      <c r="O126" s="46">
        <v>0</v>
      </c>
      <c r="P126" s="46">
        <v>0</v>
      </c>
      <c r="Q126" s="46">
        <v>0.52049999999999996</v>
      </c>
      <c r="R126" s="46">
        <v>0</v>
      </c>
      <c r="S126" s="46">
        <v>5.8109000000000002</v>
      </c>
      <c r="T126" s="46">
        <v>0</v>
      </c>
      <c r="U126" s="46">
        <v>3.3551000000000002</v>
      </c>
      <c r="V126" s="46">
        <v>4.1839000000000004</v>
      </c>
      <c r="W126" s="47">
        <v>10.296700000000001</v>
      </c>
      <c r="X126" s="68">
        <v>0</v>
      </c>
      <c r="Y126" s="47">
        <v>14.942</v>
      </c>
    </row>
    <row r="127" spans="1:25" ht="15" thickBot="1" x14ac:dyDescent="0.4"/>
    <row r="128" spans="1:25" ht="19" thickBot="1" x14ac:dyDescent="0.5">
      <c r="C128" s="100" t="s">
        <v>753</v>
      </c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4"/>
      <c r="W128" s="100" t="s">
        <v>752</v>
      </c>
      <c r="X128" s="102"/>
    </row>
    <row r="129" spans="1:24" ht="15" thickBot="1" x14ac:dyDescent="0.4">
      <c r="A129" s="56" t="s">
        <v>53</v>
      </c>
      <c r="B129" s="57" t="s">
        <v>64</v>
      </c>
      <c r="C129" s="56" t="s">
        <v>109</v>
      </c>
      <c r="D129" s="57" t="s">
        <v>88</v>
      </c>
      <c r="E129" s="57" t="s">
        <v>89</v>
      </c>
      <c r="F129" s="57" t="s">
        <v>90</v>
      </c>
      <c r="G129" s="57" t="s">
        <v>751</v>
      </c>
      <c r="H129" s="57" t="s">
        <v>91</v>
      </c>
      <c r="I129" s="57" t="s">
        <v>92</v>
      </c>
      <c r="J129" s="57" t="s">
        <v>93</v>
      </c>
      <c r="K129" s="57" t="s">
        <v>94</v>
      </c>
      <c r="L129" s="57" t="s">
        <v>754</v>
      </c>
      <c r="M129" s="79" t="s">
        <v>106</v>
      </c>
      <c r="N129" s="78" t="s">
        <v>755</v>
      </c>
      <c r="O129" s="57" t="s">
        <v>96</v>
      </c>
      <c r="P129" s="57" t="s">
        <v>97</v>
      </c>
      <c r="Q129" s="57" t="s">
        <v>98</v>
      </c>
      <c r="R129" s="57" t="s">
        <v>99</v>
      </c>
      <c r="S129" s="57" t="s">
        <v>100</v>
      </c>
      <c r="T129" s="57" t="s">
        <v>102</v>
      </c>
      <c r="U129" s="57" t="s">
        <v>103</v>
      </c>
      <c r="V129" s="58" t="s">
        <v>104</v>
      </c>
      <c r="W129" s="57" t="s">
        <v>101</v>
      </c>
      <c r="X129" s="58" t="s">
        <v>746</v>
      </c>
    </row>
    <row r="130" spans="1:24" x14ac:dyDescent="0.35">
      <c r="A130" s="60" t="s">
        <v>54</v>
      </c>
      <c r="B130" s="13" t="s">
        <v>111</v>
      </c>
      <c r="C130" s="60">
        <f>(D97/$C$2)*$G$1</f>
        <v>2.567822222222222</v>
      </c>
      <c r="D130" s="14">
        <f>(E97/$C$4)*$G$1</f>
        <v>1.7651666666666666</v>
      </c>
      <c r="E130" s="14">
        <f>(F97/$C$5)*$G$1</f>
        <v>64.49933333333334</v>
      </c>
      <c r="F130" s="14">
        <f>(G97/$C$6)*$G$1</f>
        <v>8.8714444444444442</v>
      </c>
      <c r="G130" s="14">
        <f>(H97/$C$9)*$G$1</f>
        <v>2.0716666666666668</v>
      </c>
      <c r="H130" s="14">
        <f>(I97/$C$10)*$G$1</f>
        <v>0.59544444444444455</v>
      </c>
      <c r="I130" s="14">
        <f>(J97/$C$11)*$G$1</f>
        <v>2.467888888888889</v>
      </c>
      <c r="J130" s="14">
        <f>(K97/$C$12)*$G$1</f>
        <v>3.1311111111111112</v>
      </c>
      <c r="K130" s="14">
        <f>(L97/$C$13)*$G$1</f>
        <v>1.4302777777777778</v>
      </c>
      <c r="L130" s="14">
        <f>(M97/$C$14)*$G$1</f>
        <v>2.4824444444444445</v>
      </c>
      <c r="M130" s="14">
        <f>(N97/$C$15)*$G$1</f>
        <v>0</v>
      </c>
      <c r="N130" s="14">
        <f>(O97/$C$16)*$G$1</f>
        <v>1.6301666666666668</v>
      </c>
      <c r="O130" s="14">
        <f t="shared" ref="O130:O159" si="5">(P97/$C$18)*$G$1</f>
        <v>48.212148148148145</v>
      </c>
      <c r="P130" s="14">
        <f t="shared" ref="P130:P159" si="6">(Q97/$C$19)*$G$1</f>
        <v>4.2320000000000002</v>
      </c>
      <c r="Q130" s="14">
        <f t="shared" ref="Q130:Q159" si="7">(R97/$C$20)*$G$1</f>
        <v>0</v>
      </c>
      <c r="R130" s="14">
        <f t="shared" ref="R130:R159" si="8">(S97/$C$21)*$G$1</f>
        <v>3.3065185185185189</v>
      </c>
      <c r="S130" s="14">
        <f>(T97/$C$22)*$G$1</f>
        <v>0</v>
      </c>
      <c r="T130" s="14">
        <f>(U97/$C$25)*$G$1</f>
        <v>3.3320740740740744</v>
      </c>
      <c r="U130" s="14">
        <f>(V97/$C$26)*$G$1</f>
        <v>2.6563703703703707</v>
      </c>
      <c r="V130" s="15">
        <f>(W97/$C$28)*$G$1</f>
        <v>3.9347962962962968</v>
      </c>
      <c r="W130" s="60">
        <v>0</v>
      </c>
      <c r="X130" s="15">
        <v>0</v>
      </c>
    </row>
    <row r="131" spans="1:24" x14ac:dyDescent="0.35">
      <c r="A131" s="61" t="s">
        <v>55</v>
      </c>
      <c r="B131" s="17" t="s">
        <v>111</v>
      </c>
      <c r="C131" s="61">
        <f t="shared" ref="C131:C159" si="9">(D98/$C$2)*$G$1</f>
        <v>2.5472222222222225</v>
      </c>
      <c r="D131" s="18">
        <f t="shared" ref="D131:D159" si="10">(E98/$C$4)*$G$1</f>
        <v>1.8512222222222221</v>
      </c>
      <c r="E131" s="18">
        <f t="shared" ref="E131:E159" si="11">(F98/$C$5)*$G$1</f>
        <v>68.204222222222228</v>
      </c>
      <c r="F131" s="18">
        <f t="shared" ref="F131:F159" si="12">(G98/$C$6)*$G$1</f>
        <v>9.8847777777777779</v>
      </c>
      <c r="G131" s="18">
        <f t="shared" ref="G131:G159" si="13">(H98/$C$9)*$G$1</f>
        <v>2.1033333333333335</v>
      </c>
      <c r="H131" s="18">
        <f t="shared" ref="H131:H159" si="14">(I98/$C$10)*$G$1</f>
        <v>0.67022222222222216</v>
      </c>
      <c r="I131" s="18">
        <f t="shared" ref="I131:I159" si="15">(J98/$C$11)*$G$1</f>
        <v>2.4456666666666664</v>
      </c>
      <c r="J131" s="18">
        <f t="shared" ref="J131:J159" si="16">(K98/$C$12)*$G$1</f>
        <v>3.4124444444444446</v>
      </c>
      <c r="K131" s="18">
        <f t="shared" ref="K131:K159" si="17">(L98/$C$13)*$G$1</f>
        <v>1.3172222222222223</v>
      </c>
      <c r="L131" s="18">
        <f t="shared" ref="L131:L159" si="18">(M98/$C$14)*$G$1</f>
        <v>2.6525555555555558</v>
      </c>
      <c r="M131" s="18">
        <f>(N98/$C$15)*$G$1</f>
        <v>0</v>
      </c>
      <c r="N131" s="18">
        <f t="shared" ref="N131:N159" si="19">(O98/$C$16)*$G$1</f>
        <v>1.6024444444444443</v>
      </c>
      <c r="O131" s="18">
        <f t="shared" si="5"/>
        <v>48.004777777777775</v>
      </c>
      <c r="P131" s="18">
        <f t="shared" si="6"/>
        <v>4.2872962962962964</v>
      </c>
      <c r="Q131" s="18">
        <f t="shared" si="7"/>
        <v>4.6777777777777779E-2</v>
      </c>
      <c r="R131" s="18">
        <f t="shared" si="8"/>
        <v>3.1871111111111112</v>
      </c>
      <c r="S131" s="18">
        <f t="shared" ref="S131:S159" si="20">(T98/$C$22)*$G$1</f>
        <v>9.3888888888888897E-2</v>
      </c>
      <c r="T131" s="18">
        <f t="shared" ref="T131:T159" si="21">(U98/$C$25)*$G$1</f>
        <v>3.3989259259259259</v>
      </c>
      <c r="U131" s="18">
        <f t="shared" ref="U131:U159" si="22">(V98/$C$26)*$G$1</f>
        <v>2.7111111111111112</v>
      </c>
      <c r="V131" s="19">
        <f t="shared" ref="V131:V159" si="23">(W98/$C$28)*$G$1</f>
        <v>3.4423518518518517</v>
      </c>
      <c r="W131" s="61">
        <v>0</v>
      </c>
      <c r="X131" s="19">
        <v>0</v>
      </c>
    </row>
    <row r="132" spans="1:24" x14ac:dyDescent="0.35">
      <c r="A132" s="61" t="s">
        <v>56</v>
      </c>
      <c r="B132" s="17" t="s">
        <v>111</v>
      </c>
      <c r="C132" s="61">
        <f t="shared" si="9"/>
        <v>2.5552888888888892</v>
      </c>
      <c r="D132" s="18">
        <f t="shared" si="10"/>
        <v>1.9015</v>
      </c>
      <c r="E132" s="18">
        <f t="shared" si="11"/>
        <v>68.076777777777778</v>
      </c>
      <c r="F132" s="18">
        <f t="shared" si="12"/>
        <v>9.7984444444444456</v>
      </c>
      <c r="G132" s="18">
        <f t="shared" si="13"/>
        <v>2.0676666666666668</v>
      </c>
      <c r="H132" s="18">
        <f t="shared" si="14"/>
        <v>0.71422222222222231</v>
      </c>
      <c r="I132" s="18">
        <f t="shared" si="15"/>
        <v>2.402222222222222</v>
      </c>
      <c r="J132" s="18">
        <f t="shared" si="16"/>
        <v>3.3894444444444445</v>
      </c>
      <c r="K132" s="18">
        <f t="shared" si="17"/>
        <v>1.2725000000000002</v>
      </c>
      <c r="L132" s="18">
        <f t="shared" si="18"/>
        <v>2.3829444444444445</v>
      </c>
      <c r="M132" s="18">
        <f t="shared" ref="M132:M159" si="24">(N99/$C$15)*$G$1</f>
        <v>0</v>
      </c>
      <c r="N132" s="18">
        <f t="shared" si="19"/>
        <v>1.583777777777778</v>
      </c>
      <c r="O132" s="18">
        <f t="shared" si="5"/>
        <v>46.294481481481483</v>
      </c>
      <c r="P132" s="18">
        <f t="shared" si="6"/>
        <v>4.279851851851852</v>
      </c>
      <c r="Q132" s="18">
        <f t="shared" si="7"/>
        <v>0.1587777777777778</v>
      </c>
      <c r="R132" s="18">
        <f t="shared" si="8"/>
        <v>3.1923333333333339</v>
      </c>
      <c r="S132" s="18">
        <f t="shared" si="20"/>
        <v>0.26100000000000001</v>
      </c>
      <c r="T132" s="18">
        <f t="shared" si="21"/>
        <v>3.553851851851852</v>
      </c>
      <c r="U132" s="18">
        <f t="shared" si="22"/>
        <v>2.8269629629629631</v>
      </c>
      <c r="V132" s="19">
        <f t="shared" si="23"/>
        <v>3.2381296296296296</v>
      </c>
      <c r="W132" s="61">
        <v>0</v>
      </c>
      <c r="X132" s="19">
        <v>0</v>
      </c>
    </row>
    <row r="133" spans="1:24" x14ac:dyDescent="0.35">
      <c r="A133" s="61" t="s">
        <v>57</v>
      </c>
      <c r="B133" s="17" t="s">
        <v>111</v>
      </c>
      <c r="C133" s="61">
        <f t="shared" si="9"/>
        <v>2.0370888888888889</v>
      </c>
      <c r="D133" s="18">
        <f t="shared" si="10"/>
        <v>1.502777777777778</v>
      </c>
      <c r="E133" s="18">
        <f t="shared" si="11"/>
        <v>55.103999999999999</v>
      </c>
      <c r="F133" s="18">
        <f t="shared" si="12"/>
        <v>0</v>
      </c>
      <c r="G133" s="18">
        <f t="shared" si="13"/>
        <v>1.5934444444444444</v>
      </c>
      <c r="H133" s="18">
        <f t="shared" si="14"/>
        <v>0.63288888888888895</v>
      </c>
      <c r="I133" s="18">
        <f t="shared" si="15"/>
        <v>1.560888888888889</v>
      </c>
      <c r="J133" s="18">
        <f t="shared" si="16"/>
        <v>1.8410000000000002</v>
      </c>
      <c r="K133" s="18">
        <f t="shared" si="17"/>
        <v>1.0125</v>
      </c>
      <c r="L133" s="18">
        <f t="shared" si="18"/>
        <v>2.093</v>
      </c>
      <c r="M133" s="18">
        <f t="shared" si="24"/>
        <v>0.24711111111111114</v>
      </c>
      <c r="N133" s="18">
        <f t="shared" si="19"/>
        <v>0.80527777777777787</v>
      </c>
      <c r="O133" s="18">
        <f t="shared" si="5"/>
        <v>11.383740740740743</v>
      </c>
      <c r="P133" s="18">
        <f t="shared" si="6"/>
        <v>3.8497777777777777</v>
      </c>
      <c r="Q133" s="18">
        <f t="shared" si="7"/>
        <v>10.433222222222222</v>
      </c>
      <c r="R133" s="18">
        <f t="shared" si="8"/>
        <v>2.4115555555555557</v>
      </c>
      <c r="S133" s="18">
        <f t="shared" si="20"/>
        <v>8.6407407407407405E-2</v>
      </c>
      <c r="T133" s="18">
        <f t="shared" si="21"/>
        <v>2.6749259259259257</v>
      </c>
      <c r="U133" s="18">
        <f t="shared" si="22"/>
        <v>2.227851851851852</v>
      </c>
      <c r="V133" s="19">
        <f t="shared" si="23"/>
        <v>2.8535370370370372</v>
      </c>
      <c r="W133" s="61">
        <v>3.4224999999999999</v>
      </c>
      <c r="X133" s="19">
        <v>0.60529999999999995</v>
      </c>
    </row>
    <row r="134" spans="1:24" x14ac:dyDescent="0.35">
      <c r="A134" s="61" t="s">
        <v>58</v>
      </c>
      <c r="B134" s="17" t="s">
        <v>111</v>
      </c>
      <c r="C134" s="61">
        <f t="shared" si="9"/>
        <v>2.4478</v>
      </c>
      <c r="D134" s="18">
        <f t="shared" si="10"/>
        <v>1.7926111111111112</v>
      </c>
      <c r="E134" s="18">
        <f t="shared" si="11"/>
        <v>55.364333333333335</v>
      </c>
      <c r="F134" s="18">
        <f t="shared" si="12"/>
        <v>0</v>
      </c>
      <c r="G134" s="18">
        <f t="shared" si="13"/>
        <v>1.8594444444444445</v>
      </c>
      <c r="H134" s="18">
        <f t="shared" si="14"/>
        <v>0.7082222222222222</v>
      </c>
      <c r="I134" s="18">
        <f t="shared" si="15"/>
        <v>0.29022222222222221</v>
      </c>
      <c r="J134" s="18">
        <f t="shared" si="16"/>
        <v>0.32266666666666666</v>
      </c>
      <c r="K134" s="18">
        <f t="shared" si="17"/>
        <v>1.1495000000000002</v>
      </c>
      <c r="L134" s="18">
        <f t="shared" si="18"/>
        <v>2.1163888888888889</v>
      </c>
      <c r="M134" s="18">
        <f t="shared" si="24"/>
        <v>0.22229629629629627</v>
      </c>
      <c r="N134" s="18">
        <f t="shared" si="19"/>
        <v>0.84688888888888891</v>
      </c>
      <c r="O134" s="18">
        <f t="shared" si="5"/>
        <v>5.976</v>
      </c>
      <c r="P134" s="18">
        <f t="shared" si="6"/>
        <v>5.1864814814814819</v>
      </c>
      <c r="Q134" s="18">
        <f t="shared" si="7"/>
        <v>20.488555555555553</v>
      </c>
      <c r="R134" s="18">
        <f t="shared" si="8"/>
        <v>2.90562962962963</v>
      </c>
      <c r="S134" s="18">
        <f t="shared" si="20"/>
        <v>0.20314814814814813</v>
      </c>
      <c r="T134" s="18">
        <f t="shared" si="21"/>
        <v>3.1240370370370374</v>
      </c>
      <c r="U134" s="18">
        <f t="shared" si="22"/>
        <v>2.5681481481481483</v>
      </c>
      <c r="V134" s="19">
        <f t="shared" si="23"/>
        <v>3.4740740740740739</v>
      </c>
      <c r="W134" s="61">
        <v>22.0884</v>
      </c>
      <c r="X134" s="19">
        <v>1.5076000000000001</v>
      </c>
    </row>
    <row r="135" spans="1:24" x14ac:dyDescent="0.35">
      <c r="A135" s="61" t="s">
        <v>59</v>
      </c>
      <c r="B135" s="17" t="s">
        <v>111</v>
      </c>
      <c r="C135" s="61">
        <f t="shared" si="9"/>
        <v>2.4000222222222227</v>
      </c>
      <c r="D135" s="18">
        <f t="shared" si="10"/>
        <v>1.7410555555555558</v>
      </c>
      <c r="E135" s="18">
        <f t="shared" si="11"/>
        <v>46.687444444444445</v>
      </c>
      <c r="F135" s="18">
        <f t="shared" si="12"/>
        <v>0</v>
      </c>
      <c r="G135" s="18">
        <f t="shared" si="13"/>
        <v>1.9677777777777778</v>
      </c>
      <c r="H135" s="18">
        <f t="shared" si="14"/>
        <v>0.71133333333333337</v>
      </c>
      <c r="I135" s="18">
        <f t="shared" si="15"/>
        <v>0</v>
      </c>
      <c r="J135" s="18">
        <f t="shared" si="16"/>
        <v>0</v>
      </c>
      <c r="K135" s="18">
        <f t="shared" si="17"/>
        <v>1.1444444444444446</v>
      </c>
      <c r="L135" s="18">
        <f t="shared" si="18"/>
        <v>1.0021666666666667</v>
      </c>
      <c r="M135" s="18">
        <f t="shared" si="24"/>
        <v>0.20877777777777776</v>
      </c>
      <c r="N135" s="18">
        <f t="shared" si="19"/>
        <v>0.95722222222222231</v>
      </c>
      <c r="O135" s="18">
        <f t="shared" si="5"/>
        <v>3.898814814814815</v>
      </c>
      <c r="P135" s="18">
        <f t="shared" si="6"/>
        <v>5.5520740740740742</v>
      </c>
      <c r="Q135" s="18">
        <f>(R102/$C$20)*$G$1</f>
        <v>22.125629629629628</v>
      </c>
      <c r="R135" s="18">
        <f t="shared" si="8"/>
        <v>2.9506296296296299</v>
      </c>
      <c r="S135" s="18">
        <f t="shared" si="20"/>
        <v>0.23088888888888889</v>
      </c>
      <c r="T135" s="18">
        <f t="shared" si="21"/>
        <v>3.0238888888888895</v>
      </c>
      <c r="U135" s="18">
        <f t="shared" si="22"/>
        <v>2.459592592592593</v>
      </c>
      <c r="V135" s="19">
        <f t="shared" si="23"/>
        <v>3.4129444444444439</v>
      </c>
      <c r="W135" s="61">
        <v>44.686799999999998</v>
      </c>
      <c r="X135" s="19">
        <v>2.2273999999999998</v>
      </c>
    </row>
    <row r="136" spans="1:24" x14ac:dyDescent="0.35">
      <c r="A136" s="61" t="s">
        <v>60</v>
      </c>
      <c r="B136" s="17" t="s">
        <v>111</v>
      </c>
      <c r="C136" s="61">
        <f t="shared" si="9"/>
        <v>2.4755333333333334</v>
      </c>
      <c r="D136" s="18">
        <f t="shared" si="10"/>
        <v>1.656277777777778</v>
      </c>
      <c r="E136" s="18">
        <f t="shared" si="11"/>
        <v>0</v>
      </c>
      <c r="F136" s="18">
        <f t="shared" si="12"/>
        <v>0</v>
      </c>
      <c r="G136" s="18">
        <f t="shared" si="13"/>
        <v>2.2709999999999999</v>
      </c>
      <c r="H136" s="18">
        <f t="shared" si="14"/>
        <v>0.63888888888888884</v>
      </c>
      <c r="I136" s="18">
        <f t="shared" si="15"/>
        <v>0</v>
      </c>
      <c r="J136" s="18">
        <f t="shared" si="16"/>
        <v>0</v>
      </c>
      <c r="K136" s="18">
        <f t="shared" si="17"/>
        <v>1.1016666666666668</v>
      </c>
      <c r="L136" s="18">
        <f t="shared" si="18"/>
        <v>1.0241666666666667</v>
      </c>
      <c r="M136" s="18">
        <f t="shared" si="24"/>
        <v>0.30388888888888893</v>
      </c>
      <c r="N136" s="18">
        <f t="shared" si="19"/>
        <v>0.88811111111111118</v>
      </c>
      <c r="O136" s="18">
        <f t="shared" si="5"/>
        <v>18.474962962962962</v>
      </c>
      <c r="P136" s="18">
        <f t="shared" si="6"/>
        <v>5.4467037037037036</v>
      </c>
      <c r="Q136" s="18">
        <f t="shared" si="7"/>
        <v>13.524111111111111</v>
      </c>
      <c r="R136" s="18">
        <f t="shared" si="8"/>
        <v>2.7076296296296296</v>
      </c>
      <c r="S136" s="18">
        <f t="shared" si="20"/>
        <v>0.38274074074074077</v>
      </c>
      <c r="T136" s="18">
        <f t="shared" si="21"/>
        <v>2.6314444444444445</v>
      </c>
      <c r="U136" s="18">
        <f t="shared" si="22"/>
        <v>2.0460740740740739</v>
      </c>
      <c r="V136" s="19">
        <f t="shared" si="23"/>
        <v>3.3043148148148149</v>
      </c>
      <c r="W136" s="61">
        <v>99.221199999999996</v>
      </c>
      <c r="X136" s="19">
        <v>6.4309000000000003</v>
      </c>
    </row>
    <row r="137" spans="1:24" x14ac:dyDescent="0.35">
      <c r="A137" s="61" t="s">
        <v>61</v>
      </c>
      <c r="B137" s="17" t="s">
        <v>111</v>
      </c>
      <c r="C137" s="61">
        <f t="shared" si="9"/>
        <v>1.6559111111111111</v>
      </c>
      <c r="D137" s="18">
        <f t="shared" si="10"/>
        <v>1.3493333333333333</v>
      </c>
      <c r="E137" s="18">
        <f t="shared" si="11"/>
        <v>0</v>
      </c>
      <c r="F137" s="18">
        <f t="shared" si="12"/>
        <v>0</v>
      </c>
      <c r="G137" s="18">
        <f t="shared" si="13"/>
        <v>1.4749999999999999</v>
      </c>
      <c r="H137" s="18">
        <f t="shared" si="14"/>
        <v>0.53844444444444439</v>
      </c>
      <c r="I137" s="18">
        <f t="shared" si="15"/>
        <v>0</v>
      </c>
      <c r="J137" s="18">
        <f t="shared" si="16"/>
        <v>0</v>
      </c>
      <c r="K137" s="18">
        <f t="shared" si="17"/>
        <v>0.83044444444444443</v>
      </c>
      <c r="L137" s="18">
        <f t="shared" si="18"/>
        <v>0.6845</v>
      </c>
      <c r="M137" s="18">
        <f t="shared" si="24"/>
        <v>0.12870370370370371</v>
      </c>
      <c r="N137" s="18">
        <f t="shared" si="19"/>
        <v>0.50122222222222224</v>
      </c>
      <c r="O137" s="18">
        <f t="shared" si="5"/>
        <v>0</v>
      </c>
      <c r="P137" s="18">
        <f t="shared" si="6"/>
        <v>2.8847777777777779</v>
      </c>
      <c r="Q137" s="18">
        <f t="shared" si="7"/>
        <v>4.0200000000000005</v>
      </c>
      <c r="R137" s="18">
        <f t="shared" si="8"/>
        <v>1.9576296296296296</v>
      </c>
      <c r="S137" s="18">
        <f t="shared" si="20"/>
        <v>0.15381481481481482</v>
      </c>
      <c r="T137" s="18">
        <f t="shared" si="21"/>
        <v>1.750777777777778</v>
      </c>
      <c r="U137" s="18">
        <f t="shared" si="22"/>
        <v>1.5957037037037036</v>
      </c>
      <c r="V137" s="19">
        <f t="shared" si="23"/>
        <v>2.377796296296296</v>
      </c>
      <c r="W137" s="61">
        <v>43.756500000000003</v>
      </c>
      <c r="X137" s="19">
        <v>8.6762999999999995</v>
      </c>
    </row>
    <row r="138" spans="1:24" x14ac:dyDescent="0.35">
      <c r="A138" s="61" t="s">
        <v>62</v>
      </c>
      <c r="B138" s="17" t="s">
        <v>111</v>
      </c>
      <c r="C138" s="61">
        <f t="shared" si="9"/>
        <v>2.0439333333333334</v>
      </c>
      <c r="D138" s="18">
        <f t="shared" si="10"/>
        <v>1.6607777777777777</v>
      </c>
      <c r="E138" s="18">
        <f t="shared" si="11"/>
        <v>0</v>
      </c>
      <c r="F138" s="18">
        <f t="shared" si="12"/>
        <v>0</v>
      </c>
      <c r="G138" s="18">
        <f t="shared" si="13"/>
        <v>1.5638888888888889</v>
      </c>
      <c r="H138" s="18">
        <f t="shared" si="14"/>
        <v>0.67066666666666674</v>
      </c>
      <c r="I138" s="18">
        <f t="shared" si="15"/>
        <v>0</v>
      </c>
      <c r="J138" s="18">
        <f t="shared" si="16"/>
        <v>0</v>
      </c>
      <c r="K138" s="18">
        <f t="shared" si="17"/>
        <v>1.0066666666666668</v>
      </c>
      <c r="L138" s="18">
        <f t="shared" si="18"/>
        <v>0</v>
      </c>
      <c r="M138" s="18">
        <f t="shared" si="24"/>
        <v>0.11307407407407409</v>
      </c>
      <c r="N138" s="18">
        <f t="shared" si="19"/>
        <v>0</v>
      </c>
      <c r="O138" s="18">
        <f t="shared" si="5"/>
        <v>0</v>
      </c>
      <c r="P138" s="18">
        <f t="shared" si="6"/>
        <v>1.2347777777777778</v>
      </c>
      <c r="Q138" s="18">
        <f t="shared" si="7"/>
        <v>0</v>
      </c>
      <c r="R138" s="18">
        <f t="shared" si="8"/>
        <v>2.6376666666666666</v>
      </c>
      <c r="S138" s="18">
        <f t="shared" si="20"/>
        <v>0</v>
      </c>
      <c r="T138" s="18">
        <f t="shared" si="21"/>
        <v>2.1575185185185188</v>
      </c>
      <c r="U138" s="18">
        <f t="shared" si="22"/>
        <v>2.0064074074074076</v>
      </c>
      <c r="V138" s="19">
        <f t="shared" si="23"/>
        <v>2.6556111111111114</v>
      </c>
      <c r="W138" s="61">
        <v>0</v>
      </c>
      <c r="X138" s="19">
        <v>16.0443</v>
      </c>
    </row>
    <row r="139" spans="1:24" ht="15" thickBot="1" x14ac:dyDescent="0.4">
      <c r="A139" s="62" t="s">
        <v>63</v>
      </c>
      <c r="B139" s="21" t="s">
        <v>111</v>
      </c>
      <c r="C139" s="62">
        <f t="shared" si="9"/>
        <v>1.913577777777778</v>
      </c>
      <c r="D139" s="22">
        <f t="shared" si="10"/>
        <v>1.5959999999999999</v>
      </c>
      <c r="E139" s="22">
        <f t="shared" si="11"/>
        <v>0</v>
      </c>
      <c r="F139" s="22">
        <f t="shared" si="12"/>
        <v>0</v>
      </c>
      <c r="G139" s="22">
        <f t="shared" si="13"/>
        <v>1.8636666666666668</v>
      </c>
      <c r="H139" s="22">
        <f t="shared" si="14"/>
        <v>0.64866666666666672</v>
      </c>
      <c r="I139" s="22">
        <f t="shared" si="15"/>
        <v>0</v>
      </c>
      <c r="J139" s="22">
        <f t="shared" si="16"/>
        <v>0</v>
      </c>
      <c r="K139" s="22">
        <f t="shared" si="17"/>
        <v>0.9568888888888889</v>
      </c>
      <c r="L139" s="22">
        <f t="shared" si="18"/>
        <v>0</v>
      </c>
      <c r="M139" s="22">
        <f t="shared" si="24"/>
        <v>0.10933333333333334</v>
      </c>
      <c r="N139" s="22">
        <f t="shared" si="19"/>
        <v>0</v>
      </c>
      <c r="O139" s="22">
        <f t="shared" si="5"/>
        <v>0</v>
      </c>
      <c r="P139" s="22">
        <f t="shared" si="6"/>
        <v>0.1282962962962963</v>
      </c>
      <c r="Q139" s="22">
        <f t="shared" si="7"/>
        <v>0</v>
      </c>
      <c r="R139" s="22">
        <f t="shared" si="8"/>
        <v>2.2180370370370373</v>
      </c>
      <c r="S139" s="22">
        <f t="shared" si="20"/>
        <v>0</v>
      </c>
      <c r="T139" s="22">
        <f t="shared" si="21"/>
        <v>1.7697777777777781</v>
      </c>
      <c r="U139" s="22">
        <f t="shared" si="22"/>
        <v>1.8450370370370373</v>
      </c>
      <c r="V139" s="23">
        <f t="shared" si="23"/>
        <v>2.5023148148148149</v>
      </c>
      <c r="W139" s="62">
        <v>0</v>
      </c>
      <c r="X139" s="23">
        <v>13.8201</v>
      </c>
    </row>
    <row r="140" spans="1:24" x14ac:dyDescent="0.35">
      <c r="A140" s="63" t="s">
        <v>54</v>
      </c>
      <c r="B140" s="25" t="s">
        <v>112</v>
      </c>
      <c r="C140" s="63">
        <f t="shared" si="9"/>
        <v>2.593755555555556</v>
      </c>
      <c r="D140" s="26">
        <f t="shared" si="10"/>
        <v>1.8666666666666667</v>
      </c>
      <c r="E140" s="26">
        <f t="shared" si="11"/>
        <v>69.155777777777786</v>
      </c>
      <c r="F140" s="26">
        <f t="shared" si="12"/>
        <v>9.9518888888888881</v>
      </c>
      <c r="G140" s="26">
        <f t="shared" si="13"/>
        <v>2.0854444444444447</v>
      </c>
      <c r="H140" s="26">
        <f t="shared" si="14"/>
        <v>0.55800000000000005</v>
      </c>
      <c r="I140" s="26">
        <f t="shared" si="15"/>
        <v>2.5972222222222223</v>
      </c>
      <c r="J140" s="26">
        <f t="shared" si="16"/>
        <v>3.4327777777777779</v>
      </c>
      <c r="K140" s="26">
        <f t="shared" si="17"/>
        <v>1.1862777777777778</v>
      </c>
      <c r="L140" s="26">
        <f t="shared" si="18"/>
        <v>2.3952222222222224</v>
      </c>
      <c r="M140" s="26">
        <f t="shared" si="24"/>
        <v>0</v>
      </c>
      <c r="N140" s="26">
        <f t="shared" si="19"/>
        <v>1.5410555555555556</v>
      </c>
      <c r="O140" s="26">
        <f t="shared" si="5"/>
        <v>47.635777777777783</v>
      </c>
      <c r="P140" s="26">
        <f t="shared" si="6"/>
        <v>4.1368518518518513</v>
      </c>
      <c r="Q140" s="26">
        <f t="shared" si="7"/>
        <v>0</v>
      </c>
      <c r="R140" s="26">
        <f t="shared" si="8"/>
        <v>3.2630740740740745</v>
      </c>
      <c r="S140" s="26">
        <f t="shared" si="20"/>
        <v>0</v>
      </c>
      <c r="T140" s="26">
        <f t="shared" si="21"/>
        <v>3.3795555555555561</v>
      </c>
      <c r="U140" s="26">
        <f t="shared" si="22"/>
        <v>2.5684814814814816</v>
      </c>
      <c r="V140" s="27">
        <f t="shared" si="23"/>
        <v>3.7825555555555561</v>
      </c>
      <c r="W140" s="63">
        <v>0</v>
      </c>
      <c r="X140" s="27">
        <v>0</v>
      </c>
    </row>
    <row r="141" spans="1:24" x14ac:dyDescent="0.35">
      <c r="A141" s="64" t="s">
        <v>55</v>
      </c>
      <c r="B141" s="29" t="s">
        <v>112</v>
      </c>
      <c r="C141" s="64">
        <f t="shared" si="9"/>
        <v>2.585666666666667</v>
      </c>
      <c r="D141" s="30">
        <f t="shared" si="10"/>
        <v>1.8899444444444444</v>
      </c>
      <c r="E141" s="30">
        <f t="shared" si="11"/>
        <v>67.669888888888892</v>
      </c>
      <c r="F141" s="30">
        <f t="shared" si="12"/>
        <v>10.063666666666666</v>
      </c>
      <c r="G141" s="30">
        <f t="shared" si="13"/>
        <v>2.0505555555555555</v>
      </c>
      <c r="H141" s="30">
        <f t="shared" si="14"/>
        <v>0.66444444444444439</v>
      </c>
      <c r="I141" s="30">
        <f t="shared" si="15"/>
        <v>2.4427777777777782</v>
      </c>
      <c r="J141" s="30">
        <f t="shared" si="16"/>
        <v>3.3962222222222223</v>
      </c>
      <c r="K141" s="30">
        <f t="shared" si="17"/>
        <v>1.2756111111111113</v>
      </c>
      <c r="L141" s="30">
        <f t="shared" si="18"/>
        <v>2.3807777777777779</v>
      </c>
      <c r="M141" s="30">
        <f t="shared" si="24"/>
        <v>0</v>
      </c>
      <c r="N141" s="30">
        <f t="shared" si="19"/>
        <v>1.6100555555555556</v>
      </c>
      <c r="O141" s="30">
        <f t="shared" si="5"/>
        <v>48.09162962962963</v>
      </c>
      <c r="P141" s="30">
        <f t="shared" si="6"/>
        <v>4.1776666666666671</v>
      </c>
      <c r="Q141" s="30">
        <f t="shared" si="7"/>
        <v>6.1259259259259263E-2</v>
      </c>
      <c r="R141" s="30">
        <f t="shared" si="8"/>
        <v>3.204518518518519</v>
      </c>
      <c r="S141" s="30">
        <f t="shared" si="20"/>
        <v>0.11733333333333336</v>
      </c>
      <c r="T141" s="30">
        <f t="shared" si="21"/>
        <v>3.5625925925925928</v>
      </c>
      <c r="U141" s="30">
        <f t="shared" si="22"/>
        <v>2.6068148148148151</v>
      </c>
      <c r="V141" s="31">
        <f t="shared" si="23"/>
        <v>3.4502777777777776</v>
      </c>
      <c r="W141" s="64">
        <v>0</v>
      </c>
      <c r="X141" s="31">
        <v>0</v>
      </c>
    </row>
    <row r="142" spans="1:24" x14ac:dyDescent="0.35">
      <c r="A142" s="64" t="s">
        <v>56</v>
      </c>
      <c r="B142" s="29" t="s">
        <v>112</v>
      </c>
      <c r="C142" s="64">
        <f t="shared" si="9"/>
        <v>2.6242000000000001</v>
      </c>
      <c r="D142" s="30">
        <f t="shared" si="10"/>
        <v>1.9383333333333332</v>
      </c>
      <c r="E142" s="30">
        <f t="shared" si="11"/>
        <v>69.794777777777782</v>
      </c>
      <c r="F142" s="30">
        <f t="shared" si="12"/>
        <v>9.7811111111111124</v>
      </c>
      <c r="G142" s="30">
        <f t="shared" si="13"/>
        <v>2.1035555555555558</v>
      </c>
      <c r="H142" s="30">
        <f t="shared" si="14"/>
        <v>0.7088888888888889</v>
      </c>
      <c r="I142" s="30">
        <f t="shared" si="15"/>
        <v>2.4183333333333334</v>
      </c>
      <c r="J142" s="30">
        <f t="shared" si="16"/>
        <v>3.3326666666666669</v>
      </c>
      <c r="K142" s="30">
        <f t="shared" si="17"/>
        <v>1.2654444444444446</v>
      </c>
      <c r="L142" s="30">
        <f t="shared" si="18"/>
        <v>2.0661666666666667</v>
      </c>
      <c r="M142" s="30">
        <f t="shared" si="24"/>
        <v>0</v>
      </c>
      <c r="N142" s="30">
        <f t="shared" si="19"/>
        <v>1.6178888888888889</v>
      </c>
      <c r="O142" s="30">
        <f t="shared" si="5"/>
        <v>48.31285185185186</v>
      </c>
      <c r="P142" s="30">
        <f t="shared" si="6"/>
        <v>4.4292222222222222</v>
      </c>
      <c r="Q142" s="30">
        <f t="shared" si="7"/>
        <v>0.14344444444444443</v>
      </c>
      <c r="R142" s="30">
        <f t="shared" si="8"/>
        <v>3.3016666666666672</v>
      </c>
      <c r="S142" s="30">
        <f t="shared" si="20"/>
        <v>0.1511851851851852</v>
      </c>
      <c r="T142" s="30">
        <f t="shared" si="21"/>
        <v>3.4985555555555554</v>
      </c>
      <c r="U142" s="30">
        <f t="shared" si="22"/>
        <v>2.8303703703703706</v>
      </c>
      <c r="V142" s="31">
        <f t="shared" si="23"/>
        <v>3.5834444444444444</v>
      </c>
      <c r="W142" s="64">
        <v>0</v>
      </c>
      <c r="X142" s="31">
        <v>0</v>
      </c>
    </row>
    <row r="143" spans="1:24" x14ac:dyDescent="0.35">
      <c r="A143" s="64" t="s">
        <v>57</v>
      </c>
      <c r="B143" s="29" t="s">
        <v>112</v>
      </c>
      <c r="C143" s="64">
        <f t="shared" si="9"/>
        <v>2.500955555555556</v>
      </c>
      <c r="D143" s="30">
        <f t="shared" si="10"/>
        <v>1.8859444444444444</v>
      </c>
      <c r="E143" s="30">
        <f t="shared" si="11"/>
        <v>69.296555555555557</v>
      </c>
      <c r="F143" s="30">
        <f t="shared" si="12"/>
        <v>0</v>
      </c>
      <c r="G143" s="30">
        <f t="shared" si="13"/>
        <v>1.9630000000000001</v>
      </c>
      <c r="H143" s="30">
        <f t="shared" si="14"/>
        <v>0.77666666666666662</v>
      </c>
      <c r="I143" s="30">
        <f t="shared" si="15"/>
        <v>0.32733333333333331</v>
      </c>
      <c r="J143" s="30">
        <f t="shared" si="16"/>
        <v>2.4087777777777779</v>
      </c>
      <c r="K143" s="30">
        <f t="shared" si="17"/>
        <v>1.2597777777777777</v>
      </c>
      <c r="L143" s="30">
        <f t="shared" si="18"/>
        <v>2.7167777777777777</v>
      </c>
      <c r="M143" s="30">
        <f t="shared" si="24"/>
        <v>0.33544444444444443</v>
      </c>
      <c r="N143" s="30">
        <f t="shared" si="19"/>
        <v>1.0147777777777778</v>
      </c>
      <c r="O143" s="30">
        <f t="shared" si="5"/>
        <v>12.596888888888891</v>
      </c>
      <c r="P143" s="30">
        <f t="shared" si="6"/>
        <v>4.495333333333333</v>
      </c>
      <c r="Q143" s="30">
        <f t="shared" si="7"/>
        <v>12.199888888888891</v>
      </c>
      <c r="R143" s="30">
        <f t="shared" si="8"/>
        <v>3.0542222222222222</v>
      </c>
      <c r="S143" s="30">
        <f t="shared" si="20"/>
        <v>7.400000000000001E-2</v>
      </c>
      <c r="T143" s="30">
        <f t="shared" si="21"/>
        <v>3.3942592592592593</v>
      </c>
      <c r="U143" s="30">
        <f t="shared" si="22"/>
        <v>2.7815555555555558</v>
      </c>
      <c r="V143" s="31">
        <f t="shared" si="23"/>
        <v>3.4237037037037039</v>
      </c>
      <c r="W143" s="64">
        <v>4.3094999999999999</v>
      </c>
      <c r="X143" s="31">
        <v>0.92310000000000003</v>
      </c>
    </row>
    <row r="144" spans="1:24" x14ac:dyDescent="0.35">
      <c r="A144" s="64" t="s">
        <v>58</v>
      </c>
      <c r="B144" s="29" t="s">
        <v>112</v>
      </c>
      <c r="C144" s="64">
        <f t="shared" si="9"/>
        <v>2.4510888888888887</v>
      </c>
      <c r="D144" s="30">
        <f t="shared" si="10"/>
        <v>1.8003333333333336</v>
      </c>
      <c r="E144" s="30">
        <f t="shared" si="11"/>
        <v>55.829777777777778</v>
      </c>
      <c r="F144" s="30">
        <f t="shared" si="12"/>
        <v>0</v>
      </c>
      <c r="G144" s="30">
        <f t="shared" si="13"/>
        <v>1.9241111111111111</v>
      </c>
      <c r="H144" s="30">
        <f t="shared" si="14"/>
        <v>0.69133333333333336</v>
      </c>
      <c r="I144" s="30">
        <f t="shared" si="15"/>
        <v>0.40355555555555561</v>
      </c>
      <c r="J144" s="30">
        <f t="shared" si="16"/>
        <v>0.45666666666666667</v>
      </c>
      <c r="K144" s="30">
        <f t="shared" si="17"/>
        <v>1.1600000000000001</v>
      </c>
      <c r="L144" s="30">
        <f t="shared" si="18"/>
        <v>2.1662222222222223</v>
      </c>
      <c r="M144" s="30">
        <f t="shared" si="24"/>
        <v>0.22966666666666666</v>
      </c>
      <c r="N144" s="30">
        <f t="shared" si="19"/>
        <v>0.92733333333333334</v>
      </c>
      <c r="O144" s="30">
        <f t="shared" si="5"/>
        <v>3.7228518518518521</v>
      </c>
      <c r="P144" s="30">
        <f t="shared" si="6"/>
        <v>6.6918888888888892</v>
      </c>
      <c r="Q144" s="30">
        <f t="shared" si="7"/>
        <v>20.40837037037037</v>
      </c>
      <c r="R144" s="30">
        <f t="shared" si="8"/>
        <v>2.8902222222222225</v>
      </c>
      <c r="S144" s="30">
        <f t="shared" si="20"/>
        <v>0.13470370370370371</v>
      </c>
      <c r="T144" s="30">
        <f t="shared" si="21"/>
        <v>3.165</v>
      </c>
      <c r="U144" s="30">
        <f t="shared" si="22"/>
        <v>2.5165185185185188</v>
      </c>
      <c r="V144" s="31">
        <f t="shared" si="23"/>
        <v>3.5076666666666672</v>
      </c>
      <c r="W144" s="64">
        <v>23.200900000000001</v>
      </c>
      <c r="X144" s="31">
        <v>1.5025999999999999</v>
      </c>
    </row>
    <row r="145" spans="1:24" x14ac:dyDescent="0.35">
      <c r="A145" s="64" t="s">
        <v>59</v>
      </c>
      <c r="B145" s="29" t="s">
        <v>112</v>
      </c>
      <c r="C145" s="64">
        <f t="shared" si="9"/>
        <v>2.2717333333333332</v>
      </c>
      <c r="D145" s="30">
        <f t="shared" si="10"/>
        <v>1.662277777777778</v>
      </c>
      <c r="E145" s="30">
        <f t="shared" si="11"/>
        <v>39.964444444444453</v>
      </c>
      <c r="F145" s="30">
        <f t="shared" si="12"/>
        <v>0</v>
      </c>
      <c r="G145" s="30">
        <f t="shared" si="13"/>
        <v>1.7725555555555557</v>
      </c>
      <c r="H145" s="30">
        <f t="shared" si="14"/>
        <v>0.6734444444444444</v>
      </c>
      <c r="I145" s="30">
        <f t="shared" si="15"/>
        <v>0</v>
      </c>
      <c r="J145" s="30">
        <f t="shared" si="16"/>
        <v>0</v>
      </c>
      <c r="K145" s="30">
        <f t="shared" si="17"/>
        <v>1.0613333333333335</v>
      </c>
      <c r="L145" s="30">
        <f t="shared" si="18"/>
        <v>1.0290555555555556</v>
      </c>
      <c r="M145" s="30">
        <f t="shared" si="24"/>
        <v>0.18325925925925929</v>
      </c>
      <c r="N145" s="30">
        <f t="shared" si="19"/>
        <v>0.79738888888888892</v>
      </c>
      <c r="O145" s="30">
        <f t="shared" si="5"/>
        <v>1.8832222222222221</v>
      </c>
      <c r="P145" s="30">
        <f t="shared" si="6"/>
        <v>4.870222222222222</v>
      </c>
      <c r="Q145" s="30">
        <f t="shared" si="7"/>
        <v>21.89151851851852</v>
      </c>
      <c r="R145" s="30">
        <f t="shared" si="8"/>
        <v>2.7783703703703706</v>
      </c>
      <c r="S145" s="30">
        <f t="shared" si="20"/>
        <v>0.27685185185185185</v>
      </c>
      <c r="T145" s="30">
        <f t="shared" si="21"/>
        <v>2.7214074074074079</v>
      </c>
      <c r="U145" s="30">
        <f t="shared" si="22"/>
        <v>2.290777777777778</v>
      </c>
      <c r="V145" s="31">
        <f t="shared" si="23"/>
        <v>3.1340185185185181</v>
      </c>
      <c r="W145" s="64">
        <v>45.769399999999997</v>
      </c>
      <c r="X145" s="31">
        <v>2.0211999999999999</v>
      </c>
    </row>
    <row r="146" spans="1:24" x14ac:dyDescent="0.35">
      <c r="A146" s="64" t="s">
        <v>60</v>
      </c>
      <c r="B146" s="29" t="s">
        <v>112</v>
      </c>
      <c r="C146" s="64">
        <f t="shared" si="9"/>
        <v>2.3434444444444447</v>
      </c>
      <c r="D146" s="30">
        <f t="shared" si="10"/>
        <v>1.7795555555555556</v>
      </c>
      <c r="E146" s="30">
        <f t="shared" si="11"/>
        <v>0</v>
      </c>
      <c r="F146" s="30">
        <f t="shared" si="12"/>
        <v>0</v>
      </c>
      <c r="G146" s="30">
        <f t="shared" si="13"/>
        <v>1.9684444444444447</v>
      </c>
      <c r="H146" s="30">
        <f t="shared" si="14"/>
        <v>0.66188888888888897</v>
      </c>
      <c r="I146" s="30">
        <f t="shared" si="15"/>
        <v>0</v>
      </c>
      <c r="J146" s="30">
        <f t="shared" si="16"/>
        <v>0</v>
      </c>
      <c r="K146" s="30">
        <f t="shared" si="17"/>
        <v>1.0325</v>
      </c>
      <c r="L146" s="30">
        <f t="shared" si="18"/>
        <v>1.3896666666666666</v>
      </c>
      <c r="M146" s="30">
        <f t="shared" si="24"/>
        <v>0.24270370370370373</v>
      </c>
      <c r="N146" s="30">
        <f t="shared" si="19"/>
        <v>0.82538888888888895</v>
      </c>
      <c r="O146" s="30">
        <f t="shared" si="5"/>
        <v>15.80551851851852</v>
      </c>
      <c r="P146" s="30">
        <f t="shared" si="6"/>
        <v>4.8260370370370378</v>
      </c>
      <c r="Q146" s="30">
        <f t="shared" si="7"/>
        <v>10.589962962962963</v>
      </c>
      <c r="R146" s="30">
        <f t="shared" si="8"/>
        <v>2.0077037037037035</v>
      </c>
      <c r="S146" s="30">
        <f t="shared" si="20"/>
        <v>0.33166666666666667</v>
      </c>
      <c r="T146" s="30">
        <f t="shared" si="21"/>
        <v>2.5279629629629632</v>
      </c>
      <c r="U146" s="30">
        <f t="shared" si="22"/>
        <v>2.0431111111111111</v>
      </c>
      <c r="V146" s="31">
        <f t="shared" si="23"/>
        <v>2.9007037037037033</v>
      </c>
      <c r="W146" s="64">
        <v>104.44280000000001</v>
      </c>
      <c r="X146" s="31">
        <v>6.4108999999999998</v>
      </c>
    </row>
    <row r="147" spans="1:24" x14ac:dyDescent="0.35">
      <c r="A147" s="64" t="s">
        <v>61</v>
      </c>
      <c r="B147" s="29" t="s">
        <v>112</v>
      </c>
      <c r="C147" s="64">
        <f t="shared" si="9"/>
        <v>2.1858222222222223</v>
      </c>
      <c r="D147" s="30">
        <f t="shared" si="10"/>
        <v>1.7294444444444446</v>
      </c>
      <c r="E147" s="30">
        <f t="shared" si="11"/>
        <v>0</v>
      </c>
      <c r="F147" s="30">
        <f t="shared" si="12"/>
        <v>0</v>
      </c>
      <c r="G147" s="30">
        <f t="shared" si="13"/>
        <v>1.7818888888888889</v>
      </c>
      <c r="H147" s="30">
        <f t="shared" si="14"/>
        <v>0.68300000000000005</v>
      </c>
      <c r="I147" s="30">
        <f t="shared" si="15"/>
        <v>0</v>
      </c>
      <c r="J147" s="30">
        <f t="shared" si="16"/>
        <v>0</v>
      </c>
      <c r="K147" s="30">
        <f t="shared" si="17"/>
        <v>1.0522777777777779</v>
      </c>
      <c r="L147" s="30">
        <f t="shared" si="18"/>
        <v>0.9666111111111112</v>
      </c>
      <c r="M147" s="30">
        <f t="shared" si="24"/>
        <v>8.4185185185185182E-2</v>
      </c>
      <c r="N147" s="30">
        <f t="shared" si="19"/>
        <v>0.67366666666666664</v>
      </c>
      <c r="O147" s="30">
        <f t="shared" si="5"/>
        <v>0</v>
      </c>
      <c r="P147" s="30">
        <f t="shared" si="6"/>
        <v>3.4827777777777773</v>
      </c>
      <c r="Q147" s="30">
        <f t="shared" si="7"/>
        <v>3.5945925925925928</v>
      </c>
      <c r="R147" s="30">
        <f t="shared" si="8"/>
        <v>2.8561851851851854</v>
      </c>
      <c r="S147" s="30">
        <f t="shared" si="20"/>
        <v>0.33555555555555555</v>
      </c>
      <c r="T147" s="30">
        <f t="shared" si="21"/>
        <v>2.3108518518518517</v>
      </c>
      <c r="U147" s="30">
        <f t="shared" si="22"/>
        <v>2.0170740740740745</v>
      </c>
      <c r="V147" s="31">
        <f t="shared" si="23"/>
        <v>3.0294259259259255</v>
      </c>
      <c r="W147" s="64">
        <v>65.207300000000004</v>
      </c>
      <c r="X147" s="31">
        <v>12.3797</v>
      </c>
    </row>
    <row r="148" spans="1:24" x14ac:dyDescent="0.35">
      <c r="A148" s="64" t="s">
        <v>62</v>
      </c>
      <c r="B148" s="29" t="s">
        <v>112</v>
      </c>
      <c r="C148" s="64">
        <f t="shared" si="9"/>
        <v>2.0275777777777781</v>
      </c>
      <c r="D148" s="30">
        <f t="shared" si="10"/>
        <v>1.6264444444444446</v>
      </c>
      <c r="E148" s="30">
        <f t="shared" si="11"/>
        <v>0</v>
      </c>
      <c r="F148" s="30">
        <f t="shared" si="12"/>
        <v>0</v>
      </c>
      <c r="G148" s="30">
        <f t="shared" si="13"/>
        <v>1.5876666666666668</v>
      </c>
      <c r="H148" s="30">
        <f t="shared" si="14"/>
        <v>0.70211111111111113</v>
      </c>
      <c r="I148" s="30">
        <f t="shared" si="15"/>
        <v>0</v>
      </c>
      <c r="J148" s="30">
        <f t="shared" si="16"/>
        <v>0</v>
      </c>
      <c r="K148" s="30">
        <f t="shared" si="17"/>
        <v>0.99688888888888894</v>
      </c>
      <c r="L148" s="30">
        <f t="shared" si="18"/>
        <v>0</v>
      </c>
      <c r="M148" s="30">
        <f t="shared" si="24"/>
        <v>0.10607407407407407</v>
      </c>
      <c r="N148" s="30">
        <f t="shared" si="19"/>
        <v>0</v>
      </c>
      <c r="O148" s="30">
        <f t="shared" si="5"/>
        <v>0</v>
      </c>
      <c r="P148" s="30">
        <f t="shared" si="6"/>
        <v>1.0572222222222221</v>
      </c>
      <c r="Q148" s="30">
        <f t="shared" si="7"/>
        <v>0</v>
      </c>
      <c r="R148" s="30">
        <f t="shared" si="8"/>
        <v>2.5823333333333336</v>
      </c>
      <c r="S148" s="30">
        <f t="shared" si="20"/>
        <v>0</v>
      </c>
      <c r="T148" s="30">
        <f t="shared" si="21"/>
        <v>2.0804814814814816</v>
      </c>
      <c r="U148" s="30">
        <f t="shared" si="22"/>
        <v>1.9573333333333331</v>
      </c>
      <c r="V148" s="31">
        <f t="shared" si="23"/>
        <v>2.703740740740741</v>
      </c>
      <c r="W148" s="64">
        <v>0</v>
      </c>
      <c r="X148" s="31">
        <v>15.3185</v>
      </c>
    </row>
    <row r="149" spans="1:24" ht="15" thickBot="1" x14ac:dyDescent="0.4">
      <c r="A149" s="65" t="s">
        <v>63</v>
      </c>
      <c r="B149" s="33" t="s">
        <v>112</v>
      </c>
      <c r="C149" s="65">
        <f t="shared" si="9"/>
        <v>1.8888888888888888</v>
      </c>
      <c r="D149" s="34">
        <f t="shared" si="10"/>
        <v>1.645388888888889</v>
      </c>
      <c r="E149" s="34">
        <f t="shared" si="11"/>
        <v>0</v>
      </c>
      <c r="F149" s="34">
        <f t="shared" si="12"/>
        <v>0</v>
      </c>
      <c r="G149" s="34">
        <f t="shared" si="13"/>
        <v>1.587</v>
      </c>
      <c r="H149" s="34">
        <f t="shared" si="14"/>
        <v>0.7045555555555556</v>
      </c>
      <c r="I149" s="34">
        <f t="shared" si="15"/>
        <v>0</v>
      </c>
      <c r="J149" s="34">
        <f t="shared" si="16"/>
        <v>0</v>
      </c>
      <c r="K149" s="34">
        <f t="shared" si="17"/>
        <v>0.93588888888888899</v>
      </c>
      <c r="L149" s="34">
        <f t="shared" si="18"/>
        <v>0</v>
      </c>
      <c r="M149" s="34">
        <f t="shared" si="24"/>
        <v>0.10707407407407409</v>
      </c>
      <c r="N149" s="34">
        <f t="shared" si="19"/>
        <v>0</v>
      </c>
      <c r="O149" s="34">
        <f t="shared" si="5"/>
        <v>0</v>
      </c>
      <c r="P149" s="34">
        <f t="shared" si="6"/>
        <v>0.11888888888888889</v>
      </c>
      <c r="Q149" s="34">
        <f t="shared" si="7"/>
        <v>0</v>
      </c>
      <c r="R149" s="34">
        <f t="shared" si="8"/>
        <v>2.2004444444444449</v>
      </c>
      <c r="S149" s="34">
        <f t="shared" si="20"/>
        <v>0</v>
      </c>
      <c r="T149" s="34">
        <f t="shared" si="21"/>
        <v>1.7289629629629628</v>
      </c>
      <c r="U149" s="34">
        <f t="shared" si="22"/>
        <v>1.6622962962962964</v>
      </c>
      <c r="V149" s="35">
        <f t="shared" si="23"/>
        <v>2.3657037037037041</v>
      </c>
      <c r="W149" s="65">
        <v>0</v>
      </c>
      <c r="X149" s="35">
        <v>13.779500000000001</v>
      </c>
    </row>
    <row r="150" spans="1:24" x14ac:dyDescent="0.35">
      <c r="A150" s="66" t="s">
        <v>54</v>
      </c>
      <c r="B150" s="37" t="s">
        <v>113</v>
      </c>
      <c r="C150" s="66">
        <f t="shared" si="9"/>
        <v>2.5884</v>
      </c>
      <c r="D150" s="38">
        <f t="shared" si="10"/>
        <v>1.9162222222222223</v>
      </c>
      <c r="E150" s="38">
        <f t="shared" si="11"/>
        <v>69.595555555555549</v>
      </c>
      <c r="F150" s="38">
        <f t="shared" si="12"/>
        <v>9.9423333333333339</v>
      </c>
      <c r="G150" s="38">
        <f t="shared" si="13"/>
        <v>1.9785555555555556</v>
      </c>
      <c r="H150" s="38">
        <f t="shared" si="14"/>
        <v>0.47111111111111109</v>
      </c>
      <c r="I150" s="38">
        <f t="shared" si="15"/>
        <v>2.5724444444444443</v>
      </c>
      <c r="J150" s="38">
        <f t="shared" si="16"/>
        <v>3.4341111111111111</v>
      </c>
      <c r="K150" s="38">
        <f t="shared" si="17"/>
        <v>1.2886111111111112</v>
      </c>
      <c r="L150" s="38">
        <f t="shared" si="18"/>
        <v>2.4233888888888888</v>
      </c>
      <c r="M150" s="38">
        <f t="shared" si="24"/>
        <v>0</v>
      </c>
      <c r="N150" s="38">
        <f t="shared" si="19"/>
        <v>1.6053333333333335</v>
      </c>
      <c r="O150" s="38">
        <f t="shared" si="5"/>
        <v>47.565777777777782</v>
      </c>
      <c r="P150" s="38">
        <f t="shared" si="6"/>
        <v>4.1280740740740738</v>
      </c>
      <c r="Q150" s="38">
        <f t="shared" si="7"/>
        <v>0</v>
      </c>
      <c r="R150" s="38">
        <f t="shared" si="8"/>
        <v>3.2931481481481484</v>
      </c>
      <c r="S150" s="38">
        <f t="shared" si="20"/>
        <v>0</v>
      </c>
      <c r="T150" s="38">
        <f t="shared" si="21"/>
        <v>3.4685555555555561</v>
      </c>
      <c r="U150" s="38">
        <f t="shared" si="22"/>
        <v>2.5705555555555555</v>
      </c>
      <c r="V150" s="39">
        <f t="shared" si="23"/>
        <v>3.6593703703703704</v>
      </c>
      <c r="W150" s="66">
        <v>0</v>
      </c>
      <c r="X150" s="39">
        <v>0</v>
      </c>
    </row>
    <row r="151" spans="1:24" x14ac:dyDescent="0.35">
      <c r="A151" s="67" t="s">
        <v>55</v>
      </c>
      <c r="B151" s="41" t="s">
        <v>113</v>
      </c>
      <c r="C151" s="67">
        <f t="shared" si="9"/>
        <v>2.6194444444444445</v>
      </c>
      <c r="D151" s="42">
        <f t="shared" si="10"/>
        <v>1.935888888888889</v>
      </c>
      <c r="E151" s="42">
        <f t="shared" si="11"/>
        <v>67.87544444444444</v>
      </c>
      <c r="F151" s="42">
        <f t="shared" si="12"/>
        <v>10.091444444444445</v>
      </c>
      <c r="G151" s="42">
        <f t="shared" si="13"/>
        <v>2.0997777777777777</v>
      </c>
      <c r="H151" s="42">
        <f t="shared" si="14"/>
        <v>0.57811111111111113</v>
      </c>
      <c r="I151" s="42">
        <f t="shared" si="15"/>
        <v>2.3165555555555559</v>
      </c>
      <c r="J151" s="42">
        <f t="shared" si="16"/>
        <v>3.4781111111111112</v>
      </c>
      <c r="K151" s="42">
        <f t="shared" si="17"/>
        <v>1.2646111111111111</v>
      </c>
      <c r="L151" s="42">
        <f t="shared" si="18"/>
        <v>2.5565555555555557</v>
      </c>
      <c r="M151" s="42">
        <f t="shared" si="24"/>
        <v>0</v>
      </c>
      <c r="N151" s="42">
        <f t="shared" si="19"/>
        <v>1.5811666666666666</v>
      </c>
      <c r="O151" s="42">
        <f t="shared" si="5"/>
        <v>48.702222222222225</v>
      </c>
      <c r="P151" s="42">
        <f t="shared" si="6"/>
        <v>4.2599629629629634</v>
      </c>
      <c r="Q151" s="42">
        <f t="shared" si="7"/>
        <v>5.6481481481481487E-2</v>
      </c>
      <c r="R151" s="42">
        <f t="shared" si="8"/>
        <v>3.2374814814814812</v>
      </c>
      <c r="S151" s="42">
        <f t="shared" si="20"/>
        <v>8.6777777777777787E-2</v>
      </c>
      <c r="T151" s="42">
        <f t="shared" si="21"/>
        <v>3.5378888888888893</v>
      </c>
      <c r="U151" s="42">
        <f t="shared" si="22"/>
        <v>2.8185925925925925</v>
      </c>
      <c r="V151" s="43">
        <f t="shared" si="23"/>
        <v>3.3687222222222228</v>
      </c>
      <c r="W151" s="67">
        <v>0</v>
      </c>
      <c r="X151" s="43">
        <v>0</v>
      </c>
    </row>
    <row r="152" spans="1:24" x14ac:dyDescent="0.35">
      <c r="A152" s="67" t="s">
        <v>56</v>
      </c>
      <c r="B152" s="41" t="s">
        <v>113</v>
      </c>
      <c r="C152" s="67">
        <f t="shared" si="9"/>
        <v>2.6639111111111111</v>
      </c>
      <c r="D152" s="42">
        <f t="shared" si="10"/>
        <v>1.9652222222222222</v>
      </c>
      <c r="E152" s="42">
        <f t="shared" si="11"/>
        <v>70.212444444444444</v>
      </c>
      <c r="F152" s="42">
        <f t="shared" si="12"/>
        <v>9.8820000000000014</v>
      </c>
      <c r="G152" s="42">
        <f t="shared" si="13"/>
        <v>2.0435555555555558</v>
      </c>
      <c r="H152" s="42">
        <f t="shared" si="14"/>
        <v>0.6995555555555556</v>
      </c>
      <c r="I152" s="42">
        <f t="shared" si="15"/>
        <v>2.487888888888889</v>
      </c>
      <c r="J152" s="42">
        <f t="shared" si="16"/>
        <v>3.3407777777777778</v>
      </c>
      <c r="K152" s="42">
        <f t="shared" si="17"/>
        <v>1.2821666666666667</v>
      </c>
      <c r="L152" s="42">
        <f t="shared" si="18"/>
        <v>2.6413888888888892</v>
      </c>
      <c r="M152" s="42">
        <f t="shared" si="24"/>
        <v>0</v>
      </c>
      <c r="N152" s="42">
        <f t="shared" si="19"/>
        <v>1.629</v>
      </c>
      <c r="O152" s="42">
        <f t="shared" si="5"/>
        <v>48.743222222222222</v>
      </c>
      <c r="P152" s="42">
        <f t="shared" si="6"/>
        <v>4.4998518518518518</v>
      </c>
      <c r="Q152" s="42">
        <f t="shared" si="7"/>
        <v>0.14159259259259258</v>
      </c>
      <c r="R152" s="42">
        <f t="shared" si="8"/>
        <v>3.2283333333333335</v>
      </c>
      <c r="S152" s="42">
        <f t="shared" si="20"/>
        <v>0.18333333333333335</v>
      </c>
      <c r="T152" s="42">
        <f t="shared" si="21"/>
        <v>3.6274444444444445</v>
      </c>
      <c r="U152" s="42">
        <f t="shared" si="22"/>
        <v>2.9507037037037036</v>
      </c>
      <c r="V152" s="43">
        <f t="shared" si="23"/>
        <v>3.6173333333333333</v>
      </c>
      <c r="W152" s="67">
        <v>0</v>
      </c>
      <c r="X152" s="43">
        <v>0</v>
      </c>
    </row>
    <row r="153" spans="1:24" x14ac:dyDescent="0.35">
      <c r="A153" s="67" t="s">
        <v>57</v>
      </c>
      <c r="B153" s="41" t="s">
        <v>113</v>
      </c>
      <c r="C153" s="67">
        <f t="shared" si="9"/>
        <v>2.5629777777777778</v>
      </c>
      <c r="D153" s="42">
        <f t="shared" si="10"/>
        <v>1.8965555555555558</v>
      </c>
      <c r="E153" s="42">
        <f t="shared" si="11"/>
        <v>71.483777777777775</v>
      </c>
      <c r="F153" s="42">
        <f t="shared" si="12"/>
        <v>0</v>
      </c>
      <c r="G153" s="42">
        <f t="shared" si="13"/>
        <v>2.0476666666666667</v>
      </c>
      <c r="H153" s="42">
        <f t="shared" si="14"/>
        <v>0.72888888888888892</v>
      </c>
      <c r="I153" s="42">
        <f t="shared" si="15"/>
        <v>2.4405555555555556</v>
      </c>
      <c r="J153" s="42">
        <f t="shared" si="16"/>
        <v>2.3736666666666668</v>
      </c>
      <c r="K153" s="42">
        <f t="shared" si="17"/>
        <v>1.2732222222222223</v>
      </c>
      <c r="L153" s="42">
        <f t="shared" si="18"/>
        <v>2.7228888888888889</v>
      </c>
      <c r="M153" s="42">
        <f t="shared" si="24"/>
        <v>0.34140740740740738</v>
      </c>
      <c r="N153" s="42">
        <f t="shared" si="19"/>
        <v>1.036888888888889</v>
      </c>
      <c r="O153" s="42">
        <f t="shared" si="5"/>
        <v>12.09451851851852</v>
      </c>
      <c r="P153" s="42">
        <f t="shared" si="6"/>
        <v>4.7167407407407413</v>
      </c>
      <c r="Q153" s="42">
        <f t="shared" si="7"/>
        <v>12.104740740740741</v>
      </c>
      <c r="R153" s="42">
        <f t="shared" si="8"/>
        <v>3.1014074074074074</v>
      </c>
      <c r="S153" s="42">
        <f t="shared" si="20"/>
        <v>8.2148148148148151E-2</v>
      </c>
      <c r="T153" s="42">
        <f t="shared" si="21"/>
        <v>3.3690740740740743</v>
      </c>
      <c r="U153" s="42">
        <f t="shared" si="22"/>
        <v>2.799074074074074</v>
      </c>
      <c r="V153" s="43">
        <f t="shared" si="23"/>
        <v>3.5638333333333332</v>
      </c>
      <c r="W153" s="67">
        <v>4.3152999999999997</v>
      </c>
      <c r="X153" s="43">
        <v>0.93569999999999998</v>
      </c>
    </row>
    <row r="154" spans="1:24" x14ac:dyDescent="0.35">
      <c r="A154" s="67" t="s">
        <v>58</v>
      </c>
      <c r="B154" s="41" t="s">
        <v>113</v>
      </c>
      <c r="C154" s="67">
        <f t="shared" si="9"/>
        <v>2.2489999999999997</v>
      </c>
      <c r="D154" s="42">
        <f t="shared" si="10"/>
        <v>1.7115000000000002</v>
      </c>
      <c r="E154" s="42">
        <f t="shared" si="11"/>
        <v>56.468666666666664</v>
      </c>
      <c r="F154" s="42">
        <f t="shared" si="12"/>
        <v>0</v>
      </c>
      <c r="G154" s="42">
        <f t="shared" si="13"/>
        <v>1.8474444444444447</v>
      </c>
      <c r="H154" s="42">
        <f t="shared" si="14"/>
        <v>0.65155555555555567</v>
      </c>
      <c r="I154" s="42">
        <f t="shared" si="15"/>
        <v>0.34888888888888892</v>
      </c>
      <c r="J154" s="42">
        <f t="shared" si="16"/>
        <v>0.41244444444444445</v>
      </c>
      <c r="K154" s="42">
        <f t="shared" si="17"/>
        <v>1.1095000000000002</v>
      </c>
      <c r="L154" s="42">
        <f t="shared" si="18"/>
        <v>2.0191111111111111</v>
      </c>
      <c r="M154" s="42">
        <f t="shared" si="24"/>
        <v>0.21214814814814814</v>
      </c>
      <c r="N154" s="42">
        <f t="shared" si="19"/>
        <v>0.86055555555555552</v>
      </c>
      <c r="O154" s="42">
        <f t="shared" si="5"/>
        <v>3.3958148148148148</v>
      </c>
      <c r="P154" s="42">
        <f t="shared" si="6"/>
        <v>4.6215185185185179</v>
      </c>
      <c r="Q154" s="42">
        <f t="shared" si="7"/>
        <v>19.618333333333332</v>
      </c>
      <c r="R154" s="42">
        <f t="shared" si="8"/>
        <v>2.638555555555556</v>
      </c>
      <c r="S154" s="42">
        <f t="shared" si="20"/>
        <v>0.17366666666666666</v>
      </c>
      <c r="T154" s="42">
        <f t="shared" si="21"/>
        <v>2.8655925925925927</v>
      </c>
      <c r="U154" s="42">
        <f t="shared" si="22"/>
        <v>2.3916666666666666</v>
      </c>
      <c r="V154" s="43">
        <f t="shared" si="23"/>
        <v>3.2071296296296299</v>
      </c>
      <c r="W154" s="67">
        <v>21.292100000000001</v>
      </c>
      <c r="X154" s="43">
        <v>1.3498000000000001</v>
      </c>
    </row>
    <row r="155" spans="1:24" x14ac:dyDescent="0.35">
      <c r="A155" s="67" t="s">
        <v>59</v>
      </c>
      <c r="B155" s="41" t="s">
        <v>113</v>
      </c>
      <c r="C155" s="67">
        <f t="shared" si="9"/>
        <v>2.3173555555555558</v>
      </c>
      <c r="D155" s="42">
        <f t="shared" si="10"/>
        <v>1.6965000000000001</v>
      </c>
      <c r="E155" s="42">
        <f t="shared" si="11"/>
        <v>36.661444444444449</v>
      </c>
      <c r="F155" s="42">
        <f t="shared" si="12"/>
        <v>0</v>
      </c>
      <c r="G155" s="42">
        <f t="shared" si="13"/>
        <v>1.8874444444444447</v>
      </c>
      <c r="H155" s="42">
        <f t="shared" si="14"/>
        <v>0.66222222222222227</v>
      </c>
      <c r="I155" s="42">
        <f t="shared" si="15"/>
        <v>0</v>
      </c>
      <c r="J155" s="42">
        <f t="shared" si="16"/>
        <v>0</v>
      </c>
      <c r="K155" s="42">
        <f t="shared" si="17"/>
        <v>1.0349444444444444</v>
      </c>
      <c r="L155" s="42">
        <f t="shared" si="18"/>
        <v>0.8606111111111111</v>
      </c>
      <c r="M155" s="42">
        <f t="shared" si="24"/>
        <v>0.17592592592592593</v>
      </c>
      <c r="N155" s="42">
        <f t="shared" si="19"/>
        <v>0.72638888888888897</v>
      </c>
      <c r="O155" s="42">
        <f t="shared" si="5"/>
        <v>1.7674074074074075</v>
      </c>
      <c r="P155" s="42">
        <f t="shared" si="6"/>
        <v>4.7572592592592589</v>
      </c>
      <c r="Q155" s="42">
        <f t="shared" si="7"/>
        <v>22.292814814814818</v>
      </c>
      <c r="R155" s="42">
        <f t="shared" si="8"/>
        <v>2.7260370370370373</v>
      </c>
      <c r="S155" s="42">
        <f t="shared" si="20"/>
        <v>0.2348888888888889</v>
      </c>
      <c r="T155" s="42">
        <f t="shared" si="21"/>
        <v>2.7989629629629631</v>
      </c>
      <c r="U155" s="42">
        <f t="shared" si="22"/>
        <v>2.340851851851852</v>
      </c>
      <c r="V155" s="43">
        <f t="shared" si="23"/>
        <v>3.293814814814815</v>
      </c>
      <c r="W155" s="67">
        <v>47.1389</v>
      </c>
      <c r="X155" s="43">
        <v>2.4136000000000002</v>
      </c>
    </row>
    <row r="156" spans="1:24" x14ac:dyDescent="0.35">
      <c r="A156" s="67" t="s">
        <v>60</v>
      </c>
      <c r="B156" s="41" t="s">
        <v>113</v>
      </c>
      <c r="C156" s="67">
        <f t="shared" si="9"/>
        <v>2.2605777777777778</v>
      </c>
      <c r="D156" s="42">
        <f t="shared" si="10"/>
        <v>1.484777777777778</v>
      </c>
      <c r="E156" s="42">
        <f t="shared" si="11"/>
        <v>0</v>
      </c>
      <c r="F156" s="42">
        <f t="shared" si="12"/>
        <v>0</v>
      </c>
      <c r="G156" s="42">
        <f t="shared" si="13"/>
        <v>1.8612222222222223</v>
      </c>
      <c r="H156" s="42">
        <f t="shared" si="14"/>
        <v>0.60077777777777774</v>
      </c>
      <c r="I156" s="42">
        <f t="shared" si="15"/>
        <v>0</v>
      </c>
      <c r="J156" s="42">
        <f t="shared" si="16"/>
        <v>0</v>
      </c>
      <c r="K156" s="42">
        <f t="shared" si="17"/>
        <v>1.0312222222222223</v>
      </c>
      <c r="L156" s="42">
        <f t="shared" si="18"/>
        <v>1.2241666666666666</v>
      </c>
      <c r="M156" s="42">
        <f t="shared" si="24"/>
        <v>0.28785185185185186</v>
      </c>
      <c r="N156" s="42">
        <f t="shared" si="19"/>
        <v>0.88794444444444454</v>
      </c>
      <c r="O156" s="42">
        <f t="shared" si="5"/>
        <v>14.082592592592595</v>
      </c>
      <c r="P156" s="42">
        <f t="shared" si="6"/>
        <v>4.6337777777777776</v>
      </c>
      <c r="Q156" s="42">
        <f t="shared" si="7"/>
        <v>9.0875925925925927</v>
      </c>
      <c r="R156" s="42">
        <f t="shared" si="8"/>
        <v>1.8498888888888889</v>
      </c>
      <c r="S156" s="42">
        <f t="shared" si="20"/>
        <v>0.33914814814814814</v>
      </c>
      <c r="T156" s="42">
        <f t="shared" si="21"/>
        <v>2.4107407407407409</v>
      </c>
      <c r="U156" s="42">
        <f t="shared" si="22"/>
        <v>2.0748888888888888</v>
      </c>
      <c r="V156" s="43">
        <f t="shared" si="23"/>
        <v>2.8686296296296301</v>
      </c>
      <c r="W156" s="67">
        <v>97.661799999999999</v>
      </c>
      <c r="X156" s="43">
        <v>6.6553000000000004</v>
      </c>
    </row>
    <row r="157" spans="1:24" x14ac:dyDescent="0.35">
      <c r="A157" s="67" t="s">
        <v>61</v>
      </c>
      <c r="B157" s="41" t="s">
        <v>113</v>
      </c>
      <c r="C157" s="67">
        <f t="shared" si="9"/>
        <v>2.1514888888888888</v>
      </c>
      <c r="D157" s="42">
        <f t="shared" si="10"/>
        <v>1.6214444444444445</v>
      </c>
      <c r="E157" s="42">
        <f t="shared" si="11"/>
        <v>0</v>
      </c>
      <c r="F157" s="42">
        <f t="shared" si="12"/>
        <v>0</v>
      </c>
      <c r="G157" s="42">
        <f t="shared" si="13"/>
        <v>1.9024444444444444</v>
      </c>
      <c r="H157" s="42">
        <f t="shared" si="14"/>
        <v>0.67200000000000004</v>
      </c>
      <c r="I157" s="42">
        <f t="shared" si="15"/>
        <v>0</v>
      </c>
      <c r="J157" s="42">
        <f t="shared" si="16"/>
        <v>0</v>
      </c>
      <c r="K157" s="42">
        <f t="shared" si="17"/>
        <v>1.0580000000000001</v>
      </c>
      <c r="L157" s="42">
        <f t="shared" si="18"/>
        <v>0.92911111111111122</v>
      </c>
      <c r="M157" s="42">
        <f t="shared" si="24"/>
        <v>0.10203703703703705</v>
      </c>
      <c r="N157" s="42">
        <f t="shared" si="19"/>
        <v>0.67500000000000004</v>
      </c>
      <c r="O157" s="42">
        <f t="shared" si="5"/>
        <v>0</v>
      </c>
      <c r="P157" s="42">
        <f t="shared" si="6"/>
        <v>3.3633703703703706</v>
      </c>
      <c r="Q157" s="42">
        <f t="shared" si="7"/>
        <v>2.4801111111111114</v>
      </c>
      <c r="R157" s="42">
        <f t="shared" si="8"/>
        <v>2.8452592592592594</v>
      </c>
      <c r="S157" s="42">
        <f t="shared" si="20"/>
        <v>0.20866666666666667</v>
      </c>
      <c r="T157" s="42">
        <f t="shared" si="21"/>
        <v>2.3777777777777782</v>
      </c>
      <c r="U157" s="42">
        <f t="shared" si="22"/>
        <v>1.9719259259259263</v>
      </c>
      <c r="V157" s="43">
        <f t="shared" si="23"/>
        <v>2.9545555555555558</v>
      </c>
      <c r="W157" s="67">
        <v>68.643299999999996</v>
      </c>
      <c r="X157" s="43">
        <v>11.939299999999999</v>
      </c>
    </row>
    <row r="158" spans="1:24" x14ac:dyDescent="0.35">
      <c r="A158" s="67" t="s">
        <v>62</v>
      </c>
      <c r="B158" s="41" t="s">
        <v>113</v>
      </c>
      <c r="C158" s="67">
        <f t="shared" si="9"/>
        <v>2.1637333333333331</v>
      </c>
      <c r="D158" s="42">
        <f t="shared" si="10"/>
        <v>1.6666666666666667</v>
      </c>
      <c r="E158" s="42">
        <f t="shared" si="11"/>
        <v>0</v>
      </c>
      <c r="F158" s="42">
        <f t="shared" si="12"/>
        <v>0</v>
      </c>
      <c r="G158" s="42">
        <f t="shared" si="13"/>
        <v>1.8797777777777778</v>
      </c>
      <c r="H158" s="42">
        <f t="shared" si="14"/>
        <v>0.70166666666666666</v>
      </c>
      <c r="I158" s="42">
        <f t="shared" si="15"/>
        <v>0</v>
      </c>
      <c r="J158" s="42">
        <f t="shared" si="16"/>
        <v>0</v>
      </c>
      <c r="K158" s="42">
        <f t="shared" si="17"/>
        <v>1.0754444444444444</v>
      </c>
      <c r="L158" s="42">
        <f t="shared" si="18"/>
        <v>0</v>
      </c>
      <c r="M158" s="42">
        <f t="shared" si="24"/>
        <v>0.11122222222222224</v>
      </c>
      <c r="N158" s="42">
        <f t="shared" si="19"/>
        <v>0</v>
      </c>
      <c r="O158" s="42">
        <f t="shared" si="5"/>
        <v>0</v>
      </c>
      <c r="P158" s="42">
        <f t="shared" si="6"/>
        <v>1.0950740740740741</v>
      </c>
      <c r="Q158" s="42">
        <f t="shared" si="7"/>
        <v>0</v>
      </c>
      <c r="R158" s="42">
        <f t="shared" si="8"/>
        <v>2.6525925925925926</v>
      </c>
      <c r="S158" s="42">
        <f t="shared" si="20"/>
        <v>0</v>
      </c>
      <c r="T158" s="42">
        <f t="shared" si="21"/>
        <v>2.1574074074074074</v>
      </c>
      <c r="U158" s="42">
        <f t="shared" si="22"/>
        <v>2.0577777777777779</v>
      </c>
      <c r="V158" s="43">
        <f t="shared" si="23"/>
        <v>2.8794444444444447</v>
      </c>
      <c r="W158" s="67">
        <v>0</v>
      </c>
      <c r="X158" s="43">
        <v>15.8332</v>
      </c>
    </row>
    <row r="159" spans="1:24" ht="15" thickBot="1" x14ac:dyDescent="0.4">
      <c r="A159" s="68" t="s">
        <v>63</v>
      </c>
      <c r="B159" s="45" t="s">
        <v>113</v>
      </c>
      <c r="C159" s="68">
        <f t="shared" si="9"/>
        <v>1.8280666666666667</v>
      </c>
      <c r="D159" s="46">
        <f t="shared" si="10"/>
        <v>1.4036666666666668</v>
      </c>
      <c r="E159" s="46">
        <f t="shared" si="11"/>
        <v>0</v>
      </c>
      <c r="F159" s="46">
        <f t="shared" si="12"/>
        <v>0</v>
      </c>
      <c r="G159" s="46">
        <f t="shared" si="13"/>
        <v>1.4625555555555556</v>
      </c>
      <c r="H159" s="46">
        <f t="shared" si="14"/>
        <v>0.46633333333333338</v>
      </c>
      <c r="I159" s="46">
        <f t="shared" si="15"/>
        <v>0</v>
      </c>
      <c r="J159" s="46">
        <f t="shared" si="16"/>
        <v>0</v>
      </c>
      <c r="K159" s="46">
        <f t="shared" si="17"/>
        <v>0.78816666666666679</v>
      </c>
      <c r="L159" s="46">
        <f t="shared" si="18"/>
        <v>0</v>
      </c>
      <c r="M159" s="46">
        <f t="shared" si="24"/>
        <v>6.433333333333334E-2</v>
      </c>
      <c r="N159" s="46">
        <f t="shared" si="19"/>
        <v>0</v>
      </c>
      <c r="O159" s="46">
        <f t="shared" si="5"/>
        <v>0</v>
      </c>
      <c r="P159" s="46">
        <f t="shared" si="6"/>
        <v>0.19277777777777777</v>
      </c>
      <c r="Q159" s="46">
        <f t="shared" si="7"/>
        <v>0</v>
      </c>
      <c r="R159" s="46">
        <f t="shared" si="8"/>
        <v>2.1521851851851852</v>
      </c>
      <c r="S159" s="46">
        <f t="shared" si="20"/>
        <v>0</v>
      </c>
      <c r="T159" s="46">
        <f t="shared" si="21"/>
        <v>1.2426296296296298</v>
      </c>
      <c r="U159" s="46">
        <f t="shared" si="22"/>
        <v>1.5495925925925926</v>
      </c>
      <c r="V159" s="47">
        <f t="shared" si="23"/>
        <v>1.9067962962962968</v>
      </c>
      <c r="W159" s="68">
        <v>0</v>
      </c>
      <c r="X159" s="47">
        <v>14.942</v>
      </c>
    </row>
  </sheetData>
  <mergeCells count="5">
    <mergeCell ref="C2:C3"/>
    <mergeCell ref="A95:Y95"/>
    <mergeCell ref="E1:F1"/>
    <mergeCell ref="C128:V128"/>
    <mergeCell ref="W128:X1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59"/>
  <sheetViews>
    <sheetView topLeftCell="E13" zoomScale="55" zoomScaleNormal="55" workbookViewId="0">
      <selection activeCell="E42" sqref="E42"/>
    </sheetView>
  </sheetViews>
  <sheetFormatPr baseColWidth="10" defaultRowHeight="14.5" x14ac:dyDescent="0.35"/>
  <cols>
    <col min="3" max="3" width="11.90625" bestFit="1" customWidth="1"/>
    <col min="4" max="4" width="12.1796875" bestFit="1" customWidth="1"/>
    <col min="12" max="13" width="18.81640625" bestFit="1" customWidth="1"/>
  </cols>
  <sheetData>
    <row r="1" spans="1:7" x14ac:dyDescent="0.35">
      <c r="B1" t="s">
        <v>17</v>
      </c>
      <c r="C1" t="s">
        <v>108</v>
      </c>
      <c r="E1" s="99" t="s">
        <v>750</v>
      </c>
      <c r="F1" s="99"/>
      <c r="G1">
        <f>200/180</f>
        <v>1.1111111111111112</v>
      </c>
    </row>
    <row r="2" spans="1:7" x14ac:dyDescent="0.35">
      <c r="A2" s="10" t="s">
        <v>16</v>
      </c>
      <c r="B2" t="s">
        <v>70</v>
      </c>
      <c r="C2" s="99">
        <v>5</v>
      </c>
    </row>
    <row r="3" spans="1:7" x14ac:dyDescent="0.35">
      <c r="A3" s="10" t="s">
        <v>15</v>
      </c>
      <c r="B3" t="s">
        <v>71</v>
      </c>
      <c r="C3" s="99"/>
    </row>
    <row r="4" spans="1:7" x14ac:dyDescent="0.35">
      <c r="A4" s="10" t="s">
        <v>14</v>
      </c>
      <c r="B4" t="s">
        <v>72</v>
      </c>
      <c r="C4">
        <v>2</v>
      </c>
    </row>
    <row r="5" spans="1:7" x14ac:dyDescent="0.35">
      <c r="A5" s="10" t="s">
        <v>13</v>
      </c>
      <c r="B5" t="s">
        <v>73</v>
      </c>
      <c r="C5">
        <v>1</v>
      </c>
    </row>
    <row r="6" spans="1:7" x14ac:dyDescent="0.35">
      <c r="A6" s="10" t="s">
        <v>12</v>
      </c>
      <c r="B6" t="s">
        <v>18</v>
      </c>
      <c r="C6">
        <v>1</v>
      </c>
    </row>
    <row r="7" spans="1:7" x14ac:dyDescent="0.35">
      <c r="A7" s="10" t="s">
        <v>11</v>
      </c>
      <c r="B7" t="s">
        <v>19</v>
      </c>
    </row>
    <row r="8" spans="1:7" x14ac:dyDescent="0.35">
      <c r="A8" s="10" t="s">
        <v>10</v>
      </c>
      <c r="B8" t="s">
        <v>74</v>
      </c>
    </row>
    <row r="9" spans="1:7" x14ac:dyDescent="0.35">
      <c r="A9" s="10" t="s">
        <v>748</v>
      </c>
      <c r="B9" t="s">
        <v>75</v>
      </c>
      <c r="C9">
        <v>1</v>
      </c>
    </row>
    <row r="10" spans="1:7" x14ac:dyDescent="0.35">
      <c r="A10" s="10" t="s">
        <v>26</v>
      </c>
      <c r="B10" t="s">
        <v>76</v>
      </c>
      <c r="C10">
        <v>2</v>
      </c>
    </row>
    <row r="11" spans="1:7" x14ac:dyDescent="0.35">
      <c r="A11" s="10" t="s">
        <v>9</v>
      </c>
      <c r="B11" t="s">
        <v>20</v>
      </c>
      <c r="C11">
        <v>1</v>
      </c>
    </row>
    <row r="12" spans="1:7" x14ac:dyDescent="0.35">
      <c r="A12" s="10" t="s">
        <v>8</v>
      </c>
      <c r="B12" t="s">
        <v>21</v>
      </c>
      <c r="C12">
        <v>1</v>
      </c>
    </row>
    <row r="13" spans="1:7" x14ac:dyDescent="0.35">
      <c r="A13" s="10" t="s">
        <v>7</v>
      </c>
      <c r="B13" t="s">
        <v>77</v>
      </c>
      <c r="C13">
        <v>2</v>
      </c>
    </row>
    <row r="14" spans="1:7" x14ac:dyDescent="0.35">
      <c r="A14" s="10" t="s">
        <v>27</v>
      </c>
      <c r="B14" t="s">
        <v>22</v>
      </c>
      <c r="C14">
        <v>2</v>
      </c>
    </row>
    <row r="15" spans="1:7" x14ac:dyDescent="0.35">
      <c r="A15" s="10" t="s">
        <v>67</v>
      </c>
      <c r="B15" t="s">
        <v>78</v>
      </c>
      <c r="C15">
        <v>3</v>
      </c>
    </row>
    <row r="16" spans="1:7" x14ac:dyDescent="0.35">
      <c r="A16" s="10" t="s">
        <v>28</v>
      </c>
      <c r="B16" t="s">
        <v>79</v>
      </c>
      <c r="C16">
        <v>2</v>
      </c>
    </row>
    <row r="17" spans="1:30" x14ac:dyDescent="0.35">
      <c r="A17" s="10" t="s">
        <v>749</v>
      </c>
      <c r="B17" t="s">
        <v>114</v>
      </c>
      <c r="C17">
        <v>2</v>
      </c>
    </row>
    <row r="18" spans="1:30" x14ac:dyDescent="0.35">
      <c r="A18" s="10" t="s">
        <v>6</v>
      </c>
      <c r="B18" t="s">
        <v>23</v>
      </c>
      <c r="C18">
        <v>3</v>
      </c>
    </row>
    <row r="19" spans="1:30" x14ac:dyDescent="0.35">
      <c r="A19" s="10" t="s">
        <v>5</v>
      </c>
      <c r="B19" t="s">
        <v>80</v>
      </c>
      <c r="C19">
        <v>3</v>
      </c>
    </row>
    <row r="20" spans="1:30" x14ac:dyDescent="0.35">
      <c r="A20" s="10" t="s">
        <v>66</v>
      </c>
      <c r="B20" t="s">
        <v>81</v>
      </c>
      <c r="C20">
        <v>3</v>
      </c>
    </row>
    <row r="21" spans="1:30" x14ac:dyDescent="0.35">
      <c r="A21" s="10" t="s">
        <v>4</v>
      </c>
      <c r="B21" t="s">
        <v>52</v>
      </c>
      <c r="C21">
        <v>3</v>
      </c>
    </row>
    <row r="22" spans="1:30" x14ac:dyDescent="0.35">
      <c r="A22" s="10" t="s">
        <v>69</v>
      </c>
      <c r="B22" t="s">
        <v>82</v>
      </c>
      <c r="C22">
        <v>3</v>
      </c>
    </row>
    <row r="23" spans="1:30" x14ac:dyDescent="0.35">
      <c r="A23" s="10" t="s">
        <v>68</v>
      </c>
      <c r="B23" t="s">
        <v>83</v>
      </c>
    </row>
    <row r="24" spans="1:30" x14ac:dyDescent="0.35">
      <c r="A24" s="10" t="s">
        <v>745</v>
      </c>
      <c r="B24" t="s">
        <v>84</v>
      </c>
    </row>
    <row r="25" spans="1:30" x14ac:dyDescent="0.35">
      <c r="A25" s="10" t="s">
        <v>2</v>
      </c>
      <c r="B25" t="s">
        <v>85</v>
      </c>
      <c r="C25">
        <v>3</v>
      </c>
    </row>
    <row r="26" spans="1:30" x14ac:dyDescent="0.35">
      <c r="A26" s="10" t="s">
        <v>3</v>
      </c>
      <c r="B26" t="s">
        <v>86</v>
      </c>
      <c r="C26">
        <v>3</v>
      </c>
    </row>
    <row r="27" spans="1:30" x14ac:dyDescent="0.35">
      <c r="A27" s="10" t="s">
        <v>1</v>
      </c>
      <c r="B27" t="s">
        <v>87</v>
      </c>
      <c r="C27">
        <v>9</v>
      </c>
    </row>
    <row r="28" spans="1:30" x14ac:dyDescent="0.35">
      <c r="A28" s="10" t="s">
        <v>105</v>
      </c>
      <c r="B28" t="s">
        <v>87</v>
      </c>
      <c r="C28">
        <v>6</v>
      </c>
    </row>
    <row r="29" spans="1:30" x14ac:dyDescent="0.35">
      <c r="A29" s="11" t="s">
        <v>107</v>
      </c>
      <c r="B29" t="s">
        <v>24</v>
      </c>
      <c r="C29">
        <v>9</v>
      </c>
    </row>
    <row r="30" spans="1:30" x14ac:dyDescent="0.35">
      <c r="A30" s="11"/>
    </row>
    <row r="31" spans="1:30" x14ac:dyDescent="0.35">
      <c r="A31" s="3" t="s">
        <v>53</v>
      </c>
      <c r="B31" s="3" t="s">
        <v>64</v>
      </c>
      <c r="C31" s="3" t="s">
        <v>29</v>
      </c>
      <c r="D31" s="3" t="s">
        <v>16</v>
      </c>
      <c r="E31" s="3" t="s">
        <v>15</v>
      </c>
      <c r="F31" s="3" t="s">
        <v>14</v>
      </c>
      <c r="G31" s="3" t="s">
        <v>13</v>
      </c>
      <c r="H31" s="3" t="s">
        <v>12</v>
      </c>
      <c r="I31" s="3" t="s">
        <v>11</v>
      </c>
      <c r="J31" s="3" t="s">
        <v>10</v>
      </c>
      <c r="K31" s="3" t="s">
        <v>748</v>
      </c>
      <c r="L31" s="3" t="s">
        <v>26</v>
      </c>
      <c r="M31" s="3" t="s">
        <v>9</v>
      </c>
      <c r="N31" s="3" t="s">
        <v>8</v>
      </c>
      <c r="O31" s="3" t="s">
        <v>7</v>
      </c>
      <c r="P31" s="3" t="s">
        <v>27</v>
      </c>
      <c r="Q31" s="3" t="s">
        <v>67</v>
      </c>
      <c r="R31" s="3" t="s">
        <v>28</v>
      </c>
      <c r="S31" s="3" t="s">
        <v>756</v>
      </c>
      <c r="T31" s="3" t="s">
        <v>6</v>
      </c>
      <c r="U31" s="3" t="s">
        <v>5</v>
      </c>
      <c r="V31" s="3" t="s">
        <v>66</v>
      </c>
      <c r="W31" s="3" t="s">
        <v>4</v>
      </c>
      <c r="X31" s="3" t="s">
        <v>69</v>
      </c>
      <c r="Y31" s="3" t="s">
        <v>65</v>
      </c>
      <c r="Z31" s="3" t="s">
        <v>2</v>
      </c>
      <c r="AA31" s="3" t="s">
        <v>3</v>
      </c>
      <c r="AB31" s="3" t="s">
        <v>1</v>
      </c>
      <c r="AC31" s="3" t="s">
        <v>105</v>
      </c>
      <c r="AD31" s="3" t="s">
        <v>0</v>
      </c>
    </row>
    <row r="32" spans="1:30" x14ac:dyDescent="0.35">
      <c r="A32" s="4" t="s">
        <v>54</v>
      </c>
      <c r="B32" s="7">
        <v>1</v>
      </c>
      <c r="C32" s="48">
        <v>2</v>
      </c>
      <c r="D32" s="3">
        <v>7.2750000000000004</v>
      </c>
      <c r="E32" s="3">
        <v>3.4083999999999999</v>
      </c>
      <c r="F32" s="3">
        <v>3.0164</v>
      </c>
      <c r="G32" s="3">
        <v>29.570499999999999</v>
      </c>
      <c r="H32" s="3">
        <v>2.895</v>
      </c>
      <c r="I32" s="3">
        <v>5.3375000000000004</v>
      </c>
      <c r="J32" s="3">
        <v>28.117100000000001</v>
      </c>
      <c r="K32" s="3">
        <v>1.7088000000000001</v>
      </c>
      <c r="L32" s="3">
        <v>0.4501</v>
      </c>
      <c r="M32" s="3">
        <v>2.0499999999999998</v>
      </c>
      <c r="N32" s="3">
        <v>2.6659999999999999</v>
      </c>
      <c r="O32" s="3">
        <v>2.0152999999999999</v>
      </c>
      <c r="P32" s="3">
        <v>3.3723999999999998</v>
      </c>
      <c r="Q32" s="3">
        <v>0</v>
      </c>
      <c r="R32" s="3">
        <v>2.5318999999999998</v>
      </c>
      <c r="S32" s="3">
        <f>SUM(P32,R32)</f>
        <v>5.9042999999999992</v>
      </c>
      <c r="T32" s="3">
        <v>119.8784</v>
      </c>
      <c r="U32" s="3">
        <v>10.089700000000001</v>
      </c>
      <c r="V32" s="3">
        <v>14.715299999999999</v>
      </c>
      <c r="W32" s="3">
        <v>7.9204999999999997</v>
      </c>
      <c r="X32" s="3">
        <v>0</v>
      </c>
      <c r="Y32" s="3">
        <v>0</v>
      </c>
      <c r="Z32" s="3">
        <v>8.4542000000000002</v>
      </c>
      <c r="AA32" s="3">
        <v>6.4939999999999998</v>
      </c>
      <c r="AB32" s="3">
        <v>25.540900000000001</v>
      </c>
      <c r="AC32" s="3">
        <f>AB32-AA32</f>
        <v>19.046900000000001</v>
      </c>
      <c r="AD32" s="3">
        <v>1</v>
      </c>
    </row>
    <row r="33" spans="1:30" x14ac:dyDescent="0.35">
      <c r="A33" s="4" t="s">
        <v>54</v>
      </c>
      <c r="B33" s="7">
        <v>2</v>
      </c>
      <c r="C33" s="48">
        <v>3</v>
      </c>
      <c r="D33" s="3">
        <v>7.6079999999999997</v>
      </c>
      <c r="E33" s="3">
        <v>3.4984000000000002</v>
      </c>
      <c r="F33" s="3">
        <v>3.1898</v>
      </c>
      <c r="G33" s="3">
        <v>31.371300000000002</v>
      </c>
      <c r="H33" s="3">
        <v>3.2080000000000002</v>
      </c>
      <c r="I33" s="3">
        <v>5.8297999999999996</v>
      </c>
      <c r="J33" s="3">
        <v>28.587</v>
      </c>
      <c r="K33" s="3">
        <v>1.7399</v>
      </c>
      <c r="L33" s="3">
        <v>0.49009999999999998</v>
      </c>
      <c r="M33" s="3">
        <v>2.1667999999999998</v>
      </c>
      <c r="N33" s="3">
        <v>2.7395</v>
      </c>
      <c r="O33" s="3">
        <v>2.4533</v>
      </c>
      <c r="P33" s="3">
        <v>3.6309</v>
      </c>
      <c r="Q33" s="3">
        <v>0</v>
      </c>
      <c r="R33" s="3">
        <v>2.698</v>
      </c>
      <c r="S33" s="3">
        <f t="shared" ref="S33:S61" si="0">SUM(P33,R33)</f>
        <v>6.3289</v>
      </c>
      <c r="T33" s="3">
        <v>117.94629999999999</v>
      </c>
      <c r="U33" s="3">
        <v>10.4339</v>
      </c>
      <c r="V33" s="3">
        <v>15.0701</v>
      </c>
      <c r="W33" s="3">
        <v>8.2402999999999995</v>
      </c>
      <c r="X33" s="3">
        <v>0</v>
      </c>
      <c r="Y33" s="3">
        <v>0</v>
      </c>
      <c r="Z33" s="3">
        <v>9.1050000000000004</v>
      </c>
      <c r="AA33" s="3">
        <v>6.83</v>
      </c>
      <c r="AB33" s="3">
        <v>27.3477</v>
      </c>
      <c r="AC33" s="3">
        <f t="shared" ref="AC33:AC61" si="1">AB33-AA33</f>
        <v>20.517699999999998</v>
      </c>
      <c r="AD33" s="3">
        <v>1</v>
      </c>
    </row>
    <row r="34" spans="1:30" x14ac:dyDescent="0.35">
      <c r="A34" s="4" t="s">
        <v>54</v>
      </c>
      <c r="B34" s="7">
        <v>3</v>
      </c>
      <c r="C34" s="48">
        <v>4</v>
      </c>
      <c r="D34" s="3">
        <v>7.3822000000000001</v>
      </c>
      <c r="E34" s="3">
        <v>3.3475000000000001</v>
      </c>
      <c r="F34" s="3">
        <v>3.1341000000000001</v>
      </c>
      <c r="G34" s="3">
        <v>30.0625</v>
      </c>
      <c r="H34" s="3">
        <v>2.9908000000000001</v>
      </c>
      <c r="I34" s="3">
        <v>5.4515000000000002</v>
      </c>
      <c r="J34" s="3">
        <v>28.1922</v>
      </c>
      <c r="K34" s="3">
        <v>1.6214</v>
      </c>
      <c r="L34" s="3">
        <v>0.45500000000000002</v>
      </c>
      <c r="M34" s="3">
        <v>2.0737000000000001</v>
      </c>
      <c r="N34" s="3">
        <v>2.5325000000000002</v>
      </c>
      <c r="O34" s="3">
        <v>2.0421999999999998</v>
      </c>
      <c r="P34" s="3">
        <v>3.2444999999999999</v>
      </c>
      <c r="Q34" s="3">
        <v>0</v>
      </c>
      <c r="R34" s="3">
        <v>2.6461000000000001</v>
      </c>
      <c r="S34" s="3">
        <f t="shared" si="0"/>
        <v>5.8906000000000001</v>
      </c>
      <c r="T34" s="3">
        <v>121.6217</v>
      </c>
      <c r="U34" s="3">
        <v>10.4541</v>
      </c>
      <c r="V34" s="3">
        <v>15.264200000000001</v>
      </c>
      <c r="W34" s="3">
        <v>8.0475999999999992</v>
      </c>
      <c r="X34" s="3">
        <v>0</v>
      </c>
      <c r="Y34" s="3">
        <v>0</v>
      </c>
      <c r="Z34" s="3">
        <v>8.7301000000000002</v>
      </c>
      <c r="AA34" s="3">
        <v>6.4821999999999997</v>
      </c>
      <c r="AB34" s="3">
        <v>26.1907</v>
      </c>
      <c r="AC34" s="3">
        <f t="shared" si="1"/>
        <v>19.708500000000001</v>
      </c>
      <c r="AD34" s="3">
        <v>1</v>
      </c>
    </row>
    <row r="35" spans="1:30" x14ac:dyDescent="0.35">
      <c r="A35" s="6" t="s">
        <v>55</v>
      </c>
      <c r="B35" s="8">
        <v>1</v>
      </c>
      <c r="C35" s="48">
        <v>5</v>
      </c>
      <c r="D35" s="3">
        <v>7.3601999999999999</v>
      </c>
      <c r="E35" s="3">
        <v>3.9087000000000001</v>
      </c>
      <c r="F35" s="3">
        <v>3.2602000000000002</v>
      </c>
      <c r="G35" s="3">
        <v>31.0397</v>
      </c>
      <c r="H35" s="3">
        <v>3.3622000000000001</v>
      </c>
      <c r="I35" s="3">
        <v>5.7847</v>
      </c>
      <c r="J35" s="3">
        <v>28.253799999999998</v>
      </c>
      <c r="K35" s="3">
        <v>1.8338000000000001</v>
      </c>
      <c r="L35" s="3">
        <v>0.58730000000000004</v>
      </c>
      <c r="M35" s="3">
        <v>2.1541000000000001</v>
      </c>
      <c r="N35" s="3">
        <v>2.7805</v>
      </c>
      <c r="O35" s="3">
        <v>2.3031000000000001</v>
      </c>
      <c r="P35" s="3">
        <v>4.2716000000000003</v>
      </c>
      <c r="Q35" s="3">
        <v>0.5222</v>
      </c>
      <c r="R35" s="3">
        <v>2.2844000000000002</v>
      </c>
      <c r="S35" s="3">
        <f t="shared" si="0"/>
        <v>6.5560000000000009</v>
      </c>
      <c r="T35" s="3">
        <v>124.3689</v>
      </c>
      <c r="U35" s="3">
        <v>11.6869</v>
      </c>
      <c r="V35" s="3">
        <v>14.5306</v>
      </c>
      <c r="W35" s="3">
        <v>8.3667999999999996</v>
      </c>
      <c r="X35" s="3">
        <v>0.1048</v>
      </c>
      <c r="Y35" s="3">
        <v>0</v>
      </c>
      <c r="Z35" s="3">
        <v>9.2438000000000002</v>
      </c>
      <c r="AA35" s="3">
        <v>7.5614999999999997</v>
      </c>
      <c r="AB35" s="3">
        <v>27.084199999999999</v>
      </c>
      <c r="AC35" s="3">
        <f t="shared" si="1"/>
        <v>19.5227</v>
      </c>
      <c r="AD35" s="3">
        <v>1</v>
      </c>
    </row>
    <row r="36" spans="1:30" x14ac:dyDescent="0.35">
      <c r="A36" s="6" t="s">
        <v>55</v>
      </c>
      <c r="B36" s="8">
        <v>2</v>
      </c>
      <c r="C36" s="48">
        <v>6</v>
      </c>
      <c r="D36" s="3">
        <v>7.7571000000000003</v>
      </c>
      <c r="E36" s="3">
        <v>4.1349</v>
      </c>
      <c r="F36" s="3">
        <v>3.4828000000000001</v>
      </c>
      <c r="G36" s="3">
        <v>32.835099999999997</v>
      </c>
      <c r="H36" s="3">
        <v>3.5457000000000001</v>
      </c>
      <c r="I36" s="3">
        <v>6.1311</v>
      </c>
      <c r="J36" s="3">
        <v>31.5242</v>
      </c>
      <c r="K36" s="3">
        <v>1.9573</v>
      </c>
      <c r="L36" s="3">
        <v>0.71150000000000002</v>
      </c>
      <c r="M36" s="3">
        <v>2.1791</v>
      </c>
      <c r="N36" s="3">
        <v>2.9169</v>
      </c>
      <c r="O36" s="3">
        <v>2.4382999999999999</v>
      </c>
      <c r="P36" s="3">
        <v>4.0984999999999996</v>
      </c>
      <c r="Q36" s="3">
        <v>0.57809999999999995</v>
      </c>
      <c r="R36" s="3">
        <v>2.4188999999999998</v>
      </c>
      <c r="S36" s="3">
        <f t="shared" si="0"/>
        <v>6.5173999999999994</v>
      </c>
      <c r="T36" s="3">
        <v>130.84360000000001</v>
      </c>
      <c r="U36" s="3">
        <v>12.3248</v>
      </c>
      <c r="V36" s="3">
        <v>15.4039</v>
      </c>
      <c r="W36" s="3">
        <v>8.9467999999999996</v>
      </c>
      <c r="X36" s="3">
        <v>0.1273</v>
      </c>
      <c r="Y36" s="3">
        <v>0</v>
      </c>
      <c r="Z36" s="3">
        <v>9.7174999999999994</v>
      </c>
      <c r="AA36" s="3">
        <v>8.0907</v>
      </c>
      <c r="AB36" s="3">
        <v>28.036300000000001</v>
      </c>
      <c r="AC36" s="3">
        <f t="shared" si="1"/>
        <v>19.945599999999999</v>
      </c>
      <c r="AD36" s="3">
        <v>1</v>
      </c>
    </row>
    <row r="37" spans="1:30" x14ac:dyDescent="0.35">
      <c r="A37" s="6" t="s">
        <v>55</v>
      </c>
      <c r="B37" s="8">
        <v>3</v>
      </c>
      <c r="C37" s="48">
        <v>7</v>
      </c>
      <c r="D37" s="3">
        <v>7.7054</v>
      </c>
      <c r="E37" s="3">
        <v>4.2168000000000001</v>
      </c>
      <c r="F37" s="3">
        <v>3.4765000000000001</v>
      </c>
      <c r="G37" s="3">
        <v>32.705100000000002</v>
      </c>
      <c r="H37" s="3">
        <v>3.6282999999999999</v>
      </c>
      <c r="I37" s="3">
        <v>6.2023000000000001</v>
      </c>
      <c r="J37" s="3">
        <v>28.746700000000001</v>
      </c>
      <c r="K37" s="3">
        <v>1.9545999999999999</v>
      </c>
      <c r="L37" s="3">
        <v>0.69489999999999996</v>
      </c>
      <c r="M37" s="3">
        <v>2.2385000000000002</v>
      </c>
      <c r="N37" s="3">
        <v>2.8759999999999999</v>
      </c>
      <c r="O37" s="3">
        <v>2.4234</v>
      </c>
      <c r="P37" s="3">
        <v>4.4884000000000004</v>
      </c>
      <c r="Q37" s="3">
        <v>0.59499999999999997</v>
      </c>
      <c r="R37" s="3">
        <v>2.4603999999999999</v>
      </c>
      <c r="S37" s="3">
        <f t="shared" si="0"/>
        <v>6.9488000000000003</v>
      </c>
      <c r="T37" s="3">
        <v>132.25210000000001</v>
      </c>
      <c r="U37" s="3">
        <v>12.2028</v>
      </c>
      <c r="V37" s="3">
        <v>15.638</v>
      </c>
      <c r="W37" s="3">
        <v>9.0002999999999993</v>
      </c>
      <c r="X37" s="3">
        <v>0.12959999999999999</v>
      </c>
      <c r="Y37" s="3">
        <v>0</v>
      </c>
      <c r="Z37" s="3">
        <v>9.8811</v>
      </c>
      <c r="AA37" s="3">
        <v>8.0123999999999995</v>
      </c>
      <c r="AB37" s="3">
        <v>28.5566</v>
      </c>
      <c r="AC37" s="3">
        <f t="shared" si="1"/>
        <v>20.5442</v>
      </c>
      <c r="AD37" s="3">
        <v>1</v>
      </c>
    </row>
    <row r="38" spans="1:30" x14ac:dyDescent="0.35">
      <c r="A38" s="4" t="s">
        <v>56</v>
      </c>
      <c r="B38" s="7">
        <v>1</v>
      </c>
      <c r="C38" s="48">
        <v>8</v>
      </c>
      <c r="D38" s="3">
        <v>7.4317000000000002</v>
      </c>
      <c r="E38" s="3">
        <v>3.6878000000000002</v>
      </c>
      <c r="F38" s="3">
        <v>3.4272</v>
      </c>
      <c r="G38" s="3">
        <v>31.948</v>
      </c>
      <c r="H38" s="3">
        <v>2.9956</v>
      </c>
      <c r="I38" s="3">
        <v>5.1021000000000001</v>
      </c>
      <c r="J38" s="3">
        <v>30.481100000000001</v>
      </c>
      <c r="K38" s="3">
        <v>1.8646</v>
      </c>
      <c r="L38" s="3">
        <v>0.66600000000000004</v>
      </c>
      <c r="M38" s="3">
        <v>1.7286999999999999</v>
      </c>
      <c r="N38" s="3">
        <v>2.8174999999999999</v>
      </c>
      <c r="O38" s="3">
        <v>1.9922</v>
      </c>
      <c r="P38" s="3">
        <v>4.5749000000000004</v>
      </c>
      <c r="Q38" s="3">
        <v>1.7226999999999999</v>
      </c>
      <c r="R38" s="3">
        <v>2.0586000000000002</v>
      </c>
      <c r="S38" s="3">
        <f t="shared" si="0"/>
        <v>6.6335000000000006</v>
      </c>
      <c r="T38" s="3">
        <v>111.14830000000001</v>
      </c>
      <c r="U38" s="3">
        <v>12.508699999999999</v>
      </c>
      <c r="V38" s="3">
        <v>4.5296000000000003</v>
      </c>
      <c r="W38" s="3">
        <v>8.6334</v>
      </c>
      <c r="X38" s="3">
        <v>0.4788</v>
      </c>
      <c r="Y38" s="3">
        <v>0.1704</v>
      </c>
      <c r="Z38" s="3">
        <v>9.2423000000000002</v>
      </c>
      <c r="AA38" s="3">
        <v>7.6424000000000003</v>
      </c>
      <c r="AB38" s="3">
        <v>26.717400000000001</v>
      </c>
      <c r="AC38" s="3">
        <f t="shared" si="1"/>
        <v>19.075000000000003</v>
      </c>
      <c r="AD38" s="3">
        <v>1</v>
      </c>
    </row>
    <row r="39" spans="1:30" x14ac:dyDescent="0.35">
      <c r="A39" s="4" t="s">
        <v>56</v>
      </c>
      <c r="B39" s="7">
        <v>2</v>
      </c>
      <c r="C39" s="48">
        <v>9</v>
      </c>
      <c r="D39" s="3">
        <v>7.2512999999999996</v>
      </c>
      <c r="E39" s="3">
        <v>3.9220000000000002</v>
      </c>
      <c r="F39" s="3">
        <v>3.3376000000000001</v>
      </c>
      <c r="G39" s="3">
        <v>31.233899999999998</v>
      </c>
      <c r="H39" s="3">
        <v>2.9449999999999998</v>
      </c>
      <c r="I39" s="3">
        <v>5.1440000000000001</v>
      </c>
      <c r="J39" s="3">
        <v>29.636500000000002</v>
      </c>
      <c r="K39" s="3">
        <v>1.8241000000000001</v>
      </c>
      <c r="L39" s="3">
        <v>0.69620000000000004</v>
      </c>
      <c r="M39" s="3">
        <v>1.7164999999999999</v>
      </c>
      <c r="N39" s="3">
        <v>2.8081999999999998</v>
      </c>
      <c r="O39" s="3">
        <v>2.1246</v>
      </c>
      <c r="P39" s="3">
        <v>4.0415000000000001</v>
      </c>
      <c r="Q39" s="3">
        <v>1.8755999999999999</v>
      </c>
      <c r="R39" s="3">
        <v>2.0954000000000002</v>
      </c>
      <c r="S39" s="3">
        <f t="shared" si="0"/>
        <v>6.1369000000000007</v>
      </c>
      <c r="T39" s="3">
        <v>110.4376</v>
      </c>
      <c r="U39" s="3">
        <v>12.0459</v>
      </c>
      <c r="V39" s="3">
        <v>4.6032000000000002</v>
      </c>
      <c r="W39" s="3">
        <v>8.4788999999999994</v>
      </c>
      <c r="X39" s="3">
        <v>0.81259999999999999</v>
      </c>
      <c r="Y39" s="3">
        <v>0.15809999999999999</v>
      </c>
      <c r="Z39" s="3">
        <v>9.3252000000000006</v>
      </c>
      <c r="AA39" s="3">
        <v>7.5498000000000003</v>
      </c>
      <c r="AB39" s="3">
        <v>26.681100000000001</v>
      </c>
      <c r="AC39" s="3">
        <f t="shared" si="1"/>
        <v>19.1313</v>
      </c>
      <c r="AD39" s="3">
        <v>1</v>
      </c>
    </row>
    <row r="40" spans="1:30" x14ac:dyDescent="0.35">
      <c r="A40" s="4" t="s">
        <v>56</v>
      </c>
      <c r="B40" s="7">
        <v>3</v>
      </c>
      <c r="C40" s="48">
        <v>10</v>
      </c>
      <c r="D40" s="3">
        <v>7.4405999999999999</v>
      </c>
      <c r="E40" s="3">
        <v>3.9630000000000001</v>
      </c>
      <c r="F40" s="3">
        <v>3.3723000000000001</v>
      </c>
      <c r="G40" s="3">
        <v>31.170300000000001</v>
      </c>
      <c r="H40" s="3">
        <v>2.9895999999999998</v>
      </c>
      <c r="I40" s="3">
        <v>5.1867000000000001</v>
      </c>
      <c r="J40" s="3">
        <v>29.209499999999998</v>
      </c>
      <c r="K40" s="3">
        <v>1.7967</v>
      </c>
      <c r="L40" s="3">
        <v>0.68869999999999998</v>
      </c>
      <c r="M40" s="3">
        <v>1.7030000000000001</v>
      </c>
      <c r="N40" s="3">
        <v>2.7134</v>
      </c>
      <c r="O40" s="3">
        <v>2.3020999999999998</v>
      </c>
      <c r="P40" s="3">
        <v>4.3517999999999999</v>
      </c>
      <c r="Q40" s="3">
        <v>2.0720000000000001</v>
      </c>
      <c r="R40" s="3">
        <v>2.1457999999999999</v>
      </c>
      <c r="S40" s="3">
        <f t="shared" si="0"/>
        <v>6.4976000000000003</v>
      </c>
      <c r="T40" s="3">
        <v>112.66379999999999</v>
      </c>
      <c r="U40" s="3">
        <v>12.5482</v>
      </c>
      <c r="V40" s="3">
        <v>5.0648</v>
      </c>
      <c r="W40" s="3">
        <v>8.7324999999999999</v>
      </c>
      <c r="X40" s="3">
        <v>0.40089999999999998</v>
      </c>
      <c r="Y40" s="3">
        <v>0.1205</v>
      </c>
      <c r="Z40" s="3">
        <v>9.4174000000000007</v>
      </c>
      <c r="AA40" s="3">
        <v>7.6558999999999999</v>
      </c>
      <c r="AB40" s="3">
        <v>27.152699999999999</v>
      </c>
      <c r="AC40" s="3">
        <f t="shared" si="1"/>
        <v>19.4968</v>
      </c>
      <c r="AD40" s="3">
        <v>1</v>
      </c>
    </row>
    <row r="41" spans="1:30" x14ac:dyDescent="0.35">
      <c r="A41" s="6" t="s">
        <v>57</v>
      </c>
      <c r="B41" s="8">
        <v>1</v>
      </c>
      <c r="C41" s="48">
        <v>11</v>
      </c>
      <c r="D41" s="3">
        <v>5.9732000000000003</v>
      </c>
      <c r="E41" s="3">
        <v>4.3590999999999998</v>
      </c>
      <c r="F41" s="3">
        <v>3.5533999999999999</v>
      </c>
      <c r="G41" s="3">
        <v>32.122900000000001</v>
      </c>
      <c r="H41" s="3">
        <v>0.33229999999999998</v>
      </c>
      <c r="I41" s="3">
        <v>0.62619999999999998</v>
      </c>
      <c r="J41" s="3">
        <v>32.231699999999996</v>
      </c>
      <c r="K41" s="3">
        <v>1.8187</v>
      </c>
      <c r="L41" s="3">
        <v>0.72230000000000005</v>
      </c>
      <c r="M41" s="3">
        <v>2.4679000000000002</v>
      </c>
      <c r="N41" s="3">
        <v>2.3378999999999999</v>
      </c>
      <c r="O41" s="3">
        <v>2.1960000000000002</v>
      </c>
      <c r="P41" s="3"/>
      <c r="Q41" s="3">
        <v>0</v>
      </c>
      <c r="R41" s="3">
        <v>7.0286</v>
      </c>
      <c r="S41" s="3">
        <f t="shared" si="0"/>
        <v>7.0286</v>
      </c>
      <c r="T41" s="3">
        <v>0</v>
      </c>
      <c r="U41" s="3">
        <v>4.6624999999999996</v>
      </c>
      <c r="V41" s="3">
        <v>0</v>
      </c>
      <c r="W41" s="3">
        <v>8.6844999999999999</v>
      </c>
      <c r="X41" s="3">
        <v>0.1832</v>
      </c>
      <c r="Y41" s="3">
        <v>0.83240000000000003</v>
      </c>
      <c r="Z41" s="3">
        <v>8.5869</v>
      </c>
      <c r="AA41" s="3">
        <v>7.4572000000000003</v>
      </c>
      <c r="AB41" s="3">
        <v>25.8233</v>
      </c>
      <c r="AC41" s="3">
        <f t="shared" si="1"/>
        <v>18.366099999999999</v>
      </c>
      <c r="AD41" s="3">
        <v>1</v>
      </c>
    </row>
    <row r="42" spans="1:30" x14ac:dyDescent="0.35">
      <c r="A42" s="6" t="s">
        <v>57</v>
      </c>
      <c r="B42" s="8">
        <v>2</v>
      </c>
      <c r="C42" s="48">
        <v>12</v>
      </c>
      <c r="D42" s="3">
        <v>5.9904999999999999</v>
      </c>
      <c r="E42" s="3">
        <v>4.3483000000000001</v>
      </c>
      <c r="F42" s="3">
        <v>3.5114999999999998</v>
      </c>
      <c r="G42" s="3">
        <v>32.146999999999998</v>
      </c>
      <c r="H42" s="3">
        <v>0.51600000000000001</v>
      </c>
      <c r="I42" s="3">
        <v>0.91410000000000002</v>
      </c>
      <c r="J42" s="3">
        <v>32.255600000000001</v>
      </c>
      <c r="K42" s="3">
        <v>1.7807999999999999</v>
      </c>
      <c r="L42" s="3">
        <v>0.73599999999999999</v>
      </c>
      <c r="M42" s="3">
        <v>2.2841</v>
      </c>
      <c r="N42" s="3">
        <v>2.3073999999999999</v>
      </c>
      <c r="O42" s="3">
        <v>2.1915</v>
      </c>
      <c r="P42" s="3"/>
      <c r="Q42" s="3">
        <v>0</v>
      </c>
      <c r="R42" s="3">
        <v>6.8513000000000002</v>
      </c>
      <c r="S42" s="3">
        <f t="shared" si="0"/>
        <v>6.8513000000000002</v>
      </c>
      <c r="T42" s="3">
        <v>0</v>
      </c>
      <c r="U42" s="3">
        <v>5.5852000000000004</v>
      </c>
      <c r="V42" s="3">
        <v>0</v>
      </c>
      <c r="W42" s="3">
        <v>8.6737000000000002</v>
      </c>
      <c r="X42" s="3">
        <v>5.79E-2</v>
      </c>
      <c r="Y42" s="3">
        <v>0.84409999999999996</v>
      </c>
      <c r="Z42" s="3">
        <v>8.6112000000000002</v>
      </c>
      <c r="AA42" s="3">
        <v>7.3235999999999999</v>
      </c>
      <c r="AB42" s="3">
        <v>25.7026</v>
      </c>
      <c r="AC42" s="3">
        <f t="shared" si="1"/>
        <v>18.379000000000001</v>
      </c>
      <c r="AD42" s="3">
        <v>1</v>
      </c>
    </row>
    <row r="43" spans="1:30" x14ac:dyDescent="0.35">
      <c r="A43" s="6" t="s">
        <v>57</v>
      </c>
      <c r="B43" s="8">
        <v>3</v>
      </c>
      <c r="C43" s="48">
        <v>13</v>
      </c>
      <c r="D43" s="3">
        <v>5.9326999999999996</v>
      </c>
      <c r="E43" s="3">
        <v>4.3855000000000004</v>
      </c>
      <c r="F43" s="3">
        <v>3.5813999999999999</v>
      </c>
      <c r="G43" s="3">
        <v>32.524299999999997</v>
      </c>
      <c r="H43" s="3">
        <v>0.50990000000000002</v>
      </c>
      <c r="I43" s="3">
        <v>0.89049999999999996</v>
      </c>
      <c r="J43" s="3">
        <v>33.749299999999998</v>
      </c>
      <c r="K43" s="3">
        <v>1.7161999999999999</v>
      </c>
      <c r="L43" s="3">
        <v>0.75429999999999997</v>
      </c>
      <c r="M43" s="3">
        <v>4.1974</v>
      </c>
      <c r="N43" s="3">
        <v>2.4321000000000002</v>
      </c>
      <c r="O43" s="3">
        <v>2.5215000000000001</v>
      </c>
      <c r="P43" s="3"/>
      <c r="Q43" s="3">
        <v>0</v>
      </c>
      <c r="R43" s="3">
        <v>6.9649000000000001</v>
      </c>
      <c r="S43" s="3">
        <f t="shared" si="0"/>
        <v>6.9649000000000001</v>
      </c>
      <c r="T43" s="3">
        <v>0</v>
      </c>
      <c r="U43" s="3">
        <v>5.6806999999999999</v>
      </c>
      <c r="V43" s="3">
        <v>0</v>
      </c>
      <c r="W43" s="3">
        <v>8.8120999999999992</v>
      </c>
      <c r="X43" s="3">
        <v>9.1999999999999998E-2</v>
      </c>
      <c r="Y43" s="3">
        <v>0.84660000000000002</v>
      </c>
      <c r="Z43" s="3">
        <v>8.7355</v>
      </c>
      <c r="AA43" s="3">
        <v>7.5031999999999996</v>
      </c>
      <c r="AB43" s="3">
        <v>26.163699999999999</v>
      </c>
      <c r="AC43" s="3">
        <f t="shared" si="1"/>
        <v>18.660499999999999</v>
      </c>
      <c r="AD43" s="3">
        <v>1</v>
      </c>
    </row>
    <row r="44" spans="1:30" x14ac:dyDescent="0.35">
      <c r="A44" s="4" t="s">
        <v>58</v>
      </c>
      <c r="B44" s="7">
        <v>1</v>
      </c>
      <c r="C44" s="48">
        <v>14</v>
      </c>
      <c r="D44" s="3">
        <v>5.9301000000000004</v>
      </c>
      <c r="E44" s="3">
        <v>4.3582999999999998</v>
      </c>
      <c r="F44" s="3">
        <v>3.4643999999999999</v>
      </c>
      <c r="G44" s="3">
        <v>31.692</v>
      </c>
      <c r="H44" s="3">
        <v>0</v>
      </c>
      <c r="I44" s="3">
        <v>0</v>
      </c>
      <c r="J44" s="3">
        <v>33.338700000000003</v>
      </c>
      <c r="K44" s="3">
        <v>1.7626999999999999</v>
      </c>
      <c r="L44" s="3">
        <v>0.70079999999999998</v>
      </c>
      <c r="M44" s="3">
        <v>2.2303999999999999</v>
      </c>
      <c r="N44" s="3">
        <v>2.3433000000000002</v>
      </c>
      <c r="O44" s="3">
        <v>2.1377000000000002</v>
      </c>
      <c r="P44" s="3"/>
      <c r="Q44" s="3">
        <v>0</v>
      </c>
      <c r="R44" s="3">
        <v>7.3433999999999999</v>
      </c>
      <c r="S44" s="3">
        <f t="shared" si="0"/>
        <v>7.3433999999999999</v>
      </c>
      <c r="T44" s="3">
        <v>0</v>
      </c>
      <c r="U44" s="3">
        <v>2.4609000000000001</v>
      </c>
      <c r="V44" s="3">
        <v>0</v>
      </c>
      <c r="W44" s="3">
        <v>8.6995000000000005</v>
      </c>
      <c r="X44" s="3">
        <v>0.14499999999999999</v>
      </c>
      <c r="Y44" s="3">
        <v>1.2670999999999999</v>
      </c>
      <c r="Z44" s="3">
        <v>8.6664999999999992</v>
      </c>
      <c r="AA44" s="3">
        <v>7.4592999999999998</v>
      </c>
      <c r="AB44" s="3">
        <v>25.359500000000001</v>
      </c>
      <c r="AC44" s="3">
        <f t="shared" si="1"/>
        <v>17.900200000000002</v>
      </c>
      <c r="AD44" s="3">
        <v>1</v>
      </c>
    </row>
    <row r="45" spans="1:30" x14ac:dyDescent="0.35">
      <c r="A45" s="4" t="s">
        <v>58</v>
      </c>
      <c r="B45" s="7">
        <v>2</v>
      </c>
      <c r="C45" s="48">
        <v>15</v>
      </c>
      <c r="D45" s="3">
        <v>5.6509999999999998</v>
      </c>
      <c r="E45" s="3">
        <v>4.1612999999999998</v>
      </c>
      <c r="F45" s="3">
        <v>3.2877999999999998</v>
      </c>
      <c r="G45" s="3">
        <v>30.579499999999999</v>
      </c>
      <c r="H45" s="3">
        <v>0</v>
      </c>
      <c r="I45" s="3">
        <v>0</v>
      </c>
      <c r="J45" s="3">
        <v>31.6081</v>
      </c>
      <c r="K45" s="3">
        <v>1.6772</v>
      </c>
      <c r="L45" s="3">
        <v>0.66590000000000005</v>
      </c>
      <c r="M45" s="3">
        <v>2.1080999999999999</v>
      </c>
      <c r="N45" s="3">
        <v>2.1059999999999999</v>
      </c>
      <c r="O45" s="3">
        <v>2.0621</v>
      </c>
      <c r="P45" s="3"/>
      <c r="Q45" s="3">
        <v>0</v>
      </c>
      <c r="R45" s="3">
        <v>6.4756</v>
      </c>
      <c r="S45" s="3">
        <f t="shared" si="0"/>
        <v>6.4756</v>
      </c>
      <c r="T45" s="3">
        <v>0</v>
      </c>
      <c r="U45" s="3">
        <v>2.7462</v>
      </c>
      <c r="V45" s="3">
        <v>0</v>
      </c>
      <c r="W45" s="3">
        <v>8.2506000000000004</v>
      </c>
      <c r="X45" s="3">
        <v>0.13089999999999999</v>
      </c>
      <c r="Y45" s="3">
        <v>1.0386</v>
      </c>
      <c r="Z45" s="3">
        <v>8.1984999999999992</v>
      </c>
      <c r="AA45" s="3">
        <v>7.0910000000000002</v>
      </c>
      <c r="AB45" s="3">
        <v>24.528400000000001</v>
      </c>
      <c r="AC45" s="3">
        <f t="shared" si="1"/>
        <v>17.4374</v>
      </c>
      <c r="AD45" s="3">
        <v>1</v>
      </c>
    </row>
    <row r="46" spans="1:30" x14ac:dyDescent="0.35">
      <c r="A46" s="4" t="s">
        <v>58</v>
      </c>
      <c r="B46" s="7">
        <v>3</v>
      </c>
      <c r="C46" s="48">
        <v>16</v>
      </c>
      <c r="D46" s="3">
        <v>5.7901999999999996</v>
      </c>
      <c r="E46" s="3">
        <v>4.3213999999999997</v>
      </c>
      <c r="F46" s="3">
        <v>3.4548999999999999</v>
      </c>
      <c r="G46" s="3">
        <v>31.869599999999998</v>
      </c>
      <c r="H46" s="3">
        <v>0</v>
      </c>
      <c r="I46" s="3">
        <v>0</v>
      </c>
      <c r="J46" s="3">
        <v>32.539000000000001</v>
      </c>
      <c r="K46" s="3">
        <v>1.7123999999999999</v>
      </c>
      <c r="L46" s="3">
        <v>0.68820000000000003</v>
      </c>
      <c r="M46" s="3">
        <v>2.2063999999999999</v>
      </c>
      <c r="N46" s="3">
        <v>2.2559</v>
      </c>
      <c r="O46" s="3">
        <v>2.0863999999999998</v>
      </c>
      <c r="P46" s="3"/>
      <c r="Q46" s="3">
        <v>0</v>
      </c>
      <c r="R46" s="3">
        <v>6.7088999999999999</v>
      </c>
      <c r="S46" s="3">
        <f t="shared" si="0"/>
        <v>6.7088999999999999</v>
      </c>
      <c r="T46" s="3">
        <v>0</v>
      </c>
      <c r="U46" s="3">
        <v>2.8553999999999999</v>
      </c>
      <c r="V46" s="3">
        <v>0</v>
      </c>
      <c r="W46" s="3">
        <v>8.3165999999999993</v>
      </c>
      <c r="X46" s="3">
        <v>0.1371</v>
      </c>
      <c r="Y46" s="3">
        <v>1.2511000000000001</v>
      </c>
      <c r="Z46" s="3">
        <v>8.4193999999999996</v>
      </c>
      <c r="AA46" s="3">
        <v>7.3459000000000003</v>
      </c>
      <c r="AB46" s="3">
        <v>25.031300000000002</v>
      </c>
      <c r="AC46" s="3">
        <f t="shared" si="1"/>
        <v>17.685400000000001</v>
      </c>
      <c r="AD46" s="3">
        <v>1</v>
      </c>
    </row>
    <row r="47" spans="1:30" x14ac:dyDescent="0.35">
      <c r="A47" s="6" t="s">
        <v>59</v>
      </c>
      <c r="B47" s="8">
        <v>1</v>
      </c>
      <c r="C47" s="48">
        <v>17</v>
      </c>
      <c r="D47" s="3">
        <v>5.9627999999999997</v>
      </c>
      <c r="E47" s="3">
        <v>4.5370999999999997</v>
      </c>
      <c r="F47" s="3">
        <v>3.5939999999999999</v>
      </c>
      <c r="G47" s="3">
        <v>32.678800000000003</v>
      </c>
      <c r="H47" s="3">
        <v>0</v>
      </c>
      <c r="I47" s="3">
        <v>0</v>
      </c>
      <c r="J47" s="3">
        <v>34.176400000000001</v>
      </c>
      <c r="K47" s="3">
        <v>1.8379000000000001</v>
      </c>
      <c r="L47" s="3">
        <v>0.73399999999999999</v>
      </c>
      <c r="M47" s="3">
        <v>2.2332000000000001</v>
      </c>
      <c r="N47" s="3">
        <v>2.1947000000000001</v>
      </c>
      <c r="O47" s="3">
        <v>2.1991999999999998</v>
      </c>
      <c r="P47" s="3"/>
      <c r="Q47" s="3">
        <v>0</v>
      </c>
      <c r="R47" s="3">
        <v>7.2885</v>
      </c>
      <c r="S47" s="3">
        <f t="shared" si="0"/>
        <v>7.2885</v>
      </c>
      <c r="T47" s="3">
        <v>0</v>
      </c>
      <c r="U47" s="3">
        <v>1.8011999999999999</v>
      </c>
      <c r="V47" s="3">
        <v>0</v>
      </c>
      <c r="W47" s="3">
        <v>8.7935999999999996</v>
      </c>
      <c r="X47" s="3">
        <v>0.14799999999999999</v>
      </c>
      <c r="Y47" s="3">
        <v>1.4668000000000001</v>
      </c>
      <c r="Z47" s="3">
        <v>8.8130000000000006</v>
      </c>
      <c r="AA47" s="3">
        <v>7.5829000000000004</v>
      </c>
      <c r="AB47" s="3">
        <v>26.2621</v>
      </c>
      <c r="AC47" s="3">
        <f t="shared" si="1"/>
        <v>18.679200000000002</v>
      </c>
      <c r="AD47" s="3">
        <v>1</v>
      </c>
    </row>
    <row r="48" spans="1:30" x14ac:dyDescent="0.35">
      <c r="A48" s="6" t="s">
        <v>59</v>
      </c>
      <c r="B48" s="8">
        <v>2</v>
      </c>
      <c r="C48" s="48">
        <v>18</v>
      </c>
      <c r="D48" s="3">
        <v>5.9943</v>
      </c>
      <c r="E48" s="3">
        <v>4.4320000000000004</v>
      </c>
      <c r="F48" s="3">
        <v>3.5844</v>
      </c>
      <c r="G48" s="3">
        <v>32.5929</v>
      </c>
      <c r="H48" s="3">
        <v>0</v>
      </c>
      <c r="I48" s="3">
        <v>0</v>
      </c>
      <c r="J48" s="3">
        <v>33.282899999999998</v>
      </c>
      <c r="K48" s="3">
        <v>1.7892999999999999</v>
      </c>
      <c r="L48" s="3">
        <v>0.70920000000000005</v>
      </c>
      <c r="M48" s="3">
        <v>2.2218</v>
      </c>
      <c r="N48" s="3">
        <v>2.1657999999999999</v>
      </c>
      <c r="O48" s="3">
        <v>2.1553</v>
      </c>
      <c r="P48" s="3"/>
      <c r="Q48" s="3">
        <v>0</v>
      </c>
      <c r="R48" s="3">
        <v>7.5736999999999997</v>
      </c>
      <c r="S48" s="3">
        <f t="shared" si="0"/>
        <v>7.5736999999999997</v>
      </c>
      <c r="T48" s="3">
        <v>0</v>
      </c>
      <c r="U48" s="3">
        <v>1.8914</v>
      </c>
      <c r="V48" s="3">
        <v>0</v>
      </c>
      <c r="W48" s="3">
        <v>8.7789999999999999</v>
      </c>
      <c r="X48" s="3">
        <v>0.15890000000000001</v>
      </c>
      <c r="Y48" s="3">
        <v>1.4446000000000001</v>
      </c>
      <c r="Z48" s="3">
        <v>8.5596999999999994</v>
      </c>
      <c r="AA48" s="3">
        <v>7.5563000000000002</v>
      </c>
      <c r="AB48" s="3">
        <v>25.7333</v>
      </c>
      <c r="AC48" s="3">
        <f t="shared" si="1"/>
        <v>18.177</v>
      </c>
      <c r="AD48" s="3">
        <v>1</v>
      </c>
    </row>
    <row r="49" spans="1:30" x14ac:dyDescent="0.35">
      <c r="A49" s="6" t="s">
        <v>59</v>
      </c>
      <c r="B49" s="8">
        <v>3</v>
      </c>
      <c r="C49" s="48">
        <v>19</v>
      </c>
      <c r="D49" s="3">
        <v>5.7378999999999998</v>
      </c>
      <c r="E49" s="3">
        <v>4.3182</v>
      </c>
      <c r="F49" s="3">
        <v>3.4424999999999999</v>
      </c>
      <c r="G49" s="3">
        <v>31.379899999999999</v>
      </c>
      <c r="H49" s="3">
        <v>0</v>
      </c>
      <c r="I49" s="3">
        <v>0</v>
      </c>
      <c r="J49" s="3">
        <v>32.747</v>
      </c>
      <c r="K49" s="3">
        <v>1.7436</v>
      </c>
      <c r="L49" s="3">
        <v>0.70779999999999998</v>
      </c>
      <c r="M49" s="3">
        <v>2.1259999999999999</v>
      </c>
      <c r="N49" s="3">
        <v>2.2082999999999999</v>
      </c>
      <c r="O49" s="3">
        <v>2.1193</v>
      </c>
      <c r="P49" s="3"/>
      <c r="Q49" s="3">
        <v>0</v>
      </c>
      <c r="R49" s="3">
        <v>7.3643000000000001</v>
      </c>
      <c r="S49" s="3">
        <f t="shared" si="0"/>
        <v>7.3643000000000001</v>
      </c>
      <c r="T49" s="3">
        <v>0</v>
      </c>
      <c r="U49" s="3">
        <v>2.0815999999999999</v>
      </c>
      <c r="V49" s="3">
        <v>0</v>
      </c>
      <c r="W49" s="3">
        <v>8.5013000000000005</v>
      </c>
      <c r="X49" s="3">
        <v>0.1353</v>
      </c>
      <c r="Y49" s="3">
        <v>1.2318</v>
      </c>
      <c r="Z49" s="3">
        <v>8.2954000000000008</v>
      </c>
      <c r="AA49" s="3">
        <v>7.3011999999999997</v>
      </c>
      <c r="AB49" s="3">
        <v>25.302800000000001</v>
      </c>
      <c r="AC49" s="3">
        <f t="shared" si="1"/>
        <v>18.001600000000003</v>
      </c>
      <c r="AD49" s="3">
        <v>1</v>
      </c>
    </row>
    <row r="50" spans="1:30" x14ac:dyDescent="0.35">
      <c r="A50" s="4" t="s">
        <v>60</v>
      </c>
      <c r="B50" s="7">
        <v>1</v>
      </c>
      <c r="C50" s="48">
        <v>20</v>
      </c>
      <c r="D50" s="3">
        <v>6.1685999999999996</v>
      </c>
      <c r="E50" s="3">
        <v>4.6208999999999998</v>
      </c>
      <c r="F50" s="3">
        <v>3.6625999999999999</v>
      </c>
      <c r="G50" s="3">
        <v>34.226500000000001</v>
      </c>
      <c r="H50" s="3">
        <v>0</v>
      </c>
      <c r="I50" s="3">
        <v>0</v>
      </c>
      <c r="J50" s="3">
        <v>34.973700000000001</v>
      </c>
      <c r="K50" s="3">
        <v>1.9453</v>
      </c>
      <c r="L50" s="3">
        <v>0.68830000000000002</v>
      </c>
      <c r="M50" s="3">
        <v>2.1065999999999998</v>
      </c>
      <c r="N50" s="3">
        <v>2.0310000000000001</v>
      </c>
      <c r="O50" s="3">
        <v>2.1642000000000001</v>
      </c>
      <c r="P50" s="3"/>
      <c r="Q50" s="3">
        <v>0</v>
      </c>
      <c r="R50" s="3">
        <v>6.9817</v>
      </c>
      <c r="S50" s="3">
        <f t="shared" si="0"/>
        <v>6.9817</v>
      </c>
      <c r="T50" s="3">
        <v>0</v>
      </c>
      <c r="U50" s="3">
        <v>1.4781</v>
      </c>
      <c r="V50" s="3">
        <v>0</v>
      </c>
      <c r="W50" s="3">
        <v>8.9289000000000005</v>
      </c>
      <c r="X50" s="3">
        <v>0.14749999999999999</v>
      </c>
      <c r="Y50" s="3">
        <v>1.4461999999999999</v>
      </c>
      <c r="Z50" s="3">
        <v>8.9573</v>
      </c>
      <c r="AA50" s="3">
        <v>7.8391999999999999</v>
      </c>
      <c r="AB50" s="3">
        <v>26.963899999999999</v>
      </c>
      <c r="AC50" s="3">
        <f t="shared" si="1"/>
        <v>19.124699999999997</v>
      </c>
      <c r="AD50" s="3">
        <v>1</v>
      </c>
    </row>
    <row r="51" spans="1:30" x14ac:dyDescent="0.35">
      <c r="A51" s="4" t="s">
        <v>60</v>
      </c>
      <c r="B51" s="7">
        <v>2</v>
      </c>
      <c r="C51" s="48">
        <v>21</v>
      </c>
      <c r="D51" s="3">
        <v>6.8506</v>
      </c>
      <c r="E51" s="3">
        <v>5.0205000000000002</v>
      </c>
      <c r="F51" s="3">
        <v>3.5105</v>
      </c>
      <c r="G51" s="3">
        <v>37.046700000000001</v>
      </c>
      <c r="H51" s="3">
        <v>0</v>
      </c>
      <c r="I51" s="3">
        <v>0</v>
      </c>
      <c r="J51" s="3">
        <v>38.093000000000004</v>
      </c>
      <c r="K51" s="3">
        <v>2.0491999999999999</v>
      </c>
      <c r="L51" s="3">
        <v>0.6784</v>
      </c>
      <c r="M51" s="3">
        <v>2.3521999999999998</v>
      </c>
      <c r="N51" s="3">
        <v>2.2644000000000002</v>
      </c>
      <c r="O51" s="3">
        <v>2.4994999999999998</v>
      </c>
      <c r="P51" s="3"/>
      <c r="Q51" s="3">
        <v>0</v>
      </c>
      <c r="R51" s="3">
        <v>7.6986999999999997</v>
      </c>
      <c r="S51" s="3">
        <f t="shared" si="0"/>
        <v>7.6986999999999997</v>
      </c>
      <c r="T51" s="3">
        <v>0</v>
      </c>
      <c r="U51" s="3">
        <v>1.7423999999999999</v>
      </c>
      <c r="V51" s="3">
        <v>0</v>
      </c>
      <c r="W51" s="3">
        <v>9.8560999999999996</v>
      </c>
      <c r="X51" s="3">
        <v>0.2107</v>
      </c>
      <c r="Y51" s="3">
        <v>1.8240000000000001</v>
      </c>
      <c r="Z51" s="3">
        <v>9.5684000000000005</v>
      </c>
      <c r="AA51" s="3">
        <v>8.6292000000000009</v>
      </c>
      <c r="AB51" s="3">
        <v>29.362100000000002</v>
      </c>
      <c r="AC51" s="3">
        <f t="shared" si="1"/>
        <v>20.732900000000001</v>
      </c>
      <c r="AD51" s="3">
        <v>1</v>
      </c>
    </row>
    <row r="52" spans="1:30" x14ac:dyDescent="0.35">
      <c r="A52" s="4" t="s">
        <v>60</v>
      </c>
      <c r="B52" s="7">
        <v>3</v>
      </c>
      <c r="C52" s="48">
        <v>22</v>
      </c>
      <c r="D52" s="3">
        <v>6.9108000000000001</v>
      </c>
      <c r="E52" s="3">
        <v>5.0529000000000002</v>
      </c>
      <c r="F52" s="3">
        <v>3.7924000000000002</v>
      </c>
      <c r="G52" s="3">
        <v>37.741700000000002</v>
      </c>
      <c r="H52" s="3">
        <v>0</v>
      </c>
      <c r="I52" s="3">
        <v>0</v>
      </c>
      <c r="J52" s="3">
        <v>37.776699999999998</v>
      </c>
      <c r="K52" s="3">
        <v>2.0888</v>
      </c>
      <c r="L52" s="3">
        <v>0.74980000000000002</v>
      </c>
      <c r="M52" s="3">
        <v>2.3081999999999998</v>
      </c>
      <c r="N52" s="3">
        <v>2.3290999999999999</v>
      </c>
      <c r="O52" s="3">
        <v>2.4327999999999999</v>
      </c>
      <c r="P52" s="3"/>
      <c r="Q52" s="3">
        <v>0</v>
      </c>
      <c r="R52" s="3">
        <v>7.7826000000000004</v>
      </c>
      <c r="S52" s="3">
        <f t="shared" si="0"/>
        <v>7.7826000000000004</v>
      </c>
      <c r="T52" s="3">
        <v>0</v>
      </c>
      <c r="U52" s="3">
        <v>1.6597</v>
      </c>
      <c r="V52" s="3">
        <v>0</v>
      </c>
      <c r="W52" s="3">
        <v>9.8710000000000004</v>
      </c>
      <c r="X52" s="3">
        <v>0.13109999999999999</v>
      </c>
      <c r="Y52" s="3">
        <v>1.7755000000000001</v>
      </c>
      <c r="Z52" s="3">
        <v>9.8541000000000007</v>
      </c>
      <c r="AA52" s="3">
        <v>8.6033000000000008</v>
      </c>
      <c r="AB52" s="3">
        <v>29.077100000000002</v>
      </c>
      <c r="AC52" s="3">
        <f t="shared" si="1"/>
        <v>20.473800000000001</v>
      </c>
      <c r="AD52" s="3">
        <v>1</v>
      </c>
    </row>
    <row r="53" spans="1:30" x14ac:dyDescent="0.35">
      <c r="A53" s="6" t="s">
        <v>61</v>
      </c>
      <c r="B53" s="8">
        <v>1</v>
      </c>
      <c r="C53" s="48">
        <v>23</v>
      </c>
      <c r="D53" s="3">
        <v>6.6984000000000004</v>
      </c>
      <c r="E53" s="3">
        <v>4.9596999999999998</v>
      </c>
      <c r="F53" s="3">
        <v>3.4394999999999998</v>
      </c>
      <c r="G53" s="3">
        <v>35.856200000000001</v>
      </c>
      <c r="H53" s="3">
        <v>0</v>
      </c>
      <c r="I53" s="3">
        <v>0</v>
      </c>
      <c r="J53" s="3">
        <v>37.113100000000003</v>
      </c>
      <c r="K53" s="3">
        <v>2.0743</v>
      </c>
      <c r="L53" s="3">
        <v>0.70799999999999996</v>
      </c>
      <c r="M53" s="3">
        <v>2.0459999999999998</v>
      </c>
      <c r="N53" s="3">
        <v>2.0489999999999999</v>
      </c>
      <c r="O53" s="3">
        <v>2.4399000000000002</v>
      </c>
      <c r="P53" s="3"/>
      <c r="Q53" s="3">
        <v>0</v>
      </c>
      <c r="R53" s="3">
        <v>7.3529999999999998</v>
      </c>
      <c r="S53" s="3">
        <f t="shared" si="0"/>
        <v>7.3529999999999998</v>
      </c>
      <c r="T53" s="3">
        <v>0</v>
      </c>
      <c r="U53" s="3">
        <v>1.35</v>
      </c>
      <c r="V53" s="3">
        <v>0</v>
      </c>
      <c r="W53" s="3">
        <v>9.4732000000000003</v>
      </c>
      <c r="X53" s="3">
        <v>0.19489999999999999</v>
      </c>
      <c r="Y53" s="3">
        <v>1.8955</v>
      </c>
      <c r="Z53" s="3">
        <v>9.4598999999999993</v>
      </c>
      <c r="AA53" s="3">
        <v>8.4618000000000002</v>
      </c>
      <c r="AB53" s="3">
        <v>29.1663</v>
      </c>
      <c r="AC53" s="3">
        <f t="shared" si="1"/>
        <v>20.704499999999999</v>
      </c>
      <c r="AD53" s="3">
        <v>1</v>
      </c>
    </row>
    <row r="54" spans="1:30" x14ac:dyDescent="0.35">
      <c r="A54" s="6" t="s">
        <v>61</v>
      </c>
      <c r="B54" s="8">
        <v>2</v>
      </c>
      <c r="C54" s="48">
        <v>24</v>
      </c>
      <c r="D54" s="3">
        <v>5.6093000000000002</v>
      </c>
      <c r="E54" s="3">
        <v>4.2190000000000003</v>
      </c>
      <c r="F54" s="3">
        <v>3.0470999999999999</v>
      </c>
      <c r="G54" s="3">
        <v>30.6099</v>
      </c>
      <c r="H54" s="3">
        <v>0</v>
      </c>
      <c r="I54" s="3">
        <v>0</v>
      </c>
      <c r="J54" s="3">
        <v>31.385999999999999</v>
      </c>
      <c r="K54" s="3">
        <v>1.6644000000000001</v>
      </c>
      <c r="L54" s="3">
        <v>0.55600000000000005</v>
      </c>
      <c r="M54" s="3">
        <v>1.7597</v>
      </c>
      <c r="N54" s="3">
        <v>1.7216</v>
      </c>
      <c r="O54" s="3">
        <v>1.9962</v>
      </c>
      <c r="P54" s="3"/>
      <c r="Q54" s="3">
        <v>0</v>
      </c>
      <c r="R54" s="3">
        <v>6.3703000000000003</v>
      </c>
      <c r="S54" s="3">
        <f t="shared" si="0"/>
        <v>6.3703000000000003</v>
      </c>
      <c r="T54" s="3">
        <v>0</v>
      </c>
      <c r="U54" s="3">
        <v>1.3455999999999999</v>
      </c>
      <c r="V54" s="3">
        <v>0</v>
      </c>
      <c r="W54" s="3">
        <v>8.0681999999999992</v>
      </c>
      <c r="X54" s="3">
        <v>0.12670000000000001</v>
      </c>
      <c r="Y54" s="3">
        <v>1.5782</v>
      </c>
      <c r="Z54" s="3">
        <v>8.0183</v>
      </c>
      <c r="AA54" s="3">
        <v>7.0530999999999997</v>
      </c>
      <c r="AB54" s="3">
        <v>24.1662</v>
      </c>
      <c r="AC54" s="3">
        <f t="shared" si="1"/>
        <v>17.113099999999999</v>
      </c>
      <c r="AD54" s="3">
        <v>1</v>
      </c>
    </row>
    <row r="55" spans="1:30" x14ac:dyDescent="0.35">
      <c r="A55" s="6" t="s">
        <v>61</v>
      </c>
      <c r="B55" s="8">
        <v>3</v>
      </c>
      <c r="C55" s="48">
        <v>25</v>
      </c>
      <c r="D55" s="3">
        <v>5.8574999999999999</v>
      </c>
      <c r="E55" s="3">
        <v>4.3322000000000003</v>
      </c>
      <c r="F55" s="3">
        <v>3.1842999999999999</v>
      </c>
      <c r="G55" s="3">
        <v>31.625499999999999</v>
      </c>
      <c r="H55" s="3">
        <v>0</v>
      </c>
      <c r="I55" s="3">
        <v>0</v>
      </c>
      <c r="J55" s="3">
        <v>31.9069</v>
      </c>
      <c r="K55" s="3">
        <v>1.6880999999999999</v>
      </c>
      <c r="L55" s="3">
        <v>0.66290000000000004</v>
      </c>
      <c r="M55" s="3">
        <v>1.8119000000000001</v>
      </c>
      <c r="N55" s="3">
        <v>1.8420000000000001</v>
      </c>
      <c r="O55" s="3">
        <v>2.0733999999999999</v>
      </c>
      <c r="P55" s="3"/>
      <c r="Q55" s="3">
        <v>0</v>
      </c>
      <c r="R55" s="3">
        <v>6.5425000000000004</v>
      </c>
      <c r="S55" s="3">
        <f t="shared" si="0"/>
        <v>6.5425000000000004</v>
      </c>
      <c r="T55" s="3">
        <v>0</v>
      </c>
      <c r="U55" s="3">
        <v>1.4307000000000001</v>
      </c>
      <c r="V55" s="3">
        <v>0</v>
      </c>
      <c r="W55" s="3">
        <v>8.3632000000000009</v>
      </c>
      <c r="X55" s="3">
        <v>6.9800000000000001E-2</v>
      </c>
      <c r="Y55" s="3">
        <v>1.6294</v>
      </c>
      <c r="Z55" s="3">
        <v>8.2933000000000003</v>
      </c>
      <c r="AA55" s="3">
        <v>7.3019999999999996</v>
      </c>
      <c r="AB55" s="3">
        <v>24.838799999999999</v>
      </c>
      <c r="AC55" s="3">
        <f t="shared" si="1"/>
        <v>17.536799999999999</v>
      </c>
      <c r="AD55" s="3">
        <v>1</v>
      </c>
    </row>
    <row r="56" spans="1:30" x14ac:dyDescent="0.35">
      <c r="A56" s="4" t="s">
        <v>62</v>
      </c>
      <c r="B56" s="7">
        <v>1</v>
      </c>
      <c r="C56" s="48">
        <v>26</v>
      </c>
      <c r="D56" s="3">
        <v>6.1584000000000003</v>
      </c>
      <c r="E56" s="3">
        <v>4.5667999999999997</v>
      </c>
      <c r="F56" s="3">
        <v>3.2970999999999999</v>
      </c>
      <c r="G56" s="3">
        <v>33.468800000000002</v>
      </c>
      <c r="H56" s="3">
        <v>0</v>
      </c>
      <c r="I56" s="3">
        <v>0</v>
      </c>
      <c r="J56" s="3">
        <v>34.057000000000002</v>
      </c>
      <c r="K56" s="3">
        <v>1.8446</v>
      </c>
      <c r="L56" s="3">
        <v>0.66559999999999997</v>
      </c>
      <c r="M56" s="3">
        <v>1.7156</v>
      </c>
      <c r="N56" s="3">
        <v>1.7938000000000001</v>
      </c>
      <c r="O56" s="3">
        <v>2.1926999999999999</v>
      </c>
      <c r="P56" s="3"/>
      <c r="Q56" s="3">
        <v>0</v>
      </c>
      <c r="R56" s="3">
        <v>6.6444999999999999</v>
      </c>
      <c r="S56" s="3">
        <f t="shared" si="0"/>
        <v>6.6444999999999999</v>
      </c>
      <c r="T56" s="3">
        <v>0</v>
      </c>
      <c r="U56" s="3">
        <v>1.1339999999999999</v>
      </c>
      <c r="V56" s="3">
        <v>0</v>
      </c>
      <c r="W56" s="3">
        <v>8.8317999999999994</v>
      </c>
      <c r="X56" s="3">
        <v>0.18440000000000001</v>
      </c>
      <c r="Y56" s="3">
        <v>1.8951</v>
      </c>
      <c r="Z56" s="3">
        <v>8.7498000000000005</v>
      </c>
      <c r="AA56" s="3">
        <v>7.8993000000000002</v>
      </c>
      <c r="AB56" s="3">
        <v>26.256799999999998</v>
      </c>
      <c r="AC56" s="3">
        <f t="shared" si="1"/>
        <v>18.357499999999998</v>
      </c>
      <c r="AD56" s="3">
        <v>1</v>
      </c>
    </row>
    <row r="57" spans="1:30" x14ac:dyDescent="0.35">
      <c r="A57" s="4" t="s">
        <v>62</v>
      </c>
      <c r="B57" s="7">
        <v>2</v>
      </c>
      <c r="C57" s="48">
        <v>27</v>
      </c>
      <c r="D57" s="3">
        <v>6.1742999999999997</v>
      </c>
      <c r="E57" s="3">
        <v>4.7497999999999996</v>
      </c>
      <c r="F57" s="3">
        <v>3.4131</v>
      </c>
      <c r="G57" s="3">
        <v>34.322200000000002</v>
      </c>
      <c r="H57" s="3">
        <v>0</v>
      </c>
      <c r="I57" s="3">
        <v>0</v>
      </c>
      <c r="J57" s="3">
        <v>35.398400000000002</v>
      </c>
      <c r="K57" s="3">
        <v>1.8675999999999999</v>
      </c>
      <c r="L57" s="3">
        <v>0.7</v>
      </c>
      <c r="M57" s="3">
        <v>1.8732</v>
      </c>
      <c r="N57" s="3">
        <v>1.9047000000000001</v>
      </c>
      <c r="O57" s="3">
        <v>2.3117000000000001</v>
      </c>
      <c r="P57" s="3"/>
      <c r="Q57" s="3">
        <v>0</v>
      </c>
      <c r="R57" s="3">
        <v>7.1444999999999999</v>
      </c>
      <c r="S57" s="3">
        <f t="shared" si="0"/>
        <v>7.1444999999999999</v>
      </c>
      <c r="T57" s="3">
        <v>0</v>
      </c>
      <c r="U57" s="3">
        <v>1.4137999999999999</v>
      </c>
      <c r="V57" s="3">
        <v>0</v>
      </c>
      <c r="W57" s="3">
        <v>9.0755999999999997</v>
      </c>
      <c r="X57" s="3">
        <v>0.123</v>
      </c>
      <c r="Y57" s="3">
        <v>1.9670000000000001</v>
      </c>
      <c r="Z57" s="3">
        <v>9.0648</v>
      </c>
      <c r="AA57" s="3">
        <v>8.1224000000000007</v>
      </c>
      <c r="AB57" s="3">
        <v>28.135300000000001</v>
      </c>
      <c r="AC57" s="3">
        <f t="shared" si="1"/>
        <v>20.012900000000002</v>
      </c>
      <c r="AD57" s="3">
        <v>1</v>
      </c>
    </row>
    <row r="58" spans="1:30" x14ac:dyDescent="0.35">
      <c r="A58" s="4" t="s">
        <v>62</v>
      </c>
      <c r="B58" s="7">
        <v>3</v>
      </c>
      <c r="C58" s="48">
        <v>28</v>
      </c>
      <c r="D58" s="3">
        <v>6.6832000000000003</v>
      </c>
      <c r="E58" s="3">
        <v>5.0240999999999998</v>
      </c>
      <c r="F58" s="3">
        <v>3.5261999999999998</v>
      </c>
      <c r="G58" s="3">
        <v>37.0032</v>
      </c>
      <c r="H58" s="3">
        <v>0</v>
      </c>
      <c r="I58" s="3">
        <v>0</v>
      </c>
      <c r="J58" s="3">
        <v>38.478400000000001</v>
      </c>
      <c r="K58" s="3">
        <v>2.1019000000000001</v>
      </c>
      <c r="L58" s="3">
        <v>0.73240000000000005</v>
      </c>
      <c r="M58" s="3">
        <v>2.0003000000000002</v>
      </c>
      <c r="N58" s="3">
        <v>2.0341999999999998</v>
      </c>
      <c r="O58" s="3">
        <v>2.4283000000000001</v>
      </c>
      <c r="P58" s="3"/>
      <c r="Q58" s="3">
        <v>0</v>
      </c>
      <c r="R58" s="3">
        <v>7.0983999999999998</v>
      </c>
      <c r="S58" s="3">
        <f t="shared" si="0"/>
        <v>7.0983999999999998</v>
      </c>
      <c r="T58" s="3">
        <v>0</v>
      </c>
      <c r="U58" s="3">
        <v>1.5864</v>
      </c>
      <c r="V58" s="3">
        <v>0</v>
      </c>
      <c r="W58" s="3">
        <v>9.2499000000000002</v>
      </c>
      <c r="X58" s="3">
        <v>0.1229</v>
      </c>
      <c r="Y58" s="3">
        <v>2.0387</v>
      </c>
      <c r="Z58" s="3">
        <v>9.6275999999999993</v>
      </c>
      <c r="AA58" s="3">
        <v>8.5924999999999994</v>
      </c>
      <c r="AB58" s="3">
        <v>29.608899999999998</v>
      </c>
      <c r="AC58" s="3">
        <f t="shared" si="1"/>
        <v>21.016399999999997</v>
      </c>
      <c r="AD58" s="3">
        <v>1</v>
      </c>
    </row>
    <row r="59" spans="1:30" x14ac:dyDescent="0.35">
      <c r="A59" s="6" t="s">
        <v>63</v>
      </c>
      <c r="B59" s="8">
        <v>1</v>
      </c>
      <c r="C59" s="48">
        <v>29</v>
      </c>
      <c r="D59" s="3">
        <v>6.3486000000000002</v>
      </c>
      <c r="E59" s="3">
        <v>4.6577000000000002</v>
      </c>
      <c r="F59" s="3">
        <v>3.8195000000000001</v>
      </c>
      <c r="G59" s="3">
        <v>39.000500000000002</v>
      </c>
      <c r="H59" s="3">
        <v>0</v>
      </c>
      <c r="I59" s="3">
        <v>0</v>
      </c>
      <c r="J59" s="3">
        <v>38.227600000000002</v>
      </c>
      <c r="K59" s="3">
        <v>2.4533</v>
      </c>
      <c r="L59" s="3">
        <v>0.75580000000000003</v>
      </c>
      <c r="M59" s="3">
        <v>0</v>
      </c>
      <c r="N59" s="3">
        <v>0</v>
      </c>
      <c r="O59" s="3">
        <v>2.3967000000000001</v>
      </c>
      <c r="P59" s="3"/>
      <c r="Q59" s="3">
        <v>0</v>
      </c>
      <c r="R59" s="3">
        <v>0</v>
      </c>
      <c r="S59" s="3">
        <f t="shared" si="0"/>
        <v>0</v>
      </c>
      <c r="T59" s="3">
        <v>0</v>
      </c>
      <c r="U59" s="3">
        <v>0</v>
      </c>
      <c r="V59" s="3">
        <v>0</v>
      </c>
      <c r="W59" s="3">
        <v>9.6608000000000001</v>
      </c>
      <c r="X59" s="3">
        <v>0.42180000000000001</v>
      </c>
      <c r="Y59" s="3">
        <v>2.2017000000000002</v>
      </c>
      <c r="Z59" s="3">
        <v>8.9938000000000002</v>
      </c>
      <c r="AA59" s="3">
        <v>8.5137999999999998</v>
      </c>
      <c r="AB59" s="3">
        <v>28.838699999999999</v>
      </c>
      <c r="AC59" s="3">
        <f t="shared" si="1"/>
        <v>20.3249</v>
      </c>
      <c r="AD59" s="3">
        <v>1</v>
      </c>
    </row>
    <row r="60" spans="1:30" x14ac:dyDescent="0.35">
      <c r="A60" s="6" t="s">
        <v>63</v>
      </c>
      <c r="B60" s="8">
        <v>2</v>
      </c>
      <c r="C60" s="48">
        <v>30</v>
      </c>
      <c r="D60" s="3">
        <v>6.6524999999999999</v>
      </c>
      <c r="E60" s="3">
        <v>4.8175999999999997</v>
      </c>
      <c r="F60" s="3">
        <v>3.6657999999999999</v>
      </c>
      <c r="G60" s="3">
        <v>34.627499999999998</v>
      </c>
      <c r="H60" s="3">
        <v>0</v>
      </c>
      <c r="I60" s="3">
        <v>0</v>
      </c>
      <c r="J60" s="3">
        <v>35.517000000000003</v>
      </c>
      <c r="K60" s="3">
        <v>1.9771000000000001</v>
      </c>
      <c r="L60" s="3">
        <v>0.73180000000000001</v>
      </c>
      <c r="M60" s="3">
        <v>1.6891</v>
      </c>
      <c r="N60" s="3">
        <v>1.5887</v>
      </c>
      <c r="O60" s="3">
        <v>2.3637999999999999</v>
      </c>
      <c r="P60" s="3"/>
      <c r="Q60" s="3">
        <v>0</v>
      </c>
      <c r="R60" s="3">
        <v>7.3762999999999996</v>
      </c>
      <c r="S60" s="3">
        <f t="shared" si="0"/>
        <v>7.3762999999999996</v>
      </c>
      <c r="T60" s="3">
        <v>0</v>
      </c>
      <c r="U60" s="3">
        <v>1.4280999999999999</v>
      </c>
      <c r="V60" s="3">
        <v>0</v>
      </c>
      <c r="W60" s="3">
        <v>9.1121999999999996</v>
      </c>
      <c r="X60" s="3">
        <v>8.7999999999999995E-2</v>
      </c>
      <c r="Y60" s="3">
        <v>1.8460000000000001</v>
      </c>
      <c r="Z60" s="3">
        <v>9.0587</v>
      </c>
      <c r="AA60" s="3">
        <v>8.1743000000000006</v>
      </c>
      <c r="AB60" s="3">
        <v>28.782399999999999</v>
      </c>
      <c r="AC60" s="3">
        <f t="shared" si="1"/>
        <v>20.6081</v>
      </c>
      <c r="AD60" s="3">
        <v>1</v>
      </c>
    </row>
    <row r="61" spans="1:30" x14ac:dyDescent="0.35">
      <c r="A61" s="6" t="s">
        <v>63</v>
      </c>
      <c r="B61" s="8">
        <v>3</v>
      </c>
      <c r="C61" s="48">
        <v>31</v>
      </c>
      <c r="D61" s="3">
        <v>4.9855999999999998</v>
      </c>
      <c r="E61" s="3">
        <v>3.8165</v>
      </c>
      <c r="F61" s="3">
        <v>3.1497000000000002</v>
      </c>
      <c r="G61" s="3">
        <v>27.256</v>
      </c>
      <c r="H61" s="3">
        <v>0</v>
      </c>
      <c r="I61" s="3">
        <v>0</v>
      </c>
      <c r="J61" s="3">
        <v>28.3813</v>
      </c>
      <c r="K61" s="3">
        <v>1.5278</v>
      </c>
      <c r="L61" s="3">
        <v>0.63270000000000004</v>
      </c>
      <c r="M61" s="3">
        <v>1.3805000000000001</v>
      </c>
      <c r="N61" s="3">
        <v>1.3909</v>
      </c>
      <c r="O61" s="3">
        <v>1.7857000000000001</v>
      </c>
      <c r="P61" s="3"/>
      <c r="Q61" s="3">
        <v>0</v>
      </c>
      <c r="R61" s="3">
        <v>5.7184999999999997</v>
      </c>
      <c r="S61" s="3">
        <f t="shared" si="0"/>
        <v>5.7184999999999997</v>
      </c>
      <c r="T61" s="3">
        <v>0</v>
      </c>
      <c r="U61" s="3">
        <v>1.2075</v>
      </c>
      <c r="V61" s="3">
        <v>0</v>
      </c>
      <c r="W61" s="3">
        <v>7.2009999999999996</v>
      </c>
      <c r="X61" s="3">
        <v>5.57E-2</v>
      </c>
      <c r="Y61" s="3">
        <v>1.5642</v>
      </c>
      <c r="Z61" s="3">
        <v>6.9836999999999998</v>
      </c>
      <c r="AA61" s="3">
        <v>6.3333000000000004</v>
      </c>
      <c r="AB61" s="3">
        <v>21.744399999999999</v>
      </c>
      <c r="AC61" s="3">
        <f t="shared" si="1"/>
        <v>15.411099999999998</v>
      </c>
      <c r="AD61" s="3">
        <v>1</v>
      </c>
    </row>
    <row r="63" spans="1:30" x14ac:dyDescent="0.35">
      <c r="A63" s="3" t="s">
        <v>53</v>
      </c>
      <c r="B63" s="3" t="s">
        <v>64</v>
      </c>
      <c r="C63" s="3" t="s">
        <v>29</v>
      </c>
      <c r="D63" s="3" t="s">
        <v>16</v>
      </c>
      <c r="E63" s="3" t="s">
        <v>15</v>
      </c>
      <c r="F63" s="3" t="s">
        <v>14</v>
      </c>
      <c r="G63" s="3" t="s">
        <v>13</v>
      </c>
      <c r="H63" s="3" t="s">
        <v>12</v>
      </c>
      <c r="I63" s="3" t="s">
        <v>11</v>
      </c>
      <c r="J63" s="3" t="s">
        <v>10</v>
      </c>
      <c r="K63" s="3" t="s">
        <v>748</v>
      </c>
      <c r="L63" s="3" t="s">
        <v>26</v>
      </c>
      <c r="M63" s="3" t="s">
        <v>9</v>
      </c>
      <c r="N63" s="3" t="s">
        <v>8</v>
      </c>
      <c r="O63" s="3" t="s">
        <v>7</v>
      </c>
      <c r="P63" s="3" t="s">
        <v>67</v>
      </c>
      <c r="Q63" s="3" t="s">
        <v>756</v>
      </c>
      <c r="R63" s="3" t="s">
        <v>6</v>
      </c>
      <c r="S63" s="3" t="s">
        <v>5</v>
      </c>
      <c r="T63" s="3" t="s">
        <v>66</v>
      </c>
      <c r="U63" s="3" t="s">
        <v>4</v>
      </c>
      <c r="V63" s="3" t="s">
        <v>69</v>
      </c>
      <c r="W63" s="3" t="s">
        <v>65</v>
      </c>
      <c r="X63" s="3" t="s">
        <v>2</v>
      </c>
      <c r="Y63" s="3" t="s">
        <v>3</v>
      </c>
      <c r="Z63" s="3" t="s">
        <v>105</v>
      </c>
      <c r="AA63" s="3" t="s">
        <v>0</v>
      </c>
      <c r="AB63" s="3"/>
    </row>
    <row r="64" spans="1:30" x14ac:dyDescent="0.35">
      <c r="A64" s="4" t="s">
        <v>54</v>
      </c>
      <c r="B64" s="7">
        <v>1</v>
      </c>
      <c r="C64" s="49">
        <v>2</v>
      </c>
      <c r="D64" s="3">
        <v>7.2750000000000004</v>
      </c>
      <c r="E64" s="3">
        <v>3.4083999999999999</v>
      </c>
      <c r="F64" s="3">
        <v>3.0164</v>
      </c>
      <c r="G64" s="3">
        <v>29.570499999999999</v>
      </c>
      <c r="H64" s="3">
        <v>2.895</v>
      </c>
      <c r="I64" s="3">
        <v>5.3375000000000004</v>
      </c>
      <c r="J64" s="3">
        <v>28.117100000000001</v>
      </c>
      <c r="K64" s="3">
        <v>1.7088000000000001</v>
      </c>
      <c r="L64" s="3">
        <v>0.4501</v>
      </c>
      <c r="M64" s="3">
        <v>2.0499999999999998</v>
      </c>
      <c r="N64" s="3">
        <v>2.6659999999999999</v>
      </c>
      <c r="O64" s="3">
        <v>2.0152999999999999</v>
      </c>
      <c r="P64" s="3">
        <v>0</v>
      </c>
      <c r="Q64" s="3">
        <v>5.9042999999999992</v>
      </c>
      <c r="R64" s="3">
        <v>119.8784</v>
      </c>
      <c r="S64" s="3">
        <v>10.089700000000001</v>
      </c>
      <c r="T64" s="3">
        <v>14.715299999999999</v>
      </c>
      <c r="U64" s="3">
        <v>7.9204999999999997</v>
      </c>
      <c r="V64" s="3">
        <v>0</v>
      </c>
      <c r="AA64" s="3">
        <v>1</v>
      </c>
      <c r="AB64" s="3"/>
    </row>
    <row r="65" spans="1:28" x14ac:dyDescent="0.35">
      <c r="A65" s="6" t="s">
        <v>55</v>
      </c>
      <c r="B65" s="8">
        <v>1</v>
      </c>
      <c r="C65" s="49">
        <v>5</v>
      </c>
      <c r="D65" s="3">
        <v>7.3601999999999999</v>
      </c>
      <c r="E65" s="3">
        <v>3.9087000000000001</v>
      </c>
      <c r="F65" s="3">
        <v>3.2602000000000002</v>
      </c>
      <c r="G65" s="3">
        <v>31.0397</v>
      </c>
      <c r="H65" s="3">
        <v>3.3622000000000001</v>
      </c>
      <c r="I65" s="3">
        <v>5.7847</v>
      </c>
      <c r="J65" s="3">
        <v>28.253799999999998</v>
      </c>
      <c r="K65" s="3">
        <v>1.8338000000000001</v>
      </c>
      <c r="L65" s="3">
        <v>0.58730000000000004</v>
      </c>
      <c r="M65" s="3">
        <v>2.1541000000000001</v>
      </c>
      <c r="N65" s="3">
        <v>2.7805</v>
      </c>
      <c r="O65" s="3">
        <v>2.3031000000000001</v>
      </c>
      <c r="P65" s="3">
        <v>0.5222</v>
      </c>
      <c r="Q65" s="3">
        <v>6.5560000000000009</v>
      </c>
      <c r="R65" s="3">
        <v>124.3689</v>
      </c>
      <c r="S65" s="3">
        <v>11.6869</v>
      </c>
      <c r="T65" s="3">
        <v>14.5306</v>
      </c>
      <c r="U65" s="3">
        <v>8.3667999999999996</v>
      </c>
      <c r="V65" s="3">
        <v>0.1048</v>
      </c>
      <c r="AA65" s="3">
        <v>1</v>
      </c>
      <c r="AB65" s="3"/>
    </row>
    <row r="66" spans="1:28" x14ac:dyDescent="0.35">
      <c r="A66" s="4" t="s">
        <v>56</v>
      </c>
      <c r="B66" s="7">
        <v>1</v>
      </c>
      <c r="C66" s="49">
        <v>8</v>
      </c>
      <c r="D66" s="3">
        <v>7.4317000000000002</v>
      </c>
      <c r="E66" s="3">
        <v>3.6878000000000002</v>
      </c>
      <c r="F66" s="3">
        <v>3.4272</v>
      </c>
      <c r="G66" s="3">
        <v>31.948</v>
      </c>
      <c r="H66" s="3">
        <v>2.9956</v>
      </c>
      <c r="I66" s="3">
        <v>5.1021000000000001</v>
      </c>
      <c r="J66" s="3">
        <v>30.481100000000001</v>
      </c>
      <c r="K66" s="3">
        <v>1.8646</v>
      </c>
      <c r="L66" s="3">
        <v>0.66600000000000004</v>
      </c>
      <c r="M66" s="3">
        <v>1.7286999999999999</v>
      </c>
      <c r="N66" s="3">
        <v>2.8174999999999999</v>
      </c>
      <c r="O66" s="3">
        <v>1.9922</v>
      </c>
      <c r="P66" s="3">
        <v>1.7226999999999999</v>
      </c>
      <c r="Q66" s="3">
        <v>6.6335000000000006</v>
      </c>
      <c r="R66" s="3">
        <v>111.14830000000001</v>
      </c>
      <c r="S66" s="3">
        <v>12.508699999999999</v>
      </c>
      <c r="T66" s="3">
        <v>4.5296000000000003</v>
      </c>
      <c r="U66" s="3">
        <v>8.6334</v>
      </c>
      <c r="V66" s="3">
        <v>0.4788</v>
      </c>
      <c r="AA66" s="3">
        <v>1</v>
      </c>
      <c r="AB66" s="3"/>
    </row>
    <row r="67" spans="1:28" x14ac:dyDescent="0.35">
      <c r="A67" s="6" t="s">
        <v>57</v>
      </c>
      <c r="B67" s="8">
        <v>1</v>
      </c>
      <c r="C67" s="49">
        <v>11</v>
      </c>
      <c r="D67" s="3">
        <v>5.9732000000000003</v>
      </c>
      <c r="E67" s="3">
        <v>4.3590999999999998</v>
      </c>
      <c r="F67" s="3">
        <v>3.5533999999999999</v>
      </c>
      <c r="G67" s="3">
        <v>32.122900000000001</v>
      </c>
      <c r="H67" s="3">
        <v>0.33229999999999998</v>
      </c>
      <c r="I67" s="3">
        <v>0.62619999999999998</v>
      </c>
      <c r="J67" s="3">
        <v>32.231699999999996</v>
      </c>
      <c r="K67" s="3">
        <v>1.8187</v>
      </c>
      <c r="L67" s="3">
        <v>0.72230000000000005</v>
      </c>
      <c r="M67" s="3">
        <v>2.4679000000000002</v>
      </c>
      <c r="N67" s="3">
        <v>2.3378999999999999</v>
      </c>
      <c r="O67" s="3">
        <v>2.1960000000000002</v>
      </c>
      <c r="P67" s="3">
        <v>0</v>
      </c>
      <c r="Q67" s="3">
        <v>7.0286</v>
      </c>
      <c r="R67" s="3">
        <v>0</v>
      </c>
      <c r="S67" s="3">
        <v>4.6624999999999996</v>
      </c>
      <c r="T67" s="3">
        <v>0</v>
      </c>
      <c r="U67" s="3">
        <v>8.6844999999999999</v>
      </c>
      <c r="V67" s="3">
        <v>0.1832</v>
      </c>
      <c r="AA67" s="3">
        <v>1</v>
      </c>
      <c r="AB67" s="3"/>
    </row>
    <row r="68" spans="1:28" x14ac:dyDescent="0.35">
      <c r="A68" s="4" t="s">
        <v>58</v>
      </c>
      <c r="B68" s="7">
        <v>1</v>
      </c>
      <c r="C68" s="49">
        <v>14</v>
      </c>
      <c r="D68" s="3">
        <v>5.9301000000000004</v>
      </c>
      <c r="E68" s="3">
        <v>4.3582999999999998</v>
      </c>
      <c r="F68" s="3">
        <v>3.4643999999999999</v>
      </c>
      <c r="G68" s="3">
        <v>31.692</v>
      </c>
      <c r="H68" s="3">
        <v>0</v>
      </c>
      <c r="I68" s="3">
        <v>0</v>
      </c>
      <c r="J68" s="3">
        <v>33.338700000000003</v>
      </c>
      <c r="K68" s="3">
        <v>1.7626999999999999</v>
      </c>
      <c r="L68" s="3">
        <v>0.70079999999999998</v>
      </c>
      <c r="M68" s="3">
        <v>2.2303999999999999</v>
      </c>
      <c r="N68" s="3">
        <v>2.3433000000000002</v>
      </c>
      <c r="O68" s="3">
        <v>2.1377000000000002</v>
      </c>
      <c r="P68" s="3">
        <v>0</v>
      </c>
      <c r="Q68" s="3">
        <v>7.3433999999999999</v>
      </c>
      <c r="R68" s="3">
        <v>0</v>
      </c>
      <c r="S68" s="3">
        <v>2.4609000000000001</v>
      </c>
      <c r="T68" s="3">
        <v>0</v>
      </c>
      <c r="U68" s="3">
        <v>8.6995000000000005</v>
      </c>
      <c r="V68" s="3">
        <v>0.14499999999999999</v>
      </c>
      <c r="AA68" s="3">
        <v>1</v>
      </c>
      <c r="AB68" s="3"/>
    </row>
    <row r="69" spans="1:28" x14ac:dyDescent="0.35">
      <c r="A69" s="6" t="s">
        <v>59</v>
      </c>
      <c r="B69" s="8">
        <v>1</v>
      </c>
      <c r="C69" s="49">
        <v>17</v>
      </c>
      <c r="D69" s="3">
        <v>5.9627999999999997</v>
      </c>
      <c r="E69" s="3">
        <v>4.5370999999999997</v>
      </c>
      <c r="F69" s="3">
        <v>3.5939999999999999</v>
      </c>
      <c r="G69" s="3">
        <v>32.678800000000003</v>
      </c>
      <c r="H69" s="3">
        <v>0</v>
      </c>
      <c r="I69" s="3">
        <v>0</v>
      </c>
      <c r="J69" s="3">
        <v>34.176400000000001</v>
      </c>
      <c r="K69" s="3">
        <v>1.8379000000000001</v>
      </c>
      <c r="L69" s="3">
        <v>0.73399999999999999</v>
      </c>
      <c r="M69" s="3">
        <v>2.2332000000000001</v>
      </c>
      <c r="N69" s="3">
        <v>2.1947000000000001</v>
      </c>
      <c r="O69" s="3">
        <v>2.1991999999999998</v>
      </c>
      <c r="P69" s="3">
        <v>0</v>
      </c>
      <c r="Q69" s="3">
        <v>7.2885</v>
      </c>
      <c r="R69" s="3">
        <v>0</v>
      </c>
      <c r="S69" s="3">
        <v>1.8011999999999999</v>
      </c>
      <c r="T69" s="3">
        <v>0</v>
      </c>
      <c r="U69" s="3">
        <v>8.7935999999999996</v>
      </c>
      <c r="V69" s="3">
        <v>0.14799999999999999</v>
      </c>
      <c r="AA69" s="3">
        <v>1</v>
      </c>
      <c r="AB69" s="3"/>
    </row>
    <row r="70" spans="1:28" x14ac:dyDescent="0.35">
      <c r="A70" s="4" t="s">
        <v>60</v>
      </c>
      <c r="B70" s="7">
        <v>1</v>
      </c>
      <c r="C70" s="49">
        <v>20</v>
      </c>
      <c r="D70" s="3">
        <v>6.1685999999999996</v>
      </c>
      <c r="E70" s="3">
        <v>4.6208999999999998</v>
      </c>
      <c r="F70" s="3">
        <v>3.6625999999999999</v>
      </c>
      <c r="G70" s="3">
        <v>34.226500000000001</v>
      </c>
      <c r="H70" s="3">
        <v>0</v>
      </c>
      <c r="I70" s="3">
        <v>0</v>
      </c>
      <c r="J70" s="3">
        <v>34.973700000000001</v>
      </c>
      <c r="K70" s="3">
        <v>1.9453</v>
      </c>
      <c r="L70" s="3">
        <v>0.68830000000000002</v>
      </c>
      <c r="M70" s="3">
        <v>2.1065999999999998</v>
      </c>
      <c r="N70" s="3">
        <v>2.0310000000000001</v>
      </c>
      <c r="O70" s="3">
        <v>2.1642000000000001</v>
      </c>
      <c r="P70" s="3">
        <v>0</v>
      </c>
      <c r="Q70" s="3">
        <v>6.9817</v>
      </c>
      <c r="R70" s="3">
        <v>0</v>
      </c>
      <c r="S70" s="3">
        <v>1.4781</v>
      </c>
      <c r="T70" s="3">
        <v>0</v>
      </c>
      <c r="U70" s="3">
        <v>8.9289000000000005</v>
      </c>
      <c r="V70" s="3">
        <v>0.14749999999999999</v>
      </c>
      <c r="AA70" s="3">
        <v>1</v>
      </c>
      <c r="AB70" s="3"/>
    </row>
    <row r="71" spans="1:28" x14ac:dyDescent="0.35">
      <c r="A71" s="6" t="s">
        <v>61</v>
      </c>
      <c r="B71" s="8">
        <v>1</v>
      </c>
      <c r="C71" s="49">
        <v>23</v>
      </c>
      <c r="D71" s="3">
        <v>6.6984000000000004</v>
      </c>
      <c r="E71" s="3">
        <v>4.9596999999999998</v>
      </c>
      <c r="F71" s="3">
        <v>3.4394999999999998</v>
      </c>
      <c r="G71" s="3">
        <v>35.856200000000001</v>
      </c>
      <c r="H71" s="3">
        <v>0</v>
      </c>
      <c r="I71" s="3">
        <v>0</v>
      </c>
      <c r="J71" s="3">
        <v>37.113100000000003</v>
      </c>
      <c r="K71" s="3">
        <v>2.0743</v>
      </c>
      <c r="L71" s="3">
        <v>0.70799999999999996</v>
      </c>
      <c r="M71" s="3">
        <v>2.0459999999999998</v>
      </c>
      <c r="N71" s="3">
        <v>2.0489999999999999</v>
      </c>
      <c r="O71" s="3">
        <v>2.4399000000000002</v>
      </c>
      <c r="P71" s="3">
        <v>0</v>
      </c>
      <c r="Q71" s="3">
        <v>7.3529999999999998</v>
      </c>
      <c r="R71" s="3">
        <v>0</v>
      </c>
      <c r="S71" s="3">
        <v>1.35</v>
      </c>
      <c r="T71" s="3">
        <v>0</v>
      </c>
      <c r="U71" s="3">
        <v>9.4732000000000003</v>
      </c>
      <c r="V71" s="3">
        <v>0.19489999999999999</v>
      </c>
      <c r="AA71" s="3">
        <v>1</v>
      </c>
      <c r="AB71" s="3"/>
    </row>
    <row r="72" spans="1:28" x14ac:dyDescent="0.35">
      <c r="A72" s="4" t="s">
        <v>62</v>
      </c>
      <c r="B72" s="7">
        <v>1</v>
      </c>
      <c r="C72" s="49">
        <v>26</v>
      </c>
      <c r="D72" s="3">
        <v>6.1584000000000003</v>
      </c>
      <c r="E72" s="3">
        <v>4.5667999999999997</v>
      </c>
      <c r="F72" s="3">
        <v>3.2970999999999999</v>
      </c>
      <c r="G72" s="3">
        <v>33.468800000000002</v>
      </c>
      <c r="H72" s="3">
        <v>0</v>
      </c>
      <c r="I72" s="3">
        <v>0</v>
      </c>
      <c r="J72" s="3">
        <v>34.057000000000002</v>
      </c>
      <c r="K72" s="3">
        <v>1.8446</v>
      </c>
      <c r="L72" s="3">
        <v>0.66559999999999997</v>
      </c>
      <c r="M72" s="3">
        <v>1.7156</v>
      </c>
      <c r="N72" s="3">
        <v>1.7938000000000001</v>
      </c>
      <c r="O72" s="3">
        <v>2.1926999999999999</v>
      </c>
      <c r="P72" s="3">
        <v>0</v>
      </c>
      <c r="Q72" s="3">
        <v>6.6444999999999999</v>
      </c>
      <c r="R72" s="3">
        <v>0</v>
      </c>
      <c r="S72" s="3">
        <v>1.1339999999999999</v>
      </c>
      <c r="T72" s="3">
        <v>0</v>
      </c>
      <c r="U72" s="3">
        <v>8.8317999999999994</v>
      </c>
      <c r="V72" s="3">
        <v>0.18440000000000001</v>
      </c>
      <c r="AA72" s="3">
        <v>1</v>
      </c>
      <c r="AB72" s="3"/>
    </row>
    <row r="73" spans="1:28" x14ac:dyDescent="0.35">
      <c r="A73" s="6" t="s">
        <v>63</v>
      </c>
      <c r="B73" s="8">
        <v>1</v>
      </c>
      <c r="C73" s="49">
        <v>29</v>
      </c>
      <c r="D73" s="3">
        <v>6.3486000000000002</v>
      </c>
      <c r="E73" s="3">
        <v>4.6577000000000002</v>
      </c>
      <c r="F73" s="3">
        <v>3.8195000000000001</v>
      </c>
      <c r="G73" s="3">
        <v>39.000500000000002</v>
      </c>
      <c r="H73" s="3">
        <v>0</v>
      </c>
      <c r="I73" s="3">
        <v>0</v>
      </c>
      <c r="J73" s="3">
        <v>38.227600000000002</v>
      </c>
      <c r="K73" s="3">
        <v>2.4533</v>
      </c>
      <c r="L73" s="3">
        <v>0.75580000000000003</v>
      </c>
      <c r="M73" s="3">
        <v>0</v>
      </c>
      <c r="N73" s="3">
        <v>0</v>
      </c>
      <c r="O73" s="3">
        <v>2.3967000000000001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9.6608000000000001</v>
      </c>
      <c r="V73" s="3">
        <v>0.42180000000000001</v>
      </c>
      <c r="AA73" s="3">
        <v>1</v>
      </c>
      <c r="AB73" s="3"/>
    </row>
    <row r="74" spans="1:28" x14ac:dyDescent="0.35">
      <c r="A74" s="4" t="s">
        <v>54</v>
      </c>
      <c r="B74" s="7">
        <v>2</v>
      </c>
      <c r="C74" s="49">
        <v>3</v>
      </c>
      <c r="D74" s="3">
        <v>7.6079999999999997</v>
      </c>
      <c r="E74" s="3">
        <v>3.4984000000000002</v>
      </c>
      <c r="F74" s="3">
        <v>3.1898</v>
      </c>
      <c r="G74" s="3">
        <v>31.371300000000002</v>
      </c>
      <c r="H74" s="3">
        <v>3.2080000000000002</v>
      </c>
      <c r="I74" s="3">
        <v>5.8297999999999996</v>
      </c>
      <c r="J74" s="3">
        <v>28.587</v>
      </c>
      <c r="K74" s="3">
        <v>1.7399</v>
      </c>
      <c r="L74" s="3">
        <v>0.49009999999999998</v>
      </c>
      <c r="M74" s="3">
        <v>2.1667999999999998</v>
      </c>
      <c r="N74" s="3">
        <v>2.7395</v>
      </c>
      <c r="O74" s="3">
        <v>2.4533</v>
      </c>
      <c r="P74" s="3">
        <v>0</v>
      </c>
      <c r="Q74" s="3">
        <v>6.3289</v>
      </c>
      <c r="R74" s="3">
        <v>117.94629999999999</v>
      </c>
      <c r="S74" s="3">
        <v>10.4339</v>
      </c>
      <c r="T74" s="3">
        <v>15.0701</v>
      </c>
      <c r="U74" s="3">
        <v>8.2402999999999995</v>
      </c>
      <c r="V74" s="3">
        <v>0</v>
      </c>
      <c r="AA74" s="3">
        <v>1</v>
      </c>
      <c r="AB74" s="3"/>
    </row>
    <row r="75" spans="1:28" x14ac:dyDescent="0.35">
      <c r="A75" s="6" t="s">
        <v>55</v>
      </c>
      <c r="B75" s="8">
        <v>2</v>
      </c>
      <c r="C75" s="49">
        <v>6</v>
      </c>
      <c r="D75" s="3">
        <v>7.7571000000000003</v>
      </c>
      <c r="E75" s="3">
        <v>4.1349</v>
      </c>
      <c r="F75" s="3">
        <v>3.4828000000000001</v>
      </c>
      <c r="G75" s="3">
        <v>32.835099999999997</v>
      </c>
      <c r="H75" s="3">
        <v>3.5457000000000001</v>
      </c>
      <c r="I75" s="3">
        <v>6.1311</v>
      </c>
      <c r="J75" s="3">
        <v>31.5242</v>
      </c>
      <c r="K75" s="3">
        <v>1.9573</v>
      </c>
      <c r="L75" s="3">
        <v>0.71150000000000002</v>
      </c>
      <c r="M75" s="3">
        <v>2.1791</v>
      </c>
      <c r="N75" s="3">
        <v>2.9169</v>
      </c>
      <c r="O75" s="3">
        <v>2.4382999999999999</v>
      </c>
      <c r="P75" s="3">
        <v>0.57809999999999995</v>
      </c>
      <c r="Q75" s="3">
        <v>6.5173999999999994</v>
      </c>
      <c r="R75" s="3">
        <v>130.84360000000001</v>
      </c>
      <c r="S75" s="3">
        <v>12.3248</v>
      </c>
      <c r="T75" s="3">
        <v>15.4039</v>
      </c>
      <c r="U75" s="3">
        <v>8.9467999999999996</v>
      </c>
      <c r="V75" s="3">
        <v>0.1273</v>
      </c>
      <c r="AA75" s="3">
        <v>1</v>
      </c>
      <c r="AB75" s="3"/>
    </row>
    <row r="76" spans="1:28" x14ac:dyDescent="0.35">
      <c r="A76" s="4" t="s">
        <v>56</v>
      </c>
      <c r="B76" s="7">
        <v>2</v>
      </c>
      <c r="C76" s="49">
        <v>9</v>
      </c>
      <c r="D76" s="3">
        <v>7.2512999999999996</v>
      </c>
      <c r="E76" s="3">
        <v>3.9220000000000002</v>
      </c>
      <c r="F76" s="3">
        <v>3.3376000000000001</v>
      </c>
      <c r="G76" s="3">
        <v>31.233899999999998</v>
      </c>
      <c r="H76" s="3">
        <v>2.9449999999999998</v>
      </c>
      <c r="I76" s="3">
        <v>5.1440000000000001</v>
      </c>
      <c r="J76" s="3">
        <v>29.636500000000002</v>
      </c>
      <c r="K76" s="3">
        <v>1.8241000000000001</v>
      </c>
      <c r="L76" s="3">
        <v>0.69620000000000004</v>
      </c>
      <c r="M76" s="3">
        <v>1.7164999999999999</v>
      </c>
      <c r="N76" s="3">
        <v>2.8081999999999998</v>
      </c>
      <c r="O76" s="3">
        <v>2.1246</v>
      </c>
      <c r="P76" s="3">
        <v>1.8755999999999999</v>
      </c>
      <c r="Q76" s="3">
        <v>6.1369000000000007</v>
      </c>
      <c r="R76" s="3">
        <v>110.4376</v>
      </c>
      <c r="S76" s="3">
        <v>12.0459</v>
      </c>
      <c r="T76" s="3">
        <v>4.6032000000000002</v>
      </c>
      <c r="U76" s="3">
        <v>8.4788999999999994</v>
      </c>
      <c r="V76" s="3">
        <v>0.81259999999999999</v>
      </c>
      <c r="AA76" s="3">
        <v>1</v>
      </c>
      <c r="AB76" s="3"/>
    </row>
    <row r="77" spans="1:28" x14ac:dyDescent="0.35">
      <c r="A77" s="6" t="s">
        <v>57</v>
      </c>
      <c r="B77" s="8">
        <v>2</v>
      </c>
      <c r="C77" s="49">
        <v>12</v>
      </c>
      <c r="D77" s="3">
        <v>5.9904999999999999</v>
      </c>
      <c r="E77" s="3">
        <v>4.3483000000000001</v>
      </c>
      <c r="F77" s="3">
        <v>3.5114999999999998</v>
      </c>
      <c r="G77" s="3">
        <v>32.146999999999998</v>
      </c>
      <c r="H77" s="3">
        <v>0.51600000000000001</v>
      </c>
      <c r="I77" s="3">
        <v>0.91410000000000002</v>
      </c>
      <c r="J77" s="3">
        <v>32.255600000000001</v>
      </c>
      <c r="K77" s="3">
        <v>1.7807999999999999</v>
      </c>
      <c r="L77" s="3">
        <v>0.73599999999999999</v>
      </c>
      <c r="M77" s="3">
        <v>2.2841</v>
      </c>
      <c r="N77" s="3">
        <v>2.3073999999999999</v>
      </c>
      <c r="O77" s="3">
        <v>2.1915</v>
      </c>
      <c r="P77" s="3">
        <v>0</v>
      </c>
      <c r="Q77" s="3">
        <v>6.8513000000000002</v>
      </c>
      <c r="R77" s="3">
        <v>0</v>
      </c>
      <c r="S77" s="3">
        <v>5.5852000000000004</v>
      </c>
      <c r="T77" s="3">
        <v>0</v>
      </c>
      <c r="U77" s="3">
        <v>8.6737000000000002</v>
      </c>
      <c r="V77" s="3">
        <v>5.79E-2</v>
      </c>
      <c r="AA77" s="3">
        <v>1</v>
      </c>
      <c r="AB77" s="3"/>
    </row>
    <row r="78" spans="1:28" x14ac:dyDescent="0.35">
      <c r="A78" s="4" t="s">
        <v>58</v>
      </c>
      <c r="B78" s="7">
        <v>2</v>
      </c>
      <c r="C78" s="49">
        <v>15</v>
      </c>
      <c r="D78" s="3">
        <v>5.6509999999999998</v>
      </c>
      <c r="E78" s="3">
        <v>4.1612999999999998</v>
      </c>
      <c r="F78" s="3">
        <v>3.2877999999999998</v>
      </c>
      <c r="G78" s="3">
        <v>30.579499999999999</v>
      </c>
      <c r="H78" s="3">
        <v>0</v>
      </c>
      <c r="I78" s="3">
        <v>0</v>
      </c>
      <c r="J78" s="3">
        <v>31.6081</v>
      </c>
      <c r="K78" s="3">
        <v>1.6772</v>
      </c>
      <c r="L78" s="3">
        <v>0.66590000000000005</v>
      </c>
      <c r="M78" s="3">
        <v>2.1080999999999999</v>
      </c>
      <c r="N78" s="3">
        <v>2.1059999999999999</v>
      </c>
      <c r="O78" s="3">
        <v>2.0621</v>
      </c>
      <c r="P78" s="3">
        <v>0</v>
      </c>
      <c r="Q78" s="3">
        <v>6.4756</v>
      </c>
      <c r="R78" s="3">
        <v>0</v>
      </c>
      <c r="S78" s="3">
        <v>2.7462</v>
      </c>
      <c r="T78" s="3">
        <v>0</v>
      </c>
      <c r="U78" s="3">
        <v>8.2506000000000004</v>
      </c>
      <c r="V78" s="3">
        <v>0.13089999999999999</v>
      </c>
      <c r="AA78" s="3">
        <v>1</v>
      </c>
      <c r="AB78" s="3"/>
    </row>
    <row r="79" spans="1:28" x14ac:dyDescent="0.35">
      <c r="A79" s="6" t="s">
        <v>59</v>
      </c>
      <c r="B79" s="8">
        <v>2</v>
      </c>
      <c r="C79" s="49">
        <v>18</v>
      </c>
      <c r="D79" s="3">
        <v>5.9943</v>
      </c>
      <c r="E79" s="3">
        <v>4.4320000000000004</v>
      </c>
      <c r="F79" s="3">
        <v>3.5844</v>
      </c>
      <c r="G79" s="3">
        <v>32.5929</v>
      </c>
      <c r="H79" s="3">
        <v>0</v>
      </c>
      <c r="I79" s="3">
        <v>0</v>
      </c>
      <c r="J79" s="3">
        <v>33.282899999999998</v>
      </c>
      <c r="K79" s="3">
        <v>1.7892999999999999</v>
      </c>
      <c r="L79" s="3">
        <v>0.70920000000000005</v>
      </c>
      <c r="M79" s="3">
        <v>2.2218</v>
      </c>
      <c r="N79" s="3">
        <v>2.1657999999999999</v>
      </c>
      <c r="O79" s="3">
        <v>2.1553</v>
      </c>
      <c r="P79" s="3">
        <v>0</v>
      </c>
      <c r="Q79" s="3">
        <v>7.5736999999999997</v>
      </c>
      <c r="R79" s="3">
        <v>0</v>
      </c>
      <c r="S79" s="3">
        <v>1.8914</v>
      </c>
      <c r="T79" s="3">
        <v>0</v>
      </c>
      <c r="U79" s="3">
        <v>8.7789999999999999</v>
      </c>
      <c r="V79" s="3">
        <v>0.15890000000000001</v>
      </c>
      <c r="AA79" s="3">
        <v>1</v>
      </c>
      <c r="AB79" s="3"/>
    </row>
    <row r="80" spans="1:28" x14ac:dyDescent="0.35">
      <c r="A80" s="4" t="s">
        <v>60</v>
      </c>
      <c r="B80" s="7">
        <v>2</v>
      </c>
      <c r="C80" s="49">
        <v>21</v>
      </c>
      <c r="D80" s="3">
        <v>6.8506</v>
      </c>
      <c r="E80" s="3">
        <v>5.0205000000000002</v>
      </c>
      <c r="F80" s="3">
        <v>3.5105</v>
      </c>
      <c r="G80" s="3">
        <v>37.046700000000001</v>
      </c>
      <c r="H80" s="3">
        <v>0</v>
      </c>
      <c r="I80" s="3">
        <v>0</v>
      </c>
      <c r="J80" s="3">
        <v>38.093000000000004</v>
      </c>
      <c r="K80" s="3">
        <v>2.0491999999999999</v>
      </c>
      <c r="L80" s="3">
        <v>0.6784</v>
      </c>
      <c r="M80" s="3">
        <v>2.3521999999999998</v>
      </c>
      <c r="N80" s="3">
        <v>2.2644000000000002</v>
      </c>
      <c r="O80" s="3">
        <v>2.4994999999999998</v>
      </c>
      <c r="P80" s="3">
        <v>0</v>
      </c>
      <c r="Q80" s="3">
        <v>7.6986999999999997</v>
      </c>
      <c r="R80" s="3">
        <v>0</v>
      </c>
      <c r="S80" s="3">
        <v>1.7423999999999999</v>
      </c>
      <c r="T80" s="3">
        <v>0</v>
      </c>
      <c r="U80" s="3">
        <v>9.8560999999999996</v>
      </c>
      <c r="V80" s="3">
        <v>0.2107</v>
      </c>
      <c r="AA80" s="3">
        <v>1</v>
      </c>
      <c r="AB80" s="3"/>
    </row>
    <row r="81" spans="1:28" x14ac:dyDescent="0.35">
      <c r="A81" s="6" t="s">
        <v>61</v>
      </c>
      <c r="B81" s="8">
        <v>2</v>
      </c>
      <c r="C81" s="49">
        <v>24</v>
      </c>
      <c r="D81" s="3">
        <v>5.6093000000000002</v>
      </c>
      <c r="E81" s="3">
        <v>4.2190000000000003</v>
      </c>
      <c r="F81" s="3">
        <v>3.0470999999999999</v>
      </c>
      <c r="G81" s="3">
        <v>30.6099</v>
      </c>
      <c r="H81" s="3">
        <v>0</v>
      </c>
      <c r="I81" s="3">
        <v>0</v>
      </c>
      <c r="J81" s="3">
        <v>31.385999999999999</v>
      </c>
      <c r="K81" s="3">
        <v>1.6644000000000001</v>
      </c>
      <c r="L81" s="3">
        <v>0.55600000000000005</v>
      </c>
      <c r="M81" s="3">
        <v>1.7597</v>
      </c>
      <c r="N81" s="3">
        <v>1.7216</v>
      </c>
      <c r="O81" s="3">
        <v>1.9962</v>
      </c>
      <c r="P81" s="3">
        <v>0</v>
      </c>
      <c r="Q81" s="3">
        <v>6.3703000000000003</v>
      </c>
      <c r="R81" s="3">
        <v>0</v>
      </c>
      <c r="S81" s="3">
        <v>1.3455999999999999</v>
      </c>
      <c r="T81" s="3">
        <v>0</v>
      </c>
      <c r="U81" s="3">
        <v>8.0681999999999992</v>
      </c>
      <c r="V81" s="3">
        <v>0.12670000000000001</v>
      </c>
      <c r="AA81" s="3">
        <v>1</v>
      </c>
      <c r="AB81" s="3"/>
    </row>
    <row r="82" spans="1:28" x14ac:dyDescent="0.35">
      <c r="A82" s="4" t="s">
        <v>62</v>
      </c>
      <c r="B82" s="7">
        <v>2</v>
      </c>
      <c r="C82" s="49">
        <v>27</v>
      </c>
      <c r="D82" s="3">
        <v>6.1742999999999997</v>
      </c>
      <c r="E82" s="3">
        <v>4.7497999999999996</v>
      </c>
      <c r="F82" s="3">
        <v>3.4131</v>
      </c>
      <c r="G82" s="3">
        <v>34.322200000000002</v>
      </c>
      <c r="H82" s="3">
        <v>0</v>
      </c>
      <c r="I82" s="3">
        <v>0</v>
      </c>
      <c r="J82" s="3">
        <v>35.398400000000002</v>
      </c>
      <c r="K82" s="3">
        <v>1.8675999999999999</v>
      </c>
      <c r="L82" s="3">
        <v>0.7</v>
      </c>
      <c r="M82" s="3">
        <v>1.8732</v>
      </c>
      <c r="N82" s="3">
        <v>1.9047000000000001</v>
      </c>
      <c r="O82" s="3">
        <v>2.3117000000000001</v>
      </c>
      <c r="P82" s="3">
        <v>0</v>
      </c>
      <c r="Q82" s="3">
        <v>7.1444999999999999</v>
      </c>
      <c r="R82" s="3">
        <v>0</v>
      </c>
      <c r="S82" s="3">
        <v>1.4137999999999999</v>
      </c>
      <c r="T82" s="3">
        <v>0</v>
      </c>
      <c r="U82" s="3">
        <v>9.0755999999999997</v>
      </c>
      <c r="V82" s="3">
        <v>0.123</v>
      </c>
      <c r="AA82" s="3">
        <v>1</v>
      </c>
      <c r="AB82" s="3"/>
    </row>
    <row r="83" spans="1:28" x14ac:dyDescent="0.35">
      <c r="A83" s="6" t="s">
        <v>63</v>
      </c>
      <c r="B83" s="8">
        <v>2</v>
      </c>
      <c r="C83" s="49">
        <v>30</v>
      </c>
      <c r="D83" s="3">
        <v>6.6524999999999999</v>
      </c>
      <c r="E83" s="3">
        <v>4.8175999999999997</v>
      </c>
      <c r="F83" s="3">
        <v>3.6657999999999999</v>
      </c>
      <c r="G83" s="3">
        <v>34.627499999999998</v>
      </c>
      <c r="H83" s="3">
        <v>0</v>
      </c>
      <c r="I83" s="3">
        <v>0</v>
      </c>
      <c r="J83" s="3">
        <v>35.517000000000003</v>
      </c>
      <c r="K83" s="3">
        <v>1.9771000000000001</v>
      </c>
      <c r="L83" s="3">
        <v>0.73180000000000001</v>
      </c>
      <c r="M83" s="3">
        <v>1.6891</v>
      </c>
      <c r="N83" s="3">
        <v>1.5887</v>
      </c>
      <c r="O83" s="3">
        <v>2.3637999999999999</v>
      </c>
      <c r="P83" s="3">
        <v>0</v>
      </c>
      <c r="Q83" s="3">
        <v>7.3762999999999996</v>
      </c>
      <c r="R83" s="3">
        <v>0</v>
      </c>
      <c r="S83" s="3">
        <v>1.4280999999999999</v>
      </c>
      <c r="T83" s="3">
        <v>0</v>
      </c>
      <c r="U83" s="3">
        <v>9.1121999999999996</v>
      </c>
      <c r="V83" s="3">
        <v>8.7999999999999995E-2</v>
      </c>
      <c r="AA83" s="3">
        <v>1</v>
      </c>
      <c r="AB83" s="3"/>
    </row>
    <row r="84" spans="1:28" x14ac:dyDescent="0.35">
      <c r="A84" s="4" t="s">
        <v>54</v>
      </c>
      <c r="B84" s="7">
        <v>3</v>
      </c>
      <c r="C84" s="49">
        <v>4</v>
      </c>
      <c r="D84" s="3">
        <v>7.3822000000000001</v>
      </c>
      <c r="E84" s="3">
        <v>3.3475000000000001</v>
      </c>
      <c r="F84" s="3">
        <v>3.1341000000000001</v>
      </c>
      <c r="G84" s="3">
        <v>30.0625</v>
      </c>
      <c r="H84" s="3">
        <v>2.9908000000000001</v>
      </c>
      <c r="I84" s="3">
        <v>5.4515000000000002</v>
      </c>
      <c r="J84" s="3">
        <v>28.1922</v>
      </c>
      <c r="K84" s="3">
        <v>1.6214</v>
      </c>
      <c r="L84" s="3">
        <v>0.45500000000000002</v>
      </c>
      <c r="M84" s="3">
        <v>2.0737000000000001</v>
      </c>
      <c r="N84" s="3">
        <v>2.5325000000000002</v>
      </c>
      <c r="O84" s="3">
        <v>2.0421999999999998</v>
      </c>
      <c r="P84" s="3">
        <v>0</v>
      </c>
      <c r="Q84" s="3">
        <v>5.8906000000000001</v>
      </c>
      <c r="R84" s="3">
        <v>121.6217</v>
      </c>
      <c r="S84" s="3">
        <v>10.4541</v>
      </c>
      <c r="T84" s="3">
        <v>15.264200000000001</v>
      </c>
      <c r="U84" s="3">
        <v>8.0475999999999992</v>
      </c>
      <c r="V84" s="3">
        <v>0</v>
      </c>
      <c r="AA84" s="3">
        <v>1</v>
      </c>
      <c r="AB84" s="3"/>
    </row>
    <row r="85" spans="1:28" x14ac:dyDescent="0.35">
      <c r="A85" s="6" t="s">
        <v>55</v>
      </c>
      <c r="B85" s="8">
        <v>3</v>
      </c>
      <c r="C85" s="49">
        <v>7</v>
      </c>
      <c r="D85" s="3">
        <v>7.7054</v>
      </c>
      <c r="E85" s="3">
        <v>4.2168000000000001</v>
      </c>
      <c r="F85" s="3">
        <v>3.4765000000000001</v>
      </c>
      <c r="G85" s="3">
        <v>32.705100000000002</v>
      </c>
      <c r="H85" s="3">
        <v>3.6282999999999999</v>
      </c>
      <c r="I85" s="3">
        <v>6.2023000000000001</v>
      </c>
      <c r="J85" s="3">
        <v>28.746700000000001</v>
      </c>
      <c r="K85" s="3">
        <v>1.9545999999999999</v>
      </c>
      <c r="L85" s="3">
        <v>0.69489999999999996</v>
      </c>
      <c r="M85" s="3">
        <v>2.2385000000000002</v>
      </c>
      <c r="N85" s="3">
        <v>2.8759999999999999</v>
      </c>
      <c r="O85" s="3">
        <v>2.4234</v>
      </c>
      <c r="P85" s="3">
        <v>0.59499999999999997</v>
      </c>
      <c r="Q85" s="3">
        <v>6.9488000000000003</v>
      </c>
      <c r="R85" s="3">
        <v>132.25210000000001</v>
      </c>
      <c r="S85" s="3">
        <v>12.2028</v>
      </c>
      <c r="T85" s="3">
        <v>15.638</v>
      </c>
      <c r="U85" s="3">
        <v>9.0002999999999993</v>
      </c>
      <c r="V85" s="3">
        <v>0.12959999999999999</v>
      </c>
      <c r="AA85" s="3">
        <v>1</v>
      </c>
      <c r="AB85" s="3"/>
    </row>
    <row r="86" spans="1:28" x14ac:dyDescent="0.35">
      <c r="A86" s="4" t="s">
        <v>56</v>
      </c>
      <c r="B86" s="7">
        <v>3</v>
      </c>
      <c r="C86" s="49">
        <v>10</v>
      </c>
      <c r="D86" s="3">
        <v>7.4405999999999999</v>
      </c>
      <c r="E86" s="3">
        <v>3.9630000000000001</v>
      </c>
      <c r="F86" s="3">
        <v>3.3723000000000001</v>
      </c>
      <c r="G86" s="3">
        <v>31.170300000000001</v>
      </c>
      <c r="H86" s="3">
        <v>2.9895999999999998</v>
      </c>
      <c r="I86" s="3">
        <v>5.1867000000000001</v>
      </c>
      <c r="J86" s="3">
        <v>29.209499999999998</v>
      </c>
      <c r="K86" s="3">
        <v>1.7967</v>
      </c>
      <c r="L86" s="3">
        <v>0.68869999999999998</v>
      </c>
      <c r="M86" s="3">
        <v>1.7030000000000001</v>
      </c>
      <c r="N86" s="3">
        <v>2.7134</v>
      </c>
      <c r="O86" s="3">
        <v>2.3020999999999998</v>
      </c>
      <c r="P86" s="3">
        <v>2.0720000000000001</v>
      </c>
      <c r="Q86" s="3">
        <v>6.4976000000000003</v>
      </c>
      <c r="R86" s="3">
        <v>112.66379999999999</v>
      </c>
      <c r="S86" s="3">
        <v>12.5482</v>
      </c>
      <c r="T86" s="3">
        <v>5.0648</v>
      </c>
      <c r="U86" s="3">
        <v>8.7324999999999999</v>
      </c>
      <c r="V86" s="3">
        <v>0.40089999999999998</v>
      </c>
      <c r="AA86" s="3">
        <v>1</v>
      </c>
      <c r="AB86" s="3"/>
    </row>
    <row r="87" spans="1:28" x14ac:dyDescent="0.35">
      <c r="A87" s="6" t="s">
        <v>57</v>
      </c>
      <c r="B87" s="8">
        <v>3</v>
      </c>
      <c r="C87" s="49">
        <v>13</v>
      </c>
      <c r="D87" s="3">
        <v>5.9326999999999996</v>
      </c>
      <c r="E87" s="3">
        <v>4.3855000000000004</v>
      </c>
      <c r="F87" s="3">
        <v>3.5813999999999999</v>
      </c>
      <c r="G87" s="3">
        <v>32.524299999999997</v>
      </c>
      <c r="H87" s="3">
        <v>0.50990000000000002</v>
      </c>
      <c r="I87" s="3">
        <v>0.89049999999999996</v>
      </c>
      <c r="J87" s="3">
        <v>33.749299999999998</v>
      </c>
      <c r="K87" s="3">
        <v>1.7161999999999999</v>
      </c>
      <c r="L87" s="3">
        <v>0.75429999999999997</v>
      </c>
      <c r="M87" s="3">
        <v>4.1974</v>
      </c>
      <c r="N87" s="3">
        <v>2.4321000000000002</v>
      </c>
      <c r="O87" s="3">
        <v>2.5215000000000001</v>
      </c>
      <c r="P87" s="3">
        <v>0</v>
      </c>
      <c r="Q87" s="3">
        <v>6.9649000000000001</v>
      </c>
      <c r="R87" s="3">
        <v>0</v>
      </c>
      <c r="S87" s="3">
        <v>5.6806999999999999</v>
      </c>
      <c r="T87" s="3">
        <v>0</v>
      </c>
      <c r="U87" s="3">
        <v>8.8120999999999992</v>
      </c>
      <c r="V87" s="3">
        <v>9.1999999999999998E-2</v>
      </c>
      <c r="AA87" s="3">
        <v>1</v>
      </c>
      <c r="AB87" s="3"/>
    </row>
    <row r="88" spans="1:28" x14ac:dyDescent="0.35">
      <c r="A88" s="4" t="s">
        <v>58</v>
      </c>
      <c r="B88" s="7">
        <v>3</v>
      </c>
      <c r="C88" s="49">
        <v>16</v>
      </c>
      <c r="D88" s="3">
        <v>5.7901999999999996</v>
      </c>
      <c r="E88" s="3">
        <v>4.3213999999999997</v>
      </c>
      <c r="F88" s="3">
        <v>3.4548999999999999</v>
      </c>
      <c r="G88" s="3">
        <v>31.869599999999998</v>
      </c>
      <c r="H88" s="3">
        <v>0</v>
      </c>
      <c r="I88" s="3">
        <v>0</v>
      </c>
      <c r="J88" s="3">
        <v>32.539000000000001</v>
      </c>
      <c r="K88" s="3">
        <v>1.7123999999999999</v>
      </c>
      <c r="L88" s="3">
        <v>0.68820000000000003</v>
      </c>
      <c r="M88" s="3">
        <v>2.2063999999999999</v>
      </c>
      <c r="N88" s="3">
        <v>2.2559</v>
      </c>
      <c r="O88" s="3">
        <v>2.0863999999999998</v>
      </c>
      <c r="P88" s="3">
        <v>0</v>
      </c>
      <c r="Q88" s="3">
        <v>6.7088999999999999</v>
      </c>
      <c r="R88" s="3">
        <v>0</v>
      </c>
      <c r="S88" s="3">
        <v>2.8553999999999999</v>
      </c>
      <c r="T88" s="3">
        <v>0</v>
      </c>
      <c r="U88" s="3">
        <v>8.3165999999999993</v>
      </c>
      <c r="V88" s="3">
        <v>0.1371</v>
      </c>
      <c r="AA88" s="3">
        <v>1</v>
      </c>
      <c r="AB88" s="3"/>
    </row>
    <row r="89" spans="1:28" x14ac:dyDescent="0.35">
      <c r="A89" s="6" t="s">
        <v>59</v>
      </c>
      <c r="B89" s="8">
        <v>3</v>
      </c>
      <c r="C89" s="49">
        <v>19</v>
      </c>
      <c r="D89" s="3">
        <v>5.7378999999999998</v>
      </c>
      <c r="E89" s="3">
        <v>4.3182</v>
      </c>
      <c r="F89" s="3">
        <v>3.4424999999999999</v>
      </c>
      <c r="G89" s="3">
        <v>31.379899999999999</v>
      </c>
      <c r="H89" s="3">
        <v>0</v>
      </c>
      <c r="I89" s="3">
        <v>0</v>
      </c>
      <c r="J89" s="3">
        <v>32.747</v>
      </c>
      <c r="K89" s="3">
        <v>1.7436</v>
      </c>
      <c r="L89" s="3">
        <v>0.70779999999999998</v>
      </c>
      <c r="M89" s="3">
        <v>2.1259999999999999</v>
      </c>
      <c r="N89" s="3">
        <v>2.2082999999999999</v>
      </c>
      <c r="O89" s="3">
        <v>2.1193</v>
      </c>
      <c r="P89" s="3">
        <v>0</v>
      </c>
      <c r="Q89" s="3">
        <v>7.3643000000000001</v>
      </c>
      <c r="R89" s="3">
        <v>0</v>
      </c>
      <c r="S89" s="3">
        <v>2.0815999999999999</v>
      </c>
      <c r="T89" s="3">
        <v>0</v>
      </c>
      <c r="U89" s="3">
        <v>8.5013000000000005</v>
      </c>
      <c r="V89" s="3">
        <v>0.1353</v>
      </c>
      <c r="AA89" s="3">
        <v>1</v>
      </c>
      <c r="AB89" s="3"/>
    </row>
    <row r="90" spans="1:28" x14ac:dyDescent="0.35">
      <c r="A90" s="4" t="s">
        <v>60</v>
      </c>
      <c r="B90" s="7">
        <v>3</v>
      </c>
      <c r="C90" s="49">
        <v>22</v>
      </c>
      <c r="D90" s="3">
        <v>6.9108000000000001</v>
      </c>
      <c r="E90" s="3">
        <v>5.0529000000000002</v>
      </c>
      <c r="F90" s="3">
        <v>3.7924000000000002</v>
      </c>
      <c r="G90" s="3">
        <v>37.741700000000002</v>
      </c>
      <c r="H90" s="3">
        <v>0</v>
      </c>
      <c r="I90" s="3">
        <v>0</v>
      </c>
      <c r="J90" s="3">
        <v>37.776699999999998</v>
      </c>
      <c r="K90" s="3">
        <v>2.0888</v>
      </c>
      <c r="L90" s="3">
        <v>0.74980000000000002</v>
      </c>
      <c r="M90" s="3">
        <v>2.3081999999999998</v>
      </c>
      <c r="N90" s="3">
        <v>2.3290999999999999</v>
      </c>
      <c r="O90" s="3">
        <v>2.4327999999999999</v>
      </c>
      <c r="P90" s="3">
        <v>0</v>
      </c>
      <c r="Q90" s="3">
        <v>7.7826000000000004</v>
      </c>
      <c r="R90" s="3">
        <v>0</v>
      </c>
      <c r="S90" s="3">
        <v>1.6597</v>
      </c>
      <c r="T90" s="3">
        <v>0</v>
      </c>
      <c r="U90" s="3">
        <v>9.8710000000000004</v>
      </c>
      <c r="V90" s="3">
        <v>0.13109999999999999</v>
      </c>
      <c r="AA90" s="3">
        <v>1</v>
      </c>
      <c r="AB90" s="3"/>
    </row>
    <row r="91" spans="1:28" x14ac:dyDescent="0.35">
      <c r="A91" s="6" t="s">
        <v>61</v>
      </c>
      <c r="B91" s="8">
        <v>3</v>
      </c>
      <c r="C91" s="49">
        <v>25</v>
      </c>
      <c r="D91" s="3">
        <v>5.8574999999999999</v>
      </c>
      <c r="E91" s="3">
        <v>4.3322000000000003</v>
      </c>
      <c r="F91" s="3">
        <v>3.1842999999999999</v>
      </c>
      <c r="G91" s="3">
        <v>31.625499999999999</v>
      </c>
      <c r="H91" s="3">
        <v>0</v>
      </c>
      <c r="I91" s="3">
        <v>0</v>
      </c>
      <c r="J91" s="3">
        <v>31.9069</v>
      </c>
      <c r="K91" s="3">
        <v>1.6880999999999999</v>
      </c>
      <c r="L91" s="3">
        <v>0.66290000000000004</v>
      </c>
      <c r="M91" s="3">
        <v>1.8119000000000001</v>
      </c>
      <c r="N91" s="3">
        <v>1.8420000000000001</v>
      </c>
      <c r="O91" s="3">
        <v>2.0733999999999999</v>
      </c>
      <c r="P91" s="3">
        <v>0</v>
      </c>
      <c r="Q91" s="3">
        <v>6.5425000000000004</v>
      </c>
      <c r="R91" s="3">
        <v>0</v>
      </c>
      <c r="S91" s="3">
        <v>1.4307000000000001</v>
      </c>
      <c r="T91" s="3">
        <v>0</v>
      </c>
      <c r="U91" s="3">
        <v>8.3632000000000009</v>
      </c>
      <c r="V91" s="3">
        <v>6.9800000000000001E-2</v>
      </c>
      <c r="AA91" s="3">
        <v>1</v>
      </c>
      <c r="AB91" s="3"/>
    </row>
    <row r="92" spans="1:28" x14ac:dyDescent="0.35">
      <c r="A92" s="4" t="s">
        <v>62</v>
      </c>
      <c r="B92" s="7">
        <v>3</v>
      </c>
      <c r="C92" s="49">
        <v>28</v>
      </c>
      <c r="D92" s="3">
        <v>6.6832000000000003</v>
      </c>
      <c r="E92" s="3">
        <v>5.0240999999999998</v>
      </c>
      <c r="F92" s="3">
        <v>3.5261999999999998</v>
      </c>
      <c r="G92" s="3">
        <v>37.0032</v>
      </c>
      <c r="H92" s="3">
        <v>0</v>
      </c>
      <c r="I92" s="3">
        <v>0</v>
      </c>
      <c r="J92" s="3">
        <v>38.478400000000001</v>
      </c>
      <c r="K92" s="3">
        <v>2.1019000000000001</v>
      </c>
      <c r="L92" s="3">
        <v>0.73240000000000005</v>
      </c>
      <c r="M92" s="3">
        <v>2.0003000000000002</v>
      </c>
      <c r="N92" s="3">
        <v>2.0341999999999998</v>
      </c>
      <c r="O92" s="3">
        <v>2.4283000000000001</v>
      </c>
      <c r="P92" s="3">
        <v>0</v>
      </c>
      <c r="Q92" s="3">
        <v>7.0983999999999998</v>
      </c>
      <c r="R92" s="3">
        <v>0</v>
      </c>
      <c r="S92" s="3">
        <v>1.5864</v>
      </c>
      <c r="T92" s="3">
        <v>0</v>
      </c>
      <c r="U92" s="3">
        <v>9.2499000000000002</v>
      </c>
      <c r="V92" s="3">
        <v>0.1229</v>
      </c>
      <c r="AA92" s="3">
        <v>1</v>
      </c>
      <c r="AB92" s="3"/>
    </row>
    <row r="93" spans="1:28" x14ac:dyDescent="0.35">
      <c r="A93" s="6" t="s">
        <v>63</v>
      </c>
      <c r="B93" s="8">
        <v>3</v>
      </c>
      <c r="C93" s="49">
        <v>31</v>
      </c>
      <c r="D93" s="3">
        <v>4.9855999999999998</v>
      </c>
      <c r="E93" s="3">
        <v>3.8165</v>
      </c>
      <c r="F93" s="3">
        <v>3.1497000000000002</v>
      </c>
      <c r="G93" s="3">
        <v>27.256</v>
      </c>
      <c r="H93" s="3">
        <v>0</v>
      </c>
      <c r="I93" s="3">
        <v>0</v>
      </c>
      <c r="J93" s="3">
        <v>28.3813</v>
      </c>
      <c r="K93" s="3">
        <v>1.5278</v>
      </c>
      <c r="L93" s="3">
        <v>0.63270000000000004</v>
      </c>
      <c r="M93" s="3">
        <v>1.3805000000000001</v>
      </c>
      <c r="N93" s="3">
        <v>1.3909</v>
      </c>
      <c r="O93" s="3">
        <v>1.7857000000000001</v>
      </c>
      <c r="P93" s="3">
        <v>0</v>
      </c>
      <c r="Q93" s="3">
        <v>5.7184999999999997</v>
      </c>
      <c r="R93" s="3">
        <v>0</v>
      </c>
      <c r="S93" s="3">
        <v>1.2075</v>
      </c>
      <c r="T93" s="3">
        <v>0</v>
      </c>
      <c r="U93" s="3">
        <v>7.2009999999999996</v>
      </c>
      <c r="V93" s="3">
        <v>5.57E-2</v>
      </c>
      <c r="AA93" s="3">
        <v>1</v>
      </c>
      <c r="AB93" s="3"/>
    </row>
    <row r="94" spans="1:28" ht="15" thickBot="1" x14ac:dyDescent="0.4"/>
    <row r="95" spans="1:28" ht="19" thickBot="1" x14ac:dyDescent="0.5">
      <c r="D95" s="100" t="s">
        <v>747</v>
      </c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2"/>
    </row>
    <row r="96" spans="1:28" ht="15" thickBot="1" x14ac:dyDescent="0.4">
      <c r="A96" s="56" t="s">
        <v>53</v>
      </c>
      <c r="B96" s="57" t="s">
        <v>64</v>
      </c>
      <c r="C96" s="57" t="s">
        <v>29</v>
      </c>
      <c r="D96" s="57" t="s">
        <v>109</v>
      </c>
      <c r="E96" s="57" t="s">
        <v>88</v>
      </c>
      <c r="F96" s="57" t="s">
        <v>89</v>
      </c>
      <c r="G96" s="57" t="s">
        <v>90</v>
      </c>
      <c r="H96" s="57" t="s">
        <v>751</v>
      </c>
      <c r="I96" s="57" t="s">
        <v>91</v>
      </c>
      <c r="J96" s="57" t="s">
        <v>92</v>
      </c>
      <c r="K96" s="57" t="s">
        <v>93</v>
      </c>
      <c r="L96" s="57" t="s">
        <v>94</v>
      </c>
      <c r="M96" s="57" t="s">
        <v>95</v>
      </c>
      <c r="N96" s="57" t="s">
        <v>106</v>
      </c>
      <c r="O96" s="57" t="s">
        <v>96</v>
      </c>
      <c r="P96" s="57" t="s">
        <v>97</v>
      </c>
      <c r="Q96" s="57" t="s">
        <v>98</v>
      </c>
      <c r="R96" s="57" t="s">
        <v>99</v>
      </c>
      <c r="S96" s="57" t="s">
        <v>100</v>
      </c>
      <c r="T96" s="57" t="s">
        <v>746</v>
      </c>
      <c r="U96" s="57" t="s">
        <v>102</v>
      </c>
      <c r="V96" s="57" t="s">
        <v>103</v>
      </c>
      <c r="W96" s="58" t="s">
        <v>104</v>
      </c>
    </row>
    <row r="97" spans="1:23" x14ac:dyDescent="0.35">
      <c r="A97" s="60" t="s">
        <v>54</v>
      </c>
      <c r="B97" s="13" t="s">
        <v>111</v>
      </c>
      <c r="C97" s="80">
        <v>2</v>
      </c>
      <c r="D97" s="60">
        <f>SUM(D64:E64)</f>
        <v>10.683400000000001</v>
      </c>
      <c r="E97" s="60">
        <v>3.0164</v>
      </c>
      <c r="F97" s="60">
        <f>SUM(G64,J64)</f>
        <v>57.687600000000003</v>
      </c>
      <c r="G97" s="60">
        <f>SUM(H64:I64)</f>
        <v>8.2324999999999999</v>
      </c>
      <c r="H97" s="60">
        <v>1.7088000000000001</v>
      </c>
      <c r="I97" s="60">
        <v>0.4501</v>
      </c>
      <c r="J97" s="60">
        <v>2.0499999999999998</v>
      </c>
      <c r="K97" s="60">
        <v>2.6659999999999999</v>
      </c>
      <c r="L97" s="60">
        <v>2.0152999999999999</v>
      </c>
      <c r="M97" s="60">
        <v>5.9042999999999992</v>
      </c>
      <c r="N97" s="60">
        <v>0</v>
      </c>
      <c r="O97" s="60">
        <v>119.8784</v>
      </c>
      <c r="P97" s="60">
        <v>10.089700000000001</v>
      </c>
      <c r="Q97" s="60">
        <v>14.715299999999999</v>
      </c>
      <c r="R97" s="60">
        <v>7.9204999999999997</v>
      </c>
      <c r="S97" s="60">
        <v>0</v>
      </c>
      <c r="T97" s="60">
        <v>0</v>
      </c>
      <c r="U97" s="60">
        <v>8.4542000000000002</v>
      </c>
      <c r="V97" s="60">
        <v>6.4939999999999998</v>
      </c>
      <c r="W97" s="90">
        <v>19.046900000000001</v>
      </c>
    </row>
    <row r="98" spans="1:23" x14ac:dyDescent="0.35">
      <c r="A98" s="61" t="s">
        <v>55</v>
      </c>
      <c r="B98" s="17" t="s">
        <v>111</v>
      </c>
      <c r="C98" s="81">
        <v>5</v>
      </c>
      <c r="D98" s="61">
        <f t="shared" ref="D98:D126" si="2">SUM(D65:E65)</f>
        <v>11.2689</v>
      </c>
      <c r="E98" s="61">
        <v>3.2602000000000002</v>
      </c>
      <c r="F98" s="61">
        <f t="shared" ref="F98:F126" si="3">SUM(G65,J65)</f>
        <v>59.293499999999995</v>
      </c>
      <c r="G98" s="61">
        <f t="shared" ref="G98:G126" si="4">SUM(H65:I65)</f>
        <v>9.1469000000000005</v>
      </c>
      <c r="H98" s="61">
        <v>1.8338000000000001</v>
      </c>
      <c r="I98" s="61">
        <v>0.58730000000000004</v>
      </c>
      <c r="J98" s="61">
        <v>2.1541000000000001</v>
      </c>
      <c r="K98" s="61">
        <v>2.7805</v>
      </c>
      <c r="L98" s="61">
        <v>2.3031000000000001</v>
      </c>
      <c r="M98" s="61">
        <v>6.5560000000000009</v>
      </c>
      <c r="N98" s="61">
        <v>0.5222</v>
      </c>
      <c r="O98" s="61">
        <v>124.3689</v>
      </c>
      <c r="P98" s="61">
        <v>11.6869</v>
      </c>
      <c r="Q98" s="61">
        <v>14.5306</v>
      </c>
      <c r="R98" s="61">
        <v>8.3667999999999996</v>
      </c>
      <c r="S98" s="61">
        <v>0.1048</v>
      </c>
      <c r="T98" s="61">
        <v>0</v>
      </c>
      <c r="U98" s="61">
        <v>9.2438000000000002</v>
      </c>
      <c r="V98" s="61">
        <v>7.5614999999999997</v>
      </c>
      <c r="W98" s="91">
        <v>19.5227</v>
      </c>
    </row>
    <row r="99" spans="1:23" x14ac:dyDescent="0.35">
      <c r="A99" s="61" t="s">
        <v>56</v>
      </c>
      <c r="B99" s="17" t="s">
        <v>111</v>
      </c>
      <c r="C99" s="81">
        <v>8</v>
      </c>
      <c r="D99" s="61">
        <f t="shared" si="2"/>
        <v>11.1195</v>
      </c>
      <c r="E99" s="61">
        <v>3.4272</v>
      </c>
      <c r="F99" s="61">
        <f t="shared" si="3"/>
        <v>62.429100000000005</v>
      </c>
      <c r="G99" s="61">
        <f t="shared" si="4"/>
        <v>8.0976999999999997</v>
      </c>
      <c r="H99" s="61">
        <v>1.8646</v>
      </c>
      <c r="I99" s="61">
        <v>0.66600000000000004</v>
      </c>
      <c r="J99" s="61">
        <v>1.7286999999999999</v>
      </c>
      <c r="K99" s="61">
        <v>2.8174999999999999</v>
      </c>
      <c r="L99" s="61">
        <v>1.9922</v>
      </c>
      <c r="M99" s="61">
        <v>6.6335000000000006</v>
      </c>
      <c r="N99" s="61">
        <v>1.7226999999999999</v>
      </c>
      <c r="O99" s="61">
        <v>111.14830000000001</v>
      </c>
      <c r="P99" s="61">
        <v>12.508699999999999</v>
      </c>
      <c r="Q99" s="61">
        <v>4.5296000000000003</v>
      </c>
      <c r="R99" s="61">
        <v>8.6334</v>
      </c>
      <c r="S99" s="61">
        <v>0.4788</v>
      </c>
      <c r="T99" s="61">
        <v>0.1704</v>
      </c>
      <c r="U99" s="61">
        <v>9.2423000000000002</v>
      </c>
      <c r="V99" s="61">
        <v>7.6424000000000003</v>
      </c>
      <c r="W99" s="91">
        <v>19.075000000000003</v>
      </c>
    </row>
    <row r="100" spans="1:23" x14ac:dyDescent="0.35">
      <c r="A100" s="61" t="s">
        <v>57</v>
      </c>
      <c r="B100" s="17" t="s">
        <v>111</v>
      </c>
      <c r="C100" s="81">
        <v>11</v>
      </c>
      <c r="D100" s="61">
        <f t="shared" si="2"/>
        <v>10.3323</v>
      </c>
      <c r="E100" s="61">
        <v>3.5533999999999999</v>
      </c>
      <c r="F100" s="61">
        <f t="shared" si="3"/>
        <v>64.354600000000005</v>
      </c>
      <c r="G100" s="61">
        <f t="shared" si="4"/>
        <v>0.95849999999999991</v>
      </c>
      <c r="H100" s="61">
        <v>1.8187</v>
      </c>
      <c r="I100" s="61">
        <v>0.72230000000000005</v>
      </c>
      <c r="J100" s="61">
        <v>2.4679000000000002</v>
      </c>
      <c r="K100" s="61">
        <v>2.3378999999999999</v>
      </c>
      <c r="L100" s="61">
        <v>2.1960000000000002</v>
      </c>
      <c r="M100" s="61">
        <v>7.0286</v>
      </c>
      <c r="N100" s="61">
        <v>0</v>
      </c>
      <c r="O100" s="61">
        <v>0</v>
      </c>
      <c r="P100" s="61">
        <v>4.6624999999999996</v>
      </c>
      <c r="Q100" s="61">
        <v>0</v>
      </c>
      <c r="R100" s="61">
        <v>8.6844999999999999</v>
      </c>
      <c r="S100" s="61">
        <v>0.1832</v>
      </c>
      <c r="T100" s="61">
        <v>0.83240000000000003</v>
      </c>
      <c r="U100" s="61">
        <v>8.5869</v>
      </c>
      <c r="V100" s="61">
        <v>7.4572000000000003</v>
      </c>
      <c r="W100" s="91">
        <v>18.366099999999999</v>
      </c>
    </row>
    <row r="101" spans="1:23" x14ac:dyDescent="0.35">
      <c r="A101" s="61" t="s">
        <v>58</v>
      </c>
      <c r="B101" s="17" t="s">
        <v>111</v>
      </c>
      <c r="C101" s="81">
        <v>14</v>
      </c>
      <c r="D101" s="61">
        <f t="shared" si="2"/>
        <v>10.288399999999999</v>
      </c>
      <c r="E101" s="61">
        <v>3.4643999999999999</v>
      </c>
      <c r="F101" s="61">
        <f t="shared" si="3"/>
        <v>65.030699999999996</v>
      </c>
      <c r="G101" s="61">
        <f t="shared" si="4"/>
        <v>0</v>
      </c>
      <c r="H101" s="61">
        <v>1.7626999999999999</v>
      </c>
      <c r="I101" s="61">
        <v>0.70079999999999998</v>
      </c>
      <c r="J101" s="61">
        <v>2.2303999999999999</v>
      </c>
      <c r="K101" s="61">
        <v>2.3433000000000002</v>
      </c>
      <c r="L101" s="61">
        <v>2.1377000000000002</v>
      </c>
      <c r="M101" s="61">
        <v>7.3433999999999999</v>
      </c>
      <c r="N101" s="61">
        <v>0</v>
      </c>
      <c r="O101" s="61">
        <v>0</v>
      </c>
      <c r="P101" s="61">
        <v>2.4609000000000001</v>
      </c>
      <c r="Q101" s="61">
        <v>0</v>
      </c>
      <c r="R101" s="61">
        <v>8.6995000000000005</v>
      </c>
      <c r="S101" s="61">
        <v>0.14499999999999999</v>
      </c>
      <c r="T101" s="61">
        <v>1.2670999999999999</v>
      </c>
      <c r="U101" s="61">
        <v>8.6664999999999992</v>
      </c>
      <c r="V101" s="61">
        <v>7.4592999999999998</v>
      </c>
      <c r="W101" s="91">
        <v>17.900200000000002</v>
      </c>
    </row>
    <row r="102" spans="1:23" x14ac:dyDescent="0.35">
      <c r="A102" s="61" t="s">
        <v>59</v>
      </c>
      <c r="B102" s="17" t="s">
        <v>111</v>
      </c>
      <c r="C102" s="81">
        <v>17</v>
      </c>
      <c r="D102" s="61">
        <f t="shared" si="2"/>
        <v>10.4999</v>
      </c>
      <c r="E102" s="61">
        <v>3.5939999999999999</v>
      </c>
      <c r="F102" s="61">
        <f t="shared" si="3"/>
        <v>66.855199999999996</v>
      </c>
      <c r="G102" s="61">
        <f t="shared" si="4"/>
        <v>0</v>
      </c>
      <c r="H102" s="61">
        <v>1.8379000000000001</v>
      </c>
      <c r="I102" s="61">
        <v>0.73399999999999999</v>
      </c>
      <c r="J102" s="61">
        <v>2.2332000000000001</v>
      </c>
      <c r="K102" s="61">
        <v>2.1947000000000001</v>
      </c>
      <c r="L102" s="61">
        <v>2.1991999999999998</v>
      </c>
      <c r="M102" s="61">
        <v>7.2885</v>
      </c>
      <c r="N102" s="61">
        <v>0</v>
      </c>
      <c r="O102" s="61">
        <v>0</v>
      </c>
      <c r="P102" s="61">
        <v>1.8011999999999999</v>
      </c>
      <c r="Q102" s="61">
        <v>0</v>
      </c>
      <c r="R102" s="61">
        <v>8.7935999999999996</v>
      </c>
      <c r="S102" s="61">
        <v>0.14799999999999999</v>
      </c>
      <c r="T102" s="61">
        <v>1.4668000000000001</v>
      </c>
      <c r="U102" s="61">
        <v>8.8130000000000006</v>
      </c>
      <c r="V102" s="61">
        <v>7.5829000000000004</v>
      </c>
      <c r="W102" s="91">
        <v>18.679200000000002</v>
      </c>
    </row>
    <row r="103" spans="1:23" x14ac:dyDescent="0.35">
      <c r="A103" s="61" t="s">
        <v>60</v>
      </c>
      <c r="B103" s="17" t="s">
        <v>111</v>
      </c>
      <c r="C103" s="81">
        <v>20</v>
      </c>
      <c r="D103" s="61">
        <f t="shared" si="2"/>
        <v>10.7895</v>
      </c>
      <c r="E103" s="61">
        <v>3.6625999999999999</v>
      </c>
      <c r="F103" s="61">
        <f t="shared" si="3"/>
        <v>69.200199999999995</v>
      </c>
      <c r="G103" s="61">
        <f t="shared" si="4"/>
        <v>0</v>
      </c>
      <c r="H103" s="61">
        <v>1.9453</v>
      </c>
      <c r="I103" s="61">
        <v>0.68830000000000002</v>
      </c>
      <c r="J103" s="61">
        <v>2.1065999999999998</v>
      </c>
      <c r="K103" s="61">
        <v>2.0310000000000001</v>
      </c>
      <c r="L103" s="61">
        <v>2.1642000000000001</v>
      </c>
      <c r="M103" s="61">
        <v>6.9817</v>
      </c>
      <c r="N103" s="61">
        <v>0</v>
      </c>
      <c r="O103" s="61">
        <v>0</v>
      </c>
      <c r="P103" s="61">
        <v>1.4781</v>
      </c>
      <c r="Q103" s="61">
        <v>0</v>
      </c>
      <c r="R103" s="61">
        <v>8.9289000000000005</v>
      </c>
      <c r="S103" s="61">
        <v>0.14749999999999999</v>
      </c>
      <c r="T103" s="61">
        <v>1.4461999999999999</v>
      </c>
      <c r="U103" s="61">
        <v>8.9573</v>
      </c>
      <c r="V103" s="61">
        <v>7.8391999999999999</v>
      </c>
      <c r="W103" s="91">
        <v>19.124699999999997</v>
      </c>
    </row>
    <row r="104" spans="1:23" x14ac:dyDescent="0.35">
      <c r="A104" s="61" t="s">
        <v>61</v>
      </c>
      <c r="B104" s="17" t="s">
        <v>111</v>
      </c>
      <c r="C104" s="81">
        <v>23</v>
      </c>
      <c r="D104" s="61">
        <f t="shared" si="2"/>
        <v>11.658100000000001</v>
      </c>
      <c r="E104" s="61">
        <v>3.4394999999999998</v>
      </c>
      <c r="F104" s="61">
        <f t="shared" si="3"/>
        <v>72.969300000000004</v>
      </c>
      <c r="G104" s="61">
        <f t="shared" si="4"/>
        <v>0</v>
      </c>
      <c r="H104" s="61">
        <v>2.0743</v>
      </c>
      <c r="I104" s="61">
        <v>0.70799999999999996</v>
      </c>
      <c r="J104" s="61">
        <v>2.0459999999999998</v>
      </c>
      <c r="K104" s="61">
        <v>2.0489999999999999</v>
      </c>
      <c r="L104" s="61">
        <v>2.4399000000000002</v>
      </c>
      <c r="M104" s="61">
        <v>7.3529999999999998</v>
      </c>
      <c r="N104" s="61">
        <v>0</v>
      </c>
      <c r="O104" s="61">
        <v>0</v>
      </c>
      <c r="P104" s="61">
        <v>1.35</v>
      </c>
      <c r="Q104" s="61">
        <v>0</v>
      </c>
      <c r="R104" s="61">
        <v>9.4732000000000003</v>
      </c>
      <c r="S104" s="61">
        <v>0.19489999999999999</v>
      </c>
      <c r="T104" s="61">
        <v>1.8955</v>
      </c>
      <c r="U104" s="61">
        <v>9.4598999999999993</v>
      </c>
      <c r="V104" s="61">
        <v>8.4618000000000002</v>
      </c>
      <c r="W104" s="91">
        <v>20.704499999999999</v>
      </c>
    </row>
    <row r="105" spans="1:23" x14ac:dyDescent="0.35">
      <c r="A105" s="61" t="s">
        <v>62</v>
      </c>
      <c r="B105" s="17" t="s">
        <v>111</v>
      </c>
      <c r="C105" s="81">
        <v>26</v>
      </c>
      <c r="D105" s="61">
        <f t="shared" si="2"/>
        <v>10.725200000000001</v>
      </c>
      <c r="E105" s="61">
        <v>3.2970999999999999</v>
      </c>
      <c r="F105" s="61">
        <f t="shared" si="3"/>
        <v>67.525800000000004</v>
      </c>
      <c r="G105" s="61">
        <f t="shared" si="4"/>
        <v>0</v>
      </c>
      <c r="H105" s="61">
        <v>1.8446</v>
      </c>
      <c r="I105" s="61">
        <v>0.66559999999999997</v>
      </c>
      <c r="J105" s="61">
        <v>1.7156</v>
      </c>
      <c r="K105" s="61">
        <v>1.7938000000000001</v>
      </c>
      <c r="L105" s="61">
        <v>2.1926999999999999</v>
      </c>
      <c r="M105" s="61">
        <v>6.6444999999999999</v>
      </c>
      <c r="N105" s="61">
        <v>0</v>
      </c>
      <c r="O105" s="61">
        <v>0</v>
      </c>
      <c r="P105" s="61">
        <v>1.1339999999999999</v>
      </c>
      <c r="Q105" s="61">
        <v>0</v>
      </c>
      <c r="R105" s="61">
        <v>8.8317999999999994</v>
      </c>
      <c r="S105" s="61">
        <v>0.18440000000000001</v>
      </c>
      <c r="T105" s="61">
        <v>1.8951</v>
      </c>
      <c r="U105" s="61">
        <v>8.7498000000000005</v>
      </c>
      <c r="V105" s="61">
        <v>7.8993000000000002</v>
      </c>
      <c r="W105" s="91">
        <v>18.357499999999998</v>
      </c>
    </row>
    <row r="106" spans="1:23" ht="15" thickBot="1" x14ac:dyDescent="0.4">
      <c r="A106" s="62" t="s">
        <v>63</v>
      </c>
      <c r="B106" s="21" t="s">
        <v>111</v>
      </c>
      <c r="C106" s="82">
        <v>29</v>
      </c>
      <c r="D106" s="62">
        <f t="shared" si="2"/>
        <v>11.0063</v>
      </c>
      <c r="E106" s="62">
        <v>3.8195000000000001</v>
      </c>
      <c r="F106" s="62">
        <f t="shared" si="3"/>
        <v>77.228100000000012</v>
      </c>
      <c r="G106" s="62">
        <f t="shared" si="4"/>
        <v>0</v>
      </c>
      <c r="H106" s="62">
        <v>2.4533</v>
      </c>
      <c r="I106" s="62">
        <v>0.75580000000000003</v>
      </c>
      <c r="J106" s="62">
        <v>0</v>
      </c>
      <c r="K106" s="62">
        <v>0</v>
      </c>
      <c r="L106" s="62">
        <v>2.3967000000000001</v>
      </c>
      <c r="M106" s="62">
        <v>0</v>
      </c>
      <c r="N106" s="62">
        <v>0</v>
      </c>
      <c r="O106" s="62">
        <v>0</v>
      </c>
      <c r="P106" s="62">
        <v>0</v>
      </c>
      <c r="Q106" s="62">
        <v>0</v>
      </c>
      <c r="R106" s="62">
        <v>9.6608000000000001</v>
      </c>
      <c r="S106" s="62">
        <v>0.42180000000000001</v>
      </c>
      <c r="T106" s="62">
        <v>2.2017000000000002</v>
      </c>
      <c r="U106" s="62">
        <v>8.9938000000000002</v>
      </c>
      <c r="V106" s="62">
        <v>8.5137999999999998</v>
      </c>
      <c r="W106" s="92">
        <v>20.3249</v>
      </c>
    </row>
    <row r="107" spans="1:23" x14ac:dyDescent="0.35">
      <c r="A107" s="63" t="s">
        <v>54</v>
      </c>
      <c r="B107" s="25" t="s">
        <v>112</v>
      </c>
      <c r="C107" s="83">
        <v>3</v>
      </c>
      <c r="D107" s="63">
        <f t="shared" si="2"/>
        <v>11.106400000000001</v>
      </c>
      <c r="E107" s="63">
        <v>3.1898</v>
      </c>
      <c r="F107" s="63">
        <f t="shared" si="3"/>
        <v>59.958300000000001</v>
      </c>
      <c r="G107" s="63">
        <f t="shared" si="4"/>
        <v>9.0378000000000007</v>
      </c>
      <c r="H107" s="63">
        <v>1.7399</v>
      </c>
      <c r="I107" s="63">
        <v>0.49009999999999998</v>
      </c>
      <c r="J107" s="63">
        <v>2.1667999999999998</v>
      </c>
      <c r="K107" s="63">
        <v>2.7395</v>
      </c>
      <c r="L107" s="63">
        <v>2.4533</v>
      </c>
      <c r="M107" s="63">
        <v>6.3289</v>
      </c>
      <c r="N107" s="63">
        <v>0</v>
      </c>
      <c r="O107" s="63">
        <v>117.94629999999999</v>
      </c>
      <c r="P107" s="63">
        <v>10.4339</v>
      </c>
      <c r="Q107" s="63">
        <v>15.0701</v>
      </c>
      <c r="R107" s="63">
        <v>8.2402999999999995</v>
      </c>
      <c r="S107" s="63">
        <v>0</v>
      </c>
      <c r="T107" s="63">
        <v>0</v>
      </c>
      <c r="U107" s="63">
        <v>9.1050000000000004</v>
      </c>
      <c r="V107" s="63">
        <v>6.83</v>
      </c>
      <c r="W107" s="93">
        <v>20.517699999999998</v>
      </c>
    </row>
    <row r="108" spans="1:23" x14ac:dyDescent="0.35">
      <c r="A108" s="64" t="s">
        <v>55</v>
      </c>
      <c r="B108" s="29" t="s">
        <v>112</v>
      </c>
      <c r="C108" s="84">
        <v>6</v>
      </c>
      <c r="D108" s="64">
        <f t="shared" si="2"/>
        <v>11.891999999999999</v>
      </c>
      <c r="E108" s="64">
        <v>3.4828000000000001</v>
      </c>
      <c r="F108" s="64">
        <f t="shared" si="3"/>
        <v>64.35929999999999</v>
      </c>
      <c r="G108" s="64">
        <f t="shared" si="4"/>
        <v>9.6768000000000001</v>
      </c>
      <c r="H108" s="64">
        <v>1.9573</v>
      </c>
      <c r="I108" s="64">
        <v>0.71150000000000002</v>
      </c>
      <c r="J108" s="64">
        <v>2.1791</v>
      </c>
      <c r="K108" s="64">
        <v>2.9169</v>
      </c>
      <c r="L108" s="64">
        <v>2.4382999999999999</v>
      </c>
      <c r="M108" s="64">
        <v>6.5173999999999994</v>
      </c>
      <c r="N108" s="64">
        <v>0.57809999999999995</v>
      </c>
      <c r="O108" s="64">
        <v>130.84360000000001</v>
      </c>
      <c r="P108" s="64">
        <v>12.3248</v>
      </c>
      <c r="Q108" s="64">
        <v>15.4039</v>
      </c>
      <c r="R108" s="64">
        <v>8.9467999999999996</v>
      </c>
      <c r="S108" s="64">
        <v>0.1273</v>
      </c>
      <c r="T108" s="64">
        <v>0</v>
      </c>
      <c r="U108" s="64">
        <v>9.7174999999999994</v>
      </c>
      <c r="V108" s="64">
        <v>8.0907</v>
      </c>
      <c r="W108" s="94">
        <v>19.945599999999999</v>
      </c>
    </row>
    <row r="109" spans="1:23" x14ac:dyDescent="0.35">
      <c r="A109" s="64" t="s">
        <v>56</v>
      </c>
      <c r="B109" s="29" t="s">
        <v>112</v>
      </c>
      <c r="C109" s="84">
        <v>9</v>
      </c>
      <c r="D109" s="64">
        <f t="shared" si="2"/>
        <v>11.173299999999999</v>
      </c>
      <c r="E109" s="64">
        <v>3.3376000000000001</v>
      </c>
      <c r="F109" s="64">
        <f t="shared" si="3"/>
        <v>60.870400000000004</v>
      </c>
      <c r="G109" s="64">
        <f t="shared" si="4"/>
        <v>8.0890000000000004</v>
      </c>
      <c r="H109" s="64">
        <v>1.8241000000000001</v>
      </c>
      <c r="I109" s="64">
        <v>0.69620000000000004</v>
      </c>
      <c r="J109" s="64">
        <v>1.7164999999999999</v>
      </c>
      <c r="K109" s="64">
        <v>2.8081999999999998</v>
      </c>
      <c r="L109" s="64">
        <v>2.1246</v>
      </c>
      <c r="M109" s="64">
        <v>6.1369000000000007</v>
      </c>
      <c r="N109" s="64">
        <v>1.8755999999999999</v>
      </c>
      <c r="O109" s="64">
        <v>110.4376</v>
      </c>
      <c r="P109" s="64">
        <v>12.0459</v>
      </c>
      <c r="Q109" s="64">
        <v>4.6032000000000002</v>
      </c>
      <c r="R109" s="64">
        <v>8.4788999999999994</v>
      </c>
      <c r="S109" s="64">
        <v>0.81259999999999999</v>
      </c>
      <c r="T109" s="64">
        <v>0.15809999999999999</v>
      </c>
      <c r="U109" s="64">
        <v>9.3252000000000006</v>
      </c>
      <c r="V109" s="64">
        <v>7.5498000000000003</v>
      </c>
      <c r="W109" s="94">
        <v>19.1313</v>
      </c>
    </row>
    <row r="110" spans="1:23" x14ac:dyDescent="0.35">
      <c r="A110" s="64" t="s">
        <v>57</v>
      </c>
      <c r="B110" s="29" t="s">
        <v>112</v>
      </c>
      <c r="C110" s="84">
        <v>12</v>
      </c>
      <c r="D110" s="64">
        <f t="shared" si="2"/>
        <v>10.338799999999999</v>
      </c>
      <c r="E110" s="64">
        <v>3.5114999999999998</v>
      </c>
      <c r="F110" s="64">
        <f t="shared" si="3"/>
        <v>64.402600000000007</v>
      </c>
      <c r="G110" s="64">
        <f t="shared" si="4"/>
        <v>1.4300999999999999</v>
      </c>
      <c r="H110" s="64">
        <v>1.7807999999999999</v>
      </c>
      <c r="I110" s="64">
        <v>0.73599999999999999</v>
      </c>
      <c r="J110" s="64">
        <v>2.2841</v>
      </c>
      <c r="K110" s="64">
        <v>2.3073999999999999</v>
      </c>
      <c r="L110" s="64">
        <v>2.1915</v>
      </c>
      <c r="M110" s="64">
        <v>6.8513000000000002</v>
      </c>
      <c r="N110" s="64">
        <v>0</v>
      </c>
      <c r="O110" s="64">
        <v>0</v>
      </c>
      <c r="P110" s="64">
        <v>5.5852000000000004</v>
      </c>
      <c r="Q110" s="64">
        <v>0</v>
      </c>
      <c r="R110" s="64">
        <v>8.6737000000000002</v>
      </c>
      <c r="S110" s="64">
        <v>5.79E-2</v>
      </c>
      <c r="T110" s="64">
        <v>0.84409999999999996</v>
      </c>
      <c r="U110" s="64">
        <v>8.6112000000000002</v>
      </c>
      <c r="V110" s="64">
        <v>7.3235999999999999</v>
      </c>
      <c r="W110" s="94">
        <v>18.379000000000001</v>
      </c>
    </row>
    <row r="111" spans="1:23" x14ac:dyDescent="0.35">
      <c r="A111" s="64" t="s">
        <v>58</v>
      </c>
      <c r="B111" s="29" t="s">
        <v>112</v>
      </c>
      <c r="C111" s="84">
        <v>15</v>
      </c>
      <c r="D111" s="64">
        <f t="shared" si="2"/>
        <v>9.8123000000000005</v>
      </c>
      <c r="E111" s="64">
        <v>3.2877999999999998</v>
      </c>
      <c r="F111" s="64">
        <f t="shared" si="3"/>
        <v>62.187600000000003</v>
      </c>
      <c r="G111" s="64">
        <f t="shared" si="4"/>
        <v>0</v>
      </c>
      <c r="H111" s="64">
        <v>1.6772</v>
      </c>
      <c r="I111" s="64">
        <v>0.66590000000000005</v>
      </c>
      <c r="J111" s="64">
        <v>2.1080999999999999</v>
      </c>
      <c r="K111" s="64">
        <v>2.1059999999999999</v>
      </c>
      <c r="L111" s="64">
        <v>2.0621</v>
      </c>
      <c r="M111" s="64">
        <v>6.4756</v>
      </c>
      <c r="N111" s="64">
        <v>0</v>
      </c>
      <c r="O111" s="64">
        <v>0</v>
      </c>
      <c r="P111" s="64">
        <v>2.7462</v>
      </c>
      <c r="Q111" s="64">
        <v>0</v>
      </c>
      <c r="R111" s="64">
        <v>8.2506000000000004</v>
      </c>
      <c r="S111" s="64">
        <v>0.13089999999999999</v>
      </c>
      <c r="T111" s="64">
        <v>1.0386</v>
      </c>
      <c r="U111" s="64">
        <v>8.1984999999999992</v>
      </c>
      <c r="V111" s="64">
        <v>7.0910000000000002</v>
      </c>
      <c r="W111" s="94">
        <v>17.4374</v>
      </c>
    </row>
    <row r="112" spans="1:23" x14ac:dyDescent="0.35">
      <c r="A112" s="64" t="s">
        <v>59</v>
      </c>
      <c r="B112" s="29" t="s">
        <v>112</v>
      </c>
      <c r="C112" s="84">
        <v>18</v>
      </c>
      <c r="D112" s="64">
        <f t="shared" si="2"/>
        <v>10.426300000000001</v>
      </c>
      <c r="E112" s="64">
        <v>3.5844</v>
      </c>
      <c r="F112" s="64">
        <f t="shared" si="3"/>
        <v>65.875799999999998</v>
      </c>
      <c r="G112" s="64">
        <f t="shared" si="4"/>
        <v>0</v>
      </c>
      <c r="H112" s="64">
        <v>1.7892999999999999</v>
      </c>
      <c r="I112" s="64">
        <v>0.70920000000000005</v>
      </c>
      <c r="J112" s="64">
        <v>2.2218</v>
      </c>
      <c r="K112" s="64">
        <v>2.1657999999999999</v>
      </c>
      <c r="L112" s="64">
        <v>2.1553</v>
      </c>
      <c r="M112" s="64">
        <v>7.5736999999999997</v>
      </c>
      <c r="N112" s="64">
        <v>0</v>
      </c>
      <c r="O112" s="64">
        <v>0</v>
      </c>
      <c r="P112" s="64">
        <v>1.8914</v>
      </c>
      <c r="Q112" s="64">
        <v>0</v>
      </c>
      <c r="R112" s="64">
        <v>8.7789999999999999</v>
      </c>
      <c r="S112" s="64">
        <v>0.15890000000000001</v>
      </c>
      <c r="T112" s="64">
        <v>1.4446000000000001</v>
      </c>
      <c r="U112" s="64">
        <v>8.5596999999999994</v>
      </c>
      <c r="V112" s="64">
        <v>7.5563000000000002</v>
      </c>
      <c r="W112" s="94">
        <v>18.177</v>
      </c>
    </row>
    <row r="113" spans="1:23" x14ac:dyDescent="0.35">
      <c r="A113" s="64" t="s">
        <v>60</v>
      </c>
      <c r="B113" s="29" t="s">
        <v>112</v>
      </c>
      <c r="C113" s="84">
        <v>21</v>
      </c>
      <c r="D113" s="64">
        <f t="shared" si="2"/>
        <v>11.8711</v>
      </c>
      <c r="E113" s="64">
        <v>3.5105</v>
      </c>
      <c r="F113" s="64">
        <f t="shared" si="3"/>
        <v>75.139700000000005</v>
      </c>
      <c r="G113" s="64">
        <f t="shared" si="4"/>
        <v>0</v>
      </c>
      <c r="H113" s="64">
        <v>2.0491999999999999</v>
      </c>
      <c r="I113" s="64">
        <v>0.6784</v>
      </c>
      <c r="J113" s="64">
        <v>2.3521999999999998</v>
      </c>
      <c r="K113" s="64">
        <v>2.2644000000000002</v>
      </c>
      <c r="L113" s="64">
        <v>2.4994999999999998</v>
      </c>
      <c r="M113" s="64">
        <v>7.6986999999999997</v>
      </c>
      <c r="N113" s="64">
        <v>0</v>
      </c>
      <c r="O113" s="64">
        <v>0</v>
      </c>
      <c r="P113" s="64">
        <v>1.7423999999999999</v>
      </c>
      <c r="Q113" s="64">
        <v>0</v>
      </c>
      <c r="R113" s="64">
        <v>9.8560999999999996</v>
      </c>
      <c r="S113" s="64">
        <v>0.2107</v>
      </c>
      <c r="T113" s="64">
        <v>1.8240000000000001</v>
      </c>
      <c r="U113" s="64">
        <v>9.5684000000000005</v>
      </c>
      <c r="V113" s="64">
        <v>8.6292000000000009</v>
      </c>
      <c r="W113" s="94">
        <v>20.732900000000001</v>
      </c>
    </row>
    <row r="114" spans="1:23" x14ac:dyDescent="0.35">
      <c r="A114" s="64" t="s">
        <v>61</v>
      </c>
      <c r="B114" s="29" t="s">
        <v>112</v>
      </c>
      <c r="C114" s="84">
        <v>24</v>
      </c>
      <c r="D114" s="64">
        <f t="shared" si="2"/>
        <v>9.8283000000000005</v>
      </c>
      <c r="E114" s="64">
        <v>3.0470999999999999</v>
      </c>
      <c r="F114" s="64">
        <f t="shared" si="3"/>
        <v>61.995899999999999</v>
      </c>
      <c r="G114" s="64">
        <f t="shared" si="4"/>
        <v>0</v>
      </c>
      <c r="H114" s="64">
        <v>1.6644000000000001</v>
      </c>
      <c r="I114" s="64">
        <v>0.55600000000000005</v>
      </c>
      <c r="J114" s="64">
        <v>1.7597</v>
      </c>
      <c r="K114" s="64">
        <v>1.7216</v>
      </c>
      <c r="L114" s="64">
        <v>1.9962</v>
      </c>
      <c r="M114" s="64">
        <v>6.3703000000000003</v>
      </c>
      <c r="N114" s="64">
        <v>0</v>
      </c>
      <c r="O114" s="64">
        <v>0</v>
      </c>
      <c r="P114" s="64">
        <v>1.3455999999999999</v>
      </c>
      <c r="Q114" s="64">
        <v>0</v>
      </c>
      <c r="R114" s="64">
        <v>8.0681999999999992</v>
      </c>
      <c r="S114" s="64">
        <v>0.12670000000000001</v>
      </c>
      <c r="T114" s="64">
        <v>1.5782</v>
      </c>
      <c r="U114" s="64">
        <v>8.0183</v>
      </c>
      <c r="V114" s="64">
        <v>7.0530999999999997</v>
      </c>
      <c r="W114" s="94">
        <v>17.113099999999999</v>
      </c>
    </row>
    <row r="115" spans="1:23" x14ac:dyDescent="0.35">
      <c r="A115" s="64" t="s">
        <v>62</v>
      </c>
      <c r="B115" s="29" t="s">
        <v>112</v>
      </c>
      <c r="C115" s="84">
        <v>27</v>
      </c>
      <c r="D115" s="64">
        <f t="shared" si="2"/>
        <v>10.924099999999999</v>
      </c>
      <c r="E115" s="64">
        <v>3.4131</v>
      </c>
      <c r="F115" s="64">
        <f t="shared" si="3"/>
        <v>69.720600000000005</v>
      </c>
      <c r="G115" s="64">
        <f t="shared" si="4"/>
        <v>0</v>
      </c>
      <c r="H115" s="64">
        <v>1.8675999999999999</v>
      </c>
      <c r="I115" s="64">
        <v>0.7</v>
      </c>
      <c r="J115" s="64">
        <v>1.8732</v>
      </c>
      <c r="K115" s="64">
        <v>1.9047000000000001</v>
      </c>
      <c r="L115" s="64">
        <v>2.3117000000000001</v>
      </c>
      <c r="M115" s="64">
        <v>7.1444999999999999</v>
      </c>
      <c r="N115" s="64">
        <v>0</v>
      </c>
      <c r="O115" s="64">
        <v>0</v>
      </c>
      <c r="P115" s="64">
        <v>1.4137999999999999</v>
      </c>
      <c r="Q115" s="64">
        <v>0</v>
      </c>
      <c r="R115" s="64">
        <v>9.0755999999999997</v>
      </c>
      <c r="S115" s="64">
        <v>0.123</v>
      </c>
      <c r="T115" s="64">
        <v>1.9670000000000001</v>
      </c>
      <c r="U115" s="64">
        <v>9.0648</v>
      </c>
      <c r="V115" s="64">
        <v>8.1224000000000007</v>
      </c>
      <c r="W115" s="94">
        <v>20.012900000000002</v>
      </c>
    </row>
    <row r="116" spans="1:23" ht="15" thickBot="1" x14ac:dyDescent="0.4">
      <c r="A116" s="65" t="s">
        <v>63</v>
      </c>
      <c r="B116" s="33" t="s">
        <v>112</v>
      </c>
      <c r="C116" s="85">
        <v>30</v>
      </c>
      <c r="D116" s="65">
        <f t="shared" si="2"/>
        <v>11.470099999999999</v>
      </c>
      <c r="E116" s="65">
        <v>3.6657999999999999</v>
      </c>
      <c r="F116" s="65">
        <f t="shared" si="3"/>
        <v>70.144499999999994</v>
      </c>
      <c r="G116" s="65">
        <f t="shared" si="4"/>
        <v>0</v>
      </c>
      <c r="H116" s="65">
        <v>1.9771000000000001</v>
      </c>
      <c r="I116" s="65">
        <v>0.73180000000000001</v>
      </c>
      <c r="J116" s="65">
        <v>1.6891</v>
      </c>
      <c r="K116" s="65">
        <v>1.5887</v>
      </c>
      <c r="L116" s="65">
        <v>2.3637999999999999</v>
      </c>
      <c r="M116" s="65">
        <v>7.3762999999999996</v>
      </c>
      <c r="N116" s="65">
        <v>0</v>
      </c>
      <c r="O116" s="65">
        <v>0</v>
      </c>
      <c r="P116" s="65">
        <v>1.4280999999999999</v>
      </c>
      <c r="Q116" s="65">
        <v>0</v>
      </c>
      <c r="R116" s="65">
        <v>9.1121999999999996</v>
      </c>
      <c r="S116" s="65">
        <v>8.7999999999999995E-2</v>
      </c>
      <c r="T116" s="65">
        <v>1.8460000000000001</v>
      </c>
      <c r="U116" s="65">
        <v>9.0587</v>
      </c>
      <c r="V116" s="65">
        <v>8.1743000000000006</v>
      </c>
      <c r="W116" s="95">
        <v>20.6081</v>
      </c>
    </row>
    <row r="117" spans="1:23" x14ac:dyDescent="0.35">
      <c r="A117" s="66" t="s">
        <v>54</v>
      </c>
      <c r="B117" s="37" t="s">
        <v>113</v>
      </c>
      <c r="C117" s="86">
        <v>4</v>
      </c>
      <c r="D117" s="66">
        <f t="shared" si="2"/>
        <v>10.729700000000001</v>
      </c>
      <c r="E117" s="66">
        <v>3.1341000000000001</v>
      </c>
      <c r="F117" s="66">
        <f t="shared" si="3"/>
        <v>58.2547</v>
      </c>
      <c r="G117" s="66">
        <f t="shared" si="4"/>
        <v>8.4422999999999995</v>
      </c>
      <c r="H117" s="66">
        <v>1.6214</v>
      </c>
      <c r="I117" s="66">
        <v>0.45500000000000002</v>
      </c>
      <c r="J117" s="66">
        <v>2.0737000000000001</v>
      </c>
      <c r="K117" s="66">
        <v>2.5325000000000002</v>
      </c>
      <c r="L117" s="66">
        <v>2.0421999999999998</v>
      </c>
      <c r="M117" s="66">
        <v>5.8906000000000001</v>
      </c>
      <c r="N117" s="66">
        <v>0</v>
      </c>
      <c r="O117" s="66">
        <v>121.6217</v>
      </c>
      <c r="P117" s="66">
        <v>10.4541</v>
      </c>
      <c r="Q117" s="66">
        <v>15.264200000000001</v>
      </c>
      <c r="R117" s="66">
        <v>8.0475999999999992</v>
      </c>
      <c r="S117" s="66">
        <v>0</v>
      </c>
      <c r="T117" s="66">
        <v>0</v>
      </c>
      <c r="U117" s="66">
        <v>8.7301000000000002</v>
      </c>
      <c r="V117" s="66">
        <v>6.4821999999999997</v>
      </c>
      <c r="W117" s="96">
        <v>19.708500000000001</v>
      </c>
    </row>
    <row r="118" spans="1:23" x14ac:dyDescent="0.35">
      <c r="A118" s="67" t="s">
        <v>55</v>
      </c>
      <c r="B118" s="41" t="s">
        <v>113</v>
      </c>
      <c r="C118" s="87">
        <v>7</v>
      </c>
      <c r="D118" s="67">
        <f t="shared" si="2"/>
        <v>11.9222</v>
      </c>
      <c r="E118" s="67">
        <v>3.4765000000000001</v>
      </c>
      <c r="F118" s="67">
        <f t="shared" si="3"/>
        <v>61.451800000000006</v>
      </c>
      <c r="G118" s="67">
        <f t="shared" si="4"/>
        <v>9.8306000000000004</v>
      </c>
      <c r="H118" s="67">
        <v>1.9545999999999999</v>
      </c>
      <c r="I118" s="67">
        <v>0.69489999999999996</v>
      </c>
      <c r="J118" s="67">
        <v>2.2385000000000002</v>
      </c>
      <c r="K118" s="67">
        <v>2.8759999999999999</v>
      </c>
      <c r="L118" s="67">
        <v>2.4234</v>
      </c>
      <c r="M118" s="67">
        <v>6.9488000000000003</v>
      </c>
      <c r="N118" s="67">
        <v>0.59499999999999997</v>
      </c>
      <c r="O118" s="67">
        <v>132.25210000000001</v>
      </c>
      <c r="P118" s="67">
        <v>12.2028</v>
      </c>
      <c r="Q118" s="67">
        <v>15.638</v>
      </c>
      <c r="R118" s="67">
        <v>9.0002999999999993</v>
      </c>
      <c r="S118" s="67">
        <v>0.12959999999999999</v>
      </c>
      <c r="T118" s="67">
        <v>0</v>
      </c>
      <c r="U118" s="67">
        <v>9.8811</v>
      </c>
      <c r="V118" s="67">
        <v>8.0123999999999995</v>
      </c>
      <c r="W118" s="97">
        <v>20.5442</v>
      </c>
    </row>
    <row r="119" spans="1:23" x14ac:dyDescent="0.35">
      <c r="A119" s="67" t="s">
        <v>56</v>
      </c>
      <c r="B119" s="41" t="s">
        <v>113</v>
      </c>
      <c r="C119" s="87">
        <v>10</v>
      </c>
      <c r="D119" s="67">
        <f t="shared" si="2"/>
        <v>11.403600000000001</v>
      </c>
      <c r="E119" s="67">
        <v>3.3723000000000001</v>
      </c>
      <c r="F119" s="67">
        <f t="shared" si="3"/>
        <v>60.379800000000003</v>
      </c>
      <c r="G119" s="67">
        <f t="shared" si="4"/>
        <v>8.1762999999999995</v>
      </c>
      <c r="H119" s="67">
        <v>1.7967</v>
      </c>
      <c r="I119" s="67">
        <v>0.68869999999999998</v>
      </c>
      <c r="J119" s="67">
        <v>1.7030000000000001</v>
      </c>
      <c r="K119" s="67">
        <v>2.7134</v>
      </c>
      <c r="L119" s="67">
        <v>2.3020999999999998</v>
      </c>
      <c r="M119" s="67">
        <v>6.4976000000000003</v>
      </c>
      <c r="N119" s="67">
        <v>2.0720000000000001</v>
      </c>
      <c r="O119" s="67">
        <v>112.66379999999999</v>
      </c>
      <c r="P119" s="67">
        <v>12.5482</v>
      </c>
      <c r="Q119" s="67">
        <v>5.0648</v>
      </c>
      <c r="R119" s="67">
        <v>8.7324999999999999</v>
      </c>
      <c r="S119" s="67">
        <v>0.40089999999999998</v>
      </c>
      <c r="T119" s="67">
        <v>0.1205</v>
      </c>
      <c r="U119" s="67">
        <v>9.4174000000000007</v>
      </c>
      <c r="V119" s="67">
        <v>7.6558999999999999</v>
      </c>
      <c r="W119" s="97">
        <v>19.4968</v>
      </c>
    </row>
    <row r="120" spans="1:23" x14ac:dyDescent="0.35">
      <c r="A120" s="67" t="s">
        <v>57</v>
      </c>
      <c r="B120" s="41" t="s">
        <v>113</v>
      </c>
      <c r="C120" s="87">
        <v>13</v>
      </c>
      <c r="D120" s="67">
        <f t="shared" si="2"/>
        <v>10.318200000000001</v>
      </c>
      <c r="E120" s="67">
        <v>3.5813999999999999</v>
      </c>
      <c r="F120" s="67">
        <f t="shared" si="3"/>
        <v>66.273599999999988</v>
      </c>
      <c r="G120" s="67">
        <f t="shared" si="4"/>
        <v>1.4003999999999999</v>
      </c>
      <c r="H120" s="67">
        <v>1.7161999999999999</v>
      </c>
      <c r="I120" s="67">
        <v>0.75429999999999997</v>
      </c>
      <c r="J120" s="67">
        <v>4.1974</v>
      </c>
      <c r="K120" s="67">
        <v>2.4321000000000002</v>
      </c>
      <c r="L120" s="67">
        <v>2.5215000000000001</v>
      </c>
      <c r="M120" s="67">
        <v>6.9649000000000001</v>
      </c>
      <c r="N120" s="67">
        <v>0</v>
      </c>
      <c r="O120" s="67">
        <v>0</v>
      </c>
      <c r="P120" s="67">
        <v>5.6806999999999999</v>
      </c>
      <c r="Q120" s="67">
        <v>0</v>
      </c>
      <c r="R120" s="67">
        <v>8.8120999999999992</v>
      </c>
      <c r="S120" s="67">
        <v>9.1999999999999998E-2</v>
      </c>
      <c r="T120" s="67">
        <v>0.84660000000000002</v>
      </c>
      <c r="U120" s="67">
        <v>8.7355</v>
      </c>
      <c r="V120" s="67">
        <v>7.5031999999999996</v>
      </c>
      <c r="W120" s="97">
        <v>18.660499999999999</v>
      </c>
    </row>
    <row r="121" spans="1:23" x14ac:dyDescent="0.35">
      <c r="A121" s="67" t="s">
        <v>58</v>
      </c>
      <c r="B121" s="41" t="s">
        <v>113</v>
      </c>
      <c r="C121" s="87">
        <v>16</v>
      </c>
      <c r="D121" s="67">
        <f t="shared" si="2"/>
        <v>10.111599999999999</v>
      </c>
      <c r="E121" s="67">
        <v>3.4548999999999999</v>
      </c>
      <c r="F121" s="67">
        <f t="shared" si="3"/>
        <v>64.408600000000007</v>
      </c>
      <c r="G121" s="67">
        <f t="shared" si="4"/>
        <v>0</v>
      </c>
      <c r="H121" s="67">
        <v>1.7123999999999999</v>
      </c>
      <c r="I121" s="67">
        <v>0.68820000000000003</v>
      </c>
      <c r="J121" s="67">
        <v>2.2063999999999999</v>
      </c>
      <c r="K121" s="67">
        <v>2.2559</v>
      </c>
      <c r="L121" s="67">
        <v>2.0863999999999998</v>
      </c>
      <c r="M121" s="67">
        <v>6.7088999999999999</v>
      </c>
      <c r="N121" s="67">
        <v>0</v>
      </c>
      <c r="O121" s="67">
        <v>0</v>
      </c>
      <c r="P121" s="67">
        <v>2.8553999999999999</v>
      </c>
      <c r="Q121" s="67">
        <v>0</v>
      </c>
      <c r="R121" s="67">
        <v>8.3165999999999993</v>
      </c>
      <c r="S121" s="67">
        <v>0.1371</v>
      </c>
      <c r="T121" s="67">
        <v>1.2511000000000001</v>
      </c>
      <c r="U121" s="67">
        <v>8.4193999999999996</v>
      </c>
      <c r="V121" s="67">
        <v>7.3459000000000003</v>
      </c>
      <c r="W121" s="97">
        <v>17.685400000000001</v>
      </c>
    </row>
    <row r="122" spans="1:23" x14ac:dyDescent="0.35">
      <c r="A122" s="67" t="s">
        <v>59</v>
      </c>
      <c r="B122" s="41" t="s">
        <v>113</v>
      </c>
      <c r="C122" s="87">
        <v>19</v>
      </c>
      <c r="D122" s="67">
        <f t="shared" si="2"/>
        <v>10.056100000000001</v>
      </c>
      <c r="E122" s="67">
        <v>3.4424999999999999</v>
      </c>
      <c r="F122" s="67">
        <f t="shared" si="3"/>
        <v>64.126900000000006</v>
      </c>
      <c r="G122" s="67">
        <f t="shared" si="4"/>
        <v>0</v>
      </c>
      <c r="H122" s="67">
        <v>1.7436</v>
      </c>
      <c r="I122" s="67">
        <v>0.70779999999999998</v>
      </c>
      <c r="J122" s="67">
        <v>2.1259999999999999</v>
      </c>
      <c r="K122" s="67">
        <v>2.2082999999999999</v>
      </c>
      <c r="L122" s="67">
        <v>2.1193</v>
      </c>
      <c r="M122" s="67">
        <v>7.3643000000000001</v>
      </c>
      <c r="N122" s="67">
        <v>0</v>
      </c>
      <c r="O122" s="67">
        <v>0</v>
      </c>
      <c r="P122" s="67">
        <v>2.0815999999999999</v>
      </c>
      <c r="Q122" s="67">
        <v>0</v>
      </c>
      <c r="R122" s="67">
        <v>8.5013000000000005</v>
      </c>
      <c r="S122" s="67">
        <v>0.1353</v>
      </c>
      <c r="T122" s="67">
        <v>1.2318</v>
      </c>
      <c r="U122" s="67">
        <v>8.2954000000000008</v>
      </c>
      <c r="V122" s="67">
        <v>7.3011999999999997</v>
      </c>
      <c r="W122" s="97">
        <v>18.001600000000003</v>
      </c>
    </row>
    <row r="123" spans="1:23" x14ac:dyDescent="0.35">
      <c r="A123" s="67" t="s">
        <v>60</v>
      </c>
      <c r="B123" s="41" t="s">
        <v>113</v>
      </c>
      <c r="C123" s="87">
        <v>22</v>
      </c>
      <c r="D123" s="67">
        <f t="shared" si="2"/>
        <v>11.963699999999999</v>
      </c>
      <c r="E123" s="67">
        <v>3.7924000000000002</v>
      </c>
      <c r="F123" s="67">
        <f t="shared" si="3"/>
        <v>75.5184</v>
      </c>
      <c r="G123" s="67">
        <f t="shared" si="4"/>
        <v>0</v>
      </c>
      <c r="H123" s="67">
        <v>2.0888</v>
      </c>
      <c r="I123" s="67">
        <v>0.74980000000000002</v>
      </c>
      <c r="J123" s="67">
        <v>2.3081999999999998</v>
      </c>
      <c r="K123" s="67">
        <v>2.3290999999999999</v>
      </c>
      <c r="L123" s="67">
        <v>2.4327999999999999</v>
      </c>
      <c r="M123" s="67">
        <v>7.7826000000000004</v>
      </c>
      <c r="N123" s="67">
        <v>0</v>
      </c>
      <c r="O123" s="67">
        <v>0</v>
      </c>
      <c r="P123" s="67">
        <v>1.6597</v>
      </c>
      <c r="Q123" s="67">
        <v>0</v>
      </c>
      <c r="R123" s="67">
        <v>9.8710000000000004</v>
      </c>
      <c r="S123" s="67">
        <v>0.13109999999999999</v>
      </c>
      <c r="T123" s="67">
        <v>1.7755000000000001</v>
      </c>
      <c r="U123" s="67">
        <v>9.8541000000000007</v>
      </c>
      <c r="V123" s="67">
        <v>8.6033000000000008</v>
      </c>
      <c r="W123" s="97">
        <v>20.473800000000001</v>
      </c>
    </row>
    <row r="124" spans="1:23" x14ac:dyDescent="0.35">
      <c r="A124" s="67" t="s">
        <v>61</v>
      </c>
      <c r="B124" s="41" t="s">
        <v>113</v>
      </c>
      <c r="C124" s="87">
        <v>25</v>
      </c>
      <c r="D124" s="67">
        <f t="shared" si="2"/>
        <v>10.1897</v>
      </c>
      <c r="E124" s="67">
        <v>3.1842999999999999</v>
      </c>
      <c r="F124" s="67">
        <f t="shared" si="3"/>
        <v>63.532399999999996</v>
      </c>
      <c r="G124" s="67">
        <f t="shared" si="4"/>
        <v>0</v>
      </c>
      <c r="H124" s="67">
        <v>1.6880999999999999</v>
      </c>
      <c r="I124" s="67">
        <v>0.66290000000000004</v>
      </c>
      <c r="J124" s="67">
        <v>1.8119000000000001</v>
      </c>
      <c r="K124" s="67">
        <v>1.8420000000000001</v>
      </c>
      <c r="L124" s="67">
        <v>2.0733999999999999</v>
      </c>
      <c r="M124" s="67">
        <v>6.5425000000000004</v>
      </c>
      <c r="N124" s="67">
        <v>0</v>
      </c>
      <c r="O124" s="67">
        <v>0</v>
      </c>
      <c r="P124" s="67">
        <v>1.4307000000000001</v>
      </c>
      <c r="Q124" s="67">
        <v>0</v>
      </c>
      <c r="R124" s="67">
        <v>8.3632000000000009</v>
      </c>
      <c r="S124" s="67">
        <v>6.9800000000000001E-2</v>
      </c>
      <c r="T124" s="67">
        <v>1.6294</v>
      </c>
      <c r="U124" s="67">
        <v>8.2933000000000003</v>
      </c>
      <c r="V124" s="67">
        <v>7.3019999999999996</v>
      </c>
      <c r="W124" s="97">
        <v>17.536799999999999</v>
      </c>
    </row>
    <row r="125" spans="1:23" x14ac:dyDescent="0.35">
      <c r="A125" s="67" t="s">
        <v>62</v>
      </c>
      <c r="B125" s="41" t="s">
        <v>113</v>
      </c>
      <c r="C125" s="87">
        <v>28</v>
      </c>
      <c r="D125" s="67">
        <f t="shared" si="2"/>
        <v>11.7073</v>
      </c>
      <c r="E125" s="67">
        <v>3.5261999999999998</v>
      </c>
      <c r="F125" s="67">
        <f t="shared" si="3"/>
        <v>75.4816</v>
      </c>
      <c r="G125" s="67">
        <f t="shared" si="4"/>
        <v>0</v>
      </c>
      <c r="H125" s="67">
        <v>2.1019000000000001</v>
      </c>
      <c r="I125" s="67">
        <v>0.73240000000000005</v>
      </c>
      <c r="J125" s="67">
        <v>2.0003000000000002</v>
      </c>
      <c r="K125" s="67">
        <v>2.0341999999999998</v>
      </c>
      <c r="L125" s="67">
        <v>2.4283000000000001</v>
      </c>
      <c r="M125" s="67">
        <v>7.0983999999999998</v>
      </c>
      <c r="N125" s="67">
        <v>0</v>
      </c>
      <c r="O125" s="67">
        <v>0</v>
      </c>
      <c r="P125" s="67">
        <v>1.5864</v>
      </c>
      <c r="Q125" s="67">
        <v>0</v>
      </c>
      <c r="R125" s="67">
        <v>9.2499000000000002</v>
      </c>
      <c r="S125" s="67">
        <v>0.1229</v>
      </c>
      <c r="T125" s="67">
        <v>2.0387</v>
      </c>
      <c r="U125" s="67">
        <v>9.6275999999999993</v>
      </c>
      <c r="V125" s="67">
        <v>8.5924999999999994</v>
      </c>
      <c r="W125" s="97">
        <v>21.016399999999997</v>
      </c>
    </row>
    <row r="126" spans="1:23" ht="15" thickBot="1" x14ac:dyDescent="0.4">
      <c r="A126" s="68" t="s">
        <v>63</v>
      </c>
      <c r="B126" s="45" t="s">
        <v>113</v>
      </c>
      <c r="C126" s="88">
        <v>31</v>
      </c>
      <c r="D126" s="68">
        <f t="shared" si="2"/>
        <v>8.8020999999999994</v>
      </c>
      <c r="E126" s="68">
        <v>3.1497000000000002</v>
      </c>
      <c r="F126" s="68">
        <f t="shared" si="3"/>
        <v>55.637299999999996</v>
      </c>
      <c r="G126" s="68">
        <f t="shared" si="4"/>
        <v>0</v>
      </c>
      <c r="H126" s="68">
        <v>1.5278</v>
      </c>
      <c r="I126" s="68">
        <v>0.63270000000000004</v>
      </c>
      <c r="J126" s="68">
        <v>1.3805000000000001</v>
      </c>
      <c r="K126" s="68">
        <v>1.3909</v>
      </c>
      <c r="L126" s="68">
        <v>1.7857000000000001</v>
      </c>
      <c r="M126" s="68">
        <v>5.7184999999999997</v>
      </c>
      <c r="N126" s="68">
        <v>0</v>
      </c>
      <c r="O126" s="68">
        <v>0</v>
      </c>
      <c r="P126" s="68">
        <v>1.2075</v>
      </c>
      <c r="Q126" s="68">
        <v>0</v>
      </c>
      <c r="R126" s="68">
        <v>7.2009999999999996</v>
      </c>
      <c r="S126" s="68">
        <v>5.57E-2</v>
      </c>
      <c r="T126" s="68">
        <v>1.5642</v>
      </c>
      <c r="U126" s="68">
        <v>6.9836999999999998</v>
      </c>
      <c r="V126" s="68">
        <v>6.3333000000000004</v>
      </c>
      <c r="W126" s="98">
        <v>15.411099999999998</v>
      </c>
    </row>
    <row r="128" spans="1:23" ht="15" thickBot="1" x14ac:dyDescent="0.4"/>
    <row r="129" spans="1:22" ht="15" thickBot="1" x14ac:dyDescent="0.4">
      <c r="A129" s="56" t="s">
        <v>53</v>
      </c>
      <c r="B129" s="57" t="s">
        <v>64</v>
      </c>
      <c r="C129" s="56" t="s">
        <v>109</v>
      </c>
      <c r="D129" s="57" t="s">
        <v>88</v>
      </c>
      <c r="E129" s="57" t="s">
        <v>89</v>
      </c>
      <c r="F129" s="57" t="s">
        <v>90</v>
      </c>
      <c r="G129" s="57" t="s">
        <v>751</v>
      </c>
      <c r="H129" s="57" t="s">
        <v>91</v>
      </c>
      <c r="I129" s="57" t="s">
        <v>92</v>
      </c>
      <c r="J129" s="57" t="s">
        <v>93</v>
      </c>
      <c r="K129" s="57" t="s">
        <v>94</v>
      </c>
      <c r="L129" s="57" t="s">
        <v>95</v>
      </c>
      <c r="M129" s="57" t="s">
        <v>106</v>
      </c>
      <c r="N129" s="57" t="s">
        <v>96</v>
      </c>
      <c r="O129" s="57" t="s">
        <v>97</v>
      </c>
      <c r="P129" s="57" t="s">
        <v>98</v>
      </c>
      <c r="Q129" s="57" t="s">
        <v>99</v>
      </c>
      <c r="R129" s="57" t="s">
        <v>100</v>
      </c>
      <c r="S129" s="57" t="s">
        <v>102</v>
      </c>
      <c r="T129" s="57" t="s">
        <v>103</v>
      </c>
      <c r="U129" s="58" t="s">
        <v>104</v>
      </c>
      <c r="V129" s="58" t="s">
        <v>746</v>
      </c>
    </row>
    <row r="130" spans="1:22" x14ac:dyDescent="0.35">
      <c r="A130" s="60" t="s">
        <v>54</v>
      </c>
      <c r="B130" s="13" t="s">
        <v>111</v>
      </c>
      <c r="C130" s="60">
        <f>(D97/$C$2)*$G$1</f>
        <v>2.3740888888888891</v>
      </c>
      <c r="D130" s="14">
        <f>(E97/$C$4)*$G$1</f>
        <v>1.6757777777777778</v>
      </c>
      <c r="E130" s="14">
        <f>(F97/$C$5)*$G$1</f>
        <v>64.097333333333339</v>
      </c>
      <c r="F130" s="14">
        <f>(G97/$C$6)*$G$1</f>
        <v>9.1472222222222221</v>
      </c>
      <c r="G130" s="14">
        <f>(H97/$C$9)*$G$1</f>
        <v>1.8986666666666669</v>
      </c>
      <c r="H130" s="14">
        <f>(I97/$C$10)*$G$1</f>
        <v>0.25005555555555559</v>
      </c>
      <c r="I130" s="14">
        <f>(J97/$C$11)*$G$1</f>
        <v>2.2777777777777777</v>
      </c>
      <c r="J130" s="14">
        <f>(K97/$C$12)*$G$1</f>
        <v>2.9622222222222221</v>
      </c>
      <c r="K130" s="14">
        <f>(L97/$C$13)*$G$1</f>
        <v>1.1196111111111111</v>
      </c>
      <c r="L130" s="14">
        <f>(M97/$C$17)*$G$1</f>
        <v>3.2801666666666662</v>
      </c>
      <c r="M130" s="14">
        <f>(N97/$C$15)*$G$1</f>
        <v>0</v>
      </c>
      <c r="N130" s="14">
        <f>(O97/$C$18)*$G$1</f>
        <v>44.399407407407409</v>
      </c>
      <c r="O130" s="14">
        <f>(P97/$C$19)*$G$1</f>
        <v>3.7369259259259264</v>
      </c>
      <c r="P130" s="14">
        <f>(Q97/$C$20)*$G$1</f>
        <v>5.4501111111111111</v>
      </c>
      <c r="Q130" s="14">
        <f>(R97/$C$21)*$G$1</f>
        <v>2.9335185185185186</v>
      </c>
      <c r="R130" s="14">
        <f>(S97/$C$22)*$G$1</f>
        <v>0</v>
      </c>
      <c r="S130" s="14">
        <f>(U97/$C$25)*$G$1</f>
        <v>3.1311851851851853</v>
      </c>
      <c r="T130" s="14">
        <f>(V97/$C$26)*$G$1</f>
        <v>2.4051851851851853</v>
      </c>
      <c r="U130" s="15">
        <f>(W97/$C$28)*$G$1</f>
        <v>3.5272037037037038</v>
      </c>
      <c r="V130" s="15">
        <v>0</v>
      </c>
    </row>
    <row r="131" spans="1:22" x14ac:dyDescent="0.35">
      <c r="A131" s="61" t="s">
        <v>55</v>
      </c>
      <c r="B131" s="17" t="s">
        <v>111</v>
      </c>
      <c r="C131" s="61">
        <f t="shared" ref="C131:C159" si="5">(D98/$C$2)*$G$1</f>
        <v>2.5042</v>
      </c>
      <c r="D131" s="18">
        <f t="shared" ref="D131:D159" si="6">(E98/$C$4)*$G$1</f>
        <v>1.8112222222222225</v>
      </c>
      <c r="E131" s="18">
        <f t="shared" ref="E131:E159" si="7">(F98/$C$5)*$G$1</f>
        <v>65.881666666666661</v>
      </c>
      <c r="F131" s="18">
        <f t="shared" ref="F131:F159" si="8">(G98/$C$6)*$G$1</f>
        <v>10.163222222222224</v>
      </c>
      <c r="G131" s="18">
        <f t="shared" ref="G131:G159" si="9">(H98/$C$9)*$G$1</f>
        <v>2.0375555555555556</v>
      </c>
      <c r="H131" s="18">
        <f t="shared" ref="H131:H159" si="10">(I98/$C$10)*$G$1</f>
        <v>0.32627777777777783</v>
      </c>
      <c r="I131" s="18">
        <f t="shared" ref="I131:I159" si="11">(J98/$C$11)*$G$1</f>
        <v>2.3934444444444445</v>
      </c>
      <c r="J131" s="18">
        <f t="shared" ref="J131:J159" si="12">(K98/$C$12)*$G$1</f>
        <v>3.0894444444444447</v>
      </c>
      <c r="K131" s="18">
        <f t="shared" ref="K131:K159" si="13">(L98/$C$13)*$G$1</f>
        <v>1.2795000000000001</v>
      </c>
      <c r="L131" s="18">
        <f t="shared" ref="L131:L159" si="14">(M98/$C$17)*$G$1</f>
        <v>3.6422222222222227</v>
      </c>
      <c r="M131" s="18">
        <f t="shared" ref="M131:M159" si="15">(N98/$C$15)*$G$1</f>
        <v>0.19340740740740742</v>
      </c>
      <c r="N131" s="18">
        <f t="shared" ref="N131:N159" si="16">(O98/$C$18)*$G$1</f>
        <v>46.062555555555555</v>
      </c>
      <c r="O131" s="18">
        <f t="shared" ref="O131:O159" si="17">(P98/$C$19)*$G$1</f>
        <v>4.3284814814814814</v>
      </c>
      <c r="P131" s="18">
        <f t="shared" ref="P131:P159" si="18">(Q98/$C$20)*$G$1</f>
        <v>5.3817037037037041</v>
      </c>
      <c r="Q131" s="18">
        <f t="shared" ref="Q131:Q159" si="19">(R98/$C$21)*$G$1</f>
        <v>3.0988148148148147</v>
      </c>
      <c r="R131" s="18">
        <f t="shared" ref="R131:R159" si="20">(S98/$C$22)*$G$1</f>
        <v>3.8814814814814823E-2</v>
      </c>
      <c r="S131" s="18">
        <f t="shared" ref="S131:S159" si="21">(U98/$C$25)*$G$1</f>
        <v>3.4236296296296298</v>
      </c>
      <c r="T131" s="18">
        <f t="shared" ref="T131:T159" si="22">(V98/$C$26)*$G$1</f>
        <v>2.8005555555555555</v>
      </c>
      <c r="U131" s="19">
        <f t="shared" ref="U131:U159" si="23">(W98/$C$28)*$G$1</f>
        <v>3.6153148148148149</v>
      </c>
      <c r="V131" s="19">
        <v>0</v>
      </c>
    </row>
    <row r="132" spans="1:22" x14ac:dyDescent="0.35">
      <c r="A132" s="61" t="s">
        <v>56</v>
      </c>
      <c r="B132" s="17" t="s">
        <v>111</v>
      </c>
      <c r="C132" s="61">
        <f t="shared" si="5"/>
        <v>2.4710000000000001</v>
      </c>
      <c r="D132" s="18">
        <f t="shared" si="6"/>
        <v>1.9040000000000001</v>
      </c>
      <c r="E132" s="18">
        <f t="shared" si="7"/>
        <v>69.365666666666669</v>
      </c>
      <c r="F132" s="18">
        <f t="shared" si="8"/>
        <v>8.9974444444444437</v>
      </c>
      <c r="G132" s="18">
        <f t="shared" si="9"/>
        <v>2.0717777777777777</v>
      </c>
      <c r="H132" s="18">
        <f t="shared" si="10"/>
        <v>0.37000000000000005</v>
      </c>
      <c r="I132" s="18">
        <f t="shared" si="11"/>
        <v>1.9207777777777777</v>
      </c>
      <c r="J132" s="18">
        <f t="shared" si="12"/>
        <v>3.1305555555555555</v>
      </c>
      <c r="K132" s="18">
        <f t="shared" si="13"/>
        <v>1.1067777777777779</v>
      </c>
      <c r="L132" s="18">
        <f t="shared" si="14"/>
        <v>3.6852777777777783</v>
      </c>
      <c r="M132" s="18">
        <f t="shared" si="15"/>
        <v>0.63803703703703696</v>
      </c>
      <c r="N132" s="18">
        <f t="shared" si="16"/>
        <v>41.166037037037036</v>
      </c>
      <c r="O132" s="18">
        <f t="shared" si="17"/>
        <v>4.6328518518518518</v>
      </c>
      <c r="P132" s="18">
        <f t="shared" si="18"/>
        <v>1.6776296296296298</v>
      </c>
      <c r="Q132" s="18">
        <f t="shared" si="19"/>
        <v>3.1975555555555557</v>
      </c>
      <c r="R132" s="18">
        <f t="shared" si="20"/>
        <v>0.17733333333333334</v>
      </c>
      <c r="S132" s="18">
        <f t="shared" si="21"/>
        <v>3.4230740740740746</v>
      </c>
      <c r="T132" s="18">
        <f t="shared" si="22"/>
        <v>2.8305185185185189</v>
      </c>
      <c r="U132" s="19">
        <f t="shared" si="23"/>
        <v>3.5324074074074079</v>
      </c>
      <c r="V132" s="19">
        <v>0.1704</v>
      </c>
    </row>
    <row r="133" spans="1:22" x14ac:dyDescent="0.35">
      <c r="A133" s="61" t="s">
        <v>57</v>
      </c>
      <c r="B133" s="17" t="s">
        <v>111</v>
      </c>
      <c r="C133" s="61">
        <f t="shared" si="5"/>
        <v>2.2960666666666669</v>
      </c>
      <c r="D133" s="18">
        <f t="shared" si="6"/>
        <v>1.9741111111111111</v>
      </c>
      <c r="E133" s="18">
        <f t="shared" si="7"/>
        <v>71.50511111111112</v>
      </c>
      <c r="F133" s="18">
        <f t="shared" si="8"/>
        <v>1.0649999999999999</v>
      </c>
      <c r="G133" s="18">
        <f t="shared" si="9"/>
        <v>2.020777777777778</v>
      </c>
      <c r="H133" s="18">
        <f t="shared" si="10"/>
        <v>0.40127777777777784</v>
      </c>
      <c r="I133" s="18">
        <f t="shared" si="11"/>
        <v>2.7421111111111114</v>
      </c>
      <c r="J133" s="18">
        <f t="shared" si="12"/>
        <v>2.5976666666666666</v>
      </c>
      <c r="K133" s="18">
        <f t="shared" si="13"/>
        <v>1.2200000000000002</v>
      </c>
      <c r="L133" s="18">
        <f t="shared" si="14"/>
        <v>3.9047777777777779</v>
      </c>
      <c r="M133" s="18">
        <f t="shared" si="15"/>
        <v>0</v>
      </c>
      <c r="N133" s="18">
        <f t="shared" si="16"/>
        <v>0</v>
      </c>
      <c r="O133" s="18">
        <f t="shared" si="17"/>
        <v>1.7268518518518516</v>
      </c>
      <c r="P133" s="18">
        <f t="shared" si="18"/>
        <v>0</v>
      </c>
      <c r="Q133" s="18">
        <f t="shared" si="19"/>
        <v>3.2164814814814813</v>
      </c>
      <c r="R133" s="18">
        <f t="shared" si="20"/>
        <v>6.7851851851851858E-2</v>
      </c>
      <c r="S133" s="18">
        <f t="shared" si="21"/>
        <v>3.1803333333333335</v>
      </c>
      <c r="T133" s="18">
        <f t="shared" si="22"/>
        <v>2.7619259259259263</v>
      </c>
      <c r="U133" s="19">
        <f t="shared" si="23"/>
        <v>3.4011296296296298</v>
      </c>
      <c r="V133" s="19">
        <v>0.83240000000000003</v>
      </c>
    </row>
    <row r="134" spans="1:22" x14ac:dyDescent="0.35">
      <c r="A134" s="61" t="s">
        <v>58</v>
      </c>
      <c r="B134" s="17" t="s">
        <v>111</v>
      </c>
      <c r="C134" s="61">
        <f t="shared" si="5"/>
        <v>2.286311111111111</v>
      </c>
      <c r="D134" s="18">
        <f t="shared" si="6"/>
        <v>1.9246666666666667</v>
      </c>
      <c r="E134" s="18">
        <f t="shared" si="7"/>
        <v>72.25633333333333</v>
      </c>
      <c r="F134" s="18">
        <f t="shared" si="8"/>
        <v>0</v>
      </c>
      <c r="G134" s="18">
        <f t="shared" si="9"/>
        <v>1.9585555555555556</v>
      </c>
      <c r="H134" s="18">
        <f t="shared" si="10"/>
        <v>0.38933333333333336</v>
      </c>
      <c r="I134" s="18">
        <f t="shared" si="11"/>
        <v>2.4782222222222221</v>
      </c>
      <c r="J134" s="18">
        <f t="shared" si="12"/>
        <v>2.6036666666666668</v>
      </c>
      <c r="K134" s="18">
        <f t="shared" si="13"/>
        <v>1.1876111111111112</v>
      </c>
      <c r="L134" s="18">
        <f t="shared" si="14"/>
        <v>4.0796666666666672</v>
      </c>
      <c r="M134" s="18">
        <f t="shared" si="15"/>
        <v>0</v>
      </c>
      <c r="N134" s="18">
        <f t="shared" si="16"/>
        <v>0</v>
      </c>
      <c r="O134" s="18">
        <f t="shared" si="17"/>
        <v>0.9114444444444445</v>
      </c>
      <c r="P134" s="18">
        <f t="shared" si="18"/>
        <v>0</v>
      </c>
      <c r="Q134" s="18">
        <f t="shared" si="19"/>
        <v>3.2220370370370373</v>
      </c>
      <c r="R134" s="18">
        <f t="shared" si="20"/>
        <v>5.3703703703703705E-2</v>
      </c>
      <c r="S134" s="18">
        <f t="shared" si="21"/>
        <v>3.2098148148148145</v>
      </c>
      <c r="T134" s="18">
        <f t="shared" si="22"/>
        <v>2.7627037037037039</v>
      </c>
      <c r="U134" s="19">
        <f t="shared" si="23"/>
        <v>3.3148518518518522</v>
      </c>
      <c r="V134" s="19">
        <v>1.2670999999999999</v>
      </c>
    </row>
    <row r="135" spans="1:22" x14ac:dyDescent="0.35">
      <c r="A135" s="61" t="s">
        <v>59</v>
      </c>
      <c r="B135" s="17" t="s">
        <v>111</v>
      </c>
      <c r="C135" s="61">
        <f t="shared" si="5"/>
        <v>2.3333111111111111</v>
      </c>
      <c r="D135" s="18">
        <f t="shared" si="6"/>
        <v>1.9966666666666666</v>
      </c>
      <c r="E135" s="18">
        <f t="shared" si="7"/>
        <v>74.283555555555552</v>
      </c>
      <c r="F135" s="18">
        <f t="shared" si="8"/>
        <v>0</v>
      </c>
      <c r="G135" s="18">
        <f t="shared" si="9"/>
        <v>2.0421111111111112</v>
      </c>
      <c r="H135" s="18">
        <f t="shared" si="10"/>
        <v>0.40777777777777779</v>
      </c>
      <c r="I135" s="18">
        <f t="shared" si="11"/>
        <v>2.4813333333333336</v>
      </c>
      <c r="J135" s="18">
        <f t="shared" si="12"/>
        <v>2.4385555555555558</v>
      </c>
      <c r="K135" s="18">
        <f t="shared" si="13"/>
        <v>1.2217777777777776</v>
      </c>
      <c r="L135" s="18">
        <f t="shared" si="14"/>
        <v>4.0491666666666672</v>
      </c>
      <c r="M135" s="18">
        <f t="shared" si="15"/>
        <v>0</v>
      </c>
      <c r="N135" s="18">
        <f t="shared" si="16"/>
        <v>0</v>
      </c>
      <c r="O135" s="18">
        <f t="shared" si="17"/>
        <v>0.6671111111111111</v>
      </c>
      <c r="P135" s="18">
        <f t="shared" si="18"/>
        <v>0</v>
      </c>
      <c r="Q135" s="18">
        <f t="shared" si="19"/>
        <v>3.2568888888888892</v>
      </c>
      <c r="R135" s="18">
        <f t="shared" si="20"/>
        <v>5.4814814814814816E-2</v>
      </c>
      <c r="S135" s="18">
        <f t="shared" si="21"/>
        <v>3.2640740740740743</v>
      </c>
      <c r="T135" s="18">
        <f t="shared" si="22"/>
        <v>2.8084814814814818</v>
      </c>
      <c r="U135" s="19">
        <f t="shared" si="23"/>
        <v>3.4591111111111119</v>
      </c>
      <c r="V135" s="19">
        <v>1.4668000000000001</v>
      </c>
    </row>
    <row r="136" spans="1:22" x14ac:dyDescent="0.35">
      <c r="A136" s="61" t="s">
        <v>60</v>
      </c>
      <c r="B136" s="17" t="s">
        <v>111</v>
      </c>
      <c r="C136" s="61">
        <f t="shared" si="5"/>
        <v>2.3976666666666668</v>
      </c>
      <c r="D136" s="18">
        <f t="shared" si="6"/>
        <v>2.0347777777777778</v>
      </c>
      <c r="E136" s="18">
        <f t="shared" si="7"/>
        <v>76.889111111111106</v>
      </c>
      <c r="F136" s="18">
        <f t="shared" si="8"/>
        <v>0</v>
      </c>
      <c r="G136" s="18">
        <f t="shared" si="9"/>
        <v>2.1614444444444447</v>
      </c>
      <c r="H136" s="18">
        <f t="shared" si="10"/>
        <v>0.38238888888888894</v>
      </c>
      <c r="I136" s="18">
        <f t="shared" si="11"/>
        <v>2.3406666666666665</v>
      </c>
      <c r="J136" s="18">
        <f t="shared" si="12"/>
        <v>2.2566666666666668</v>
      </c>
      <c r="K136" s="18">
        <f t="shared" si="13"/>
        <v>1.2023333333333335</v>
      </c>
      <c r="L136" s="18">
        <f t="shared" si="14"/>
        <v>3.8787222222222222</v>
      </c>
      <c r="M136" s="18">
        <f t="shared" si="15"/>
        <v>0</v>
      </c>
      <c r="N136" s="18">
        <f t="shared" si="16"/>
        <v>0</v>
      </c>
      <c r="O136" s="18">
        <f t="shared" si="17"/>
        <v>0.5474444444444444</v>
      </c>
      <c r="P136" s="18">
        <f t="shared" si="18"/>
        <v>0</v>
      </c>
      <c r="Q136" s="18">
        <f t="shared" si="19"/>
        <v>3.3070000000000004</v>
      </c>
      <c r="R136" s="18">
        <f t="shared" si="20"/>
        <v>5.4629629629629632E-2</v>
      </c>
      <c r="S136" s="18">
        <f t="shared" si="21"/>
        <v>3.3175185185185185</v>
      </c>
      <c r="T136" s="18">
        <f t="shared" si="22"/>
        <v>2.9034074074074074</v>
      </c>
      <c r="U136" s="19">
        <f t="shared" si="23"/>
        <v>3.541611111111111</v>
      </c>
      <c r="V136" s="19">
        <v>1.4461999999999999</v>
      </c>
    </row>
    <row r="137" spans="1:22" x14ac:dyDescent="0.35">
      <c r="A137" s="61" t="s">
        <v>61</v>
      </c>
      <c r="B137" s="17" t="s">
        <v>111</v>
      </c>
      <c r="C137" s="61">
        <f t="shared" si="5"/>
        <v>2.5906888888888888</v>
      </c>
      <c r="D137" s="18">
        <f t="shared" si="6"/>
        <v>1.9108333333333334</v>
      </c>
      <c r="E137" s="18">
        <f t="shared" si="7"/>
        <v>81.077000000000012</v>
      </c>
      <c r="F137" s="18">
        <f t="shared" si="8"/>
        <v>0</v>
      </c>
      <c r="G137" s="18">
        <f t="shared" si="9"/>
        <v>2.3047777777777778</v>
      </c>
      <c r="H137" s="18">
        <f t="shared" si="10"/>
        <v>0.39333333333333331</v>
      </c>
      <c r="I137" s="18">
        <f t="shared" si="11"/>
        <v>2.2733333333333334</v>
      </c>
      <c r="J137" s="18">
        <f t="shared" si="12"/>
        <v>2.2766666666666668</v>
      </c>
      <c r="K137" s="18">
        <f t="shared" si="13"/>
        <v>1.3555000000000001</v>
      </c>
      <c r="L137" s="18">
        <f t="shared" si="14"/>
        <v>4.085</v>
      </c>
      <c r="M137" s="18">
        <f t="shared" si="15"/>
        <v>0</v>
      </c>
      <c r="N137" s="18">
        <f t="shared" si="16"/>
        <v>0</v>
      </c>
      <c r="O137" s="18">
        <f t="shared" si="17"/>
        <v>0.5</v>
      </c>
      <c r="P137" s="18">
        <f t="shared" si="18"/>
        <v>0</v>
      </c>
      <c r="Q137" s="18">
        <f t="shared" si="19"/>
        <v>3.5085925925925925</v>
      </c>
      <c r="R137" s="18">
        <f t="shared" si="20"/>
        <v>7.2185185185185186E-2</v>
      </c>
      <c r="S137" s="18">
        <f t="shared" si="21"/>
        <v>3.5036666666666667</v>
      </c>
      <c r="T137" s="18">
        <f t="shared" si="22"/>
        <v>3.1340000000000003</v>
      </c>
      <c r="U137" s="19">
        <f t="shared" si="23"/>
        <v>3.8341666666666665</v>
      </c>
      <c r="V137" s="19">
        <v>1.8955</v>
      </c>
    </row>
    <row r="138" spans="1:22" x14ac:dyDescent="0.35">
      <c r="A138" s="61" t="s">
        <v>62</v>
      </c>
      <c r="B138" s="17" t="s">
        <v>111</v>
      </c>
      <c r="C138" s="61">
        <f t="shared" si="5"/>
        <v>2.383377777777778</v>
      </c>
      <c r="D138" s="18">
        <f t="shared" si="6"/>
        <v>1.8317222222222223</v>
      </c>
      <c r="E138" s="18">
        <f t="shared" si="7"/>
        <v>75.02866666666668</v>
      </c>
      <c r="F138" s="18">
        <f t="shared" si="8"/>
        <v>0</v>
      </c>
      <c r="G138" s="18">
        <f t="shared" si="9"/>
        <v>2.0495555555555556</v>
      </c>
      <c r="H138" s="18">
        <f t="shared" si="10"/>
        <v>0.36977777777777776</v>
      </c>
      <c r="I138" s="18">
        <f t="shared" si="11"/>
        <v>1.9062222222222223</v>
      </c>
      <c r="J138" s="18">
        <f t="shared" si="12"/>
        <v>1.9931111111111113</v>
      </c>
      <c r="K138" s="18">
        <f t="shared" si="13"/>
        <v>1.2181666666666666</v>
      </c>
      <c r="L138" s="18">
        <f t="shared" si="14"/>
        <v>3.6913888888888891</v>
      </c>
      <c r="M138" s="18">
        <f t="shared" si="15"/>
        <v>0</v>
      </c>
      <c r="N138" s="18">
        <f t="shared" si="16"/>
        <v>0</v>
      </c>
      <c r="O138" s="18">
        <f t="shared" si="17"/>
        <v>0.42</v>
      </c>
      <c r="P138" s="18">
        <f t="shared" si="18"/>
        <v>0</v>
      </c>
      <c r="Q138" s="18">
        <f t="shared" si="19"/>
        <v>3.2710370370370372</v>
      </c>
      <c r="R138" s="18">
        <f t="shared" si="20"/>
        <v>6.8296296296296299E-2</v>
      </c>
      <c r="S138" s="18">
        <f t="shared" si="21"/>
        <v>3.2406666666666673</v>
      </c>
      <c r="T138" s="18">
        <f t="shared" si="22"/>
        <v>2.9256666666666669</v>
      </c>
      <c r="U138" s="19">
        <f t="shared" si="23"/>
        <v>3.3995370370370366</v>
      </c>
      <c r="V138" s="19">
        <v>1.8951</v>
      </c>
    </row>
    <row r="139" spans="1:22" ht="15" thickBot="1" x14ac:dyDescent="0.4">
      <c r="A139" s="62" t="s">
        <v>63</v>
      </c>
      <c r="B139" s="21" t="s">
        <v>111</v>
      </c>
      <c r="C139" s="62">
        <f t="shared" si="5"/>
        <v>2.4458444444444445</v>
      </c>
      <c r="D139" s="22">
        <f t="shared" si="6"/>
        <v>2.1219444444444444</v>
      </c>
      <c r="E139" s="22">
        <f t="shared" si="7"/>
        <v>85.809000000000012</v>
      </c>
      <c r="F139" s="22">
        <f t="shared" si="8"/>
        <v>0</v>
      </c>
      <c r="G139" s="22">
        <f t="shared" si="9"/>
        <v>2.725888888888889</v>
      </c>
      <c r="H139" s="22">
        <f t="shared" si="10"/>
        <v>0.41988888888888892</v>
      </c>
      <c r="I139" s="22">
        <f t="shared" si="11"/>
        <v>0</v>
      </c>
      <c r="J139" s="22">
        <f t="shared" si="12"/>
        <v>0</v>
      </c>
      <c r="K139" s="22">
        <f t="shared" si="13"/>
        <v>1.3315000000000001</v>
      </c>
      <c r="L139" s="22">
        <f t="shared" si="14"/>
        <v>0</v>
      </c>
      <c r="M139" s="22">
        <f t="shared" si="15"/>
        <v>0</v>
      </c>
      <c r="N139" s="22">
        <f t="shared" si="16"/>
        <v>0</v>
      </c>
      <c r="O139" s="22">
        <f t="shared" si="17"/>
        <v>0</v>
      </c>
      <c r="P139" s="22">
        <f t="shared" si="18"/>
        <v>0</v>
      </c>
      <c r="Q139" s="22">
        <f t="shared" si="19"/>
        <v>3.5780740740740744</v>
      </c>
      <c r="R139" s="22">
        <f t="shared" si="20"/>
        <v>0.15622222222222223</v>
      </c>
      <c r="S139" s="22">
        <f t="shared" si="21"/>
        <v>3.3310370370370372</v>
      </c>
      <c r="T139" s="22">
        <f t="shared" si="22"/>
        <v>3.1532592592592597</v>
      </c>
      <c r="U139" s="23">
        <f t="shared" si="23"/>
        <v>3.7638703703703706</v>
      </c>
      <c r="V139" s="23">
        <v>2.2017000000000002</v>
      </c>
    </row>
    <row r="140" spans="1:22" x14ac:dyDescent="0.35">
      <c r="A140" s="63" t="s">
        <v>54</v>
      </c>
      <c r="B140" s="25" t="s">
        <v>112</v>
      </c>
      <c r="C140" s="63">
        <f t="shared" si="5"/>
        <v>2.468088888888889</v>
      </c>
      <c r="D140" s="26">
        <f t="shared" si="6"/>
        <v>1.7721111111111112</v>
      </c>
      <c r="E140" s="26">
        <f t="shared" si="7"/>
        <v>66.620333333333335</v>
      </c>
      <c r="F140" s="26">
        <f t="shared" si="8"/>
        <v>10.042000000000002</v>
      </c>
      <c r="G140" s="26">
        <f t="shared" si="9"/>
        <v>1.9332222222222224</v>
      </c>
      <c r="H140" s="26">
        <f t="shared" si="10"/>
        <v>0.27227777777777779</v>
      </c>
      <c r="I140" s="26">
        <f t="shared" si="11"/>
        <v>2.4075555555555557</v>
      </c>
      <c r="J140" s="26">
        <f t="shared" si="12"/>
        <v>3.0438888888888891</v>
      </c>
      <c r="K140" s="26">
        <f t="shared" si="13"/>
        <v>1.3629444444444445</v>
      </c>
      <c r="L140" s="26">
        <f t="shared" si="14"/>
        <v>3.5160555555555555</v>
      </c>
      <c r="M140" s="26">
        <f t="shared" si="15"/>
        <v>0</v>
      </c>
      <c r="N140" s="26">
        <f t="shared" si="16"/>
        <v>43.683814814814816</v>
      </c>
      <c r="O140" s="26">
        <f t="shared" si="17"/>
        <v>3.8644074074074077</v>
      </c>
      <c r="P140" s="26">
        <f t="shared" si="18"/>
        <v>5.5815185185185188</v>
      </c>
      <c r="Q140" s="26">
        <f t="shared" si="19"/>
        <v>3.0519629629629628</v>
      </c>
      <c r="R140" s="26">
        <f t="shared" si="20"/>
        <v>0</v>
      </c>
      <c r="S140" s="26">
        <f t="shared" si="21"/>
        <v>3.3722222222222227</v>
      </c>
      <c r="T140" s="26">
        <f t="shared" si="22"/>
        <v>2.5296296296296301</v>
      </c>
      <c r="U140" s="27">
        <f t="shared" si="23"/>
        <v>3.7995740740740738</v>
      </c>
      <c r="V140" s="27">
        <v>0</v>
      </c>
    </row>
    <row r="141" spans="1:22" x14ac:dyDescent="0.35">
      <c r="A141" s="64" t="s">
        <v>55</v>
      </c>
      <c r="B141" s="29" t="s">
        <v>112</v>
      </c>
      <c r="C141" s="64">
        <f t="shared" si="5"/>
        <v>2.6426666666666669</v>
      </c>
      <c r="D141" s="30">
        <f t="shared" si="6"/>
        <v>1.9348888888888891</v>
      </c>
      <c r="E141" s="30">
        <f t="shared" si="7"/>
        <v>71.510333333333321</v>
      </c>
      <c r="F141" s="30">
        <f t="shared" si="8"/>
        <v>10.752000000000001</v>
      </c>
      <c r="G141" s="30">
        <f t="shared" si="9"/>
        <v>2.1747777777777779</v>
      </c>
      <c r="H141" s="30">
        <f t="shared" si="10"/>
        <v>0.39527777777777778</v>
      </c>
      <c r="I141" s="30">
        <f t="shared" si="11"/>
        <v>2.4212222222222222</v>
      </c>
      <c r="J141" s="30">
        <f t="shared" si="12"/>
        <v>3.2410000000000001</v>
      </c>
      <c r="K141" s="30">
        <f t="shared" si="13"/>
        <v>1.3546111111111112</v>
      </c>
      <c r="L141" s="30">
        <f t="shared" si="14"/>
        <v>3.6207777777777777</v>
      </c>
      <c r="M141" s="30">
        <f t="shared" si="15"/>
        <v>0.21411111111111111</v>
      </c>
      <c r="N141" s="30">
        <f t="shared" si="16"/>
        <v>48.460592592592597</v>
      </c>
      <c r="O141" s="30">
        <f t="shared" si="17"/>
        <v>4.5647407407407403</v>
      </c>
      <c r="P141" s="30">
        <f t="shared" si="18"/>
        <v>5.7051481481481483</v>
      </c>
      <c r="Q141" s="30">
        <f t="shared" si="19"/>
        <v>3.3136296296296295</v>
      </c>
      <c r="R141" s="30">
        <f t="shared" si="20"/>
        <v>4.7148148148148147E-2</v>
      </c>
      <c r="S141" s="30">
        <f t="shared" si="21"/>
        <v>3.5990740740740739</v>
      </c>
      <c r="T141" s="30">
        <f t="shared" si="22"/>
        <v>2.9965555555555556</v>
      </c>
      <c r="U141" s="31">
        <f t="shared" si="23"/>
        <v>3.6936296296296294</v>
      </c>
      <c r="V141" s="31">
        <v>0</v>
      </c>
    </row>
    <row r="142" spans="1:22" x14ac:dyDescent="0.35">
      <c r="A142" s="64" t="s">
        <v>56</v>
      </c>
      <c r="B142" s="29" t="s">
        <v>112</v>
      </c>
      <c r="C142" s="64">
        <f t="shared" si="5"/>
        <v>2.4829555555555554</v>
      </c>
      <c r="D142" s="30">
        <f t="shared" si="6"/>
        <v>1.8542222222222224</v>
      </c>
      <c r="E142" s="30">
        <f t="shared" si="7"/>
        <v>67.63377777777778</v>
      </c>
      <c r="F142" s="30">
        <f t="shared" si="8"/>
        <v>8.9877777777777794</v>
      </c>
      <c r="G142" s="30">
        <f t="shared" si="9"/>
        <v>2.0267777777777778</v>
      </c>
      <c r="H142" s="30">
        <f t="shared" si="10"/>
        <v>0.38677777777777783</v>
      </c>
      <c r="I142" s="30">
        <f t="shared" si="11"/>
        <v>1.9072222222222222</v>
      </c>
      <c r="J142" s="30">
        <f t="shared" si="12"/>
        <v>3.120222222222222</v>
      </c>
      <c r="K142" s="30">
        <f t="shared" si="13"/>
        <v>1.1803333333333335</v>
      </c>
      <c r="L142" s="30">
        <f t="shared" si="14"/>
        <v>3.4093888888888895</v>
      </c>
      <c r="M142" s="30">
        <f t="shared" si="15"/>
        <v>0.69466666666666665</v>
      </c>
      <c r="N142" s="30">
        <f t="shared" si="16"/>
        <v>40.902814814814818</v>
      </c>
      <c r="O142" s="30">
        <f t="shared" si="17"/>
        <v>4.4614444444444441</v>
      </c>
      <c r="P142" s="30">
        <f t="shared" si="18"/>
        <v>1.7048888888888889</v>
      </c>
      <c r="Q142" s="30">
        <f t="shared" si="19"/>
        <v>3.1403333333333334</v>
      </c>
      <c r="R142" s="30">
        <f t="shared" si="20"/>
        <v>0.30096296296296293</v>
      </c>
      <c r="S142" s="30">
        <f t="shared" si="21"/>
        <v>3.4537777777777778</v>
      </c>
      <c r="T142" s="30">
        <f t="shared" si="22"/>
        <v>2.7962222222222222</v>
      </c>
      <c r="U142" s="31">
        <f t="shared" si="23"/>
        <v>3.5428333333333333</v>
      </c>
      <c r="V142" s="31">
        <v>0.15809999999999999</v>
      </c>
    </row>
    <row r="143" spans="1:22" x14ac:dyDescent="0.35">
      <c r="A143" s="64" t="s">
        <v>57</v>
      </c>
      <c r="B143" s="29" t="s">
        <v>112</v>
      </c>
      <c r="C143" s="64">
        <f t="shared" si="5"/>
        <v>2.2975111111111111</v>
      </c>
      <c r="D143" s="30">
        <f t="shared" si="6"/>
        <v>1.9508333333333334</v>
      </c>
      <c r="E143" s="30">
        <f t="shared" si="7"/>
        <v>71.558444444444461</v>
      </c>
      <c r="F143" s="30">
        <f t="shared" si="8"/>
        <v>1.589</v>
      </c>
      <c r="G143" s="30">
        <f t="shared" si="9"/>
        <v>1.9786666666666668</v>
      </c>
      <c r="H143" s="30">
        <f t="shared" si="10"/>
        <v>0.40888888888888891</v>
      </c>
      <c r="I143" s="30">
        <f t="shared" si="11"/>
        <v>2.5378888888888889</v>
      </c>
      <c r="J143" s="30">
        <f t="shared" si="12"/>
        <v>2.5637777777777777</v>
      </c>
      <c r="K143" s="30">
        <f t="shared" si="13"/>
        <v>1.2175</v>
      </c>
      <c r="L143" s="30">
        <f t="shared" si="14"/>
        <v>3.8062777777777779</v>
      </c>
      <c r="M143" s="30">
        <f t="shared" si="15"/>
        <v>0</v>
      </c>
      <c r="N143" s="30">
        <f t="shared" si="16"/>
        <v>0</v>
      </c>
      <c r="O143" s="30">
        <f t="shared" si="17"/>
        <v>2.068592592592593</v>
      </c>
      <c r="P143" s="30">
        <f t="shared" si="18"/>
        <v>0</v>
      </c>
      <c r="Q143" s="30">
        <f t="shared" si="19"/>
        <v>3.2124814814814817</v>
      </c>
      <c r="R143" s="30">
        <f t="shared" si="20"/>
        <v>2.1444444444444447E-2</v>
      </c>
      <c r="S143" s="30">
        <f t="shared" si="21"/>
        <v>3.1893333333333334</v>
      </c>
      <c r="T143" s="30">
        <f t="shared" si="22"/>
        <v>2.7124444444444444</v>
      </c>
      <c r="U143" s="31">
        <f t="shared" si="23"/>
        <v>3.4035185185185193</v>
      </c>
      <c r="V143" s="31">
        <v>0.84409999999999996</v>
      </c>
    </row>
    <row r="144" spans="1:22" x14ac:dyDescent="0.35">
      <c r="A144" s="64" t="s">
        <v>58</v>
      </c>
      <c r="B144" s="29" t="s">
        <v>112</v>
      </c>
      <c r="C144" s="64">
        <f t="shared" si="5"/>
        <v>2.1805111111111115</v>
      </c>
      <c r="D144" s="30">
        <f t="shared" si="6"/>
        <v>1.8265555555555555</v>
      </c>
      <c r="E144" s="30">
        <f t="shared" si="7"/>
        <v>69.097333333333339</v>
      </c>
      <c r="F144" s="30">
        <f t="shared" si="8"/>
        <v>0</v>
      </c>
      <c r="G144" s="30">
        <f t="shared" si="9"/>
        <v>1.8635555555555556</v>
      </c>
      <c r="H144" s="30">
        <f t="shared" si="10"/>
        <v>0.36994444444444446</v>
      </c>
      <c r="I144" s="30">
        <f t="shared" si="11"/>
        <v>2.3423333333333334</v>
      </c>
      <c r="J144" s="30">
        <f t="shared" si="12"/>
        <v>2.34</v>
      </c>
      <c r="K144" s="30">
        <f t="shared" si="13"/>
        <v>1.1456111111111111</v>
      </c>
      <c r="L144" s="30">
        <f t="shared" si="14"/>
        <v>3.5975555555555556</v>
      </c>
      <c r="M144" s="30">
        <f t="shared" si="15"/>
        <v>0</v>
      </c>
      <c r="N144" s="30">
        <f t="shared" si="16"/>
        <v>0</v>
      </c>
      <c r="O144" s="30">
        <f t="shared" si="17"/>
        <v>1.0171111111111111</v>
      </c>
      <c r="P144" s="30">
        <f t="shared" si="18"/>
        <v>0</v>
      </c>
      <c r="Q144" s="30">
        <f t="shared" si="19"/>
        <v>3.0557777777777777</v>
      </c>
      <c r="R144" s="30">
        <f t="shared" si="20"/>
        <v>4.848148148148148E-2</v>
      </c>
      <c r="S144" s="30">
        <f t="shared" si="21"/>
        <v>3.0364814814814816</v>
      </c>
      <c r="T144" s="30">
        <f t="shared" si="22"/>
        <v>2.6262962962962964</v>
      </c>
      <c r="U144" s="31">
        <f t="shared" si="23"/>
        <v>3.2291481481481483</v>
      </c>
      <c r="V144" s="31">
        <v>1.0386</v>
      </c>
    </row>
    <row r="145" spans="1:22" x14ac:dyDescent="0.35">
      <c r="A145" s="64" t="s">
        <v>59</v>
      </c>
      <c r="B145" s="29" t="s">
        <v>112</v>
      </c>
      <c r="C145" s="64">
        <f t="shared" si="5"/>
        <v>2.3169555555555559</v>
      </c>
      <c r="D145" s="30">
        <f t="shared" si="6"/>
        <v>1.9913333333333334</v>
      </c>
      <c r="E145" s="30">
        <f t="shared" si="7"/>
        <v>73.195333333333338</v>
      </c>
      <c r="F145" s="30">
        <f t="shared" si="8"/>
        <v>0</v>
      </c>
      <c r="G145" s="30">
        <f t="shared" si="9"/>
        <v>1.9881111111111112</v>
      </c>
      <c r="H145" s="30">
        <f t="shared" si="10"/>
        <v>0.39400000000000007</v>
      </c>
      <c r="I145" s="30">
        <f t="shared" si="11"/>
        <v>2.4686666666666666</v>
      </c>
      <c r="J145" s="30">
        <f t="shared" si="12"/>
        <v>2.4064444444444444</v>
      </c>
      <c r="K145" s="30">
        <f t="shared" si="13"/>
        <v>1.1973888888888888</v>
      </c>
      <c r="L145" s="30">
        <f t="shared" si="14"/>
        <v>4.2076111111111114</v>
      </c>
      <c r="M145" s="30">
        <f t="shared" si="15"/>
        <v>0</v>
      </c>
      <c r="N145" s="30">
        <f t="shared" si="16"/>
        <v>0</v>
      </c>
      <c r="O145" s="30">
        <f t="shared" si="17"/>
        <v>0.70051851851851854</v>
      </c>
      <c r="P145" s="30">
        <f t="shared" si="18"/>
        <v>0</v>
      </c>
      <c r="Q145" s="30">
        <f t="shared" si="19"/>
        <v>3.2514814814814819</v>
      </c>
      <c r="R145" s="30">
        <f t="shared" si="20"/>
        <v>5.8851851851851857E-2</v>
      </c>
      <c r="S145" s="30">
        <f t="shared" si="21"/>
        <v>3.1702592592592596</v>
      </c>
      <c r="T145" s="30">
        <f t="shared" si="22"/>
        <v>2.7986296296296298</v>
      </c>
      <c r="U145" s="31">
        <f t="shared" si="23"/>
        <v>3.3661111111111115</v>
      </c>
      <c r="V145" s="31">
        <v>1.4446000000000001</v>
      </c>
    </row>
    <row r="146" spans="1:22" x14ac:dyDescent="0.35">
      <c r="A146" s="64" t="s">
        <v>60</v>
      </c>
      <c r="B146" s="29" t="s">
        <v>112</v>
      </c>
      <c r="C146" s="64">
        <f t="shared" si="5"/>
        <v>2.6380222222222227</v>
      </c>
      <c r="D146" s="30">
        <f t="shared" si="6"/>
        <v>1.9502777777777778</v>
      </c>
      <c r="E146" s="30">
        <f t="shared" si="7"/>
        <v>83.488555555555564</v>
      </c>
      <c r="F146" s="30">
        <f t="shared" si="8"/>
        <v>0</v>
      </c>
      <c r="G146" s="30">
        <f t="shared" si="9"/>
        <v>2.2768888888888887</v>
      </c>
      <c r="H146" s="30">
        <f t="shared" si="10"/>
        <v>0.37688888888888888</v>
      </c>
      <c r="I146" s="30">
        <f t="shared" si="11"/>
        <v>2.6135555555555556</v>
      </c>
      <c r="J146" s="30">
        <f t="shared" si="12"/>
        <v>2.5160000000000005</v>
      </c>
      <c r="K146" s="30">
        <f t="shared" si="13"/>
        <v>1.388611111111111</v>
      </c>
      <c r="L146" s="30">
        <f t="shared" si="14"/>
        <v>4.2770555555555552</v>
      </c>
      <c r="M146" s="30">
        <f t="shared" si="15"/>
        <v>0</v>
      </c>
      <c r="N146" s="30">
        <f t="shared" si="16"/>
        <v>0</v>
      </c>
      <c r="O146" s="30">
        <f t="shared" si="17"/>
        <v>0.64533333333333331</v>
      </c>
      <c r="P146" s="30">
        <f t="shared" si="18"/>
        <v>0</v>
      </c>
      <c r="Q146" s="30">
        <f t="shared" si="19"/>
        <v>3.6504074074074073</v>
      </c>
      <c r="R146" s="30">
        <f t="shared" si="20"/>
        <v>7.803703703703703E-2</v>
      </c>
      <c r="S146" s="30">
        <f t="shared" si="21"/>
        <v>3.5438518518518518</v>
      </c>
      <c r="T146" s="30">
        <f t="shared" si="22"/>
        <v>3.1960000000000006</v>
      </c>
      <c r="U146" s="31">
        <f t="shared" si="23"/>
        <v>3.839425925925926</v>
      </c>
      <c r="V146" s="31">
        <v>1.8240000000000001</v>
      </c>
    </row>
    <row r="147" spans="1:22" x14ac:dyDescent="0.35">
      <c r="A147" s="64" t="s">
        <v>61</v>
      </c>
      <c r="B147" s="29" t="s">
        <v>112</v>
      </c>
      <c r="C147" s="64">
        <f t="shared" si="5"/>
        <v>2.1840666666666668</v>
      </c>
      <c r="D147" s="30">
        <f t="shared" si="6"/>
        <v>1.6928333333333334</v>
      </c>
      <c r="E147" s="30">
        <f t="shared" si="7"/>
        <v>68.884333333333331</v>
      </c>
      <c r="F147" s="30">
        <f t="shared" si="8"/>
        <v>0</v>
      </c>
      <c r="G147" s="30">
        <f t="shared" si="9"/>
        <v>1.8493333333333335</v>
      </c>
      <c r="H147" s="30">
        <f t="shared" si="10"/>
        <v>0.30888888888888894</v>
      </c>
      <c r="I147" s="30">
        <f t="shared" si="11"/>
        <v>1.9552222222222224</v>
      </c>
      <c r="J147" s="30">
        <f t="shared" si="12"/>
        <v>1.9128888888888891</v>
      </c>
      <c r="K147" s="30">
        <f t="shared" si="13"/>
        <v>1.109</v>
      </c>
      <c r="L147" s="30">
        <f t="shared" si="14"/>
        <v>3.5390555555555561</v>
      </c>
      <c r="M147" s="30">
        <f t="shared" si="15"/>
        <v>0</v>
      </c>
      <c r="N147" s="30">
        <f t="shared" si="16"/>
        <v>0</v>
      </c>
      <c r="O147" s="30">
        <f t="shared" si="17"/>
        <v>0.49837037037037035</v>
      </c>
      <c r="P147" s="30">
        <f t="shared" si="18"/>
        <v>0</v>
      </c>
      <c r="Q147" s="30">
        <f t="shared" si="19"/>
        <v>2.9882222222222219</v>
      </c>
      <c r="R147" s="30">
        <f t="shared" si="20"/>
        <v>4.6925925925925933E-2</v>
      </c>
      <c r="S147" s="30">
        <f t="shared" si="21"/>
        <v>2.9697407407407406</v>
      </c>
      <c r="T147" s="30">
        <f t="shared" si="22"/>
        <v>2.6122592592592593</v>
      </c>
      <c r="U147" s="31">
        <f t="shared" si="23"/>
        <v>3.1690925925925924</v>
      </c>
      <c r="V147" s="31">
        <v>1.5782</v>
      </c>
    </row>
    <row r="148" spans="1:22" x14ac:dyDescent="0.35">
      <c r="A148" s="64" t="s">
        <v>62</v>
      </c>
      <c r="B148" s="29" t="s">
        <v>112</v>
      </c>
      <c r="C148" s="64">
        <f t="shared" si="5"/>
        <v>2.4275777777777776</v>
      </c>
      <c r="D148" s="30">
        <f t="shared" si="6"/>
        <v>1.8961666666666668</v>
      </c>
      <c r="E148" s="30">
        <f t="shared" si="7"/>
        <v>77.467333333333343</v>
      </c>
      <c r="F148" s="30">
        <f t="shared" si="8"/>
        <v>0</v>
      </c>
      <c r="G148" s="30">
        <f t="shared" si="9"/>
        <v>2.0751111111111111</v>
      </c>
      <c r="H148" s="30">
        <f t="shared" si="10"/>
        <v>0.3888888888888889</v>
      </c>
      <c r="I148" s="30">
        <f t="shared" si="11"/>
        <v>2.0813333333333333</v>
      </c>
      <c r="J148" s="30">
        <f t="shared" si="12"/>
        <v>2.1163333333333334</v>
      </c>
      <c r="K148" s="30">
        <f t="shared" si="13"/>
        <v>1.2842777777777779</v>
      </c>
      <c r="L148" s="30">
        <f t="shared" si="14"/>
        <v>3.9691666666666667</v>
      </c>
      <c r="M148" s="30">
        <f t="shared" si="15"/>
        <v>0</v>
      </c>
      <c r="N148" s="30">
        <f t="shared" si="16"/>
        <v>0</v>
      </c>
      <c r="O148" s="30">
        <f t="shared" si="17"/>
        <v>0.52362962962962967</v>
      </c>
      <c r="P148" s="30">
        <f t="shared" si="18"/>
        <v>0</v>
      </c>
      <c r="Q148" s="30">
        <f t="shared" si="19"/>
        <v>3.3613333333333335</v>
      </c>
      <c r="R148" s="30">
        <f t="shared" si="20"/>
        <v>4.5555555555555557E-2</v>
      </c>
      <c r="S148" s="30">
        <f t="shared" si="21"/>
        <v>3.3573333333333335</v>
      </c>
      <c r="T148" s="30">
        <f t="shared" si="22"/>
        <v>3.0082962962962969</v>
      </c>
      <c r="U148" s="31">
        <f t="shared" si="23"/>
        <v>3.7060925925925932</v>
      </c>
      <c r="V148" s="31">
        <v>1.9670000000000001</v>
      </c>
    </row>
    <row r="149" spans="1:22" ht="15" thickBot="1" x14ac:dyDescent="0.4">
      <c r="A149" s="65" t="s">
        <v>63</v>
      </c>
      <c r="B149" s="33" t="s">
        <v>112</v>
      </c>
      <c r="C149" s="65">
        <f t="shared" si="5"/>
        <v>2.5489111111111109</v>
      </c>
      <c r="D149" s="34">
        <f t="shared" si="6"/>
        <v>2.0365555555555557</v>
      </c>
      <c r="E149" s="34">
        <f t="shared" si="7"/>
        <v>77.938333333333333</v>
      </c>
      <c r="F149" s="34">
        <f t="shared" si="8"/>
        <v>0</v>
      </c>
      <c r="G149" s="34">
        <f t="shared" si="9"/>
        <v>2.1967777777777782</v>
      </c>
      <c r="H149" s="34">
        <f t="shared" si="10"/>
        <v>0.40655555555555556</v>
      </c>
      <c r="I149" s="34">
        <f t="shared" si="11"/>
        <v>1.8767777777777779</v>
      </c>
      <c r="J149" s="34">
        <f t="shared" si="12"/>
        <v>1.7652222222222222</v>
      </c>
      <c r="K149" s="34">
        <f t="shared" si="13"/>
        <v>1.3132222222222223</v>
      </c>
      <c r="L149" s="34">
        <f t="shared" si="14"/>
        <v>4.0979444444444448</v>
      </c>
      <c r="M149" s="34">
        <f t="shared" si="15"/>
        <v>0</v>
      </c>
      <c r="N149" s="34">
        <f t="shared" si="16"/>
        <v>0</v>
      </c>
      <c r="O149" s="34">
        <f t="shared" si="17"/>
        <v>0.52892592592592591</v>
      </c>
      <c r="P149" s="34">
        <f t="shared" si="18"/>
        <v>0</v>
      </c>
      <c r="Q149" s="34">
        <f t="shared" si="19"/>
        <v>3.374888888888889</v>
      </c>
      <c r="R149" s="34">
        <f t="shared" si="20"/>
        <v>3.2592592592592597E-2</v>
      </c>
      <c r="S149" s="34">
        <f t="shared" si="21"/>
        <v>3.3550740740740741</v>
      </c>
      <c r="T149" s="34">
        <f t="shared" si="22"/>
        <v>3.0275185185185189</v>
      </c>
      <c r="U149" s="35">
        <f t="shared" si="23"/>
        <v>3.8163148148148154</v>
      </c>
      <c r="V149" s="35">
        <v>1.8460000000000001</v>
      </c>
    </row>
    <row r="150" spans="1:22" x14ac:dyDescent="0.35">
      <c r="A150" s="66" t="s">
        <v>54</v>
      </c>
      <c r="B150" s="37" t="s">
        <v>113</v>
      </c>
      <c r="C150" s="66">
        <f t="shared" si="5"/>
        <v>2.3843777777777784</v>
      </c>
      <c r="D150" s="38">
        <f t="shared" si="6"/>
        <v>1.7411666666666668</v>
      </c>
      <c r="E150" s="38">
        <f t="shared" si="7"/>
        <v>64.727444444444444</v>
      </c>
      <c r="F150" s="38">
        <f t="shared" si="8"/>
        <v>9.3803333333333327</v>
      </c>
      <c r="G150" s="38">
        <f t="shared" si="9"/>
        <v>1.8015555555555556</v>
      </c>
      <c r="H150" s="38">
        <f t="shared" si="10"/>
        <v>0.25277777777777782</v>
      </c>
      <c r="I150" s="38">
        <f t="shared" si="11"/>
        <v>2.3041111111111112</v>
      </c>
      <c r="J150" s="38">
        <f t="shared" si="12"/>
        <v>2.8138888888888891</v>
      </c>
      <c r="K150" s="38">
        <f t="shared" si="13"/>
        <v>1.1345555555555555</v>
      </c>
      <c r="L150" s="38">
        <f t="shared" si="14"/>
        <v>3.2725555555555559</v>
      </c>
      <c r="M150" s="38">
        <f t="shared" si="15"/>
        <v>0</v>
      </c>
      <c r="N150" s="38">
        <f t="shared" si="16"/>
        <v>45.04507407407408</v>
      </c>
      <c r="O150" s="38">
        <f t="shared" si="17"/>
        <v>3.8718888888888894</v>
      </c>
      <c r="P150" s="38">
        <f t="shared" si="18"/>
        <v>5.6534074074074079</v>
      </c>
      <c r="Q150" s="38">
        <f t="shared" si="19"/>
        <v>2.9805925925925925</v>
      </c>
      <c r="R150" s="38">
        <f t="shared" si="20"/>
        <v>0</v>
      </c>
      <c r="S150" s="38">
        <f t="shared" si="21"/>
        <v>3.2333703703703702</v>
      </c>
      <c r="T150" s="38">
        <f t="shared" si="22"/>
        <v>2.4008148148148152</v>
      </c>
      <c r="U150" s="39">
        <f t="shared" si="23"/>
        <v>3.6497222222222225</v>
      </c>
      <c r="V150" s="39">
        <v>0</v>
      </c>
    </row>
    <row r="151" spans="1:22" x14ac:dyDescent="0.35">
      <c r="A151" s="67" t="s">
        <v>55</v>
      </c>
      <c r="B151" s="41" t="s">
        <v>113</v>
      </c>
      <c r="C151" s="67">
        <f t="shared" si="5"/>
        <v>2.6493777777777781</v>
      </c>
      <c r="D151" s="42">
        <f t="shared" si="6"/>
        <v>1.931388888888889</v>
      </c>
      <c r="E151" s="42">
        <f t="shared" si="7"/>
        <v>68.279777777777781</v>
      </c>
      <c r="F151" s="42">
        <f t="shared" si="8"/>
        <v>10.92288888888889</v>
      </c>
      <c r="G151" s="42">
        <f t="shared" si="9"/>
        <v>2.1717777777777778</v>
      </c>
      <c r="H151" s="42">
        <f t="shared" si="10"/>
        <v>0.38605555555555554</v>
      </c>
      <c r="I151" s="42">
        <f t="shared" si="11"/>
        <v>2.4872222222222224</v>
      </c>
      <c r="J151" s="42">
        <f t="shared" si="12"/>
        <v>3.1955555555555555</v>
      </c>
      <c r="K151" s="42">
        <f t="shared" si="13"/>
        <v>1.3463333333333334</v>
      </c>
      <c r="L151" s="42">
        <f t="shared" si="14"/>
        <v>3.8604444444444446</v>
      </c>
      <c r="M151" s="42">
        <f t="shared" si="15"/>
        <v>0.22037037037037038</v>
      </c>
      <c r="N151" s="42">
        <f t="shared" si="16"/>
        <v>48.982259259259266</v>
      </c>
      <c r="O151" s="42">
        <f t="shared" si="17"/>
        <v>4.5195555555555558</v>
      </c>
      <c r="P151" s="42">
        <f t="shared" si="18"/>
        <v>5.7918518518518516</v>
      </c>
      <c r="Q151" s="42">
        <f t="shared" si="19"/>
        <v>3.3334444444444444</v>
      </c>
      <c r="R151" s="42">
        <f t="shared" si="20"/>
        <v>4.7999999999999994E-2</v>
      </c>
      <c r="S151" s="42">
        <f t="shared" si="21"/>
        <v>3.6596666666666668</v>
      </c>
      <c r="T151" s="42">
        <f t="shared" si="22"/>
        <v>2.9675555555555557</v>
      </c>
      <c r="U151" s="43">
        <f t="shared" si="23"/>
        <v>3.8044814814814818</v>
      </c>
      <c r="V151" s="43">
        <v>0</v>
      </c>
    </row>
    <row r="152" spans="1:22" x14ac:dyDescent="0.35">
      <c r="A152" s="67" t="s">
        <v>56</v>
      </c>
      <c r="B152" s="41" t="s">
        <v>113</v>
      </c>
      <c r="C152" s="67">
        <f t="shared" si="5"/>
        <v>2.5341333333333336</v>
      </c>
      <c r="D152" s="42">
        <f t="shared" si="6"/>
        <v>1.8735000000000002</v>
      </c>
      <c r="E152" s="42">
        <f t="shared" si="7"/>
        <v>67.088666666666668</v>
      </c>
      <c r="F152" s="42">
        <f t="shared" si="8"/>
        <v>9.0847777777777772</v>
      </c>
      <c r="G152" s="42">
        <f t="shared" si="9"/>
        <v>1.9963333333333333</v>
      </c>
      <c r="H152" s="42">
        <f t="shared" si="10"/>
        <v>0.38261111111111112</v>
      </c>
      <c r="I152" s="42">
        <f t="shared" si="11"/>
        <v>1.8922222222222225</v>
      </c>
      <c r="J152" s="42">
        <f t="shared" si="12"/>
        <v>3.0148888888888892</v>
      </c>
      <c r="K152" s="42">
        <f t="shared" si="13"/>
        <v>1.2789444444444444</v>
      </c>
      <c r="L152" s="42">
        <f t="shared" si="14"/>
        <v>3.609777777777778</v>
      </c>
      <c r="M152" s="42">
        <f t="shared" si="15"/>
        <v>0.76740740740740743</v>
      </c>
      <c r="N152" s="42">
        <f t="shared" si="16"/>
        <v>41.727333333333334</v>
      </c>
      <c r="O152" s="42">
        <f t="shared" si="17"/>
        <v>4.6474814814814813</v>
      </c>
      <c r="P152" s="42">
        <f t="shared" si="18"/>
        <v>1.8758518518518519</v>
      </c>
      <c r="Q152" s="42">
        <f t="shared" si="19"/>
        <v>3.2342592592592592</v>
      </c>
      <c r="R152" s="42">
        <f t="shared" si="20"/>
        <v>0.14848148148148149</v>
      </c>
      <c r="S152" s="42">
        <f t="shared" si="21"/>
        <v>3.4879259259259263</v>
      </c>
      <c r="T152" s="42">
        <f t="shared" si="22"/>
        <v>2.8355185185185183</v>
      </c>
      <c r="U152" s="43">
        <f t="shared" si="23"/>
        <v>3.6105185185185187</v>
      </c>
      <c r="V152" s="43">
        <v>0.1205</v>
      </c>
    </row>
    <row r="153" spans="1:22" x14ac:dyDescent="0.35">
      <c r="A153" s="67" t="s">
        <v>57</v>
      </c>
      <c r="B153" s="41" t="s">
        <v>113</v>
      </c>
      <c r="C153" s="67">
        <f t="shared" si="5"/>
        <v>2.2929333333333339</v>
      </c>
      <c r="D153" s="42">
        <f t="shared" si="6"/>
        <v>1.9896666666666667</v>
      </c>
      <c r="E153" s="42">
        <f t="shared" si="7"/>
        <v>73.637333333333316</v>
      </c>
      <c r="F153" s="42">
        <f t="shared" si="8"/>
        <v>1.5559999999999998</v>
      </c>
      <c r="G153" s="42">
        <f t="shared" si="9"/>
        <v>1.9068888888888889</v>
      </c>
      <c r="H153" s="42">
        <f t="shared" si="10"/>
        <v>0.41905555555555557</v>
      </c>
      <c r="I153" s="42">
        <f t="shared" si="11"/>
        <v>4.6637777777777778</v>
      </c>
      <c r="J153" s="42">
        <f t="shared" si="12"/>
        <v>2.7023333333333337</v>
      </c>
      <c r="K153" s="42">
        <f t="shared" si="13"/>
        <v>1.4008333333333334</v>
      </c>
      <c r="L153" s="42">
        <f t="shared" si="14"/>
        <v>3.869388888888889</v>
      </c>
      <c r="M153" s="42">
        <f t="shared" si="15"/>
        <v>0</v>
      </c>
      <c r="N153" s="42">
        <f t="shared" si="16"/>
        <v>0</v>
      </c>
      <c r="O153" s="42">
        <f t="shared" si="17"/>
        <v>2.1039629629629628</v>
      </c>
      <c r="P153" s="42">
        <f t="shared" si="18"/>
        <v>0</v>
      </c>
      <c r="Q153" s="42">
        <f t="shared" si="19"/>
        <v>3.2637407407407406</v>
      </c>
      <c r="R153" s="42">
        <f t="shared" si="20"/>
        <v>3.4074074074074076E-2</v>
      </c>
      <c r="S153" s="42">
        <f t="shared" si="21"/>
        <v>3.2353703703703709</v>
      </c>
      <c r="T153" s="42">
        <f t="shared" si="22"/>
        <v>2.7789629629629631</v>
      </c>
      <c r="U153" s="43">
        <f t="shared" si="23"/>
        <v>3.4556481481481485</v>
      </c>
      <c r="V153" s="43">
        <v>0.84660000000000002</v>
      </c>
    </row>
    <row r="154" spans="1:22" x14ac:dyDescent="0.35">
      <c r="A154" s="67" t="s">
        <v>58</v>
      </c>
      <c r="B154" s="41" t="s">
        <v>113</v>
      </c>
      <c r="C154" s="67">
        <f t="shared" si="5"/>
        <v>2.2470222222222218</v>
      </c>
      <c r="D154" s="42">
        <f t="shared" si="6"/>
        <v>1.9193888888888888</v>
      </c>
      <c r="E154" s="42">
        <f t="shared" si="7"/>
        <v>71.565111111111122</v>
      </c>
      <c r="F154" s="42">
        <f t="shared" si="8"/>
        <v>0</v>
      </c>
      <c r="G154" s="42">
        <f t="shared" si="9"/>
        <v>1.9026666666666667</v>
      </c>
      <c r="H154" s="42">
        <f t="shared" si="10"/>
        <v>0.38233333333333336</v>
      </c>
      <c r="I154" s="42">
        <f t="shared" si="11"/>
        <v>2.4515555555555557</v>
      </c>
      <c r="J154" s="42">
        <f t="shared" si="12"/>
        <v>2.5065555555555559</v>
      </c>
      <c r="K154" s="42">
        <f t="shared" si="13"/>
        <v>1.159111111111111</v>
      </c>
      <c r="L154" s="42">
        <f t="shared" si="14"/>
        <v>3.7271666666666667</v>
      </c>
      <c r="M154" s="42">
        <f t="shared" si="15"/>
        <v>0</v>
      </c>
      <c r="N154" s="42">
        <f t="shared" si="16"/>
        <v>0</v>
      </c>
      <c r="O154" s="42">
        <f t="shared" si="17"/>
        <v>1.0575555555555556</v>
      </c>
      <c r="P154" s="42">
        <f t="shared" si="18"/>
        <v>0</v>
      </c>
      <c r="Q154" s="42">
        <f t="shared" si="19"/>
        <v>3.080222222222222</v>
      </c>
      <c r="R154" s="42">
        <f t="shared" si="20"/>
        <v>5.0777777777777776E-2</v>
      </c>
      <c r="S154" s="42">
        <f t="shared" si="21"/>
        <v>3.1182962962962963</v>
      </c>
      <c r="T154" s="42">
        <f t="shared" si="22"/>
        <v>2.7207037037037041</v>
      </c>
      <c r="U154" s="43">
        <f t="shared" si="23"/>
        <v>3.2750740740740745</v>
      </c>
      <c r="V154" s="43">
        <v>1.2511000000000001</v>
      </c>
    </row>
    <row r="155" spans="1:22" x14ac:dyDescent="0.35">
      <c r="A155" s="67" t="s">
        <v>59</v>
      </c>
      <c r="B155" s="41" t="s">
        <v>113</v>
      </c>
      <c r="C155" s="67">
        <f t="shared" si="5"/>
        <v>2.2346888888888894</v>
      </c>
      <c r="D155" s="42">
        <f t="shared" si="6"/>
        <v>1.9125000000000001</v>
      </c>
      <c r="E155" s="42">
        <f t="shared" si="7"/>
        <v>71.25211111111112</v>
      </c>
      <c r="F155" s="42">
        <f t="shared" si="8"/>
        <v>0</v>
      </c>
      <c r="G155" s="42">
        <f t="shared" si="9"/>
        <v>1.9373333333333334</v>
      </c>
      <c r="H155" s="42">
        <f t="shared" si="10"/>
        <v>0.39322222222222225</v>
      </c>
      <c r="I155" s="42">
        <f t="shared" si="11"/>
        <v>2.362222222222222</v>
      </c>
      <c r="J155" s="42">
        <f t="shared" si="12"/>
        <v>2.4536666666666669</v>
      </c>
      <c r="K155" s="42">
        <f t="shared" si="13"/>
        <v>1.1773888888888888</v>
      </c>
      <c r="L155" s="42">
        <f t="shared" si="14"/>
        <v>4.091277777777778</v>
      </c>
      <c r="M155" s="42">
        <f t="shared" si="15"/>
        <v>0</v>
      </c>
      <c r="N155" s="42">
        <f t="shared" si="16"/>
        <v>0</v>
      </c>
      <c r="O155" s="42">
        <f t="shared" si="17"/>
        <v>0.77096296296296296</v>
      </c>
      <c r="P155" s="42">
        <f t="shared" si="18"/>
        <v>0</v>
      </c>
      <c r="Q155" s="42">
        <f t="shared" si="19"/>
        <v>3.1486296296296303</v>
      </c>
      <c r="R155" s="42">
        <f t="shared" si="20"/>
        <v>5.0111111111111113E-2</v>
      </c>
      <c r="S155" s="42">
        <f t="shared" si="21"/>
        <v>3.0723703703703706</v>
      </c>
      <c r="T155" s="42">
        <f t="shared" si="22"/>
        <v>2.704148148148148</v>
      </c>
      <c r="U155" s="43">
        <f t="shared" si="23"/>
        <v>3.3336296296296304</v>
      </c>
      <c r="V155" s="43">
        <v>1.2318</v>
      </c>
    </row>
    <row r="156" spans="1:22" x14ac:dyDescent="0.35">
      <c r="A156" s="67" t="s">
        <v>60</v>
      </c>
      <c r="B156" s="41" t="s">
        <v>113</v>
      </c>
      <c r="C156" s="67">
        <f t="shared" si="5"/>
        <v>2.6585999999999999</v>
      </c>
      <c r="D156" s="42">
        <f t="shared" si="6"/>
        <v>2.1068888888888893</v>
      </c>
      <c r="E156" s="42">
        <f t="shared" si="7"/>
        <v>83.909333333333336</v>
      </c>
      <c r="F156" s="42">
        <f t="shared" si="8"/>
        <v>0</v>
      </c>
      <c r="G156" s="42">
        <f t="shared" si="9"/>
        <v>2.3208888888888888</v>
      </c>
      <c r="H156" s="42">
        <f t="shared" si="10"/>
        <v>0.41655555555555557</v>
      </c>
      <c r="I156" s="42">
        <f t="shared" si="11"/>
        <v>2.5646666666666667</v>
      </c>
      <c r="J156" s="42">
        <f t="shared" si="12"/>
        <v>2.5878888888888891</v>
      </c>
      <c r="K156" s="42">
        <f t="shared" si="13"/>
        <v>1.3515555555555556</v>
      </c>
      <c r="L156" s="42">
        <f t="shared" si="14"/>
        <v>4.323666666666667</v>
      </c>
      <c r="M156" s="42">
        <f t="shared" si="15"/>
        <v>0</v>
      </c>
      <c r="N156" s="42">
        <f t="shared" si="16"/>
        <v>0</v>
      </c>
      <c r="O156" s="42">
        <f t="shared" si="17"/>
        <v>0.61470370370370375</v>
      </c>
      <c r="P156" s="42">
        <f t="shared" si="18"/>
        <v>0</v>
      </c>
      <c r="Q156" s="42">
        <f t="shared" si="19"/>
        <v>3.655925925925926</v>
      </c>
      <c r="R156" s="42">
        <f t="shared" si="20"/>
        <v>4.8555555555555553E-2</v>
      </c>
      <c r="S156" s="42">
        <f t="shared" si="21"/>
        <v>3.6496666666666671</v>
      </c>
      <c r="T156" s="42">
        <f t="shared" si="22"/>
        <v>3.1864074074074078</v>
      </c>
      <c r="U156" s="43">
        <f t="shared" si="23"/>
        <v>3.7914444444444446</v>
      </c>
      <c r="V156" s="43">
        <v>1.7755000000000001</v>
      </c>
    </row>
    <row r="157" spans="1:22" x14ac:dyDescent="0.35">
      <c r="A157" s="67" t="s">
        <v>61</v>
      </c>
      <c r="B157" s="41" t="s">
        <v>113</v>
      </c>
      <c r="C157" s="67">
        <f t="shared" si="5"/>
        <v>2.2643777777777778</v>
      </c>
      <c r="D157" s="42">
        <f t="shared" si="6"/>
        <v>1.7690555555555556</v>
      </c>
      <c r="E157" s="42">
        <f t="shared" si="7"/>
        <v>70.591555555555558</v>
      </c>
      <c r="F157" s="42">
        <f t="shared" si="8"/>
        <v>0</v>
      </c>
      <c r="G157" s="42">
        <f t="shared" si="9"/>
        <v>1.8756666666666666</v>
      </c>
      <c r="H157" s="42">
        <f t="shared" si="10"/>
        <v>0.36827777777777781</v>
      </c>
      <c r="I157" s="42">
        <f t="shared" si="11"/>
        <v>2.0132222222222222</v>
      </c>
      <c r="J157" s="42">
        <f t="shared" si="12"/>
        <v>2.0466666666666669</v>
      </c>
      <c r="K157" s="42">
        <f t="shared" si="13"/>
        <v>1.151888888888889</v>
      </c>
      <c r="L157" s="42">
        <f t="shared" si="14"/>
        <v>3.6347222222222224</v>
      </c>
      <c r="M157" s="42">
        <f t="shared" si="15"/>
        <v>0</v>
      </c>
      <c r="N157" s="42">
        <f t="shared" si="16"/>
        <v>0</v>
      </c>
      <c r="O157" s="42">
        <f t="shared" si="17"/>
        <v>0.52988888888888896</v>
      </c>
      <c r="P157" s="42">
        <f t="shared" si="18"/>
        <v>0</v>
      </c>
      <c r="Q157" s="42">
        <f t="shared" si="19"/>
        <v>3.0974814814814819</v>
      </c>
      <c r="R157" s="42">
        <f t="shared" si="20"/>
        <v>2.5851851851851855E-2</v>
      </c>
      <c r="S157" s="42">
        <f t="shared" si="21"/>
        <v>3.0715925925925927</v>
      </c>
      <c r="T157" s="42">
        <f t="shared" si="22"/>
        <v>2.7044444444444444</v>
      </c>
      <c r="U157" s="43">
        <f t="shared" si="23"/>
        <v>3.247555555555556</v>
      </c>
      <c r="V157" s="43">
        <v>1.6294</v>
      </c>
    </row>
    <row r="158" spans="1:22" x14ac:dyDescent="0.35">
      <c r="A158" s="67" t="s">
        <v>62</v>
      </c>
      <c r="B158" s="41" t="s">
        <v>113</v>
      </c>
      <c r="C158" s="67">
        <f t="shared" si="5"/>
        <v>2.6016222222222223</v>
      </c>
      <c r="D158" s="42">
        <f t="shared" si="6"/>
        <v>1.9590000000000001</v>
      </c>
      <c r="E158" s="42">
        <f t="shared" si="7"/>
        <v>83.868444444444449</v>
      </c>
      <c r="F158" s="42">
        <f t="shared" si="8"/>
        <v>0</v>
      </c>
      <c r="G158" s="42">
        <f t="shared" si="9"/>
        <v>2.3354444444444447</v>
      </c>
      <c r="H158" s="42">
        <f t="shared" si="10"/>
        <v>0.40688888888888891</v>
      </c>
      <c r="I158" s="42">
        <f t="shared" si="11"/>
        <v>2.2225555555555561</v>
      </c>
      <c r="J158" s="42">
        <f t="shared" si="12"/>
        <v>2.2602222222222221</v>
      </c>
      <c r="K158" s="42">
        <f t="shared" si="13"/>
        <v>1.3490555555555557</v>
      </c>
      <c r="L158" s="42">
        <f t="shared" si="14"/>
        <v>3.9435555555555557</v>
      </c>
      <c r="M158" s="42">
        <f t="shared" si="15"/>
        <v>0</v>
      </c>
      <c r="N158" s="42">
        <f t="shared" si="16"/>
        <v>0</v>
      </c>
      <c r="O158" s="42">
        <f t="shared" si="17"/>
        <v>0.58755555555555561</v>
      </c>
      <c r="P158" s="42">
        <f t="shared" si="18"/>
        <v>0</v>
      </c>
      <c r="Q158" s="42">
        <f t="shared" si="19"/>
        <v>3.4258888888888888</v>
      </c>
      <c r="R158" s="42">
        <f t="shared" si="20"/>
        <v>4.5518518518518521E-2</v>
      </c>
      <c r="S158" s="42">
        <f t="shared" si="21"/>
        <v>3.5657777777777775</v>
      </c>
      <c r="T158" s="42">
        <f t="shared" si="22"/>
        <v>3.1824074074074074</v>
      </c>
      <c r="U158" s="43">
        <f t="shared" si="23"/>
        <v>3.8919259259259258</v>
      </c>
      <c r="V158" s="43">
        <v>2.0387</v>
      </c>
    </row>
    <row r="159" spans="1:22" ht="15" thickBot="1" x14ac:dyDescent="0.4">
      <c r="A159" s="68" t="s">
        <v>63</v>
      </c>
      <c r="B159" s="45" t="s">
        <v>113</v>
      </c>
      <c r="C159" s="68">
        <f t="shared" si="5"/>
        <v>1.9560222222222221</v>
      </c>
      <c r="D159" s="46">
        <f t="shared" si="6"/>
        <v>1.7498333333333336</v>
      </c>
      <c r="E159" s="46">
        <f t="shared" si="7"/>
        <v>61.819222222222223</v>
      </c>
      <c r="F159" s="46">
        <f t="shared" si="8"/>
        <v>0</v>
      </c>
      <c r="G159" s="46">
        <f t="shared" si="9"/>
        <v>1.6975555555555557</v>
      </c>
      <c r="H159" s="46">
        <f t="shared" si="10"/>
        <v>0.35150000000000003</v>
      </c>
      <c r="I159" s="46">
        <f t="shared" si="11"/>
        <v>1.5338888888888891</v>
      </c>
      <c r="J159" s="46">
        <f t="shared" si="12"/>
        <v>1.5454444444444446</v>
      </c>
      <c r="K159" s="46">
        <f t="shared" si="13"/>
        <v>0.99205555555555569</v>
      </c>
      <c r="L159" s="46">
        <f t="shared" si="14"/>
        <v>3.1769444444444446</v>
      </c>
      <c r="M159" s="46">
        <f t="shared" si="15"/>
        <v>0</v>
      </c>
      <c r="N159" s="46">
        <f t="shared" si="16"/>
        <v>0</v>
      </c>
      <c r="O159" s="46">
        <f t="shared" si="17"/>
        <v>0.44722222222222224</v>
      </c>
      <c r="P159" s="46">
        <f t="shared" si="18"/>
        <v>0</v>
      </c>
      <c r="Q159" s="46">
        <f t="shared" si="19"/>
        <v>2.6670370370370371</v>
      </c>
      <c r="R159" s="46">
        <f t="shared" si="20"/>
        <v>2.062962962962963E-2</v>
      </c>
      <c r="S159" s="46">
        <f t="shared" si="21"/>
        <v>2.5865555555555559</v>
      </c>
      <c r="T159" s="46">
        <f t="shared" si="22"/>
        <v>2.3456666666666668</v>
      </c>
      <c r="U159" s="47">
        <f t="shared" si="23"/>
        <v>2.8539074074074069</v>
      </c>
      <c r="V159" s="47">
        <v>1.5642</v>
      </c>
    </row>
  </sheetData>
  <mergeCells count="3">
    <mergeCell ref="C2:C3"/>
    <mergeCell ref="E1:F1"/>
    <mergeCell ref="D95:W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1_GF</vt:lpstr>
      <vt:lpstr>2_Af</vt:lpstr>
      <vt:lpstr>3_Lp</vt:lpstr>
      <vt:lpstr>4_Af&amp;LP</vt:lpstr>
      <vt:lpstr>5_Af&amp;Lactate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Peyriga</dc:creator>
  <cp:lastModifiedBy>Loic Le Gregam</cp:lastModifiedBy>
  <dcterms:created xsi:type="dcterms:W3CDTF">2020-11-06T08:25:03Z</dcterms:created>
  <dcterms:modified xsi:type="dcterms:W3CDTF">2021-01-19T14:23:41Z</dcterms:modified>
</cp:coreProperties>
</file>