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jezzaki/Desktop/SCM 702/"/>
    </mc:Choice>
  </mc:AlternateContent>
  <xr:revisionPtr revIDLastSave="0" documentId="8_{7F2028CB-9057-C640-BB42-CBCB91A61A28}" xr6:coauthVersionLast="43" xr6:coauthVersionMax="43" xr10:uidLastSave="{00000000-0000-0000-0000-000000000000}"/>
  <bookViews>
    <workbookView xWindow="0" yWindow="0" windowWidth="33600" windowHeight="21000" xr2:uid="{5A2B6411-84CD-CD4E-B89C-2DB3F14E883C}"/>
  </bookViews>
  <sheets>
    <sheet name="Correct Model" sheetId="2" r:id="rId1"/>
  </sheets>
  <definedNames>
    <definedName name="solver_adj" localSheetId="0" hidden="1">'Correct Model'!$T$1:$T$33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itr" localSheetId="0" hidden="1">2147483647</definedName>
    <definedName name="solver_lhs1" localSheetId="0" hidden="1">'Correct Model'!$B$44</definedName>
    <definedName name="solver_lhs2" localSheetId="0" hidden="1">'Correct Model'!$B$45:$B$57</definedName>
    <definedName name="solver_lhs3" localSheetId="0" hidden="1">'Correct Model'!$C$43</definedName>
    <definedName name="solver_lhs4" localSheetId="0" hidden="1">'Correct Model'!$C$45:$C$57</definedName>
    <definedName name="solver_lhs5" localSheetId="0" hidden="1">'Correct Model'!$T$1:$T$33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5</definedName>
    <definedName name="solver_opt" localSheetId="0" hidden="1">'Correct Model'!$B$38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el2" localSheetId="0" hidden="1">3</definedName>
    <definedName name="solver_rel3" localSheetId="0" hidden="1">2</definedName>
    <definedName name="solver_rel4" localSheetId="0" hidden="1">2</definedName>
    <definedName name="solver_rel5" localSheetId="0" hidden="1">4</definedName>
    <definedName name="solver_rhs1" localSheetId="0" hidden="1">1</definedName>
    <definedName name="solver_rhs2" localSheetId="0" hidden="1">1</definedName>
    <definedName name="solver_rhs3" localSheetId="0" hidden="1">1</definedName>
    <definedName name="solver_rhs4" localSheetId="0" hidden="1">'Correct Model'!$B$45:$B$57</definedName>
    <definedName name="solver_rhs5" localSheetId="0" hidden="1">integer</definedName>
    <definedName name="solver_rlx" localSheetId="0" hidden="1">1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2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8" i="2" l="1"/>
  <c r="B52" i="2"/>
  <c r="B50" i="2"/>
  <c r="C54" i="2" l="1"/>
  <c r="C56" i="2"/>
  <c r="C44" i="2"/>
  <c r="B57" i="2"/>
  <c r="B56" i="2"/>
  <c r="B55" i="2"/>
  <c r="B53" i="2"/>
  <c r="C57" i="2"/>
  <c r="C55" i="2"/>
  <c r="B54" i="2"/>
  <c r="C53" i="2"/>
  <c r="C52" i="2"/>
  <c r="C51" i="2"/>
  <c r="B51" i="2"/>
  <c r="C50" i="2"/>
  <c r="C49" i="2"/>
  <c r="B49" i="2"/>
  <c r="C48" i="2"/>
  <c r="B48" i="2"/>
  <c r="C47" i="2"/>
  <c r="B47" i="2"/>
  <c r="C46" i="2"/>
  <c r="B46" i="2"/>
  <c r="C45" i="2"/>
  <c r="B45" i="2"/>
  <c r="B44" i="2"/>
  <c r="C43" i="2"/>
  <c r="B43" i="2"/>
</calcChain>
</file>

<file path=xl/sharedStrings.xml><?xml version="1.0" encoding="utf-8"?>
<sst xmlns="http://schemas.openxmlformats.org/spreadsheetml/2006/main" count="78" uniqueCount="23">
  <si>
    <t>2. Evergreen</t>
  </si>
  <si>
    <t>3. Kitty's</t>
  </si>
  <si>
    <t>4. Penny's</t>
  </si>
  <si>
    <t>5. Benjamin's</t>
  </si>
  <si>
    <t>6. Mully's</t>
  </si>
  <si>
    <t>7. Limerich</t>
  </si>
  <si>
    <t>8. Empire</t>
  </si>
  <si>
    <t>9. Blue Tusk</t>
  </si>
  <si>
    <t>10. Hops</t>
  </si>
  <si>
    <t>11. Suds</t>
  </si>
  <si>
    <t>12. Als</t>
  </si>
  <si>
    <t>13. Funk 'n Waffles</t>
  </si>
  <si>
    <t>14. CSP</t>
  </si>
  <si>
    <t>15. Wolff's</t>
  </si>
  <si>
    <t>1. Dino</t>
  </si>
  <si>
    <t>11. Studs</t>
  </si>
  <si>
    <t>Objective Function</t>
  </si>
  <si>
    <t>Min Distance (ft)</t>
  </si>
  <si>
    <t>Constraints</t>
  </si>
  <si>
    <t>12. Al's</t>
  </si>
  <si>
    <t>Arrivals</t>
  </si>
  <si>
    <t>Departures</t>
  </si>
  <si>
    <t>1. Dinos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</si>
</sst>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ill="1"/>
    <xf numFmtId="2" fontId="0" fillId="0" borderId="0" xfId="0" applyNumberFormat="1"/>
    <xf numFmtId="2" fontId="0" fillId="0" borderId="0" xfId="0" applyNumberFormat="1" applyFill="1"/>
    <xf numFmtId="0" fontId="2" fillId="0" borderId="0" xfId="0" applyFont="1"/>
    <xf numFmtId="0" fontId="2" fillId="0" borderId="0" xfId="0" applyFont="1" applyFill="1"/>
    <xf numFmtId="2" fontId="3" fillId="2" borderId="0" xfId="0" applyNumberFormat="1" applyFont="1" applyFill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98BF4-9265-1B47-B687-1C91080CB397}">
  <dimension ref="A1:T57"/>
  <sheetViews>
    <sheetView tabSelected="1" topLeftCell="A16" workbookViewId="0">
      <selection activeCell="C36" sqref="C36"/>
    </sheetView>
  </sheetViews>
  <sheetFormatPr baseColWidth="10" defaultRowHeight="16"/>
  <cols>
    <col min="1" max="1" width="17.1640625" bestFit="1" customWidth="1"/>
    <col min="2" max="2" width="11.33203125" bestFit="1" customWidth="1"/>
    <col min="13" max="13" width="17.1640625" bestFit="1" customWidth="1"/>
  </cols>
  <sheetData>
    <row r="1" spans="1:2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15</v>
      </c>
      <c r="L1" t="s">
        <v>19</v>
      </c>
      <c r="M1" t="s">
        <v>11</v>
      </c>
      <c r="N1" t="s">
        <v>12</v>
      </c>
      <c r="O1" t="s">
        <v>13</v>
      </c>
      <c r="S1">
        <v>1539</v>
      </c>
      <c r="T1" s="2">
        <v>0</v>
      </c>
    </row>
    <row r="2" spans="1:20">
      <c r="A2" t="s">
        <v>14</v>
      </c>
      <c r="B2" s="4">
        <v>1539</v>
      </c>
      <c r="C2" s="4">
        <v>1374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S2">
        <v>623</v>
      </c>
      <c r="T2" s="2">
        <v>1</v>
      </c>
    </row>
    <row r="3" spans="1:20">
      <c r="A3" t="s">
        <v>0</v>
      </c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S3">
        <v>1374</v>
      </c>
      <c r="T3" s="2">
        <v>0.99999999999999989</v>
      </c>
    </row>
    <row r="4" spans="1:20">
      <c r="A4" t="s">
        <v>1</v>
      </c>
      <c r="B4" s="7"/>
      <c r="C4" s="8"/>
      <c r="D4" s="4">
        <v>149</v>
      </c>
      <c r="E4" s="4">
        <v>143</v>
      </c>
      <c r="F4" s="4">
        <v>186</v>
      </c>
      <c r="G4" s="8"/>
      <c r="H4" s="8"/>
      <c r="I4" s="8"/>
      <c r="J4" s="8"/>
      <c r="K4" s="8"/>
      <c r="L4" s="8"/>
      <c r="M4" s="8"/>
      <c r="N4" s="8"/>
      <c r="O4" s="8"/>
      <c r="S4">
        <v>149</v>
      </c>
      <c r="T4" s="2">
        <v>0.99999900000000008</v>
      </c>
    </row>
    <row r="5" spans="1:20">
      <c r="A5" t="s">
        <v>2</v>
      </c>
      <c r="B5" s="7"/>
      <c r="C5" s="4">
        <v>149</v>
      </c>
      <c r="D5" s="8"/>
      <c r="E5" s="4">
        <v>593</v>
      </c>
      <c r="F5" s="8"/>
      <c r="G5" s="8"/>
      <c r="H5" s="8"/>
      <c r="I5" s="8"/>
      <c r="J5" s="8"/>
      <c r="K5" s="8"/>
      <c r="L5" s="8"/>
      <c r="M5" s="8"/>
      <c r="N5" s="8"/>
      <c r="O5" s="8"/>
      <c r="S5">
        <v>143</v>
      </c>
      <c r="T5" s="2">
        <v>0</v>
      </c>
    </row>
    <row r="6" spans="1:20">
      <c r="A6" t="s">
        <v>3</v>
      </c>
      <c r="B6" s="7"/>
      <c r="C6" s="4">
        <v>143</v>
      </c>
      <c r="D6" s="4">
        <v>593</v>
      </c>
      <c r="E6" s="8"/>
      <c r="F6" s="8"/>
      <c r="G6" s="4">
        <v>223</v>
      </c>
      <c r="H6" s="8"/>
      <c r="I6" s="8"/>
      <c r="J6" s="8"/>
      <c r="K6" s="8"/>
      <c r="L6" s="8"/>
      <c r="M6" s="8"/>
      <c r="N6" s="8"/>
      <c r="O6" s="8"/>
      <c r="S6">
        <v>186</v>
      </c>
      <c r="T6" s="2">
        <v>1</v>
      </c>
    </row>
    <row r="7" spans="1:20">
      <c r="A7" t="s">
        <v>4</v>
      </c>
      <c r="B7" s="7"/>
      <c r="C7" s="4">
        <v>186</v>
      </c>
      <c r="D7" s="8"/>
      <c r="E7" s="8"/>
      <c r="F7" s="8"/>
      <c r="G7" s="8"/>
      <c r="H7" s="8"/>
      <c r="I7" s="8"/>
      <c r="J7" s="8"/>
      <c r="K7" s="8"/>
      <c r="L7" s="8"/>
      <c r="M7" s="8"/>
      <c r="N7" s="4">
        <v>396</v>
      </c>
      <c r="O7" s="8"/>
      <c r="S7">
        <v>149</v>
      </c>
      <c r="T7" s="2">
        <v>1</v>
      </c>
    </row>
    <row r="8" spans="1:20">
      <c r="A8" t="s">
        <v>5</v>
      </c>
      <c r="B8" s="7"/>
      <c r="C8" s="8"/>
      <c r="D8" s="8"/>
      <c r="E8" s="4">
        <v>233</v>
      </c>
      <c r="F8" s="8"/>
      <c r="G8" s="8"/>
      <c r="H8" s="4">
        <v>122</v>
      </c>
      <c r="I8" s="4">
        <v>112</v>
      </c>
      <c r="J8" s="8"/>
      <c r="K8" s="8"/>
      <c r="L8" s="8"/>
      <c r="M8" s="8"/>
      <c r="N8" s="8"/>
      <c r="O8" s="8"/>
      <c r="S8">
        <v>593</v>
      </c>
      <c r="T8" s="2">
        <v>0</v>
      </c>
    </row>
    <row r="9" spans="1:20">
      <c r="A9" t="s">
        <v>6</v>
      </c>
      <c r="B9" s="7"/>
      <c r="C9" s="8"/>
      <c r="D9" s="8"/>
      <c r="E9" s="8"/>
      <c r="F9" s="8"/>
      <c r="G9" s="4">
        <v>122</v>
      </c>
      <c r="H9" s="8"/>
      <c r="I9" s="4">
        <v>60</v>
      </c>
      <c r="J9" s="4">
        <v>28</v>
      </c>
      <c r="K9" s="8"/>
      <c r="L9" s="8"/>
      <c r="M9" s="8"/>
      <c r="N9" s="8"/>
      <c r="O9" s="8"/>
      <c r="S9">
        <v>143</v>
      </c>
      <c r="T9" s="2">
        <v>0.99999900000000008</v>
      </c>
    </row>
    <row r="10" spans="1:20">
      <c r="A10" t="s">
        <v>7</v>
      </c>
      <c r="B10" s="7"/>
      <c r="C10" s="8"/>
      <c r="D10" s="8"/>
      <c r="E10" s="8"/>
      <c r="F10" s="8"/>
      <c r="G10" s="4">
        <v>112</v>
      </c>
      <c r="H10" s="4">
        <v>60</v>
      </c>
      <c r="I10" s="8"/>
      <c r="J10" s="4">
        <v>76</v>
      </c>
      <c r="K10" s="8"/>
      <c r="L10" s="8"/>
      <c r="M10" s="8"/>
      <c r="N10" s="8"/>
      <c r="O10" s="8"/>
      <c r="S10">
        <v>593</v>
      </c>
      <c r="T10" s="2">
        <v>9.9999999991773336E-7</v>
      </c>
    </row>
    <row r="11" spans="1:20">
      <c r="A11" t="s">
        <v>8</v>
      </c>
      <c r="B11" s="7"/>
      <c r="C11" s="8"/>
      <c r="D11" s="8"/>
      <c r="E11" s="8"/>
      <c r="F11" s="8"/>
      <c r="G11" s="8"/>
      <c r="H11" s="4">
        <v>28</v>
      </c>
      <c r="I11" s="4">
        <v>76</v>
      </c>
      <c r="J11" s="8"/>
      <c r="K11" s="4">
        <v>146</v>
      </c>
      <c r="L11" s="8"/>
      <c r="M11" s="8"/>
      <c r="N11" s="8"/>
      <c r="O11" s="8"/>
      <c r="S11">
        <v>233</v>
      </c>
      <c r="T11" s="2">
        <v>0</v>
      </c>
    </row>
    <row r="12" spans="1:20">
      <c r="A12" t="s">
        <v>15</v>
      </c>
      <c r="B12" s="7"/>
      <c r="C12" s="8"/>
      <c r="D12" s="8"/>
      <c r="E12" s="8"/>
      <c r="F12" s="8"/>
      <c r="G12" s="8"/>
      <c r="H12" s="8"/>
      <c r="I12" s="8"/>
      <c r="J12" s="4">
        <v>146</v>
      </c>
      <c r="K12" s="8"/>
      <c r="L12" s="4">
        <v>102</v>
      </c>
      <c r="M12" s="8"/>
      <c r="N12" s="8"/>
      <c r="O12" s="8"/>
      <c r="S12">
        <v>186</v>
      </c>
      <c r="T12" s="2">
        <v>1</v>
      </c>
    </row>
    <row r="13" spans="1:20">
      <c r="A13" t="s">
        <v>10</v>
      </c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4">
        <v>68</v>
      </c>
      <c r="N13" s="8"/>
      <c r="O13" s="8"/>
      <c r="S13">
        <v>396</v>
      </c>
      <c r="T13" s="2">
        <v>0</v>
      </c>
    </row>
    <row r="14" spans="1:20">
      <c r="A14" t="s">
        <v>11</v>
      </c>
      <c r="B14" s="7"/>
      <c r="C14" s="8"/>
      <c r="D14" s="8"/>
      <c r="E14" s="8"/>
      <c r="F14" s="8"/>
      <c r="G14" s="8"/>
      <c r="H14" s="8"/>
      <c r="I14" s="8"/>
      <c r="J14" s="8"/>
      <c r="K14" s="8"/>
      <c r="L14" s="4">
        <v>68</v>
      </c>
      <c r="M14" s="8"/>
      <c r="N14" s="4">
        <v>57</v>
      </c>
      <c r="O14" s="8"/>
      <c r="S14">
        <v>223</v>
      </c>
      <c r="T14" s="2">
        <v>1</v>
      </c>
    </row>
    <row r="15" spans="1:20">
      <c r="A15" t="s">
        <v>12</v>
      </c>
      <c r="B15" s="7"/>
      <c r="C15" s="8"/>
      <c r="D15" s="8"/>
      <c r="E15" s="8"/>
      <c r="F15" s="4">
        <v>396</v>
      </c>
      <c r="G15" s="8"/>
      <c r="H15" s="8"/>
      <c r="I15" s="8"/>
      <c r="J15" s="8"/>
      <c r="K15" s="8"/>
      <c r="L15" s="8"/>
      <c r="M15" s="8"/>
      <c r="N15" s="8"/>
      <c r="O15" s="4">
        <v>1693</v>
      </c>
      <c r="S15">
        <v>122</v>
      </c>
      <c r="T15" s="2">
        <v>0</v>
      </c>
    </row>
    <row r="16" spans="1:20">
      <c r="A16" t="s">
        <v>13</v>
      </c>
      <c r="B16" s="4">
        <v>623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4">
        <v>1693</v>
      </c>
      <c r="O16" s="8"/>
      <c r="S16">
        <v>112</v>
      </c>
      <c r="T16" s="2">
        <v>0</v>
      </c>
    </row>
    <row r="17" spans="1:20">
      <c r="S17">
        <v>122</v>
      </c>
      <c r="T17" s="2">
        <v>0</v>
      </c>
    </row>
    <row r="18" spans="1:20">
      <c r="S18">
        <v>60</v>
      </c>
      <c r="T18" s="2">
        <v>1</v>
      </c>
    </row>
    <row r="19" spans="1:20">
      <c r="B19" t="s">
        <v>0</v>
      </c>
      <c r="C19" t="s">
        <v>1</v>
      </c>
      <c r="D19" t="s">
        <v>2</v>
      </c>
      <c r="E19" t="s">
        <v>3</v>
      </c>
      <c r="F19" t="s">
        <v>4</v>
      </c>
      <c r="G19" t="s">
        <v>5</v>
      </c>
      <c r="H19" t="s">
        <v>6</v>
      </c>
      <c r="I19" t="s">
        <v>7</v>
      </c>
      <c r="J19" t="s">
        <v>8</v>
      </c>
      <c r="K19" t="s">
        <v>15</v>
      </c>
      <c r="L19" t="s">
        <v>19</v>
      </c>
      <c r="M19" t="s">
        <v>11</v>
      </c>
      <c r="N19" t="s">
        <v>12</v>
      </c>
      <c r="O19" t="s">
        <v>13</v>
      </c>
      <c r="S19">
        <v>28</v>
      </c>
      <c r="T19" s="2">
        <v>0</v>
      </c>
    </row>
    <row r="20" spans="1:20">
      <c r="A20" t="s">
        <v>22</v>
      </c>
      <c r="B20" s="3">
        <v>0</v>
      </c>
      <c r="C20" s="3">
        <v>1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S20">
        <v>112</v>
      </c>
      <c r="T20" s="2">
        <v>1</v>
      </c>
    </row>
    <row r="21" spans="1:20">
      <c r="A21" t="s">
        <v>0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S21">
        <v>60</v>
      </c>
      <c r="T21" s="2">
        <v>0</v>
      </c>
    </row>
    <row r="22" spans="1:20">
      <c r="A22" t="s">
        <v>1</v>
      </c>
      <c r="B22" s="8"/>
      <c r="C22" s="8"/>
      <c r="D22" s="3">
        <v>1</v>
      </c>
      <c r="E22" s="4">
        <v>1</v>
      </c>
      <c r="F22" s="3">
        <v>1</v>
      </c>
      <c r="G22" s="8"/>
      <c r="H22" s="8"/>
      <c r="I22" s="8"/>
      <c r="J22" s="8"/>
      <c r="K22" s="8"/>
      <c r="L22" s="8"/>
      <c r="M22" s="8"/>
      <c r="N22" s="8"/>
      <c r="O22" s="8"/>
      <c r="S22">
        <v>76</v>
      </c>
      <c r="T22" s="2">
        <v>0</v>
      </c>
    </row>
    <row r="23" spans="1:20">
      <c r="A23" t="s">
        <v>2</v>
      </c>
      <c r="B23" s="8"/>
      <c r="C23" s="3">
        <v>1</v>
      </c>
      <c r="D23" s="8"/>
      <c r="E23" s="4">
        <v>0</v>
      </c>
      <c r="F23" s="8"/>
      <c r="G23" s="8"/>
      <c r="H23" s="8"/>
      <c r="I23" s="8"/>
      <c r="J23" s="8"/>
      <c r="K23" s="8"/>
      <c r="L23" s="8"/>
      <c r="M23" s="8"/>
      <c r="N23" s="8"/>
      <c r="O23" s="8"/>
      <c r="S23">
        <v>28</v>
      </c>
      <c r="T23" s="2">
        <v>1</v>
      </c>
    </row>
    <row r="24" spans="1:20">
      <c r="A24" t="s">
        <v>3</v>
      </c>
      <c r="B24" s="8"/>
      <c r="C24" s="4">
        <v>0</v>
      </c>
      <c r="D24" s="4">
        <v>0</v>
      </c>
      <c r="E24" s="8"/>
      <c r="F24" s="8"/>
      <c r="G24" s="3">
        <v>1</v>
      </c>
      <c r="H24" s="8"/>
      <c r="I24" s="8"/>
      <c r="J24" s="8"/>
      <c r="K24" s="8"/>
      <c r="L24" s="8"/>
      <c r="M24" s="8"/>
      <c r="N24" s="8"/>
      <c r="O24" s="8"/>
      <c r="S24">
        <v>76</v>
      </c>
      <c r="T24" s="2">
        <v>0</v>
      </c>
    </row>
    <row r="25" spans="1:20">
      <c r="A25" t="s">
        <v>4</v>
      </c>
      <c r="B25" s="8"/>
      <c r="C25" s="3">
        <v>1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3">
        <v>0</v>
      </c>
      <c r="O25" s="8"/>
      <c r="S25">
        <v>146</v>
      </c>
      <c r="T25" s="2">
        <v>0</v>
      </c>
    </row>
    <row r="26" spans="1:20">
      <c r="A26" t="s">
        <v>5</v>
      </c>
      <c r="B26" s="8"/>
      <c r="C26" s="8"/>
      <c r="D26" s="8"/>
      <c r="E26" s="3">
        <v>0</v>
      </c>
      <c r="F26" s="8"/>
      <c r="G26" s="8"/>
      <c r="H26" s="3">
        <v>0</v>
      </c>
      <c r="I26" s="3">
        <v>1</v>
      </c>
      <c r="J26" s="8"/>
      <c r="K26" s="8"/>
      <c r="L26" s="8"/>
      <c r="M26" s="8"/>
      <c r="N26" s="8"/>
      <c r="O26" s="8"/>
      <c r="S26">
        <v>146</v>
      </c>
      <c r="T26" s="2">
        <v>1</v>
      </c>
    </row>
    <row r="27" spans="1:20">
      <c r="A27" t="s">
        <v>6</v>
      </c>
      <c r="B27" s="8"/>
      <c r="C27" s="8"/>
      <c r="D27" s="8"/>
      <c r="E27" s="8"/>
      <c r="F27" s="8"/>
      <c r="G27" s="3">
        <v>0</v>
      </c>
      <c r="H27" s="8"/>
      <c r="I27" s="3">
        <v>0</v>
      </c>
      <c r="J27" s="4">
        <v>1</v>
      </c>
      <c r="K27" s="8"/>
      <c r="L27" s="8"/>
      <c r="M27" s="8"/>
      <c r="N27" s="8"/>
      <c r="O27" s="8"/>
      <c r="S27">
        <v>102</v>
      </c>
      <c r="T27" s="2">
        <v>1</v>
      </c>
    </row>
    <row r="28" spans="1:20">
      <c r="A28" t="s">
        <v>7</v>
      </c>
      <c r="B28" s="8"/>
      <c r="C28" s="8"/>
      <c r="D28" s="8"/>
      <c r="E28" s="8"/>
      <c r="F28" s="8"/>
      <c r="G28" s="3">
        <v>0</v>
      </c>
      <c r="H28" s="3">
        <v>1</v>
      </c>
      <c r="I28" s="8"/>
      <c r="J28" s="4">
        <v>0</v>
      </c>
      <c r="K28" s="8"/>
      <c r="L28" s="8"/>
      <c r="M28" s="8"/>
      <c r="N28" s="8"/>
      <c r="O28" s="8"/>
      <c r="S28">
        <v>68</v>
      </c>
      <c r="T28" s="2">
        <v>0</v>
      </c>
    </row>
    <row r="29" spans="1:20">
      <c r="A29" t="s">
        <v>8</v>
      </c>
      <c r="B29" s="8"/>
      <c r="C29" s="8"/>
      <c r="D29" s="8"/>
      <c r="E29" s="8"/>
      <c r="F29" s="8"/>
      <c r="G29" s="8"/>
      <c r="H29" s="4">
        <v>0</v>
      </c>
      <c r="I29" s="4">
        <v>0</v>
      </c>
      <c r="J29" s="8"/>
      <c r="K29" s="3">
        <v>1</v>
      </c>
      <c r="L29" s="8"/>
      <c r="M29" s="8"/>
      <c r="N29" s="8"/>
      <c r="O29" s="8"/>
      <c r="S29">
        <v>68</v>
      </c>
      <c r="T29" s="2">
        <v>1</v>
      </c>
    </row>
    <row r="30" spans="1:20">
      <c r="A30" t="s">
        <v>15</v>
      </c>
      <c r="B30" s="8"/>
      <c r="C30" s="8"/>
      <c r="D30" s="8"/>
      <c r="E30" s="8"/>
      <c r="F30" s="8"/>
      <c r="G30" s="8"/>
      <c r="H30" s="8"/>
      <c r="I30" s="8"/>
      <c r="J30" s="3">
        <v>0</v>
      </c>
      <c r="K30" s="8"/>
      <c r="L30" s="3">
        <v>1</v>
      </c>
      <c r="M30" s="8"/>
      <c r="N30" s="8"/>
      <c r="O30" s="8"/>
      <c r="S30">
        <v>396</v>
      </c>
      <c r="T30" s="2">
        <v>0</v>
      </c>
    </row>
    <row r="31" spans="1:20">
      <c r="A31" t="s">
        <v>10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3">
        <v>1</v>
      </c>
      <c r="N31" s="8"/>
      <c r="O31" s="8"/>
      <c r="S31">
        <v>57</v>
      </c>
      <c r="T31" s="2">
        <v>1</v>
      </c>
    </row>
    <row r="32" spans="1:20">
      <c r="A32" t="s">
        <v>11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3">
        <v>0</v>
      </c>
      <c r="M32" s="8"/>
      <c r="N32" s="3">
        <v>1</v>
      </c>
      <c r="O32" s="8"/>
      <c r="S32">
        <v>1693</v>
      </c>
      <c r="T32" s="2">
        <v>0</v>
      </c>
    </row>
    <row r="33" spans="1:20">
      <c r="A33" t="s">
        <v>12</v>
      </c>
      <c r="B33" s="8"/>
      <c r="C33" s="8"/>
      <c r="D33" s="8"/>
      <c r="E33" s="8"/>
      <c r="F33" s="3">
        <v>0</v>
      </c>
      <c r="G33" s="8"/>
      <c r="H33" s="8"/>
      <c r="I33" s="8"/>
      <c r="J33" s="8"/>
      <c r="K33" s="8"/>
      <c r="L33" s="8"/>
      <c r="M33" s="8"/>
      <c r="N33" s="8"/>
      <c r="O33" s="3">
        <v>1</v>
      </c>
      <c r="S33">
        <v>1693</v>
      </c>
      <c r="T33" s="2">
        <v>1</v>
      </c>
    </row>
    <row r="34" spans="1:20">
      <c r="A34" t="s">
        <v>13</v>
      </c>
      <c r="B34" s="3">
        <v>1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3">
        <v>0</v>
      </c>
      <c r="O34" s="8"/>
    </row>
    <row r="35" spans="1:20">
      <c r="S35" s="5"/>
      <c r="T35" s="6"/>
    </row>
    <row r="37" spans="1:20">
      <c r="A37" s="1" t="s">
        <v>16</v>
      </c>
    </row>
    <row r="38" spans="1:20">
      <c r="A38" t="s">
        <v>17</v>
      </c>
      <c r="B38" s="3">
        <f>SUMPRODUCT(S1:S35,T1:T35)</f>
        <v>5299.0003009999991</v>
      </c>
    </row>
    <row r="40" spans="1:20">
      <c r="A40" s="1" t="s">
        <v>18</v>
      </c>
    </row>
    <row r="42" spans="1:20">
      <c r="B42" t="s">
        <v>20</v>
      </c>
      <c r="C42" t="s">
        <v>21</v>
      </c>
    </row>
    <row r="43" spans="1:20">
      <c r="A43" t="s">
        <v>22</v>
      </c>
      <c r="B43">
        <f>0</f>
        <v>0</v>
      </c>
      <c r="C43">
        <f>T1+T3</f>
        <v>0.99999999999999989</v>
      </c>
    </row>
    <row r="44" spans="1:20">
      <c r="A44" t="s">
        <v>0</v>
      </c>
      <c r="B44" s="3">
        <f>SUM(T1:T2)</f>
        <v>1</v>
      </c>
      <c r="C44">
        <f>0</f>
        <v>0</v>
      </c>
    </row>
    <row r="45" spans="1:20">
      <c r="A45" t="s">
        <v>1</v>
      </c>
      <c r="B45" s="3">
        <f>SUM(T3:T6)</f>
        <v>2.9999989999999999</v>
      </c>
      <c r="C45">
        <f>T7+T9+T12</f>
        <v>2.9999989999999999</v>
      </c>
    </row>
    <row r="46" spans="1:20">
      <c r="A46" t="s">
        <v>2</v>
      </c>
      <c r="B46" s="3">
        <f>SUM(T7:T8)</f>
        <v>1</v>
      </c>
      <c r="C46">
        <f>T4+T10</f>
        <v>1</v>
      </c>
    </row>
    <row r="47" spans="1:20">
      <c r="A47" t="s">
        <v>3</v>
      </c>
      <c r="B47" s="3">
        <f>SUM(T9:T11)</f>
        <v>1</v>
      </c>
      <c r="C47">
        <f>T5+T8+T14</f>
        <v>1</v>
      </c>
    </row>
    <row r="48" spans="1:20">
      <c r="A48" t="s">
        <v>4</v>
      </c>
      <c r="B48" s="3">
        <f>SUM(T12:T13)</f>
        <v>1</v>
      </c>
      <c r="C48">
        <f>T6+T30</f>
        <v>1</v>
      </c>
    </row>
    <row r="49" spans="1:3">
      <c r="A49" t="s">
        <v>5</v>
      </c>
      <c r="B49" s="3">
        <f>SUM(T14:T16)</f>
        <v>1</v>
      </c>
      <c r="C49">
        <f>T11+T17+T20</f>
        <v>1</v>
      </c>
    </row>
    <row r="50" spans="1:3">
      <c r="A50" t="s">
        <v>6</v>
      </c>
      <c r="B50" s="3">
        <f>SUM(T17:T19)</f>
        <v>1</v>
      </c>
      <c r="C50">
        <f>T15+T21+T23</f>
        <v>1</v>
      </c>
    </row>
    <row r="51" spans="1:3">
      <c r="A51" t="s">
        <v>7</v>
      </c>
      <c r="B51" s="3">
        <f>SUM(T20:T22)</f>
        <v>1</v>
      </c>
      <c r="C51">
        <f>T16+T18+T24</f>
        <v>1</v>
      </c>
    </row>
    <row r="52" spans="1:3">
      <c r="A52" t="s">
        <v>8</v>
      </c>
      <c r="B52" s="3">
        <f>SUM(T23:T25)</f>
        <v>1</v>
      </c>
      <c r="C52">
        <f>T19+T22+T26</f>
        <v>1</v>
      </c>
    </row>
    <row r="53" spans="1:3">
      <c r="A53" t="s">
        <v>9</v>
      </c>
      <c r="B53" s="3">
        <f>SUM(T26)</f>
        <v>1</v>
      </c>
      <c r="C53">
        <f>T25+T27</f>
        <v>1</v>
      </c>
    </row>
    <row r="54" spans="1:3">
      <c r="A54" t="s">
        <v>10</v>
      </c>
      <c r="B54" s="3">
        <f>SUM(T27:T28)</f>
        <v>1</v>
      </c>
      <c r="C54">
        <f>T29</f>
        <v>1</v>
      </c>
    </row>
    <row r="55" spans="1:3">
      <c r="A55" t="s">
        <v>11</v>
      </c>
      <c r="B55" s="3">
        <f>SUM(T29)</f>
        <v>1</v>
      </c>
      <c r="C55">
        <f>T28+T31</f>
        <v>1</v>
      </c>
    </row>
    <row r="56" spans="1:3">
      <c r="A56" t="s">
        <v>12</v>
      </c>
      <c r="B56" s="3">
        <f>SUM(T30:T32)</f>
        <v>1</v>
      </c>
      <c r="C56">
        <f>T13+T33</f>
        <v>1</v>
      </c>
    </row>
    <row r="57" spans="1:3">
      <c r="A57" t="s">
        <v>13</v>
      </c>
      <c r="B57" s="3">
        <f>SUM(T31)</f>
        <v>1</v>
      </c>
      <c r="C57">
        <f>T2+T32</f>
        <v>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Correct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2019-04-24T21:56:05Z</dcterms:created>
  <dcterms:modified xsi:type="dcterms:W3CDTF">2019-04-25T15:15:35Z</dcterms:modified>
</cp:coreProperties>
</file>