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c-sharp\Hastlayer-SDK-Vitis\Docs\Attachments\"/>
    </mc:Choice>
  </mc:AlternateContent>
  <xr:revisionPtr revIDLastSave="0" documentId="13_ncr:1_{43E46EB2-995F-4360-A703-77B30994F683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Benchmar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2" i="1"/>
  <c r="G13" i="1"/>
  <c r="G6" i="1"/>
  <c r="G7" i="1"/>
  <c r="G8" i="1"/>
  <c r="G9" i="1"/>
  <c r="G2" i="1"/>
  <c r="G3" i="1"/>
  <c r="G4" i="1"/>
  <c r="G5" i="1"/>
  <c r="G14" i="1"/>
  <c r="G15" i="1"/>
  <c r="G16" i="1"/>
  <c r="G17" i="1"/>
  <c r="G10" i="1"/>
  <c r="K11" i="1"/>
  <c r="K12" i="1"/>
  <c r="D12" i="1" s="1"/>
  <c r="K13" i="1"/>
  <c r="K6" i="1"/>
  <c r="K7" i="1"/>
  <c r="K8" i="1"/>
  <c r="K9" i="1"/>
  <c r="K2" i="1"/>
  <c r="K3" i="1"/>
  <c r="K4" i="1"/>
  <c r="K5" i="1"/>
  <c r="K14" i="1"/>
  <c r="K15" i="1"/>
  <c r="K16" i="1"/>
  <c r="D16" i="1" s="1"/>
  <c r="K17" i="1"/>
  <c r="K10" i="1"/>
  <c r="C11" i="1"/>
  <c r="C12" i="1"/>
  <c r="C13" i="1"/>
  <c r="C6" i="1"/>
  <c r="C7" i="1"/>
  <c r="C8" i="1"/>
  <c r="C9" i="1"/>
  <c r="C2" i="1"/>
  <c r="C3" i="1"/>
  <c r="C4" i="1"/>
  <c r="C5" i="1"/>
  <c r="C14" i="1"/>
  <c r="C15" i="1"/>
  <c r="C16" i="1"/>
  <c r="C17" i="1"/>
  <c r="C10" i="1"/>
  <c r="D13" i="1" l="1"/>
  <c r="D6" i="1"/>
  <c r="D15" i="1"/>
  <c r="D11" i="1"/>
  <c r="D8" i="1"/>
  <c r="D7" i="1"/>
  <c r="D17" i="1"/>
  <c r="D2" i="1"/>
  <c r="D9" i="1"/>
  <c r="D14" i="1"/>
  <c r="D5" i="1"/>
  <c r="D4" i="1"/>
  <c r="D3" i="1"/>
  <c r="D10" i="1"/>
</calcChain>
</file>

<file path=xl/sharedStrings.xml><?xml version="1.0" encoding="utf-8"?>
<sst xmlns="http://schemas.openxmlformats.org/spreadsheetml/2006/main" count="44" uniqueCount="21">
  <si>
    <t>Device</t>
  </si>
  <si>
    <t>Algorithm</t>
  </si>
  <si>
    <t>Speed advantage</t>
  </si>
  <si>
    <t>Power advantage</t>
  </si>
  <si>
    <t>Parallelism</t>
  </si>
  <si>
    <t>CPU</t>
  </si>
  <si>
    <t>CPU power</t>
  </si>
  <si>
    <t>FPGA utilization</t>
  </si>
  <si>
    <t>Net FPGA</t>
  </si>
  <si>
    <t>Total FPGA</t>
  </si>
  <si>
    <t>FPGA power</t>
  </si>
  <si>
    <t>FPGA on-chip power</t>
  </si>
  <si>
    <t>Alveo U200</t>
  </si>
  <si>
    <t>ImageContrastModifier&lt;sup&gt;1&lt;/sup&gt;</t>
  </si>
  <si>
    <t>ImageContrastModifier&lt;sup&gt;2&lt;/sup&gt;</t>
  </si>
  <si>
    <t>ParallelAlgorithm</t>
  </si>
  <si>
    <t>MonteCarloPiEstimator</t>
  </si>
  <si>
    <t>Alveo U250</t>
  </si>
  <si>
    <t>Alveo U280</t>
  </si>
  <si>
    <t>ImageContrastModifier&lt;sup&gt;3&lt;/sup&gt;</t>
  </si>
  <si>
    <t>Alveo U50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</si>
</sst>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&quot;ms&quot;"/>
    <numFmt numFmtId="165" formatCode="0\ &quot;Ws&quot;"/>
    <numFmt numFmtId="166" formatCode="0.00\ &quot;W&quot;"/>
    <numFmt numFmtId="167" formatCode="0.00\ &quot;Ws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6" formatCode="0.00\ &quot;W&quot;"/>
    </dxf>
    <dxf>
      <numFmt numFmtId="167" formatCode="0.00\ &quot;Ws&quot;"/>
    </dxf>
    <dxf>
      <numFmt numFmtId="164" formatCode="0\ &quot;ms&quot;"/>
    </dxf>
    <dxf>
      <numFmt numFmtId="164" formatCode="0\ &quot;ms&quot;"/>
    </dxf>
    <dxf>
      <numFmt numFmtId="14" formatCode="0.00%"/>
    </dxf>
    <dxf>
      <numFmt numFmtId="165" formatCode="0\ &quot;Ws&quot;"/>
    </dxf>
    <dxf>
      <numFmt numFmtId="164" formatCode="0\ &quot;ms&quot;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CD158E-3DBB-4185-8528-A825DEBE360F}" name="Table1" displayName="Table1" ref="A1:L17" totalsRowShown="0">
  <autoFilter ref="A1:L17" xr:uid="{270411E9-89E0-46FE-9F59-B63F9D56CBA9}"/>
  <tableColumns count="12">
    <tableColumn id="1" xr3:uid="{E1DA8808-F7B2-4F0F-B73A-67ECA8751623}" name="Device"/>
    <tableColumn id="2" xr3:uid="{71D8BFBD-053F-486F-9D39-B46ADEC8C2D4}" name="Algorithm"/>
    <tableColumn id="3" xr3:uid="{E7AA063E-892B-46AA-8C17-E45781DB5404}" name="Speed advantage" dataDxfId="8">
      <calculatedColumnFormula>(F2/J2)-1</calculatedColumnFormula>
    </tableColumn>
    <tableColumn id="4" xr3:uid="{1BFB1F6C-B882-42ED-A440-BCF271F2FE6E}" name="Power advantage" dataDxfId="7">
      <calculatedColumnFormula>(G2/K2)-1</calculatedColumnFormula>
    </tableColumn>
    <tableColumn id="5" xr3:uid="{4CEF6C51-A874-4299-A9DF-AD31F969E138}" name="Parallelism"/>
    <tableColumn id="6" xr3:uid="{C811A456-DD1E-4667-92ED-CE419599226D}" name="CPU" dataDxfId="6"/>
    <tableColumn id="7" xr3:uid="{FCE30281-E4B9-4A71-AB54-F1BF19C7F192}" name="CPU power" dataDxfId="5">
      <calculatedColumnFormula>90*F2/1000</calculatedColumnFormula>
    </tableColumn>
    <tableColumn id="8" xr3:uid="{67A83361-3ADD-4370-9048-1508C7C469BB}" name="FPGA utilization" dataDxfId="4"/>
    <tableColumn id="9" xr3:uid="{8DD6EE73-67C9-4026-A08A-CD722EF738AA}" name="Net FPGA" dataDxfId="3"/>
    <tableColumn id="10" xr3:uid="{4D020E4E-54E2-4695-8B05-74BAA8EA9968}" name="Total FPGA" dataDxfId="2"/>
    <tableColumn id="11" xr3:uid="{AD6DFD26-235C-4C5F-8EEE-5055721AB74D}" name="FPGA power" dataDxfId="1">
      <calculatedColumnFormula>L2*J2/1000</calculatedColumnFormula>
    </tableColumn>
    <tableColumn id="12" xr3:uid="{059C4A3C-3E37-4EDD-A78B-31021367FCC2}" name="FPGA on-chip pow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E22" sqref="E22"/>
    </sheetView>
  </sheetViews>
  <sheetFormatPr defaultRowHeight="15" x14ac:dyDescent="0.25"/>
  <cols>
    <col min="1" max="1" width="10.85546875" bestFit="1" customWidth="1"/>
    <col min="2" max="2" width="34.5703125" bestFit="1" customWidth="1"/>
    <col min="3" max="3" width="18.28515625" style="2" customWidth="1"/>
    <col min="4" max="4" width="18.42578125" customWidth="1"/>
    <col min="5" max="5" width="13" customWidth="1"/>
    <col min="6" max="6" width="10" style="3" bestFit="1" customWidth="1"/>
    <col min="7" max="7" width="13" style="4" customWidth="1"/>
    <col min="8" max="8" width="17.42578125" style="1" customWidth="1"/>
    <col min="9" max="9" width="11.7109375" style="3" customWidth="1"/>
    <col min="10" max="10" width="12.85546875" style="3" customWidth="1"/>
    <col min="11" max="11" width="14.140625" style="6" customWidth="1"/>
    <col min="12" max="12" width="21.28515625" style="5" customWidth="1"/>
  </cols>
  <sheetData>
    <row r="1" spans="1:12" x14ac:dyDescent="0.25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3" t="s">
        <v>5</v>
      </c>
      <c r="G1" s="4" t="s">
        <v>6</v>
      </c>
      <c r="H1" s="1" t="s">
        <v>7</v>
      </c>
      <c r="I1" s="3" t="s">
        <v>8</v>
      </c>
      <c r="J1" s="3" t="s">
        <v>9</v>
      </c>
      <c r="K1" s="6" t="s">
        <v>10</v>
      </c>
      <c r="L1" s="5" t="s">
        <v>11</v>
      </c>
    </row>
    <row r="2" spans="1:12" x14ac:dyDescent="0.25">
      <c r="A2" t="s">
        <v>18</v>
      </c>
      <c r="B2" t="s">
        <v>13</v>
      </c>
      <c r="C2" s="2">
        <f>(F2/J2)-1</f>
        <v>15.90625</v>
      </c>
      <c r="D2" s="2">
        <f>(G2/K2)-1</f>
        <v>65.054373779031906</v>
      </c>
      <c r="E2">
        <v>150</v>
      </c>
      <c r="F2" s="3">
        <v>541</v>
      </c>
      <c r="G2" s="4">
        <f>90*F2/1000</f>
        <v>48.69</v>
      </c>
      <c r="H2" s="1">
        <v>0.21440000000000001</v>
      </c>
      <c r="I2" s="3">
        <v>12</v>
      </c>
      <c r="J2" s="3">
        <v>32</v>
      </c>
      <c r="K2" s="6">
        <f>L2*J2/1000</f>
        <v>0.73712</v>
      </c>
      <c r="L2" s="5">
        <v>23.035</v>
      </c>
    </row>
    <row r="3" spans="1:12" x14ac:dyDescent="0.25">
      <c r="A3" t="s">
        <v>18</v>
      </c>
      <c r="B3" t="s">
        <v>19</v>
      </c>
      <c r="C3" s="2">
        <f>(F3/J3)-1</f>
        <v>34.139676113360323</v>
      </c>
      <c r="D3" s="2">
        <f>(G3/K3)-1</f>
        <v>136.29415455621572</v>
      </c>
      <c r="E3">
        <v>150</v>
      </c>
      <c r="F3" s="3">
        <v>17359</v>
      </c>
      <c r="G3" s="4">
        <f>90*F3/1000</f>
        <v>1562.31</v>
      </c>
      <c r="H3" s="1">
        <v>0.21440000000000001</v>
      </c>
      <c r="I3" s="3">
        <v>459</v>
      </c>
      <c r="J3" s="3">
        <v>494</v>
      </c>
      <c r="K3" s="6">
        <f>L3*J3/1000</f>
        <v>11.379290000000001</v>
      </c>
      <c r="L3" s="5">
        <v>23.035</v>
      </c>
    </row>
    <row r="4" spans="1:12" x14ac:dyDescent="0.25">
      <c r="A4" t="s">
        <v>18</v>
      </c>
      <c r="B4" t="s">
        <v>15</v>
      </c>
      <c r="C4" s="2">
        <f>(F4/J4)-1</f>
        <v>2.2612612612612613</v>
      </c>
      <c r="D4" s="2">
        <f>(G4/K4)-1</f>
        <v>18.583234154891482</v>
      </c>
      <c r="E4">
        <v>300</v>
      </c>
      <c r="F4" s="3">
        <v>362</v>
      </c>
      <c r="G4" s="4">
        <f>90*F4/1000</f>
        <v>32.58</v>
      </c>
      <c r="H4" s="1">
        <v>0.1086</v>
      </c>
      <c r="I4" s="3">
        <v>102</v>
      </c>
      <c r="J4" s="3">
        <v>111</v>
      </c>
      <c r="K4" s="6">
        <f>L4*J4/1000</f>
        <v>1.6636679999999999</v>
      </c>
      <c r="L4" s="5">
        <v>14.988</v>
      </c>
    </row>
    <row r="5" spans="1:12" x14ac:dyDescent="0.25">
      <c r="A5" t="s">
        <v>18</v>
      </c>
      <c r="B5" t="s">
        <v>16</v>
      </c>
      <c r="C5" s="2">
        <f>(F5/J5)-1</f>
        <v>3.8684210526315788</v>
      </c>
      <c r="D5" s="2">
        <f>(G5/K5)-1</f>
        <v>23.966261808367072</v>
      </c>
      <c r="E5">
        <v>230</v>
      </c>
      <c r="F5" s="3">
        <v>185</v>
      </c>
      <c r="G5" s="4">
        <f>90*F5/1000</f>
        <v>16.649999999999999</v>
      </c>
      <c r="H5" s="1">
        <v>0.1363</v>
      </c>
      <c r="I5" s="3">
        <v>16</v>
      </c>
      <c r="J5" s="3">
        <v>38</v>
      </c>
      <c r="K5" s="6">
        <f>L5*J5/1000</f>
        <v>0.66689999999999994</v>
      </c>
      <c r="L5" s="5">
        <v>17.55</v>
      </c>
    </row>
    <row r="6" spans="1:12" x14ac:dyDescent="0.25">
      <c r="A6" t="s">
        <v>17</v>
      </c>
      <c r="B6" t="s">
        <v>13</v>
      </c>
      <c r="C6" s="2">
        <f>(F6/J6)-1</f>
        <v>15.030303030303031</v>
      </c>
      <c r="D6" s="2">
        <f>(G6/K6)-1</f>
        <v>56.214755422242725</v>
      </c>
      <c r="E6">
        <v>150</v>
      </c>
      <c r="F6" s="3">
        <v>529</v>
      </c>
      <c r="G6" s="4">
        <f>90*F6/1000</f>
        <v>47.61</v>
      </c>
      <c r="H6" s="1">
        <v>0.18290000000000001</v>
      </c>
      <c r="I6" s="3">
        <v>13</v>
      </c>
      <c r="J6" s="3">
        <v>33</v>
      </c>
      <c r="K6" s="6">
        <f>L6*J6/1000</f>
        <v>0.83212800000000009</v>
      </c>
      <c r="L6" s="5">
        <v>25.216000000000001</v>
      </c>
    </row>
    <row r="7" spans="1:12" x14ac:dyDescent="0.25">
      <c r="A7" t="s">
        <v>17</v>
      </c>
      <c r="B7" t="s">
        <v>14</v>
      </c>
      <c r="C7" s="2">
        <f>(F7/J7)-1</f>
        <v>32.680557977332171</v>
      </c>
      <c r="D7" s="2">
        <f>(G7/K7)-1</f>
        <v>119.21138237467859</v>
      </c>
      <c r="E7">
        <v>150</v>
      </c>
      <c r="F7" s="3">
        <v>193158</v>
      </c>
      <c r="G7" s="4">
        <f>90*F7/1000</f>
        <v>17384.22</v>
      </c>
      <c r="H7" s="1">
        <v>0.18290000000000001</v>
      </c>
      <c r="I7" s="3">
        <v>5535</v>
      </c>
      <c r="J7" s="3">
        <v>5735</v>
      </c>
      <c r="K7" s="6">
        <f>L7*J7/1000</f>
        <v>144.61376000000001</v>
      </c>
      <c r="L7" s="5">
        <v>25.216000000000001</v>
      </c>
    </row>
    <row r="8" spans="1:12" x14ac:dyDescent="0.25">
      <c r="A8" t="s">
        <v>17</v>
      </c>
      <c r="B8" t="s">
        <v>15</v>
      </c>
      <c r="C8" s="2">
        <f>(F8/J8)-1</f>
        <v>3.568807339449541</v>
      </c>
      <c r="D8" s="2">
        <f>(G8/K8)-1</f>
        <v>24.371300089495815</v>
      </c>
      <c r="E8">
        <v>300</v>
      </c>
      <c r="F8" s="3">
        <v>498</v>
      </c>
      <c r="G8" s="4">
        <f>90*F8/1000</f>
        <v>44.82</v>
      </c>
      <c r="H8" s="1">
        <v>0.10299999999999999</v>
      </c>
      <c r="I8" s="3">
        <v>101</v>
      </c>
      <c r="J8" s="3">
        <v>109</v>
      </c>
      <c r="K8" s="6">
        <f>L8*J8/1000</f>
        <v>1.7665630000000001</v>
      </c>
      <c r="L8" s="5">
        <v>16.207000000000001</v>
      </c>
    </row>
    <row r="9" spans="1:12" x14ac:dyDescent="0.25">
      <c r="A9" t="s">
        <v>17</v>
      </c>
      <c r="B9" t="s">
        <v>16</v>
      </c>
      <c r="C9" s="2">
        <f>(F9/J9)-1</f>
        <v>3.6904761904761907</v>
      </c>
      <c r="D9" s="2">
        <f>(G9/K9)-1</f>
        <v>20.222807156143844</v>
      </c>
      <c r="E9">
        <v>230</v>
      </c>
      <c r="F9" s="3">
        <v>197</v>
      </c>
      <c r="G9" s="4">
        <f>90*F9/1000</f>
        <v>17.73</v>
      </c>
      <c r="H9" s="1">
        <v>0.1239</v>
      </c>
      <c r="I9" s="3">
        <v>21</v>
      </c>
      <c r="J9" s="3">
        <v>42</v>
      </c>
      <c r="K9" s="6">
        <f>L9*J9/1000</f>
        <v>0.83542199999999989</v>
      </c>
      <c r="L9" s="5">
        <v>19.890999999999998</v>
      </c>
    </row>
    <row r="10" spans="1:12" x14ac:dyDescent="0.25">
      <c r="A10" t="s">
        <v>12</v>
      </c>
      <c r="B10" t="s">
        <v>13</v>
      </c>
      <c r="C10" s="2">
        <f>(F10/J10)-1</f>
        <v>7.3538461538461544</v>
      </c>
      <c r="D10" s="2">
        <f>(G10/K10)-1</f>
        <v>30.472483312242197</v>
      </c>
      <c r="E10">
        <v>150</v>
      </c>
      <c r="F10" s="3">
        <v>543</v>
      </c>
      <c r="G10" s="4">
        <f>90*F10/1000</f>
        <v>48.87</v>
      </c>
      <c r="H10" s="1">
        <v>0.27229999999999999</v>
      </c>
      <c r="I10" s="3">
        <v>12</v>
      </c>
      <c r="J10" s="3">
        <v>65</v>
      </c>
      <c r="K10" s="6">
        <f>L10*J10/1000</f>
        <v>1.5527849999999999</v>
      </c>
      <c r="L10" s="5">
        <v>23.888999999999999</v>
      </c>
    </row>
    <row r="11" spans="1:12" x14ac:dyDescent="0.25">
      <c r="A11" t="s">
        <v>12</v>
      </c>
      <c r="B11" t="s">
        <v>14</v>
      </c>
      <c r="C11" s="2">
        <f>(F11/J11)-1</f>
        <v>34.4765485141425</v>
      </c>
      <c r="D11" s="2">
        <f>(G11/K11)-1</f>
        <v>132.65521228485181</v>
      </c>
      <c r="E11">
        <v>150</v>
      </c>
      <c r="F11" s="3">
        <v>198172</v>
      </c>
      <c r="G11" s="4">
        <f>90*F11/1000</f>
        <v>17835.48</v>
      </c>
      <c r="H11" s="1">
        <v>0.27229999999999999</v>
      </c>
      <c r="I11" s="3">
        <v>5340</v>
      </c>
      <c r="J11" s="3">
        <v>5586</v>
      </c>
      <c r="K11" s="6">
        <f>L11*J11/1000</f>
        <v>133.44395399999999</v>
      </c>
      <c r="L11" s="5">
        <v>23.888999999999999</v>
      </c>
    </row>
    <row r="12" spans="1:12" x14ac:dyDescent="0.25">
      <c r="A12" t="s">
        <v>12</v>
      </c>
      <c r="B12" t="s">
        <v>15</v>
      </c>
      <c r="C12" s="2">
        <f>(F12/J12)-1</f>
        <v>1.7071428571428573</v>
      </c>
      <c r="D12" s="2">
        <f>(G12/K12)-1</f>
        <v>14.642196786264583</v>
      </c>
      <c r="E12">
        <v>300</v>
      </c>
      <c r="F12" s="3">
        <v>379</v>
      </c>
      <c r="G12" s="4">
        <f>90*F12/1000</f>
        <v>34.11</v>
      </c>
      <c r="H12" s="1">
        <v>0.15559999999999999</v>
      </c>
      <c r="I12" s="3">
        <v>110</v>
      </c>
      <c r="J12" s="3">
        <v>140</v>
      </c>
      <c r="K12" s="6">
        <f>L12*J12/1000</f>
        <v>2.1806399999999999</v>
      </c>
      <c r="L12" s="5">
        <v>15.576000000000001</v>
      </c>
    </row>
    <row r="13" spans="1:12" x14ac:dyDescent="0.25">
      <c r="A13" t="s">
        <v>12</v>
      </c>
      <c r="B13" t="s">
        <v>16</v>
      </c>
      <c r="C13" s="2">
        <f>(F13/J13)-1</f>
        <v>2.0298507462686568</v>
      </c>
      <c r="D13" s="2">
        <f>(G13/K13)-1</f>
        <v>13.325535443350622</v>
      </c>
      <c r="E13">
        <v>230</v>
      </c>
      <c r="F13" s="3">
        <v>203</v>
      </c>
      <c r="G13" s="4">
        <f>90*F13/1000</f>
        <v>18.27</v>
      </c>
      <c r="H13" s="1">
        <v>0.1857</v>
      </c>
      <c r="I13" s="3">
        <v>17</v>
      </c>
      <c r="J13" s="3">
        <v>67</v>
      </c>
      <c r="K13" s="6">
        <f>L13*J13/1000</f>
        <v>1.275345</v>
      </c>
      <c r="L13" s="5">
        <v>19.035</v>
      </c>
    </row>
    <row r="14" spans="1:12" x14ac:dyDescent="0.25">
      <c r="A14" t="s">
        <v>20</v>
      </c>
      <c r="B14" t="s">
        <v>13</v>
      </c>
      <c r="C14" s="2">
        <f>(F14/J14)-1</f>
        <v>13.242424242424242</v>
      </c>
      <c r="D14" s="2">
        <f>(G14/K14)-1</f>
        <v>63.588238527571392</v>
      </c>
      <c r="E14">
        <v>150</v>
      </c>
      <c r="F14" s="3">
        <v>470</v>
      </c>
      <c r="G14" s="4">
        <f>90*F14/1000</f>
        <v>42.3</v>
      </c>
      <c r="H14" s="1">
        <v>0.32090000000000002</v>
      </c>
      <c r="I14" s="3">
        <v>12</v>
      </c>
      <c r="J14" s="3">
        <v>33</v>
      </c>
      <c r="K14" s="6">
        <f>L14*J14/1000</f>
        <v>0.654918</v>
      </c>
      <c r="L14" s="5">
        <v>19.846</v>
      </c>
    </row>
    <row r="15" spans="1:12" x14ac:dyDescent="0.25">
      <c r="A15" t="s">
        <v>20</v>
      </c>
      <c r="B15" t="s">
        <v>19</v>
      </c>
      <c r="C15" s="2">
        <f>(F15/J15)-1</f>
        <v>34.616182572614107</v>
      </c>
      <c r="D15" s="2">
        <f>(G15/K15)-1</f>
        <v>160.5164986161075</v>
      </c>
      <c r="E15">
        <v>150</v>
      </c>
      <c r="F15" s="3">
        <v>17167</v>
      </c>
      <c r="G15" s="4">
        <f>90*F15/1000</f>
        <v>1545.03</v>
      </c>
      <c r="H15" s="1">
        <v>0.32090000000000002</v>
      </c>
      <c r="I15" s="3">
        <v>450</v>
      </c>
      <c r="J15" s="3">
        <v>482</v>
      </c>
      <c r="K15" s="6">
        <f>L15*J15/1000</f>
        <v>9.5657720000000008</v>
      </c>
      <c r="L15" s="5">
        <v>19.846</v>
      </c>
    </row>
    <row r="16" spans="1:12" x14ac:dyDescent="0.25">
      <c r="A16" t="s">
        <v>20</v>
      </c>
      <c r="B16" t="s">
        <v>15</v>
      </c>
      <c r="C16" s="2">
        <f>(F16/J16)-1</f>
        <v>2.5754716981132075</v>
      </c>
      <c r="D16" s="2">
        <f>(G16/K16)-1</f>
        <v>26.534222027054735</v>
      </c>
      <c r="E16">
        <v>300</v>
      </c>
      <c r="F16" s="3">
        <v>379</v>
      </c>
      <c r="G16" s="4">
        <f>90*F16/1000</f>
        <v>34.11</v>
      </c>
      <c r="H16" s="1">
        <v>0.16220000000000001</v>
      </c>
      <c r="I16" s="3">
        <v>104</v>
      </c>
      <c r="J16" s="3">
        <v>106</v>
      </c>
      <c r="K16" s="6">
        <f>L16*J16/1000</f>
        <v>1.2388219999999999</v>
      </c>
      <c r="L16" s="5">
        <v>11.686999999999999</v>
      </c>
    </row>
    <row r="17" spans="1:12" x14ac:dyDescent="0.25">
      <c r="A17" t="s">
        <v>20</v>
      </c>
      <c r="B17" t="s">
        <v>16</v>
      </c>
      <c r="C17" s="2">
        <f>(F17/J17)-1</f>
        <v>3.4772727272727275</v>
      </c>
      <c r="D17" s="2">
        <f>(G17/K17)-1</f>
        <v>26.926713247941333</v>
      </c>
      <c r="E17">
        <v>230</v>
      </c>
      <c r="F17" s="3">
        <v>197</v>
      </c>
      <c r="G17" s="4">
        <f>90*F17/1000</f>
        <v>17.73</v>
      </c>
      <c r="H17" s="1">
        <v>0.20369999999999999</v>
      </c>
      <c r="I17" s="3">
        <v>18</v>
      </c>
      <c r="J17" s="3">
        <v>44</v>
      </c>
      <c r="K17" s="6">
        <f>L17*J17/1000</f>
        <v>0.634876</v>
      </c>
      <c r="L17" s="5">
        <v>14.429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DAud IcI</cp:lastModifiedBy>
  <dcterms:created xsi:type="dcterms:W3CDTF">2020-11-23T23:18:29Z</dcterms:created>
  <dcterms:modified xsi:type="dcterms:W3CDTF">2020-11-29T18:29:05Z</dcterms:modified>
</cp:coreProperties>
</file>