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GitHub\DissertationReport\Dissertation\"/>
    </mc:Choice>
  </mc:AlternateContent>
  <bookViews>
    <workbookView xWindow="0" yWindow="450" windowWidth="14370" windowHeight="8130" activeTab="1"/>
  </bookViews>
  <sheets>
    <sheet name="Raw" sheetId="1" r:id="rId1"/>
    <sheet name="Anon"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1" i="3" l="1"/>
  <c r="BC31" i="3"/>
  <c r="BB31" i="3"/>
  <c r="BA31" i="3"/>
  <c r="AZ31" i="3"/>
  <c r="AY31" i="3"/>
  <c r="AX31" i="3"/>
  <c r="AW31" i="3"/>
  <c r="AV31" i="3"/>
  <c r="AU31" i="3"/>
  <c r="AI31" i="3"/>
  <c r="AG31" i="3"/>
  <c r="AF31" i="3"/>
  <c r="AE31" i="3"/>
  <c r="AD31" i="3"/>
  <c r="AC31" i="3"/>
  <c r="BD30" i="3"/>
  <c r="BC30" i="3"/>
  <c r="BB30" i="3"/>
  <c r="BA30" i="3"/>
  <c r="AZ30" i="3"/>
  <c r="AY30" i="3"/>
  <c r="AX30" i="3"/>
  <c r="AW30" i="3"/>
  <c r="AV30" i="3"/>
  <c r="AU30" i="3"/>
  <c r="AI30" i="3"/>
  <c r="AG30" i="3"/>
  <c r="AF30" i="3"/>
  <c r="AE30" i="3"/>
  <c r="AD30" i="3"/>
  <c r="AC30" i="3"/>
  <c r="BD29" i="3"/>
  <c r="BC29" i="3"/>
  <c r="BB29" i="3"/>
  <c r="BA29" i="3"/>
  <c r="AZ29" i="3"/>
  <c r="AY29" i="3"/>
  <c r="AX29" i="3"/>
  <c r="AW29" i="3"/>
  <c r="AV29" i="3"/>
  <c r="AU29" i="3"/>
  <c r="AI29" i="3"/>
  <c r="AG29" i="3"/>
  <c r="AF29" i="3"/>
  <c r="AE29" i="3"/>
  <c r="AD29" i="3"/>
  <c r="AC29" i="3"/>
  <c r="BD28" i="3"/>
  <c r="BC28" i="3"/>
  <c r="BB28" i="3"/>
  <c r="BA28" i="3"/>
  <c r="AZ28" i="3"/>
  <c r="AY28" i="3"/>
  <c r="AX28" i="3"/>
  <c r="AW28" i="3"/>
  <c r="AV28" i="3"/>
  <c r="AU28" i="3"/>
  <c r="AI28" i="3"/>
  <c r="AG28" i="3"/>
  <c r="AF28" i="3"/>
  <c r="AE28" i="3"/>
  <c r="AD28" i="3"/>
  <c r="AC28" i="3"/>
  <c r="BD27" i="3"/>
  <c r="BC27" i="3"/>
  <c r="BB27" i="3"/>
  <c r="BA27" i="3"/>
  <c r="AZ27" i="3"/>
  <c r="AY27" i="3"/>
  <c r="AX27" i="3"/>
  <c r="AW27" i="3"/>
  <c r="AV27" i="3"/>
  <c r="AU27" i="3"/>
  <c r="AI27" i="3"/>
  <c r="AG27" i="3"/>
  <c r="AF27" i="3"/>
  <c r="AE27" i="3"/>
  <c r="AD27" i="3"/>
  <c r="AC27" i="3"/>
  <c r="BD25" i="3"/>
  <c r="BC25" i="3"/>
  <c r="BB25" i="3"/>
  <c r="BA25" i="3"/>
  <c r="AZ25" i="3"/>
  <c r="AY25" i="3"/>
  <c r="AX25" i="3"/>
  <c r="AW25" i="3"/>
  <c r="AV25" i="3"/>
  <c r="AU25" i="3"/>
  <c r="AI25" i="3"/>
  <c r="AH25" i="3"/>
  <c r="AF25" i="3"/>
  <c r="AE25" i="3"/>
  <c r="AD25" i="3"/>
  <c r="AC25" i="3"/>
  <c r="AB25" i="3"/>
  <c r="AA25" i="3"/>
  <c r="W25" i="3"/>
  <c r="V25" i="3"/>
  <c r="BD24" i="3"/>
  <c r="BC24" i="3"/>
  <c r="BB24" i="3"/>
  <c r="BA24" i="3"/>
  <c r="AZ24" i="3"/>
  <c r="AY24" i="3"/>
  <c r="AX24" i="3"/>
  <c r="AW24" i="3"/>
  <c r="AV24" i="3"/>
  <c r="AU24" i="3"/>
  <c r="AI24" i="3"/>
  <c r="AH24" i="3"/>
  <c r="AF24" i="3"/>
  <c r="AE24" i="3"/>
  <c r="AD24" i="3"/>
  <c r="AC24" i="3"/>
  <c r="AB24" i="3"/>
  <c r="AA24" i="3"/>
  <c r="W24" i="3"/>
  <c r="V24" i="3"/>
  <c r="BD23" i="3"/>
  <c r="BC23" i="3"/>
  <c r="BB23" i="3"/>
  <c r="BA23" i="3"/>
  <c r="AZ23" i="3"/>
  <c r="AY23" i="3"/>
  <c r="AX23" i="3"/>
  <c r="AW23" i="3"/>
  <c r="AV23" i="3"/>
  <c r="AU23" i="3"/>
  <c r="AI23" i="3"/>
  <c r="AH23" i="3"/>
  <c r="AF23" i="3"/>
  <c r="AE23" i="3"/>
  <c r="AD23" i="3"/>
  <c r="AC23" i="3"/>
  <c r="AB23" i="3"/>
  <c r="AA23" i="3"/>
  <c r="W23" i="3"/>
  <c r="V23" i="3"/>
  <c r="E2" i="3"/>
  <c r="E2" i="1"/>
  <c r="AD31" i="1"/>
  <c r="AE31" i="1"/>
  <c r="AF31" i="1"/>
  <c r="AG31" i="1"/>
  <c r="AI31" i="1"/>
  <c r="AD30" i="1"/>
  <c r="AE30" i="1"/>
  <c r="AF30" i="1"/>
  <c r="AG30" i="1"/>
  <c r="AI30" i="1"/>
  <c r="AD29" i="1"/>
  <c r="AE29" i="1"/>
  <c r="AF29" i="1"/>
  <c r="AG29" i="1"/>
  <c r="AI29" i="1"/>
  <c r="AD28" i="1"/>
  <c r="AE28" i="1"/>
  <c r="AF28" i="1"/>
  <c r="AG28" i="1"/>
  <c r="AI28" i="1"/>
  <c r="AD27" i="1"/>
  <c r="AE27" i="1"/>
  <c r="AF27" i="1"/>
  <c r="AG27" i="1"/>
  <c r="AI27" i="1"/>
  <c r="AC31" i="1"/>
  <c r="AC30" i="1"/>
  <c r="AC29" i="1"/>
  <c r="AC28" i="1"/>
  <c r="AC27" i="1"/>
  <c r="AV29" i="1"/>
  <c r="AW29" i="1"/>
  <c r="AX29" i="1"/>
  <c r="AY29" i="1"/>
  <c r="AZ29" i="1"/>
  <c r="BA29" i="1"/>
  <c r="BB29" i="1"/>
  <c r="BC29" i="1"/>
  <c r="BD29" i="1"/>
  <c r="AV30" i="1"/>
  <c r="AW30" i="1"/>
  <c r="AX30" i="1"/>
  <c r="AY30" i="1"/>
  <c r="AZ30" i="1"/>
  <c r="BA30" i="1"/>
  <c r="BB30" i="1"/>
  <c r="BC30" i="1"/>
  <c r="BD30" i="1"/>
  <c r="AV31" i="1"/>
  <c r="AW31" i="1"/>
  <c r="AX31" i="1"/>
  <c r="AY31" i="1"/>
  <c r="AZ31" i="1"/>
  <c r="BA31" i="1"/>
  <c r="BB31" i="1"/>
  <c r="BC31" i="1"/>
  <c r="BD31" i="1"/>
  <c r="AV28" i="1"/>
  <c r="AW28" i="1"/>
  <c r="AX28" i="1"/>
  <c r="AY28" i="1"/>
  <c r="AZ28" i="1"/>
  <c r="BA28" i="1"/>
  <c r="BB28" i="1"/>
  <c r="BC28" i="1"/>
  <c r="BD28" i="1"/>
  <c r="AV27" i="1"/>
  <c r="AW27" i="1"/>
  <c r="AX27" i="1"/>
  <c r="AY27" i="1"/>
  <c r="AZ27" i="1"/>
  <c r="BA27" i="1"/>
  <c r="BB27" i="1"/>
  <c r="BC27" i="1"/>
  <c r="BD27" i="1"/>
  <c r="AU28" i="1"/>
  <c r="AU29" i="1"/>
  <c r="AU30" i="1"/>
  <c r="AU31" i="1"/>
  <c r="AU27" i="1"/>
  <c r="AA23" i="1"/>
  <c r="AB23" i="1"/>
  <c r="AC23" i="1"/>
  <c r="AD23" i="1"/>
  <c r="AE23" i="1"/>
  <c r="AF23" i="1"/>
  <c r="AH23" i="1"/>
  <c r="AI23" i="1"/>
  <c r="AU23" i="1"/>
  <c r="AV23" i="1"/>
  <c r="AW23" i="1"/>
  <c r="AX23" i="1"/>
  <c r="AY23" i="1"/>
  <c r="AZ23" i="1"/>
  <c r="BA23" i="1"/>
  <c r="BB23" i="1"/>
  <c r="BC23" i="1"/>
  <c r="BD23" i="1"/>
  <c r="AA24" i="1"/>
  <c r="AB24" i="1"/>
  <c r="AC24" i="1"/>
  <c r="AD24" i="1"/>
  <c r="AE24" i="1"/>
  <c r="AF24" i="1"/>
  <c r="AH24" i="1"/>
  <c r="AI24" i="1"/>
  <c r="AU24" i="1"/>
  <c r="AV24" i="1"/>
  <c r="AW24" i="1"/>
  <c r="AX24" i="1"/>
  <c r="AY24" i="1"/>
  <c r="AZ24" i="1"/>
  <c r="BA24" i="1"/>
  <c r="BB24" i="1"/>
  <c r="BC24" i="1"/>
  <c r="BD24" i="1"/>
  <c r="AA25" i="1"/>
  <c r="AB25" i="1"/>
  <c r="AC25" i="1"/>
  <c r="AD25" i="1"/>
  <c r="AE25" i="1"/>
  <c r="AF25" i="1"/>
  <c r="AH25" i="1"/>
  <c r="AI25" i="1"/>
  <c r="AU25" i="1"/>
  <c r="AV25" i="1"/>
  <c r="AW25" i="1"/>
  <c r="AX25" i="1"/>
  <c r="AY25" i="1"/>
  <c r="AZ25" i="1"/>
  <c r="BA25" i="1"/>
  <c r="BB25" i="1"/>
  <c r="BC25" i="1"/>
  <c r="BD25" i="1"/>
  <c r="W23" i="1"/>
  <c r="W24" i="1"/>
  <c r="W25" i="1"/>
  <c r="V25" i="1"/>
  <c r="V24" i="1"/>
  <c r="V23" i="1"/>
</calcChain>
</file>

<file path=xl/sharedStrings.xml><?xml version="1.0" encoding="utf-8"?>
<sst xmlns="http://schemas.openxmlformats.org/spreadsheetml/2006/main" count="1171" uniqueCount="288">
  <si>
    <t>Participant</t>
  </si>
  <si>
    <t>Name</t>
  </si>
  <si>
    <t>Web Task</t>
  </si>
  <si>
    <t>Email Task</t>
  </si>
  <si>
    <t>Web Match</t>
  </si>
  <si>
    <t>Email Match</t>
  </si>
  <si>
    <t>Sent Solution Email</t>
  </si>
  <si>
    <t>Sent Feedback Mail</t>
  </si>
  <si>
    <t>Interesting Mail Comments</t>
  </si>
  <si>
    <t>Uploaded Web Files</t>
  </si>
  <si>
    <t>Gave Web Feedback</t>
  </si>
  <si>
    <t>Web comments</t>
  </si>
  <si>
    <t>Web Pass</t>
  </si>
  <si>
    <t>sd2</t>
  </si>
  <si>
    <t>ma1007</t>
  </si>
  <si>
    <t>ab536</t>
  </si>
  <si>
    <t>aom31</t>
  </si>
  <si>
    <t>til1</t>
  </si>
  <si>
    <t>ss151</t>
  </si>
  <si>
    <t>ma100</t>
  </si>
  <si>
    <t>jw55</t>
  </si>
  <si>
    <t>cd21</t>
  </si>
  <si>
    <t>ar419</t>
  </si>
  <si>
    <t>ao11</t>
  </si>
  <si>
    <t>arr5</t>
  </si>
  <si>
    <t>sa21</t>
  </si>
  <si>
    <t>cm55</t>
  </si>
  <si>
    <t>Jpm5</t>
  </si>
  <si>
    <t>sw36</t>
  </si>
  <si>
    <t>Ag43</t>
  </si>
  <si>
    <t>SARAH DUNN</t>
  </si>
  <si>
    <t>Muhammad Azeem</t>
  </si>
  <si>
    <t>Anthea Marie Bulaclac</t>
  </si>
  <si>
    <t>Abdallah Mohammed</t>
  </si>
  <si>
    <t>Tommy Ian Lamb</t>
  </si>
  <si>
    <t>Sreenithi Sridharan</t>
  </si>
  <si>
    <t>Mahak Aggarwal</t>
  </si>
  <si>
    <t>Jannis Wacker</t>
  </si>
  <si>
    <t>Craig James Duffy</t>
  </si>
  <si>
    <t>Arjun Rajeev Nedungadi</t>
  </si>
  <si>
    <t>Ahmed ouf</t>
  </si>
  <si>
    <t>Abdul Rehman Rafiq</t>
  </si>
  <si>
    <t>Shehzaan Ansari</t>
  </si>
  <si>
    <t>Connor McGuile</t>
  </si>
  <si>
    <t>Jonathan Patrick Mendoza</t>
  </si>
  <si>
    <t>Saarah huda wasif naheel</t>
  </si>
  <si>
    <t>Amina Mohamed Yusuf Gigani</t>
  </si>
  <si>
    <t>Tree</t>
  </si>
  <si>
    <t>Sort</t>
  </si>
  <si>
    <t>jN2Qvn</t>
  </si>
  <si>
    <t>2FeDDS</t>
  </si>
  <si>
    <t>V3H6pN</t>
  </si>
  <si>
    <t>qjYQVo</t>
  </si>
  <si>
    <t>0MzhhZ</t>
  </si>
  <si>
    <t>eU4rJU</t>
  </si>
  <si>
    <t>yGXkko</t>
  </si>
  <si>
    <t>YlNObc</t>
  </si>
  <si>
    <t>JibsCc</t>
  </si>
  <si>
    <t>QCDeoK</t>
  </si>
  <si>
    <t>U68Dll</t>
  </si>
  <si>
    <t>cdcWVt</t>
  </si>
  <si>
    <t>EhOu0Q</t>
  </si>
  <si>
    <t>uXCHVd</t>
  </si>
  <si>
    <t>Oo89Ab</t>
  </si>
  <si>
    <t>EWT1pv</t>
  </si>
  <si>
    <t>DfGt54a</t>
  </si>
  <si>
    <t>Jw55</t>
  </si>
  <si>
    <t>Sw36</t>
  </si>
  <si>
    <t>Sa21</t>
  </si>
  <si>
    <t>ag43</t>
  </si>
  <si>
    <t>Ab536</t>
  </si>
  <si>
    <t>Aom31</t>
  </si>
  <si>
    <t>Sd2</t>
  </si>
  <si>
    <t>Ma1007</t>
  </si>
  <si>
    <t>Ma100</t>
  </si>
  <si>
    <t>Til1</t>
  </si>
  <si>
    <t>Ss151</t>
  </si>
  <si>
    <t>Ao11</t>
  </si>
  <si>
    <t>Arr5</t>
  </si>
  <si>
    <t>Ar419</t>
  </si>
  <si>
    <t>Additional Comments</t>
  </si>
  <si>
    <t>Left Study</t>
  </si>
  <si>
    <t>This column denotes who they were meant to test</t>
  </si>
  <si>
    <t>This column denotes who they were meant to send their solution to</t>
  </si>
  <si>
    <t>Actual Match</t>
  </si>
  <si>
    <t>This column denotes who they ended up testing, i.e. someone who uploaded something</t>
  </si>
  <si>
    <t>sent files as a .zip</t>
  </si>
  <si>
    <t>I couldn’t open attachments</t>
  </si>
  <si>
    <t>The _init_ and the insert functions works perfectly. All the tests for the above two functions gives success. I apologise for by mistakely sending my test file as well with the solution.</t>
  </si>
  <si>
    <t>(sol+feedback discussed possible mitigation for failing on recursion: The possible solution for that could be restricting the recursive calls to quicksort(lt) and quicksort(gt) only if there are two or more elements in the lists, then more feedback: thanks, and notes they did not know randomyly choosing a pivot was a good thing)</t>
  </si>
  <si>
    <t>didn't complete task, but sent files anyway; feedback is that all tests passed</t>
  </si>
  <si>
    <t>Uploaded solution private, then again as final; did same with test case but with a minor modification on one of the tests</t>
  </si>
  <si>
    <t>Uploaded solution for both tasks in one, + test case as private</t>
  </si>
  <si>
    <t>Made several upload attempts for each sol and tests; changes each time; first attempt failed to display due to unicode encoding issue</t>
  </si>
  <si>
    <t>Tests Run on Self</t>
  </si>
  <si>
    <t>Uploaded once and set as final</t>
  </si>
  <si>
    <t>Uploaded once but did not set as final</t>
  </si>
  <si>
    <t>Uploaded once and set as final, but did not upload both sol and tests at once</t>
  </si>
  <si>
    <t>Made a few private uploads, uploaded same test twice</t>
  </si>
  <si>
    <t>uploaded once, did not set as final</t>
  </si>
  <si>
    <t>Uploaded a few times, uploaded test cases marking them as solutions, before setting final</t>
  </si>
  <si>
    <t>Uploaded a few times, uploaded test case marked as sol, set original sol as final and upladed different test cases a f ew times</t>
  </si>
  <si>
    <t>passed signature test</t>
  </si>
  <si>
    <t>Tried to self test, failed each time due to solution having indent issues - may not have been clear from error message what this was</t>
  </si>
  <si>
    <t>passed self test and oracle test</t>
  </si>
  <si>
    <t>passed signature, failed own test case 1st time, passed 2nd self test upload</t>
  </si>
  <si>
    <t>failed self test due to indent error</t>
  </si>
  <si>
    <t/>
  </si>
  <si>
    <t>--</t>
  </si>
  <si>
    <t>tested sol with signature before test case</t>
  </si>
  <si>
    <t>passed self test, oracle and signature</t>
  </si>
  <si>
    <t>passed signature test, tried to self test but test "passed" even though 0 tests run due to the way it was written</t>
  </si>
  <si>
    <t>Ran all possible combinations of test, passed all except signature-testcase test</t>
  </si>
  <si>
    <t>Ran two tests both failed - first selftest failed due to not meeting signature, second failed as it was two test cases</t>
  </si>
  <si>
    <t>Tests run on other</t>
  </si>
  <si>
    <t>re-ran the same test as was created by website</t>
  </si>
  <si>
    <t>noted that testing failed because solution didn’t meet spec</t>
  </si>
  <si>
    <t>I had to manually re-run test as they submitted the feedback but couldn't then edit it</t>
  </si>
  <si>
    <t>website failed as the solutions they were testing were set to private so couldn't be seen</t>
  </si>
  <si>
    <t>Left study</t>
  </si>
  <si>
    <t>re-ran a different test case to site several times, all failed</t>
  </si>
  <si>
    <t>Seems to work and the code is perfectly readable and straight forward.</t>
  </si>
  <si>
    <t>noted lack of code comments, may have been confused not knowing they were looking at their own test case</t>
  </si>
  <si>
    <t>code looks god, could have shortened some lengthy part of code, choice of structure shows maturity, praise for iteration over recursion, noted lack of comments</t>
  </si>
  <si>
    <t>8-numbered list. Noted failure to run because of syntax,suggested encapsulation, suggested init-ing attributes noted incorrect use of class nesting, suggested running test cases before deployment</t>
  </si>
  <si>
    <t>noted not being able to see files, suggested problem was in object oriented style</t>
  </si>
  <si>
    <t>4 paragraphs, discusses syntactical issues, notes that they copied and modified the file to re-run the tests manually, suggests that there are still problems, suggess use of multiple classes to fix issues, notes issues with recursion in python</t>
  </si>
  <si>
    <t>notes good structure (seems to mention their own test cae, indicating they also misunderstand), notes good recursion, but lack of a depth value, thinks failing tests are not due to source code</t>
  </si>
  <si>
    <t>Timestamp</t>
  </si>
  <si>
    <t>What exercise did you complete via email?</t>
  </si>
  <si>
    <t>How would you describe this exercise?</t>
  </si>
  <si>
    <t>How would you describe testing this exercise?</t>
  </si>
  <si>
    <t>How many test cases did you produce?</t>
  </si>
  <si>
    <t>How many test cases failed on the other solution?</t>
  </si>
  <si>
    <t>What exercise did you complete via the website?</t>
  </si>
  <si>
    <t>How easy was it to understand the page with the details of the coursework?</t>
  </si>
  <si>
    <t>How easy was it to submit a solution &amp; test case for the coursework?</t>
  </si>
  <si>
    <t>How easy was it to understand the process for giving feedback?</t>
  </si>
  <si>
    <t>How easy was it to navigate the view where you give feedback?</t>
  </si>
  <si>
    <t>Regarding running tests on the website:</t>
  </si>
  <si>
    <t>How fast was the website responding as you used it?</t>
  </si>
  <si>
    <t>Did anything stand out as being very good or bad about the website?</t>
  </si>
  <si>
    <t>Do you know the person who created the solution you were testing?</t>
  </si>
  <si>
    <t>Do you know the location of person who created the solution you were testing?</t>
  </si>
  <si>
    <t>Which devices have you used the website on</t>
  </si>
  <si>
    <t>Would you use the website on some other devices if:</t>
  </si>
  <si>
    <t>Which devices do you do programming on</t>
  </si>
  <si>
    <t>Did you encounter any problems using the website?</t>
  </si>
  <si>
    <t>Do you think any of the following features ought to be included in the website?</t>
  </si>
  <si>
    <t>Anything else to add regarding the website?</t>
  </si>
  <si>
    <t>Have you completed peer-testing exercises before?</t>
  </si>
  <si>
    <t>If you answered yes to the previous question, would you share what kinds of peer-testing experience you have had</t>
  </si>
  <si>
    <t>Do you agree: "Receiving feedback from peer-testing helps me learn"</t>
  </si>
  <si>
    <t>Do you agree: "Giving feedback during peer-testing helps me learn"</t>
  </si>
  <si>
    <t>Do you agree: "Peer-testing is better for learning than having a teacher give feedback on my work"</t>
  </si>
  <si>
    <t>Do you agree: "Peer-testing helped me understand how code testing works"</t>
  </si>
  <si>
    <t>Do you agree: "Peer-testing helped me understand how code review works"</t>
  </si>
  <si>
    <t>Do you agree: "Peer-testing helped me understand the coursework exercises"</t>
  </si>
  <si>
    <t>Do you agree: "Peer-testing helped me think differently about the coursework exercises"</t>
  </si>
  <si>
    <t>Do you agree: "Peer-testing helped me think of new solutions to the coursework exercises"</t>
  </si>
  <si>
    <t>Do you agree: "I think peer-testing exercises should be included as part of university courses"</t>
  </si>
  <si>
    <t>Do you agree: "I think peer-testing exercises using a website like the one in this study should be included as part of university courses"</t>
  </si>
  <si>
    <t>Do you think peer-testing ought to be reciprocal?</t>
  </si>
  <si>
    <t>Do you think peer-testing ought to happen across campuses?</t>
  </si>
  <si>
    <t>What is your programme of study?</t>
  </si>
  <si>
    <t>Which year of your programme are you in?</t>
  </si>
  <si>
    <t>Which campus are you studying in?</t>
  </si>
  <si>
    <t>What is your gender?</t>
  </si>
  <si>
    <t>Regarding further feedback</t>
  </si>
  <si>
    <t>Quicksort</t>
  </si>
  <si>
    <t>Easy, I have completed similar exercises before, Took a short time to complete, I think I completed the exercise, I understood the instructions for this exercise</t>
  </si>
  <si>
    <t>It was easy to test my own solution, It was easy to write tests that could be used on other peoples solutions, Python unit testing seems a good way to test solutions for this exercise, I enjoyed writing tests for this exercise</t>
  </si>
  <si>
    <t>Binary Tree</t>
  </si>
  <si>
    <t>I ran my own tests against someone elses solution, I know what the identity test is for</t>
  </si>
  <si>
    <t>The process for running tests was not very clear. Selecting a solution and test case is fine, however it feels like the "make test" button should run and display the results. When it didn't I felt a little lost as a user. Eventually I found how to view the test results, though the first time I did it they seemed to not appear immediately. Also the use of completely random ID values is not very human-friendly. If required for anonymisation, I would suggest randomly generated human-readable codenames as an improvement, something like "BlueRabbit" or "PurpleTeapot" or whatever; something the user can remember. I often found myself having to look up the ID for my test/solution to make sure what I was doing was what I wanted to do.
Though not particularly beautiful and with one or two little oddities (like the size and alignment of the text box when viewing feedback received) the website is largely well laid out and clear. It is also very responsive. I quite like the way code and test result files are displayed, if a little small (for my desktop screen anyway). One thing I particularly like is that it remembers me so I don't have to re-enter my login details every time. Not even Vison does that.</t>
  </si>
  <si>
    <t>No</t>
  </si>
  <si>
    <t>I have used the website on a desktop / laptop computer</t>
  </si>
  <si>
    <t>I do my programming on a desktop computer</t>
  </si>
  <si>
    <t>Other than the aforementioned confusion over running test cases, not personally. The user who gave me feedback was unable to run their test on my solution due to a failure in the Python backend unit testing system (you should presumably be able to view the exact error code if you have full access to the website). This may have limited the amount of feedback they gave, but that is not clear.</t>
  </si>
  <si>
    <t>Email notifications for new feeback, Inline code comments for feedback, Categorising Different test cases per importance, Ability to respond to feedback (and then respond to that as a discussion)</t>
  </si>
  <si>
    <t>Nothing not already mentioned.</t>
  </si>
  <si>
    <t>Maybe</t>
  </si>
  <si>
    <t>Software Engineering</t>
  </si>
  <si>
    <t>Year 2</t>
  </si>
  <si>
    <t>Edinburgh</t>
  </si>
  <si>
    <t>Male</t>
  </si>
  <si>
    <t>Please tick if the investigators may contact me via email</t>
  </si>
  <si>
    <t>Binary search tree</t>
  </si>
  <si>
    <t>I don't think I completed the exercise, I understood the instructions for this exercise, Felt like I just started on it too late</t>
  </si>
  <si>
    <t>It was easy to test my own solution, It was easy to write tests that could be used on other peoples solutions, Python unit testing seems a good way to test solutions for this exercise</t>
  </si>
  <si>
    <t>I ran my own tests against my own solutions, I ran my own tests against someone elses solution, I ran my own tests against the oracle solution, I ran the identity test against my own solution, I know what the identity test is for, I know what the oracle solution is for</t>
  </si>
  <si>
    <t>General design could use some work for a better UX</t>
  </si>
  <si>
    <t>None</t>
  </si>
  <si>
    <t>Email notifications for new feeback, Good anonymity, Anonymous Discussions with other students, Inline code comments for feedback</t>
  </si>
  <si>
    <t>Yes</t>
  </si>
  <si>
    <t>Computer Systems</t>
  </si>
  <si>
    <t>QuickSort</t>
  </si>
  <si>
    <t>I have completed similar exercises before, I think I completed the exercise, I understood the instructions for this exercise</t>
  </si>
  <si>
    <t>BinarySearch</t>
  </si>
  <si>
    <t>I ran my own tests against my own solutions, I ran my own tests against someone elses solution</t>
  </si>
  <si>
    <t>Needs more CSS</t>
  </si>
  <si>
    <t>I wasn't able to see my peer's solution that I was supposed to give feedback on.</t>
  </si>
  <si>
    <t>Essay peer-marking, giving feedback</t>
  </si>
  <si>
    <t>Dubai</t>
  </si>
  <si>
    <t>python binary search tree with quicksort</t>
  </si>
  <si>
    <t>I have completed similar exercises before, Took a short time to complete, I think I completed the exercise, I understood the instructions for this exercise</t>
  </si>
  <si>
    <t>Python binary tree and quicksort</t>
  </si>
  <si>
    <t>I ran my own tests against my own solutions</t>
  </si>
  <si>
    <t>You could only submit feedback once, would be good if you could go back and change it.</t>
  </si>
  <si>
    <t>If the website supported it, I would view feedback via a mobile device / tablet computer</t>
  </si>
  <si>
    <t>Email notifications for new feeback, Good anonymity, Anonymous Discussions with other students</t>
  </si>
  <si>
    <t>Year 3</t>
  </si>
  <si>
    <t>Female</t>
  </si>
  <si>
    <t>Implement a search Tree</t>
  </si>
  <si>
    <t>Challenging, Took a long time to complete, I don't think I completed the exercise, I understood the instructions for this exercise</t>
  </si>
  <si>
    <t>It was difficult to test my own solution, It was easy to write tests that could be used on other peoples solutions</t>
  </si>
  <si>
    <t>Easy understandable, but layout could be better</t>
  </si>
  <si>
    <t>Inline code comments for feedback, Categorising Different test cases per importance</t>
  </si>
  <si>
    <t>Computer Science</t>
  </si>
  <si>
    <t>quicksort</t>
  </si>
  <si>
    <t>Challenging, I understood the instructions for this exercise</t>
  </si>
  <si>
    <t>It was easy to test my own solution, Python unit testing seems a bad way to test solutions for this exercise</t>
  </si>
  <si>
    <t>binary tree</t>
  </si>
  <si>
    <t>Difficuly, Took a long time to complete, I understood the instructions for this exercise</t>
  </si>
  <si>
    <t>It was difficult to test my own solution, It was difficult to write tests that could be used on other peoples solutions, Python unit testing seems a bad way to test solutions for this exercise</t>
  </si>
  <si>
    <t>I ran my own tests against my own solutions, I ran my own tests against someone elses solution, I ran the identity test against my own solution</t>
  </si>
  <si>
    <t>the design could have been improved</t>
  </si>
  <si>
    <t>If the website supported it, I would submit files via a mobile device / tablet computer, If the website supported it, I would submit feedback via a mobile device / tablet computer, If the website supported it, I would view feedback via a mobile device / tablet computer</t>
  </si>
  <si>
    <t>no</t>
  </si>
  <si>
    <t>Email notifications for new feeback, Anonymous Discussions with other students, Inline code comments for feedback, Categorising Different test cases per feature, Categorising Different test cases per importance, Use of the website for grading/marking</t>
  </si>
  <si>
    <t>Binary Search</t>
  </si>
  <si>
    <t>I understood the instructions for this exercise</t>
  </si>
  <si>
    <t>Python unit testing seems a good way to test solutions for this exercise</t>
  </si>
  <si>
    <t>Quick Sort</t>
  </si>
  <si>
    <t>Challenging</t>
  </si>
  <si>
    <t>Python unit testing seems a good way to test solutions for this exercise, Python unit testing seems a bad way to test solutions for this exercise</t>
  </si>
  <si>
    <t>Good anonymity</t>
  </si>
  <si>
    <t>Exercise on Quicksort</t>
  </si>
  <si>
    <t>BinaryTree</t>
  </si>
  <si>
    <t>Difficuly, The concept in the exercise was new to me, Took a long time to complete, I think I completed the exercise, I understood the instructions for this exercise</t>
  </si>
  <si>
    <t>I ran my own tests against someone elses solution</t>
  </si>
  <si>
    <t>The user interface could have been better</t>
  </si>
  <si>
    <t>If the website supported it, I would submit feedback via a mobile device / tablet computer, If the website supported it, I would view feedback via a mobile device / tablet computer</t>
  </si>
  <si>
    <t>Initially it was kind of hard to find what to do, but the pdf was useful</t>
  </si>
  <si>
    <t>Email notifications for new feeback, Good anonymity, Anonymous Discussions with other students, Use of the website for grading/marking</t>
  </si>
  <si>
    <t>Avgs</t>
  </si>
  <si>
    <t>Max</t>
  </si>
  <si>
    <t>Min</t>
  </si>
  <si>
    <t>Receiving feedback from peer-testing helps me learn</t>
  </si>
  <si>
    <t>Giving feedback during peer-testing helps me learn</t>
  </si>
  <si>
    <t>Peer-testing is better for learning than having a teacher give feedback on my work</t>
  </si>
  <si>
    <t>Peer-testing helped me understand how code testing works</t>
  </si>
  <si>
    <t>Peer-testing helped me understand how code review works</t>
  </si>
  <si>
    <t>Peer-testing helped me understand the coursework exercises</t>
  </si>
  <si>
    <t>Peer-testing helped me think differently about the coursework exercises</t>
  </si>
  <si>
    <t>Peer-testing helped me think of new solutions to the coursework exercises</t>
  </si>
  <si>
    <t>I think peer-testing exercises should be included as part of university courses</t>
  </si>
  <si>
    <t>I think peer-testing exercises using a website like the one in this study should be included as part of university courses</t>
  </si>
  <si>
    <t>'</t>
  </si>
  <si>
    <t xml:space="preserve">    Next</t>
  </si>
  <si>
    <t>End Sub</t>
  </si>
  <si>
    <t>' Macro3 Macro</t>
  </si>
  <si>
    <t xml:space="preserve">    For Index = 1 To 10</t>
  </si>
  <si>
    <t xml:space="preserve">        ActiveCell.FormulaR1C1 = Left(ActiveCell.FormulaR1C1</t>
  </si>
  <si>
    <t xml:space="preserve"> Len(ActiveCell.FormulaR1C1) - 1)</t>
  </si>
  <si>
    <t xml:space="preserve">        ActiveCell.FormulaR1C1 = Right(ActiveCell.FormulaR1C1</t>
  </si>
  <si>
    <t xml:space="preserve"> Len(ActiveCell.FormulaR1C1) - 15)</t>
  </si>
  <si>
    <t xml:space="preserve">        ActiveCell.Offset(0</t>
  </si>
  <si>
    <t xml:space="preserve"> 1).Select</t>
  </si>
  <si>
    <t>E1</t>
  </si>
  <si>
    <t>D1</t>
  </si>
  <si>
    <t>D2</t>
  </si>
  <si>
    <t>D3</t>
  </si>
  <si>
    <t>E2</t>
  </si>
  <si>
    <t>D4</t>
  </si>
  <si>
    <t>D5</t>
  </si>
  <si>
    <t>E3</t>
  </si>
  <si>
    <t>E4</t>
  </si>
  <si>
    <t>D6</t>
  </si>
  <si>
    <t>X1</t>
  </si>
  <si>
    <t>E5</t>
  </si>
  <si>
    <t>D7</t>
  </si>
  <si>
    <t>X2</t>
  </si>
  <si>
    <t>E6</t>
  </si>
  <si>
    <t>D8</t>
  </si>
  <si>
    <t>D9</t>
  </si>
  <si>
    <t>XX</t>
  </si>
  <si>
    <t xml:space="preserve">Sent with solution:mentions included test case, but it fails, and givs suggestion as to possible change for own solution ;; in feedback: praises solution. [describes process for how they tested], describe sstrategy for helping recursion by not recusring on 2 elements or fewer and discusses picking random element as a good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</si>
</sst>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s>
  <borders count="6">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3" applyNumberFormat="0" applyAlignment="0" applyProtection="0"/>
    <xf numFmtId="0" fontId="1" fillId="7" borderId="4" applyNumberFormat="0" applyFont="0" applyAlignment="0" applyProtection="0"/>
    <xf numFmtId="0" fontId="9" fillId="0" borderId="0" applyNumberFormat="0" applyFill="0" applyBorder="0" applyAlignment="0" applyProtection="0"/>
    <xf numFmtId="0" fontId="10" fillId="0" borderId="5" applyNumberFormat="0" applyFill="0" applyAlignment="0" applyProtection="0"/>
  </cellStyleXfs>
  <cellXfs count="21">
    <xf numFmtId="0" fontId="0" fillId="0" borderId="0" xfId="0"/>
    <xf numFmtId="0" fontId="8" fillId="0" borderId="0" xfId="0" applyFont="1"/>
    <xf numFmtId="0" fontId="0" fillId="0" borderId="0" xfId="0" quotePrefix="1"/>
    <xf numFmtId="0" fontId="8" fillId="0" borderId="0" xfId="0" quotePrefix="1" applyFont="1"/>
    <xf numFmtId="0" fontId="3" fillId="2" borderId="0" xfId="2"/>
    <xf numFmtId="0" fontId="3" fillId="2" borderId="0" xfId="2" quotePrefix="1"/>
    <xf numFmtId="0" fontId="0" fillId="7" borderId="4" xfId="7" applyFont="1"/>
    <xf numFmtId="0" fontId="5" fillId="4" borderId="4" xfId="4" applyBorder="1"/>
    <xf numFmtId="0" fontId="5" fillId="4" borderId="4" xfId="4" quotePrefix="1" applyBorder="1"/>
    <xf numFmtId="0" fontId="5" fillId="4" borderId="0" xfId="4"/>
    <xf numFmtId="0" fontId="5" fillId="4" borderId="0" xfId="4" quotePrefix="1"/>
    <xf numFmtId="0" fontId="4" fillId="3" borderId="0" xfId="3" quotePrefix="1"/>
    <xf numFmtId="0" fontId="6" fillId="5" borderId="2" xfId="5"/>
    <xf numFmtId="0" fontId="7" fillId="6" borderId="3" xfId="6"/>
    <xf numFmtId="0" fontId="10" fillId="0" borderId="0" xfId="0" quotePrefix="1" applyFont="1"/>
    <xf numFmtId="0" fontId="5" fillId="4" borderId="2" xfId="4" applyBorder="1"/>
    <xf numFmtId="0" fontId="0" fillId="0" borderId="0" xfId="0" applyFont="1"/>
    <xf numFmtId="0" fontId="9" fillId="0" borderId="0" xfId="8"/>
    <xf numFmtId="0" fontId="2" fillId="0" borderId="1" xfId="1"/>
    <xf numFmtId="0" fontId="2" fillId="0" borderId="1" xfId="1" quotePrefix="1"/>
    <xf numFmtId="0" fontId="10" fillId="0" borderId="5" xfId="9"/>
  </cellXfs>
  <cellStyles count="10">
    <cellStyle name="Bad" xfId="3" builtinId="27"/>
    <cellStyle name="Check Cell" xfId="6" builtinId="23"/>
    <cellStyle name="Explanatory Text" xfId="8" builtinId="53"/>
    <cellStyle name="Good" xfId="2" builtinId="26"/>
    <cellStyle name="Heading 3" xfId="1" builtinId="18"/>
    <cellStyle name="Input" xfId="5" builtinId="20"/>
    <cellStyle name="Neutral" xfId="4" builtinId="28"/>
    <cellStyle name="Normal" xfId="0" builtinId="0"/>
    <cellStyle name="Note" xfId="7" builtinId="10"/>
    <cellStyle name="Total" xfId="9" builtinId="25"/>
  </cellStyles>
  <dxfs count="8">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Raw!$AT$27</c:f>
              <c:strCache>
                <c:ptCount val="1"/>
                <c:pt idx="0">
                  <c:v>1</c:v>
                </c:pt>
              </c:strCache>
            </c:strRef>
          </c:tx>
          <c:spPr>
            <a:solidFill>
              <a:schemeClr val="accent2">
                <a:shade val="53000"/>
              </a:schemeClr>
            </a:solidFill>
            <a:ln>
              <a:noFill/>
            </a:ln>
            <a:effectLst/>
          </c:spPr>
          <c:invertIfNegative val="0"/>
          <c:cat>
            <c:strRef>
              <c:f>Raw!$AU$26:$BD$26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Raw!$AU$27:$BD$27</c:f>
              <c:numCache>
                <c:formatCode>General</c:formatCode>
                <c:ptCount val="10"/>
                <c:pt idx="0">
                  <c:v>0</c:v>
                </c:pt>
                <c:pt idx="1">
                  <c:v>0</c:v>
                </c:pt>
                <c:pt idx="2">
                  <c:v>0</c:v>
                </c:pt>
                <c:pt idx="3">
                  <c:v>1</c:v>
                </c:pt>
                <c:pt idx="4">
                  <c:v>1</c:v>
                </c:pt>
                <c:pt idx="5">
                  <c:v>1</c:v>
                </c:pt>
                <c:pt idx="6">
                  <c:v>1</c:v>
                </c:pt>
                <c:pt idx="7">
                  <c:v>0</c:v>
                </c:pt>
                <c:pt idx="8">
                  <c:v>0</c:v>
                </c:pt>
                <c:pt idx="9">
                  <c:v>0</c:v>
                </c:pt>
              </c:numCache>
            </c:numRef>
          </c:val>
          <c:extLst>
            <c:ext xmlns:c16="http://schemas.microsoft.com/office/drawing/2014/chart" uri="{C3380CC4-5D6E-409C-BE32-E72D297353CC}">
              <c16:uniqueId val="{00000000-9DFB-4CAE-9EF3-B2DCCFBA3D7B}"/>
            </c:ext>
          </c:extLst>
        </c:ser>
        <c:ser>
          <c:idx val="1"/>
          <c:order val="1"/>
          <c:tx>
            <c:strRef>
              <c:f>Raw!$AT$28</c:f>
              <c:strCache>
                <c:ptCount val="1"/>
                <c:pt idx="0">
                  <c:v>2</c:v>
                </c:pt>
              </c:strCache>
            </c:strRef>
          </c:tx>
          <c:spPr>
            <a:solidFill>
              <a:schemeClr val="accent2">
                <a:shade val="76000"/>
              </a:schemeClr>
            </a:solidFill>
            <a:ln>
              <a:noFill/>
            </a:ln>
            <a:effectLst/>
          </c:spPr>
          <c:invertIfNegative val="0"/>
          <c:cat>
            <c:strRef>
              <c:f>Raw!$AU$26:$BD$26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Raw!$AU$28:$BD$28</c:f>
              <c:numCache>
                <c:formatCode>General</c:formatCode>
                <c:ptCount val="10"/>
                <c:pt idx="0">
                  <c:v>0</c:v>
                </c:pt>
                <c:pt idx="1">
                  <c:v>0</c:v>
                </c:pt>
                <c:pt idx="2">
                  <c:v>1</c:v>
                </c:pt>
                <c:pt idx="3">
                  <c:v>1</c:v>
                </c:pt>
                <c:pt idx="4">
                  <c:v>0</c:v>
                </c:pt>
                <c:pt idx="5">
                  <c:v>0</c:v>
                </c:pt>
                <c:pt idx="6">
                  <c:v>1</c:v>
                </c:pt>
                <c:pt idx="7">
                  <c:v>1</c:v>
                </c:pt>
                <c:pt idx="8">
                  <c:v>0</c:v>
                </c:pt>
                <c:pt idx="9">
                  <c:v>0</c:v>
                </c:pt>
              </c:numCache>
            </c:numRef>
          </c:val>
          <c:extLst>
            <c:ext xmlns:c16="http://schemas.microsoft.com/office/drawing/2014/chart" uri="{C3380CC4-5D6E-409C-BE32-E72D297353CC}">
              <c16:uniqueId val="{00000001-9DFB-4CAE-9EF3-B2DCCFBA3D7B}"/>
            </c:ext>
          </c:extLst>
        </c:ser>
        <c:ser>
          <c:idx val="2"/>
          <c:order val="2"/>
          <c:tx>
            <c:strRef>
              <c:f>Raw!$AT$29</c:f>
              <c:strCache>
                <c:ptCount val="1"/>
                <c:pt idx="0">
                  <c:v>3</c:v>
                </c:pt>
              </c:strCache>
            </c:strRef>
          </c:tx>
          <c:spPr>
            <a:solidFill>
              <a:schemeClr val="accent2"/>
            </a:solidFill>
            <a:ln>
              <a:noFill/>
            </a:ln>
            <a:effectLst/>
          </c:spPr>
          <c:invertIfNegative val="0"/>
          <c:cat>
            <c:strRef>
              <c:f>Raw!$AU$26:$BD$26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Raw!$AU$29:$BD$29</c:f>
              <c:numCache>
                <c:formatCode>General</c:formatCode>
                <c:ptCount val="10"/>
                <c:pt idx="0">
                  <c:v>1</c:v>
                </c:pt>
                <c:pt idx="1">
                  <c:v>0</c:v>
                </c:pt>
                <c:pt idx="2">
                  <c:v>3</c:v>
                </c:pt>
                <c:pt idx="3">
                  <c:v>0</c:v>
                </c:pt>
                <c:pt idx="4">
                  <c:v>2</c:v>
                </c:pt>
                <c:pt idx="5">
                  <c:v>3</c:v>
                </c:pt>
                <c:pt idx="6">
                  <c:v>2</c:v>
                </c:pt>
                <c:pt idx="7">
                  <c:v>1</c:v>
                </c:pt>
                <c:pt idx="8">
                  <c:v>0</c:v>
                </c:pt>
                <c:pt idx="9">
                  <c:v>4</c:v>
                </c:pt>
              </c:numCache>
            </c:numRef>
          </c:val>
          <c:extLst>
            <c:ext xmlns:c16="http://schemas.microsoft.com/office/drawing/2014/chart" uri="{C3380CC4-5D6E-409C-BE32-E72D297353CC}">
              <c16:uniqueId val="{00000002-9DFB-4CAE-9EF3-B2DCCFBA3D7B}"/>
            </c:ext>
          </c:extLst>
        </c:ser>
        <c:ser>
          <c:idx val="3"/>
          <c:order val="3"/>
          <c:tx>
            <c:strRef>
              <c:f>Raw!$AT$30</c:f>
              <c:strCache>
                <c:ptCount val="1"/>
                <c:pt idx="0">
                  <c:v>4</c:v>
                </c:pt>
              </c:strCache>
            </c:strRef>
          </c:tx>
          <c:spPr>
            <a:solidFill>
              <a:schemeClr val="accent2">
                <a:tint val="77000"/>
              </a:schemeClr>
            </a:solidFill>
            <a:ln>
              <a:noFill/>
            </a:ln>
            <a:effectLst/>
          </c:spPr>
          <c:invertIfNegative val="0"/>
          <c:cat>
            <c:strRef>
              <c:f>Raw!$AU$26:$BD$26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Raw!$AU$30:$BD$30</c:f>
              <c:numCache>
                <c:formatCode>General</c:formatCode>
                <c:ptCount val="10"/>
                <c:pt idx="0">
                  <c:v>2</c:v>
                </c:pt>
                <c:pt idx="1">
                  <c:v>5</c:v>
                </c:pt>
                <c:pt idx="2">
                  <c:v>3</c:v>
                </c:pt>
                <c:pt idx="3">
                  <c:v>2</c:v>
                </c:pt>
                <c:pt idx="4">
                  <c:v>1</c:v>
                </c:pt>
                <c:pt idx="5">
                  <c:v>1</c:v>
                </c:pt>
                <c:pt idx="6">
                  <c:v>3</c:v>
                </c:pt>
                <c:pt idx="7">
                  <c:v>4</c:v>
                </c:pt>
                <c:pt idx="8">
                  <c:v>6</c:v>
                </c:pt>
                <c:pt idx="9">
                  <c:v>2</c:v>
                </c:pt>
              </c:numCache>
            </c:numRef>
          </c:val>
          <c:extLst>
            <c:ext xmlns:c16="http://schemas.microsoft.com/office/drawing/2014/chart" uri="{C3380CC4-5D6E-409C-BE32-E72D297353CC}">
              <c16:uniqueId val="{00000003-9DFB-4CAE-9EF3-B2DCCFBA3D7B}"/>
            </c:ext>
          </c:extLst>
        </c:ser>
        <c:ser>
          <c:idx val="4"/>
          <c:order val="4"/>
          <c:tx>
            <c:strRef>
              <c:f>Raw!$AT$31</c:f>
              <c:strCache>
                <c:ptCount val="1"/>
                <c:pt idx="0">
                  <c:v>5</c:v>
                </c:pt>
              </c:strCache>
            </c:strRef>
          </c:tx>
          <c:spPr>
            <a:solidFill>
              <a:schemeClr val="accent2">
                <a:tint val="54000"/>
              </a:schemeClr>
            </a:solidFill>
            <a:ln>
              <a:noFill/>
            </a:ln>
            <a:effectLst/>
          </c:spPr>
          <c:invertIfNegative val="0"/>
          <c:cat>
            <c:strRef>
              <c:f>Raw!$AU$26:$BD$26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Raw!$AU$31:$BD$31</c:f>
              <c:numCache>
                <c:formatCode>General</c:formatCode>
                <c:ptCount val="10"/>
                <c:pt idx="0">
                  <c:v>5</c:v>
                </c:pt>
                <c:pt idx="1">
                  <c:v>3</c:v>
                </c:pt>
                <c:pt idx="2">
                  <c:v>1</c:v>
                </c:pt>
                <c:pt idx="3">
                  <c:v>4</c:v>
                </c:pt>
                <c:pt idx="4">
                  <c:v>4</c:v>
                </c:pt>
                <c:pt idx="5">
                  <c:v>3</c:v>
                </c:pt>
                <c:pt idx="6">
                  <c:v>1</c:v>
                </c:pt>
                <c:pt idx="7">
                  <c:v>2</c:v>
                </c:pt>
                <c:pt idx="8">
                  <c:v>2</c:v>
                </c:pt>
                <c:pt idx="9">
                  <c:v>2</c:v>
                </c:pt>
              </c:numCache>
            </c:numRef>
          </c:val>
          <c:extLst>
            <c:ext xmlns:c16="http://schemas.microsoft.com/office/drawing/2014/chart" uri="{C3380CC4-5D6E-409C-BE32-E72D297353CC}">
              <c16:uniqueId val="{00000004-9DFB-4CAE-9EF3-B2DCCFBA3D7B}"/>
            </c:ext>
          </c:extLst>
        </c:ser>
        <c:dLbls>
          <c:showLegendKey val="0"/>
          <c:showVal val="0"/>
          <c:showCatName val="0"/>
          <c:showSerName val="0"/>
          <c:showPercent val="0"/>
          <c:showBubbleSize val="0"/>
        </c:dLbls>
        <c:gapWidth val="150"/>
        <c:overlap val="100"/>
        <c:axId val="518835616"/>
        <c:axId val="518850176"/>
      </c:barChart>
      <c:catAx>
        <c:axId val="51883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50176"/>
        <c:crosses val="autoZero"/>
        <c:auto val="0"/>
        <c:lblAlgn val="ctr"/>
        <c:lblOffset val="100"/>
        <c:noMultiLvlLbl val="0"/>
      </c:catAx>
      <c:valAx>
        <c:axId val="518850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3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Raw!$AB$27</c:f>
              <c:strCache>
                <c:ptCount val="1"/>
                <c:pt idx="0">
                  <c:v>1</c:v>
                </c:pt>
              </c:strCache>
            </c:strRef>
          </c:tx>
          <c:spPr>
            <a:solidFill>
              <a:schemeClr val="accent2">
                <a:shade val="53000"/>
              </a:schemeClr>
            </a:solidFill>
            <a:ln>
              <a:noFill/>
            </a:ln>
            <a:effectLst/>
          </c:spPr>
          <c:invertIfNegative val="0"/>
          <c:cat>
            <c:strRef>
              <c:f>Raw!$AC$26:$AI$26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Raw!$AC$27:$AI$27</c:f>
              <c:numCache>
                <c:formatCode>General</c:formatCode>
                <c:ptCount val="7"/>
                <c:pt idx="0">
                  <c:v>0</c:v>
                </c:pt>
                <c:pt idx="1">
                  <c:v>0</c:v>
                </c:pt>
                <c:pt idx="2">
                  <c:v>0</c:v>
                </c:pt>
                <c:pt idx="3">
                  <c:v>0</c:v>
                </c:pt>
                <c:pt idx="4">
                  <c:v>0</c:v>
                </c:pt>
                <c:pt idx="6">
                  <c:v>0</c:v>
                </c:pt>
              </c:numCache>
            </c:numRef>
          </c:val>
          <c:extLst>
            <c:ext xmlns:c16="http://schemas.microsoft.com/office/drawing/2014/chart" uri="{C3380CC4-5D6E-409C-BE32-E72D297353CC}">
              <c16:uniqueId val="{00000000-36D1-4F60-AE11-DBD44AF15FBC}"/>
            </c:ext>
          </c:extLst>
        </c:ser>
        <c:ser>
          <c:idx val="1"/>
          <c:order val="1"/>
          <c:tx>
            <c:strRef>
              <c:f>Raw!$AB$28</c:f>
              <c:strCache>
                <c:ptCount val="1"/>
                <c:pt idx="0">
                  <c:v>2</c:v>
                </c:pt>
              </c:strCache>
            </c:strRef>
          </c:tx>
          <c:spPr>
            <a:solidFill>
              <a:schemeClr val="accent2">
                <a:shade val="76000"/>
              </a:schemeClr>
            </a:solidFill>
            <a:ln>
              <a:noFill/>
            </a:ln>
            <a:effectLst/>
          </c:spPr>
          <c:invertIfNegative val="0"/>
          <c:cat>
            <c:strRef>
              <c:f>Raw!$AC$26:$AI$26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Raw!$AC$28:$AI$28</c:f>
              <c:numCache>
                <c:formatCode>General</c:formatCode>
                <c:ptCount val="7"/>
                <c:pt idx="0">
                  <c:v>1</c:v>
                </c:pt>
                <c:pt idx="1">
                  <c:v>1</c:v>
                </c:pt>
                <c:pt idx="2">
                  <c:v>0</c:v>
                </c:pt>
                <c:pt idx="3">
                  <c:v>0</c:v>
                </c:pt>
                <c:pt idx="4">
                  <c:v>0</c:v>
                </c:pt>
                <c:pt idx="6">
                  <c:v>0</c:v>
                </c:pt>
              </c:numCache>
            </c:numRef>
          </c:val>
          <c:extLst>
            <c:ext xmlns:c16="http://schemas.microsoft.com/office/drawing/2014/chart" uri="{C3380CC4-5D6E-409C-BE32-E72D297353CC}">
              <c16:uniqueId val="{00000001-36D1-4F60-AE11-DBD44AF15FBC}"/>
            </c:ext>
          </c:extLst>
        </c:ser>
        <c:ser>
          <c:idx val="2"/>
          <c:order val="2"/>
          <c:tx>
            <c:strRef>
              <c:f>Raw!$AB$29</c:f>
              <c:strCache>
                <c:ptCount val="1"/>
                <c:pt idx="0">
                  <c:v>3</c:v>
                </c:pt>
              </c:strCache>
            </c:strRef>
          </c:tx>
          <c:spPr>
            <a:solidFill>
              <a:schemeClr val="accent2"/>
            </a:solidFill>
            <a:ln>
              <a:noFill/>
            </a:ln>
            <a:effectLst/>
          </c:spPr>
          <c:invertIfNegative val="0"/>
          <c:cat>
            <c:strRef>
              <c:f>Raw!$AC$26:$AI$26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Raw!$AC$29:$AI$29</c:f>
              <c:numCache>
                <c:formatCode>General</c:formatCode>
                <c:ptCount val="7"/>
                <c:pt idx="0">
                  <c:v>2</c:v>
                </c:pt>
                <c:pt idx="1">
                  <c:v>0</c:v>
                </c:pt>
                <c:pt idx="2">
                  <c:v>1</c:v>
                </c:pt>
                <c:pt idx="3">
                  <c:v>2</c:v>
                </c:pt>
                <c:pt idx="4">
                  <c:v>1</c:v>
                </c:pt>
                <c:pt idx="6">
                  <c:v>0</c:v>
                </c:pt>
              </c:numCache>
            </c:numRef>
          </c:val>
          <c:extLst>
            <c:ext xmlns:c16="http://schemas.microsoft.com/office/drawing/2014/chart" uri="{C3380CC4-5D6E-409C-BE32-E72D297353CC}">
              <c16:uniqueId val="{00000002-36D1-4F60-AE11-DBD44AF15FBC}"/>
            </c:ext>
          </c:extLst>
        </c:ser>
        <c:ser>
          <c:idx val="3"/>
          <c:order val="3"/>
          <c:tx>
            <c:strRef>
              <c:f>Raw!$AB$30</c:f>
              <c:strCache>
                <c:ptCount val="1"/>
                <c:pt idx="0">
                  <c:v>4</c:v>
                </c:pt>
              </c:strCache>
            </c:strRef>
          </c:tx>
          <c:spPr>
            <a:solidFill>
              <a:schemeClr val="accent2">
                <a:tint val="77000"/>
              </a:schemeClr>
            </a:solidFill>
            <a:ln>
              <a:noFill/>
            </a:ln>
            <a:effectLst/>
          </c:spPr>
          <c:invertIfNegative val="0"/>
          <c:cat>
            <c:strRef>
              <c:f>Raw!$AC$26:$AI$26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Raw!$AC$30:$AI$30</c:f>
              <c:numCache>
                <c:formatCode>General</c:formatCode>
                <c:ptCount val="7"/>
                <c:pt idx="0">
                  <c:v>2</c:v>
                </c:pt>
                <c:pt idx="1">
                  <c:v>4</c:v>
                </c:pt>
                <c:pt idx="2">
                  <c:v>5</c:v>
                </c:pt>
                <c:pt idx="3">
                  <c:v>3</c:v>
                </c:pt>
                <c:pt idx="4">
                  <c:v>4</c:v>
                </c:pt>
                <c:pt idx="6">
                  <c:v>4</c:v>
                </c:pt>
              </c:numCache>
            </c:numRef>
          </c:val>
          <c:extLst>
            <c:ext xmlns:c16="http://schemas.microsoft.com/office/drawing/2014/chart" uri="{C3380CC4-5D6E-409C-BE32-E72D297353CC}">
              <c16:uniqueId val="{00000003-36D1-4F60-AE11-DBD44AF15FBC}"/>
            </c:ext>
          </c:extLst>
        </c:ser>
        <c:ser>
          <c:idx val="4"/>
          <c:order val="4"/>
          <c:tx>
            <c:strRef>
              <c:f>Raw!$AB$31</c:f>
              <c:strCache>
                <c:ptCount val="1"/>
                <c:pt idx="0">
                  <c:v>5</c:v>
                </c:pt>
              </c:strCache>
            </c:strRef>
          </c:tx>
          <c:spPr>
            <a:solidFill>
              <a:schemeClr val="accent2">
                <a:tint val="54000"/>
              </a:schemeClr>
            </a:solidFill>
            <a:ln>
              <a:noFill/>
            </a:ln>
            <a:effectLst/>
          </c:spPr>
          <c:invertIfNegative val="0"/>
          <c:cat>
            <c:strRef>
              <c:f>Raw!$AC$26:$AI$26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Raw!$AC$31:$AI$31</c:f>
              <c:numCache>
                <c:formatCode>General</c:formatCode>
                <c:ptCount val="7"/>
                <c:pt idx="0">
                  <c:v>3</c:v>
                </c:pt>
                <c:pt idx="1">
                  <c:v>3</c:v>
                </c:pt>
                <c:pt idx="2">
                  <c:v>2</c:v>
                </c:pt>
                <c:pt idx="3">
                  <c:v>3</c:v>
                </c:pt>
                <c:pt idx="4">
                  <c:v>3</c:v>
                </c:pt>
                <c:pt idx="6">
                  <c:v>4</c:v>
                </c:pt>
              </c:numCache>
            </c:numRef>
          </c:val>
          <c:extLst>
            <c:ext xmlns:c16="http://schemas.microsoft.com/office/drawing/2014/chart" uri="{C3380CC4-5D6E-409C-BE32-E72D297353CC}">
              <c16:uniqueId val="{00000004-36D1-4F60-AE11-DBD44AF15FBC}"/>
            </c:ext>
          </c:extLst>
        </c:ser>
        <c:dLbls>
          <c:showLegendKey val="0"/>
          <c:showVal val="0"/>
          <c:showCatName val="0"/>
          <c:showSerName val="0"/>
          <c:showPercent val="0"/>
          <c:showBubbleSize val="0"/>
        </c:dLbls>
        <c:gapWidth val="150"/>
        <c:overlap val="100"/>
        <c:axId val="459509296"/>
        <c:axId val="459507632"/>
      </c:barChart>
      <c:catAx>
        <c:axId val="45950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07632"/>
        <c:crosses val="autoZero"/>
        <c:auto val="1"/>
        <c:lblAlgn val="ctr"/>
        <c:lblOffset val="100"/>
        <c:noMultiLvlLbl val="0"/>
      </c:catAx>
      <c:valAx>
        <c:axId val="459507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Anon!$AT$27</c:f>
              <c:strCache>
                <c:ptCount val="1"/>
                <c:pt idx="0">
                  <c:v>1</c:v>
                </c:pt>
              </c:strCache>
            </c:strRef>
          </c:tx>
          <c:spPr>
            <a:solidFill>
              <a:schemeClr val="accent2">
                <a:shade val="53000"/>
              </a:schemeClr>
            </a:solidFill>
            <a:ln>
              <a:noFill/>
            </a:ln>
            <a:effectLst/>
          </c:spPr>
          <c:invertIfNegative val="0"/>
          <c:cat>
            <c:strRef>
              <c:f>Anon!$AU$26:$BD$26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Anon!$AU$27:$BD$27</c:f>
              <c:numCache>
                <c:formatCode>General</c:formatCode>
                <c:ptCount val="10"/>
                <c:pt idx="0">
                  <c:v>0</c:v>
                </c:pt>
                <c:pt idx="1">
                  <c:v>0</c:v>
                </c:pt>
                <c:pt idx="2">
                  <c:v>0</c:v>
                </c:pt>
                <c:pt idx="3">
                  <c:v>1</c:v>
                </c:pt>
                <c:pt idx="4">
                  <c:v>1</c:v>
                </c:pt>
                <c:pt idx="5">
                  <c:v>1</c:v>
                </c:pt>
                <c:pt idx="6">
                  <c:v>1</c:v>
                </c:pt>
                <c:pt idx="7">
                  <c:v>0</c:v>
                </c:pt>
                <c:pt idx="8">
                  <c:v>0</c:v>
                </c:pt>
                <c:pt idx="9">
                  <c:v>0</c:v>
                </c:pt>
              </c:numCache>
            </c:numRef>
          </c:val>
          <c:extLst>
            <c:ext xmlns:c16="http://schemas.microsoft.com/office/drawing/2014/chart" uri="{C3380CC4-5D6E-409C-BE32-E72D297353CC}">
              <c16:uniqueId val="{00000000-36E8-4091-ADA8-9C5FD8BE0514}"/>
            </c:ext>
          </c:extLst>
        </c:ser>
        <c:ser>
          <c:idx val="1"/>
          <c:order val="1"/>
          <c:tx>
            <c:strRef>
              <c:f>Anon!$AT$28</c:f>
              <c:strCache>
                <c:ptCount val="1"/>
                <c:pt idx="0">
                  <c:v>2</c:v>
                </c:pt>
              </c:strCache>
            </c:strRef>
          </c:tx>
          <c:spPr>
            <a:solidFill>
              <a:schemeClr val="accent2">
                <a:shade val="76000"/>
              </a:schemeClr>
            </a:solidFill>
            <a:ln>
              <a:noFill/>
            </a:ln>
            <a:effectLst/>
          </c:spPr>
          <c:invertIfNegative val="0"/>
          <c:cat>
            <c:strRef>
              <c:f>Anon!$AU$26:$BD$26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Anon!$AU$28:$BD$28</c:f>
              <c:numCache>
                <c:formatCode>General</c:formatCode>
                <c:ptCount val="10"/>
                <c:pt idx="0">
                  <c:v>0</c:v>
                </c:pt>
                <c:pt idx="1">
                  <c:v>0</c:v>
                </c:pt>
                <c:pt idx="2">
                  <c:v>1</c:v>
                </c:pt>
                <c:pt idx="3">
                  <c:v>1</c:v>
                </c:pt>
                <c:pt idx="4">
                  <c:v>0</c:v>
                </c:pt>
                <c:pt idx="5">
                  <c:v>0</c:v>
                </c:pt>
                <c:pt idx="6">
                  <c:v>1</c:v>
                </c:pt>
                <c:pt idx="7">
                  <c:v>1</c:v>
                </c:pt>
                <c:pt idx="8">
                  <c:v>0</c:v>
                </c:pt>
                <c:pt idx="9">
                  <c:v>0</c:v>
                </c:pt>
              </c:numCache>
            </c:numRef>
          </c:val>
          <c:extLst>
            <c:ext xmlns:c16="http://schemas.microsoft.com/office/drawing/2014/chart" uri="{C3380CC4-5D6E-409C-BE32-E72D297353CC}">
              <c16:uniqueId val="{00000001-36E8-4091-ADA8-9C5FD8BE0514}"/>
            </c:ext>
          </c:extLst>
        </c:ser>
        <c:ser>
          <c:idx val="2"/>
          <c:order val="2"/>
          <c:tx>
            <c:strRef>
              <c:f>Anon!$AT$29</c:f>
              <c:strCache>
                <c:ptCount val="1"/>
                <c:pt idx="0">
                  <c:v>3</c:v>
                </c:pt>
              </c:strCache>
            </c:strRef>
          </c:tx>
          <c:spPr>
            <a:solidFill>
              <a:schemeClr val="accent2"/>
            </a:solidFill>
            <a:ln>
              <a:noFill/>
            </a:ln>
            <a:effectLst/>
          </c:spPr>
          <c:invertIfNegative val="0"/>
          <c:cat>
            <c:strRef>
              <c:f>Anon!$AU$26:$BD$26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Anon!$AU$29:$BD$29</c:f>
              <c:numCache>
                <c:formatCode>General</c:formatCode>
                <c:ptCount val="10"/>
                <c:pt idx="0">
                  <c:v>1</c:v>
                </c:pt>
                <c:pt idx="1">
                  <c:v>0</c:v>
                </c:pt>
                <c:pt idx="2">
                  <c:v>3</c:v>
                </c:pt>
                <c:pt idx="3">
                  <c:v>0</c:v>
                </c:pt>
                <c:pt idx="4">
                  <c:v>2</c:v>
                </c:pt>
                <c:pt idx="5">
                  <c:v>3</c:v>
                </c:pt>
                <c:pt idx="6">
                  <c:v>2</c:v>
                </c:pt>
                <c:pt idx="7">
                  <c:v>1</c:v>
                </c:pt>
                <c:pt idx="8">
                  <c:v>0</c:v>
                </c:pt>
                <c:pt idx="9">
                  <c:v>4</c:v>
                </c:pt>
              </c:numCache>
            </c:numRef>
          </c:val>
          <c:extLst>
            <c:ext xmlns:c16="http://schemas.microsoft.com/office/drawing/2014/chart" uri="{C3380CC4-5D6E-409C-BE32-E72D297353CC}">
              <c16:uniqueId val="{00000002-36E8-4091-ADA8-9C5FD8BE0514}"/>
            </c:ext>
          </c:extLst>
        </c:ser>
        <c:ser>
          <c:idx val="3"/>
          <c:order val="3"/>
          <c:tx>
            <c:strRef>
              <c:f>Anon!$AT$30</c:f>
              <c:strCache>
                <c:ptCount val="1"/>
                <c:pt idx="0">
                  <c:v>4</c:v>
                </c:pt>
              </c:strCache>
            </c:strRef>
          </c:tx>
          <c:spPr>
            <a:solidFill>
              <a:schemeClr val="accent2">
                <a:tint val="77000"/>
              </a:schemeClr>
            </a:solidFill>
            <a:ln>
              <a:noFill/>
            </a:ln>
            <a:effectLst/>
          </c:spPr>
          <c:invertIfNegative val="0"/>
          <c:cat>
            <c:strRef>
              <c:f>Anon!$AU$26:$BD$26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Anon!$AU$30:$BD$30</c:f>
              <c:numCache>
                <c:formatCode>General</c:formatCode>
                <c:ptCount val="10"/>
                <c:pt idx="0">
                  <c:v>2</c:v>
                </c:pt>
                <c:pt idx="1">
                  <c:v>5</c:v>
                </c:pt>
                <c:pt idx="2">
                  <c:v>3</c:v>
                </c:pt>
                <c:pt idx="3">
                  <c:v>2</c:v>
                </c:pt>
                <c:pt idx="4">
                  <c:v>1</c:v>
                </c:pt>
                <c:pt idx="5">
                  <c:v>1</c:v>
                </c:pt>
                <c:pt idx="6">
                  <c:v>3</c:v>
                </c:pt>
                <c:pt idx="7">
                  <c:v>4</c:v>
                </c:pt>
                <c:pt idx="8">
                  <c:v>6</c:v>
                </c:pt>
                <c:pt idx="9">
                  <c:v>2</c:v>
                </c:pt>
              </c:numCache>
            </c:numRef>
          </c:val>
          <c:extLst>
            <c:ext xmlns:c16="http://schemas.microsoft.com/office/drawing/2014/chart" uri="{C3380CC4-5D6E-409C-BE32-E72D297353CC}">
              <c16:uniqueId val="{00000003-36E8-4091-ADA8-9C5FD8BE0514}"/>
            </c:ext>
          </c:extLst>
        </c:ser>
        <c:ser>
          <c:idx val="4"/>
          <c:order val="4"/>
          <c:tx>
            <c:strRef>
              <c:f>Anon!$AT$31</c:f>
              <c:strCache>
                <c:ptCount val="1"/>
                <c:pt idx="0">
                  <c:v>5</c:v>
                </c:pt>
              </c:strCache>
            </c:strRef>
          </c:tx>
          <c:spPr>
            <a:solidFill>
              <a:schemeClr val="accent2">
                <a:tint val="54000"/>
              </a:schemeClr>
            </a:solidFill>
            <a:ln>
              <a:noFill/>
            </a:ln>
            <a:effectLst/>
          </c:spPr>
          <c:invertIfNegative val="0"/>
          <c:cat>
            <c:strRef>
              <c:f>Anon!$AU$26:$BD$26</c:f>
              <c:strCache>
                <c:ptCount val="10"/>
                <c:pt idx="0">
                  <c:v>Receiving feedback from peer-testing helps me learn</c:v>
                </c:pt>
                <c:pt idx="1">
                  <c:v>Giving feedback during peer-testing helps me learn</c:v>
                </c:pt>
                <c:pt idx="2">
                  <c:v>Peer-testing is better for learning than having a teacher give feedback on my work</c:v>
                </c:pt>
                <c:pt idx="3">
                  <c:v>Peer-testing helped me understand how code testing works</c:v>
                </c:pt>
                <c:pt idx="4">
                  <c:v>Peer-testing helped me understand how code review works</c:v>
                </c:pt>
                <c:pt idx="5">
                  <c:v>Peer-testing helped me understand the coursework exercises</c:v>
                </c:pt>
                <c:pt idx="6">
                  <c:v>Peer-testing helped me think differently about the coursework exercises</c:v>
                </c:pt>
                <c:pt idx="7">
                  <c:v>Peer-testing helped me think of new solutions to the coursework exercises</c:v>
                </c:pt>
                <c:pt idx="8">
                  <c:v>I think peer-testing exercises should be included as part of university courses</c:v>
                </c:pt>
                <c:pt idx="9">
                  <c:v>I think peer-testing exercises using a website like the one in this study should be included as part of university courses</c:v>
                </c:pt>
              </c:strCache>
            </c:strRef>
          </c:cat>
          <c:val>
            <c:numRef>
              <c:f>Anon!$AU$31:$BD$31</c:f>
              <c:numCache>
                <c:formatCode>General</c:formatCode>
                <c:ptCount val="10"/>
                <c:pt idx="0">
                  <c:v>5</c:v>
                </c:pt>
                <c:pt idx="1">
                  <c:v>3</c:v>
                </c:pt>
                <c:pt idx="2">
                  <c:v>1</c:v>
                </c:pt>
                <c:pt idx="3">
                  <c:v>4</c:v>
                </c:pt>
                <c:pt idx="4">
                  <c:v>4</c:v>
                </c:pt>
                <c:pt idx="5">
                  <c:v>3</c:v>
                </c:pt>
                <c:pt idx="6">
                  <c:v>1</c:v>
                </c:pt>
                <c:pt idx="7">
                  <c:v>2</c:v>
                </c:pt>
                <c:pt idx="8">
                  <c:v>2</c:v>
                </c:pt>
                <c:pt idx="9">
                  <c:v>2</c:v>
                </c:pt>
              </c:numCache>
            </c:numRef>
          </c:val>
          <c:extLst>
            <c:ext xmlns:c16="http://schemas.microsoft.com/office/drawing/2014/chart" uri="{C3380CC4-5D6E-409C-BE32-E72D297353CC}">
              <c16:uniqueId val="{00000004-36E8-4091-ADA8-9C5FD8BE0514}"/>
            </c:ext>
          </c:extLst>
        </c:ser>
        <c:dLbls>
          <c:showLegendKey val="0"/>
          <c:showVal val="0"/>
          <c:showCatName val="0"/>
          <c:showSerName val="0"/>
          <c:showPercent val="0"/>
          <c:showBubbleSize val="0"/>
        </c:dLbls>
        <c:gapWidth val="150"/>
        <c:overlap val="100"/>
        <c:axId val="518835616"/>
        <c:axId val="518850176"/>
      </c:barChart>
      <c:catAx>
        <c:axId val="51883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50176"/>
        <c:crosses val="autoZero"/>
        <c:auto val="0"/>
        <c:lblAlgn val="ctr"/>
        <c:lblOffset val="100"/>
        <c:noMultiLvlLbl val="0"/>
      </c:catAx>
      <c:valAx>
        <c:axId val="518850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3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Anon!$AB$27</c:f>
              <c:strCache>
                <c:ptCount val="1"/>
                <c:pt idx="0">
                  <c:v>1</c:v>
                </c:pt>
              </c:strCache>
            </c:strRef>
          </c:tx>
          <c:spPr>
            <a:solidFill>
              <a:schemeClr val="accent2">
                <a:shade val="53000"/>
              </a:schemeClr>
            </a:solidFill>
            <a:ln>
              <a:noFill/>
            </a:ln>
            <a:effectLst/>
          </c:spPr>
          <c:invertIfNegative val="0"/>
          <c:cat>
            <c:strRef>
              <c:f>Anon!$AC$26:$AI$26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Anon!$AC$27:$AI$27</c:f>
              <c:numCache>
                <c:formatCode>General</c:formatCode>
                <c:ptCount val="7"/>
                <c:pt idx="0">
                  <c:v>0</c:v>
                </c:pt>
                <c:pt idx="1">
                  <c:v>0</c:v>
                </c:pt>
                <c:pt idx="2">
                  <c:v>0</c:v>
                </c:pt>
                <c:pt idx="3">
                  <c:v>0</c:v>
                </c:pt>
                <c:pt idx="4">
                  <c:v>0</c:v>
                </c:pt>
                <c:pt idx="6">
                  <c:v>0</c:v>
                </c:pt>
              </c:numCache>
            </c:numRef>
          </c:val>
          <c:extLst>
            <c:ext xmlns:c16="http://schemas.microsoft.com/office/drawing/2014/chart" uri="{C3380CC4-5D6E-409C-BE32-E72D297353CC}">
              <c16:uniqueId val="{00000000-FDB3-4CFC-94EA-A3CBA2AAFCEF}"/>
            </c:ext>
          </c:extLst>
        </c:ser>
        <c:ser>
          <c:idx val="1"/>
          <c:order val="1"/>
          <c:tx>
            <c:strRef>
              <c:f>Anon!$AB$28</c:f>
              <c:strCache>
                <c:ptCount val="1"/>
                <c:pt idx="0">
                  <c:v>2</c:v>
                </c:pt>
              </c:strCache>
            </c:strRef>
          </c:tx>
          <c:spPr>
            <a:solidFill>
              <a:schemeClr val="accent2">
                <a:shade val="76000"/>
              </a:schemeClr>
            </a:solidFill>
            <a:ln>
              <a:noFill/>
            </a:ln>
            <a:effectLst/>
          </c:spPr>
          <c:invertIfNegative val="0"/>
          <c:cat>
            <c:strRef>
              <c:f>Anon!$AC$26:$AI$26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Anon!$AC$28:$AI$28</c:f>
              <c:numCache>
                <c:formatCode>General</c:formatCode>
                <c:ptCount val="7"/>
                <c:pt idx="0">
                  <c:v>1</c:v>
                </c:pt>
                <c:pt idx="1">
                  <c:v>1</c:v>
                </c:pt>
                <c:pt idx="2">
                  <c:v>0</c:v>
                </c:pt>
                <c:pt idx="3">
                  <c:v>0</c:v>
                </c:pt>
                <c:pt idx="4">
                  <c:v>0</c:v>
                </c:pt>
                <c:pt idx="6">
                  <c:v>0</c:v>
                </c:pt>
              </c:numCache>
            </c:numRef>
          </c:val>
          <c:extLst>
            <c:ext xmlns:c16="http://schemas.microsoft.com/office/drawing/2014/chart" uri="{C3380CC4-5D6E-409C-BE32-E72D297353CC}">
              <c16:uniqueId val="{00000001-FDB3-4CFC-94EA-A3CBA2AAFCEF}"/>
            </c:ext>
          </c:extLst>
        </c:ser>
        <c:ser>
          <c:idx val="2"/>
          <c:order val="2"/>
          <c:tx>
            <c:strRef>
              <c:f>Anon!$AB$29</c:f>
              <c:strCache>
                <c:ptCount val="1"/>
                <c:pt idx="0">
                  <c:v>3</c:v>
                </c:pt>
              </c:strCache>
            </c:strRef>
          </c:tx>
          <c:spPr>
            <a:solidFill>
              <a:schemeClr val="accent2"/>
            </a:solidFill>
            <a:ln>
              <a:noFill/>
            </a:ln>
            <a:effectLst/>
          </c:spPr>
          <c:invertIfNegative val="0"/>
          <c:cat>
            <c:strRef>
              <c:f>Anon!$AC$26:$AI$26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Anon!$AC$29:$AI$29</c:f>
              <c:numCache>
                <c:formatCode>General</c:formatCode>
                <c:ptCount val="7"/>
                <c:pt idx="0">
                  <c:v>2</c:v>
                </c:pt>
                <c:pt idx="1">
                  <c:v>0</c:v>
                </c:pt>
                <c:pt idx="2">
                  <c:v>1</c:v>
                </c:pt>
                <c:pt idx="3">
                  <c:v>2</c:v>
                </c:pt>
                <c:pt idx="4">
                  <c:v>1</c:v>
                </c:pt>
                <c:pt idx="6">
                  <c:v>0</c:v>
                </c:pt>
              </c:numCache>
            </c:numRef>
          </c:val>
          <c:extLst>
            <c:ext xmlns:c16="http://schemas.microsoft.com/office/drawing/2014/chart" uri="{C3380CC4-5D6E-409C-BE32-E72D297353CC}">
              <c16:uniqueId val="{00000002-FDB3-4CFC-94EA-A3CBA2AAFCEF}"/>
            </c:ext>
          </c:extLst>
        </c:ser>
        <c:ser>
          <c:idx val="3"/>
          <c:order val="3"/>
          <c:tx>
            <c:strRef>
              <c:f>Anon!$AB$30</c:f>
              <c:strCache>
                <c:ptCount val="1"/>
                <c:pt idx="0">
                  <c:v>4</c:v>
                </c:pt>
              </c:strCache>
            </c:strRef>
          </c:tx>
          <c:spPr>
            <a:solidFill>
              <a:schemeClr val="accent2">
                <a:tint val="77000"/>
              </a:schemeClr>
            </a:solidFill>
            <a:ln>
              <a:noFill/>
            </a:ln>
            <a:effectLst/>
          </c:spPr>
          <c:invertIfNegative val="0"/>
          <c:cat>
            <c:strRef>
              <c:f>Anon!$AC$26:$AI$26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Anon!$AC$30:$AI$30</c:f>
              <c:numCache>
                <c:formatCode>General</c:formatCode>
                <c:ptCount val="7"/>
                <c:pt idx="0">
                  <c:v>2</c:v>
                </c:pt>
                <c:pt idx="1">
                  <c:v>4</c:v>
                </c:pt>
                <c:pt idx="2">
                  <c:v>5</c:v>
                </c:pt>
                <c:pt idx="3">
                  <c:v>3</c:v>
                </c:pt>
                <c:pt idx="4">
                  <c:v>4</c:v>
                </c:pt>
                <c:pt idx="6">
                  <c:v>4</c:v>
                </c:pt>
              </c:numCache>
            </c:numRef>
          </c:val>
          <c:extLst>
            <c:ext xmlns:c16="http://schemas.microsoft.com/office/drawing/2014/chart" uri="{C3380CC4-5D6E-409C-BE32-E72D297353CC}">
              <c16:uniqueId val="{00000003-FDB3-4CFC-94EA-A3CBA2AAFCEF}"/>
            </c:ext>
          </c:extLst>
        </c:ser>
        <c:ser>
          <c:idx val="4"/>
          <c:order val="4"/>
          <c:tx>
            <c:strRef>
              <c:f>Anon!$AB$31</c:f>
              <c:strCache>
                <c:ptCount val="1"/>
                <c:pt idx="0">
                  <c:v>5</c:v>
                </c:pt>
              </c:strCache>
            </c:strRef>
          </c:tx>
          <c:spPr>
            <a:solidFill>
              <a:schemeClr val="accent2">
                <a:tint val="54000"/>
              </a:schemeClr>
            </a:solidFill>
            <a:ln>
              <a:noFill/>
            </a:ln>
            <a:effectLst/>
          </c:spPr>
          <c:invertIfNegative val="0"/>
          <c:cat>
            <c:strRef>
              <c:f>Anon!$AC$26:$AI$26</c:f>
              <c:strCache>
                <c:ptCount val="7"/>
                <c:pt idx="0">
                  <c:v>How easy was it to understand the page with the details of the coursework?</c:v>
                </c:pt>
                <c:pt idx="1">
                  <c:v>How easy was it to submit a solution &amp; test case for the coursework?</c:v>
                </c:pt>
                <c:pt idx="2">
                  <c:v>How easy was it to understand the process for giving feedback?</c:v>
                </c:pt>
                <c:pt idx="3">
                  <c:v>How easy was it to navigate the view where you give feedback?</c:v>
                </c:pt>
                <c:pt idx="4">
                  <c:v>How easy was it to navigate the view where you give feedback?</c:v>
                </c:pt>
                <c:pt idx="6">
                  <c:v>How fast was the website responding as you used it?</c:v>
                </c:pt>
              </c:strCache>
            </c:strRef>
          </c:cat>
          <c:val>
            <c:numRef>
              <c:f>Anon!$AC$31:$AI$31</c:f>
              <c:numCache>
                <c:formatCode>General</c:formatCode>
                <c:ptCount val="7"/>
                <c:pt idx="0">
                  <c:v>3</c:v>
                </c:pt>
                <c:pt idx="1">
                  <c:v>3</c:v>
                </c:pt>
                <c:pt idx="2">
                  <c:v>2</c:v>
                </c:pt>
                <c:pt idx="3">
                  <c:v>3</c:v>
                </c:pt>
                <c:pt idx="4">
                  <c:v>3</c:v>
                </c:pt>
                <c:pt idx="6">
                  <c:v>4</c:v>
                </c:pt>
              </c:numCache>
            </c:numRef>
          </c:val>
          <c:extLst>
            <c:ext xmlns:c16="http://schemas.microsoft.com/office/drawing/2014/chart" uri="{C3380CC4-5D6E-409C-BE32-E72D297353CC}">
              <c16:uniqueId val="{00000004-FDB3-4CFC-94EA-A3CBA2AAFCEF}"/>
            </c:ext>
          </c:extLst>
        </c:ser>
        <c:dLbls>
          <c:showLegendKey val="0"/>
          <c:showVal val="0"/>
          <c:showCatName val="0"/>
          <c:showSerName val="0"/>
          <c:showPercent val="0"/>
          <c:showBubbleSize val="0"/>
        </c:dLbls>
        <c:gapWidth val="150"/>
        <c:overlap val="100"/>
        <c:axId val="459509296"/>
        <c:axId val="459507632"/>
      </c:barChart>
      <c:catAx>
        <c:axId val="45950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07632"/>
        <c:crosses val="autoZero"/>
        <c:auto val="1"/>
        <c:lblAlgn val="ctr"/>
        <c:lblOffset val="100"/>
        <c:noMultiLvlLbl val="0"/>
      </c:catAx>
      <c:valAx>
        <c:axId val="459507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0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44</xdr:col>
      <xdr:colOff>104775</xdr:colOff>
      <xdr:row>32</xdr:row>
      <xdr:rowOff>128587</xdr:rowOff>
    </xdr:from>
    <xdr:to>
      <xdr:col>56</xdr:col>
      <xdr:colOff>209551</xdr:colOff>
      <xdr:row>47</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523875</xdr:colOff>
      <xdr:row>32</xdr:row>
      <xdr:rowOff>109537</xdr:rowOff>
    </xdr:from>
    <xdr:to>
      <xdr:col>35</xdr:col>
      <xdr:colOff>47625</xdr:colOff>
      <xdr:row>46</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44</xdr:col>
      <xdr:colOff>104775</xdr:colOff>
      <xdr:row>32</xdr:row>
      <xdr:rowOff>128587</xdr:rowOff>
    </xdr:from>
    <xdr:to>
      <xdr:col>56</xdr:col>
      <xdr:colOff>209551</xdr:colOff>
      <xdr:row>47</xdr:row>
      <xdr:rowOff>14287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523875</xdr:colOff>
      <xdr:row>32</xdr:row>
      <xdr:rowOff>109537</xdr:rowOff>
    </xdr:from>
    <xdr:to>
      <xdr:col>35</xdr:col>
      <xdr:colOff>47625</xdr:colOff>
      <xdr:row>46</xdr:row>
      <xdr:rowOff>185737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M50"/>
  <sheetViews>
    <sheetView zoomScaleNormal="100" workbookViewId="0">
      <selection activeCell="H7" sqref="H7"/>
    </sheetView>
  </sheetViews>
  <sheetFormatPr defaultRowHeight="15" x14ac:dyDescent="0.25"/>
  <cols>
    <col min="1" max="1" width="10.5703125" bestFit="1" customWidth="1"/>
    <col min="2" max="2" width="28" bestFit="1" customWidth="1"/>
    <col min="3" max="3" width="9.5703125" customWidth="1"/>
    <col min="4" max="4" width="10.140625" bestFit="1" customWidth="1"/>
    <col min="5" max="5" width="11.7109375" bestFit="1" customWidth="1"/>
    <col min="6" max="7" width="18.42578125" bestFit="1" customWidth="1"/>
    <col min="8" max="8" width="25.5703125" bestFit="1" customWidth="1"/>
    <col min="9" max="9" width="9.42578125" bestFit="1" customWidth="1"/>
    <col min="10" max="10" width="11" bestFit="1" customWidth="1"/>
    <col min="11" max="11" width="12.5703125" bestFit="1" customWidth="1"/>
    <col min="12" max="12" width="19" bestFit="1" customWidth="1"/>
    <col min="13" max="14" width="19" customWidth="1"/>
    <col min="15" max="15" width="19.140625" bestFit="1" customWidth="1"/>
    <col min="16" max="16" width="15" bestFit="1" customWidth="1"/>
    <col min="17" max="17" width="20.5703125" bestFit="1" customWidth="1"/>
    <col min="18" max="18" width="12" bestFit="1" customWidth="1"/>
    <col min="19" max="19" width="11" customWidth="1"/>
    <col min="33" max="33" width="15.85546875" customWidth="1"/>
  </cols>
  <sheetData>
    <row r="1" spans="1:65" s="18" customFormat="1" ht="15.75" thickBot="1" x14ac:dyDescent="0.3">
      <c r="A1" s="18" t="s">
        <v>0</v>
      </c>
      <c r="B1" s="18" t="s">
        <v>1</v>
      </c>
      <c r="C1" s="18" t="s">
        <v>12</v>
      </c>
      <c r="D1" s="18" t="s">
        <v>3</v>
      </c>
      <c r="E1" s="18" t="s">
        <v>5</v>
      </c>
      <c r="F1" s="18" t="s">
        <v>6</v>
      </c>
      <c r="G1" s="18" t="s">
        <v>7</v>
      </c>
      <c r="H1" s="18" t="s">
        <v>8</v>
      </c>
      <c r="I1" s="18" t="s">
        <v>2</v>
      </c>
      <c r="J1" s="18" t="s">
        <v>4</v>
      </c>
      <c r="K1" s="18" t="s">
        <v>84</v>
      </c>
      <c r="L1" s="18" t="s">
        <v>9</v>
      </c>
      <c r="M1" s="18" t="s">
        <v>94</v>
      </c>
      <c r="N1" s="18" t="s">
        <v>114</v>
      </c>
      <c r="O1" s="18" t="s">
        <v>10</v>
      </c>
      <c r="P1" s="18" t="s">
        <v>11</v>
      </c>
      <c r="Q1" s="18" t="s">
        <v>80</v>
      </c>
      <c r="R1" s="18" t="s">
        <v>128</v>
      </c>
      <c r="S1" s="18" t="s">
        <v>129</v>
      </c>
      <c r="T1" s="18" t="s">
        <v>130</v>
      </c>
      <c r="U1" s="18" t="s">
        <v>131</v>
      </c>
      <c r="V1" s="18" t="s">
        <v>132</v>
      </c>
      <c r="W1" s="18" t="s">
        <v>133</v>
      </c>
      <c r="X1" s="18" t="s">
        <v>134</v>
      </c>
      <c r="Y1" s="18" t="s">
        <v>130</v>
      </c>
      <c r="Z1" s="18" t="s">
        <v>131</v>
      </c>
      <c r="AA1" s="18" t="s">
        <v>132</v>
      </c>
      <c r="AB1" s="18" t="s">
        <v>133</v>
      </c>
      <c r="AC1" s="18" t="s">
        <v>135</v>
      </c>
      <c r="AD1" s="18" t="s">
        <v>136</v>
      </c>
      <c r="AE1" s="18" t="s">
        <v>137</v>
      </c>
      <c r="AF1" s="18" t="s">
        <v>138</v>
      </c>
      <c r="AG1" s="18" t="s">
        <v>139</v>
      </c>
      <c r="AH1" s="18" t="s">
        <v>138</v>
      </c>
      <c r="AI1" s="18" t="s">
        <v>140</v>
      </c>
      <c r="AJ1" s="18" t="s">
        <v>141</v>
      </c>
      <c r="AK1" s="18" t="s">
        <v>142</v>
      </c>
      <c r="AL1" s="18" t="s">
        <v>143</v>
      </c>
      <c r="AM1" s="18" t="s">
        <v>144</v>
      </c>
      <c r="AN1" s="18" t="s">
        <v>145</v>
      </c>
      <c r="AO1" s="18" t="s">
        <v>146</v>
      </c>
      <c r="AP1" s="18" t="s">
        <v>147</v>
      </c>
      <c r="AQ1" s="18" t="s">
        <v>148</v>
      </c>
      <c r="AR1" s="18" t="s">
        <v>149</v>
      </c>
      <c r="AS1" s="18" t="s">
        <v>150</v>
      </c>
      <c r="AT1" s="18" t="s">
        <v>151</v>
      </c>
      <c r="AU1" s="18" t="s">
        <v>152</v>
      </c>
      <c r="AV1" s="18" t="s">
        <v>153</v>
      </c>
      <c r="AW1" s="18" t="s">
        <v>154</v>
      </c>
      <c r="AX1" s="18" t="s">
        <v>155</v>
      </c>
      <c r="AY1" s="18" t="s">
        <v>156</v>
      </c>
      <c r="AZ1" s="18" t="s">
        <v>157</v>
      </c>
      <c r="BA1" s="18" t="s">
        <v>158</v>
      </c>
      <c r="BB1" s="18" t="s">
        <v>159</v>
      </c>
      <c r="BC1" s="18" t="s">
        <v>160</v>
      </c>
      <c r="BD1" s="18" t="s">
        <v>161</v>
      </c>
      <c r="BE1" s="18" t="s">
        <v>162</v>
      </c>
      <c r="BF1" s="18" t="s">
        <v>163</v>
      </c>
      <c r="BG1" s="18" t="s">
        <v>164</v>
      </c>
      <c r="BH1" s="18" t="s">
        <v>165</v>
      </c>
      <c r="BI1" s="18" t="s">
        <v>166</v>
      </c>
      <c r="BJ1" s="18" t="s">
        <v>167</v>
      </c>
      <c r="BK1" s="18" t="s">
        <v>168</v>
      </c>
      <c r="BL1" s="19" t="s">
        <v>107</v>
      </c>
      <c r="BM1" s="19" t="s">
        <v>107</v>
      </c>
    </row>
    <row r="2" spans="1:65" x14ac:dyDescent="0.25">
      <c r="A2" t="s">
        <v>13</v>
      </c>
      <c r="B2" t="s">
        <v>30</v>
      </c>
      <c r="C2" t="s">
        <v>49</v>
      </c>
      <c r="D2" t="s">
        <v>48</v>
      </c>
      <c r="E2" t="str">
        <f>A3</f>
        <v>ma1007</v>
      </c>
      <c r="F2">
        <v>0</v>
      </c>
      <c r="G2">
        <v>0</v>
      </c>
      <c r="I2" t="s">
        <v>47</v>
      </c>
      <c r="J2" t="s">
        <v>70</v>
      </c>
      <c r="K2" t="s">
        <v>73</v>
      </c>
      <c r="L2" s="4" t="s">
        <v>92</v>
      </c>
      <c r="M2" s="4" t="s">
        <v>102</v>
      </c>
      <c r="N2" s="11" t="s">
        <v>117</v>
      </c>
      <c r="O2" s="5" t="s">
        <v>122</v>
      </c>
      <c r="P2" s="2" t="s">
        <v>107</v>
      </c>
      <c r="Q2" s="2" t="s">
        <v>107</v>
      </c>
      <c r="R2" s="4">
        <v>42803.473819444444</v>
      </c>
      <c r="S2" t="s">
        <v>204</v>
      </c>
      <c r="T2" t="s">
        <v>205</v>
      </c>
      <c r="U2" t="s">
        <v>189</v>
      </c>
      <c r="V2">
        <v>1</v>
      </c>
      <c r="W2">
        <v>0</v>
      </c>
      <c r="X2" t="s">
        <v>206</v>
      </c>
      <c r="Y2" t="s">
        <v>205</v>
      </c>
      <c r="Z2" t="s">
        <v>189</v>
      </c>
      <c r="AA2">
        <v>1</v>
      </c>
      <c r="AB2">
        <v>0</v>
      </c>
      <c r="AC2">
        <v>5</v>
      </c>
      <c r="AD2">
        <v>5</v>
      </c>
      <c r="AE2">
        <v>4</v>
      </c>
      <c r="AF2">
        <v>4</v>
      </c>
      <c r="AG2" t="s">
        <v>207</v>
      </c>
      <c r="AH2">
        <v>4</v>
      </c>
      <c r="AI2">
        <v>5</v>
      </c>
      <c r="AJ2" t="s">
        <v>208</v>
      </c>
      <c r="AK2" t="s">
        <v>175</v>
      </c>
      <c r="AL2" t="s">
        <v>194</v>
      </c>
      <c r="AM2" t="s">
        <v>176</v>
      </c>
      <c r="AN2" t="s">
        <v>209</v>
      </c>
      <c r="AO2" t="s">
        <v>177</v>
      </c>
      <c r="AP2" t="s">
        <v>175</v>
      </c>
      <c r="AQ2" t="s">
        <v>210</v>
      </c>
      <c r="AS2" t="s">
        <v>175</v>
      </c>
      <c r="AU2">
        <v>5</v>
      </c>
      <c r="AV2">
        <v>5</v>
      </c>
      <c r="AW2">
        <v>4</v>
      </c>
      <c r="AX2">
        <v>5</v>
      </c>
      <c r="AY2">
        <v>5</v>
      </c>
      <c r="AZ2">
        <v>5</v>
      </c>
      <c r="BA2">
        <v>4</v>
      </c>
      <c r="BB2">
        <v>4</v>
      </c>
      <c r="BC2">
        <v>5</v>
      </c>
      <c r="BD2">
        <v>3</v>
      </c>
      <c r="BE2" t="s">
        <v>181</v>
      </c>
      <c r="BF2" t="s">
        <v>194</v>
      </c>
      <c r="BG2" s="4" t="s">
        <v>182</v>
      </c>
      <c r="BH2" s="9" t="s">
        <v>211</v>
      </c>
      <c r="BI2" s="12" t="s">
        <v>184</v>
      </c>
      <c r="BJ2" s="7" t="s">
        <v>212</v>
      </c>
      <c r="BK2" s="4" t="s">
        <v>186</v>
      </c>
      <c r="BL2" s="2" t="s">
        <v>107</v>
      </c>
      <c r="BM2" s="14" t="s">
        <v>107</v>
      </c>
    </row>
    <row r="3" spans="1:65" x14ac:dyDescent="0.25">
      <c r="A3" t="s">
        <v>14</v>
      </c>
      <c r="B3" t="s">
        <v>31</v>
      </c>
      <c r="C3" t="s">
        <v>50</v>
      </c>
      <c r="D3" t="s">
        <v>48</v>
      </c>
      <c r="E3" t="s">
        <v>13</v>
      </c>
      <c r="F3">
        <v>0</v>
      </c>
      <c r="G3">
        <v>0</v>
      </c>
      <c r="I3" t="s">
        <v>47</v>
      </c>
      <c r="J3" t="s">
        <v>71</v>
      </c>
      <c r="K3" t="s">
        <v>13</v>
      </c>
      <c r="L3" s="4" t="s">
        <v>95</v>
      </c>
      <c r="M3" s="4" t="s">
        <v>104</v>
      </c>
      <c r="N3" s="10" t="s">
        <v>107</v>
      </c>
      <c r="O3" s="5" t="s">
        <v>125</v>
      </c>
      <c r="P3" s="2" t="s">
        <v>118</v>
      </c>
      <c r="Q3" s="2" t="s">
        <v>107</v>
      </c>
      <c r="R3" s="4">
        <v>42803.381180555552</v>
      </c>
      <c r="S3" t="s">
        <v>196</v>
      </c>
      <c r="T3" t="s">
        <v>197</v>
      </c>
      <c r="U3" t="s">
        <v>171</v>
      </c>
      <c r="V3">
        <v>1</v>
      </c>
      <c r="W3">
        <v>0</v>
      </c>
      <c r="X3" t="s">
        <v>198</v>
      </c>
      <c r="Y3" t="s">
        <v>170</v>
      </c>
      <c r="Z3" t="s">
        <v>171</v>
      </c>
      <c r="AA3">
        <v>4</v>
      </c>
      <c r="AB3">
        <v>0</v>
      </c>
      <c r="AC3">
        <v>2</v>
      </c>
      <c r="AD3">
        <v>2</v>
      </c>
      <c r="AE3">
        <v>4</v>
      </c>
      <c r="AF3">
        <v>4</v>
      </c>
      <c r="AG3" t="s">
        <v>199</v>
      </c>
      <c r="AH3">
        <v>4</v>
      </c>
      <c r="AI3">
        <v>4</v>
      </c>
      <c r="AJ3" t="s">
        <v>200</v>
      </c>
      <c r="AK3" t="s">
        <v>181</v>
      </c>
      <c r="AL3" t="s">
        <v>181</v>
      </c>
      <c r="AM3" t="s">
        <v>176</v>
      </c>
      <c r="AO3" t="s">
        <v>177</v>
      </c>
      <c r="AP3" t="s">
        <v>201</v>
      </c>
      <c r="AQ3" t="s">
        <v>193</v>
      </c>
      <c r="AS3" t="s">
        <v>194</v>
      </c>
      <c r="AT3" t="s">
        <v>202</v>
      </c>
      <c r="AU3">
        <v>4</v>
      </c>
      <c r="AV3">
        <v>4</v>
      </c>
      <c r="AW3">
        <v>2</v>
      </c>
      <c r="AX3">
        <v>1</v>
      </c>
      <c r="AY3">
        <v>1</v>
      </c>
      <c r="AZ3">
        <v>1</v>
      </c>
      <c r="BA3">
        <v>1</v>
      </c>
      <c r="BB3">
        <v>4</v>
      </c>
      <c r="BC3">
        <v>4</v>
      </c>
      <c r="BD3">
        <v>3</v>
      </c>
      <c r="BE3" t="s">
        <v>194</v>
      </c>
      <c r="BF3" t="s">
        <v>194</v>
      </c>
      <c r="BG3" s="6" t="s">
        <v>195</v>
      </c>
      <c r="BH3" s="12"/>
      <c r="BI3" s="9" t="s">
        <v>203</v>
      </c>
      <c r="BJ3" s="12" t="s">
        <v>185</v>
      </c>
      <c r="BK3" s="4" t="s">
        <v>186</v>
      </c>
      <c r="BL3" s="2" t="s">
        <v>107</v>
      </c>
      <c r="BM3" s="14" t="s">
        <v>107</v>
      </c>
    </row>
    <row r="4" spans="1:65" x14ac:dyDescent="0.25">
      <c r="A4" t="s">
        <v>15</v>
      </c>
      <c r="B4" t="s">
        <v>32</v>
      </c>
      <c r="C4" t="s">
        <v>51</v>
      </c>
      <c r="D4" t="s">
        <v>48</v>
      </c>
      <c r="E4" t="s">
        <v>16</v>
      </c>
      <c r="F4">
        <v>0</v>
      </c>
      <c r="G4">
        <v>0</v>
      </c>
      <c r="I4" t="s">
        <v>47</v>
      </c>
      <c r="J4" t="s">
        <v>72</v>
      </c>
      <c r="L4" s="8" t="s">
        <v>107</v>
      </c>
      <c r="M4" s="8" t="s">
        <v>107</v>
      </c>
      <c r="N4" s="10" t="s">
        <v>107</v>
      </c>
      <c r="O4" s="10" t="s">
        <v>107</v>
      </c>
      <c r="P4" s="2" t="s">
        <v>107</v>
      </c>
      <c r="Q4" s="2" t="s">
        <v>107</v>
      </c>
      <c r="R4" s="10"/>
      <c r="BM4" s="14" t="s">
        <v>107</v>
      </c>
    </row>
    <row r="5" spans="1:65" x14ac:dyDescent="0.25">
      <c r="A5" t="s">
        <v>16</v>
      </c>
      <c r="B5" t="s">
        <v>33</v>
      </c>
      <c r="C5" t="s">
        <v>52</v>
      </c>
      <c r="D5" t="s">
        <v>48</v>
      </c>
      <c r="E5" t="s">
        <v>15</v>
      </c>
      <c r="F5">
        <v>0</v>
      </c>
      <c r="G5">
        <v>0</v>
      </c>
      <c r="I5" t="s">
        <v>47</v>
      </c>
      <c r="J5" t="s">
        <v>73</v>
      </c>
      <c r="L5" s="8" t="s">
        <v>107</v>
      </c>
      <c r="M5" s="8" t="s">
        <v>107</v>
      </c>
      <c r="N5" s="10" t="s">
        <v>107</v>
      </c>
      <c r="O5" s="10" t="s">
        <v>107</v>
      </c>
      <c r="P5" s="2" t="s">
        <v>107</v>
      </c>
      <c r="Q5" s="2" t="s">
        <v>107</v>
      </c>
      <c r="R5" s="10"/>
      <c r="BM5" s="14" t="s">
        <v>107</v>
      </c>
    </row>
    <row r="6" spans="1:65" x14ac:dyDescent="0.25">
      <c r="N6" s="2" t="s">
        <v>107</v>
      </c>
      <c r="O6" s="2" t="s">
        <v>107</v>
      </c>
      <c r="P6" s="2" t="s">
        <v>107</v>
      </c>
      <c r="Q6" s="2" t="s">
        <v>107</v>
      </c>
      <c r="R6" s="2" t="s">
        <v>107</v>
      </c>
      <c r="BM6" s="14" t="s">
        <v>107</v>
      </c>
    </row>
    <row r="7" spans="1:65" x14ac:dyDescent="0.25">
      <c r="A7" t="s">
        <v>17</v>
      </c>
      <c r="B7" t="s">
        <v>34</v>
      </c>
      <c r="C7" t="s">
        <v>53</v>
      </c>
      <c r="D7" t="s">
        <v>48</v>
      </c>
      <c r="E7" t="s">
        <v>18</v>
      </c>
      <c r="F7">
        <v>1</v>
      </c>
      <c r="G7">
        <v>1</v>
      </c>
      <c r="H7" t="s">
        <v>287</v>
      </c>
      <c r="I7" t="s">
        <v>47</v>
      </c>
      <c r="J7" t="s">
        <v>74</v>
      </c>
      <c r="K7" t="s">
        <v>74</v>
      </c>
      <c r="L7" s="4" t="s">
        <v>91</v>
      </c>
      <c r="M7" s="4" t="s">
        <v>105</v>
      </c>
      <c r="N7" s="5" t="s">
        <v>115</v>
      </c>
      <c r="O7" s="5" t="s">
        <v>126</v>
      </c>
      <c r="P7" s="2" t="s">
        <v>107</v>
      </c>
      <c r="Q7" s="2" t="s">
        <v>107</v>
      </c>
      <c r="R7" s="4">
        <v>42802.892442129632</v>
      </c>
      <c r="S7" t="s">
        <v>169</v>
      </c>
      <c r="T7" t="s">
        <v>170</v>
      </c>
      <c r="U7" t="s">
        <v>171</v>
      </c>
      <c r="V7">
        <v>4</v>
      </c>
      <c r="W7">
        <v>0</v>
      </c>
      <c r="X7" t="s">
        <v>172</v>
      </c>
      <c r="Y7" t="s">
        <v>170</v>
      </c>
      <c r="Z7" t="s">
        <v>171</v>
      </c>
      <c r="AA7">
        <v>8</v>
      </c>
      <c r="AB7">
        <v>8</v>
      </c>
      <c r="AC7">
        <v>5</v>
      </c>
      <c r="AD7">
        <v>4</v>
      </c>
      <c r="AE7">
        <v>4</v>
      </c>
      <c r="AF7">
        <v>4</v>
      </c>
      <c r="AG7" t="s">
        <v>173</v>
      </c>
      <c r="AH7">
        <v>4</v>
      </c>
      <c r="AI7">
        <v>5</v>
      </c>
      <c r="AJ7" t="s">
        <v>174</v>
      </c>
      <c r="AK7" t="s">
        <v>175</v>
      </c>
      <c r="AL7" t="s">
        <v>175</v>
      </c>
      <c r="AM7" t="s">
        <v>176</v>
      </c>
      <c r="AO7" t="s">
        <v>177</v>
      </c>
      <c r="AP7" t="s">
        <v>178</v>
      </c>
      <c r="AQ7" t="s">
        <v>179</v>
      </c>
      <c r="AR7" t="s">
        <v>180</v>
      </c>
      <c r="AS7" t="s">
        <v>175</v>
      </c>
      <c r="AU7">
        <v>5</v>
      </c>
      <c r="AV7">
        <v>4</v>
      </c>
      <c r="AW7">
        <v>3</v>
      </c>
      <c r="AX7">
        <v>4</v>
      </c>
      <c r="AY7">
        <v>5</v>
      </c>
      <c r="AZ7">
        <v>3</v>
      </c>
      <c r="BA7">
        <v>2</v>
      </c>
      <c r="BB7">
        <v>4</v>
      </c>
      <c r="BC7">
        <v>4</v>
      </c>
      <c r="BD7">
        <v>3</v>
      </c>
      <c r="BE7" t="s">
        <v>181</v>
      </c>
      <c r="BF7" t="s">
        <v>181</v>
      </c>
      <c r="BG7" s="4" t="s">
        <v>182</v>
      </c>
      <c r="BH7" s="12" t="s">
        <v>183</v>
      </c>
      <c r="BI7" s="12" t="s">
        <v>184</v>
      </c>
      <c r="BJ7" s="12" t="s">
        <v>185</v>
      </c>
      <c r="BK7" s="4" t="s">
        <v>186</v>
      </c>
      <c r="BL7" s="2" t="s">
        <v>107</v>
      </c>
      <c r="BM7" s="14" t="s">
        <v>107</v>
      </c>
    </row>
    <row r="8" spans="1:65" x14ac:dyDescent="0.25">
      <c r="A8" t="s">
        <v>18</v>
      </c>
      <c r="B8" t="s">
        <v>35</v>
      </c>
      <c r="C8" t="s">
        <v>54</v>
      </c>
      <c r="D8" t="s">
        <v>48</v>
      </c>
      <c r="E8" t="s">
        <v>17</v>
      </c>
      <c r="F8">
        <v>1</v>
      </c>
      <c r="G8">
        <v>2</v>
      </c>
      <c r="H8" t="s">
        <v>89</v>
      </c>
      <c r="I8" t="s">
        <v>47</v>
      </c>
      <c r="J8" t="s">
        <v>66</v>
      </c>
      <c r="K8" t="s">
        <v>66</v>
      </c>
      <c r="L8" s="4" t="s">
        <v>96</v>
      </c>
      <c r="M8" s="8" t="s">
        <v>107</v>
      </c>
      <c r="N8" s="5" t="s">
        <v>115</v>
      </c>
      <c r="O8" s="5" t="s">
        <v>124</v>
      </c>
      <c r="P8" s="2" t="s">
        <v>107</v>
      </c>
      <c r="Q8" s="2" t="s">
        <v>107</v>
      </c>
      <c r="R8" s="4">
        <v>42808.857719907406</v>
      </c>
      <c r="S8" t="s">
        <v>237</v>
      </c>
      <c r="T8" t="s">
        <v>170</v>
      </c>
      <c r="U8" t="s">
        <v>171</v>
      </c>
      <c r="V8">
        <v>7</v>
      </c>
      <c r="W8">
        <v>2</v>
      </c>
      <c r="X8" t="s">
        <v>238</v>
      </c>
      <c r="Y8" t="s">
        <v>239</v>
      </c>
      <c r="Z8" t="s">
        <v>171</v>
      </c>
      <c r="AA8">
        <v>7</v>
      </c>
      <c r="AB8">
        <v>7</v>
      </c>
      <c r="AC8">
        <v>3</v>
      </c>
      <c r="AD8">
        <v>4</v>
      </c>
      <c r="AE8">
        <v>3</v>
      </c>
      <c r="AF8">
        <v>3</v>
      </c>
      <c r="AG8" t="s">
        <v>240</v>
      </c>
      <c r="AH8">
        <v>3</v>
      </c>
      <c r="AI8">
        <v>4</v>
      </c>
      <c r="AJ8" t="s">
        <v>241</v>
      </c>
      <c r="AK8" t="s">
        <v>175</v>
      </c>
      <c r="AL8" t="s">
        <v>175</v>
      </c>
      <c r="AM8" t="s">
        <v>176</v>
      </c>
      <c r="AN8" t="s">
        <v>242</v>
      </c>
      <c r="AO8" t="s">
        <v>177</v>
      </c>
      <c r="AP8" t="s">
        <v>243</v>
      </c>
      <c r="AQ8" t="s">
        <v>244</v>
      </c>
      <c r="AS8" t="s">
        <v>175</v>
      </c>
      <c r="AU8">
        <v>5</v>
      </c>
      <c r="AV8">
        <v>5</v>
      </c>
      <c r="AW8">
        <v>4</v>
      </c>
      <c r="AX8">
        <v>5</v>
      </c>
      <c r="AY8">
        <v>5</v>
      </c>
      <c r="AZ8">
        <v>5</v>
      </c>
      <c r="BA8">
        <v>5</v>
      </c>
      <c r="BB8">
        <v>5</v>
      </c>
      <c r="BC8">
        <v>5</v>
      </c>
      <c r="BD8">
        <v>4</v>
      </c>
      <c r="BE8" t="s">
        <v>194</v>
      </c>
      <c r="BF8" t="s">
        <v>194</v>
      </c>
      <c r="BG8" s="6" t="s">
        <v>195</v>
      </c>
      <c r="BH8" s="12" t="s">
        <v>183</v>
      </c>
      <c r="BI8" s="9" t="s">
        <v>203</v>
      </c>
      <c r="BJ8" s="7" t="s">
        <v>212</v>
      </c>
      <c r="BK8" s="4" t="s">
        <v>186</v>
      </c>
      <c r="BL8" s="2" t="s">
        <v>107</v>
      </c>
      <c r="BM8" s="14" t="s">
        <v>107</v>
      </c>
    </row>
    <row r="9" spans="1:65" x14ac:dyDescent="0.25">
      <c r="A9" t="s">
        <v>19</v>
      </c>
      <c r="B9" t="s">
        <v>36</v>
      </c>
      <c r="C9" t="s">
        <v>55</v>
      </c>
      <c r="D9" t="s">
        <v>48</v>
      </c>
      <c r="E9" t="s">
        <v>66</v>
      </c>
      <c r="F9">
        <v>1</v>
      </c>
      <c r="G9">
        <v>0</v>
      </c>
      <c r="H9" t="s">
        <v>87</v>
      </c>
      <c r="I9" t="s">
        <v>47</v>
      </c>
      <c r="J9" t="s">
        <v>75</v>
      </c>
      <c r="K9" t="s">
        <v>75</v>
      </c>
      <c r="L9" s="4" t="s">
        <v>95</v>
      </c>
      <c r="M9" s="4" t="s">
        <v>106</v>
      </c>
      <c r="N9" s="5" t="s">
        <v>115</v>
      </c>
      <c r="O9" s="5" t="s">
        <v>123</v>
      </c>
      <c r="P9" s="2" t="s">
        <v>107</v>
      </c>
      <c r="Q9" s="2" t="s">
        <v>107</v>
      </c>
      <c r="R9" s="4">
        <v>42805.570439814815</v>
      </c>
      <c r="S9" t="s">
        <v>219</v>
      </c>
      <c r="T9" t="s">
        <v>220</v>
      </c>
      <c r="U9" t="s">
        <v>221</v>
      </c>
      <c r="V9">
        <v>15</v>
      </c>
      <c r="W9">
        <v>0</v>
      </c>
      <c r="X9" t="s">
        <v>222</v>
      </c>
      <c r="Y9" t="s">
        <v>223</v>
      </c>
      <c r="Z9" t="s">
        <v>224</v>
      </c>
      <c r="AA9">
        <v>10</v>
      </c>
      <c r="AB9">
        <v>10</v>
      </c>
      <c r="AC9">
        <v>5</v>
      </c>
      <c r="AD9">
        <v>5</v>
      </c>
      <c r="AE9">
        <v>5</v>
      </c>
      <c r="AF9">
        <v>5</v>
      </c>
      <c r="AG9" t="s">
        <v>225</v>
      </c>
      <c r="AH9">
        <v>5</v>
      </c>
      <c r="AI9">
        <v>5</v>
      </c>
      <c r="AJ9" t="s">
        <v>226</v>
      </c>
      <c r="AK9" t="s">
        <v>194</v>
      </c>
      <c r="AL9" t="s">
        <v>194</v>
      </c>
      <c r="AM9" t="s">
        <v>176</v>
      </c>
      <c r="AN9" t="s">
        <v>227</v>
      </c>
      <c r="AO9" t="s">
        <v>177</v>
      </c>
      <c r="AP9" t="s">
        <v>228</v>
      </c>
      <c r="AQ9" t="s">
        <v>229</v>
      </c>
      <c r="AR9" t="s">
        <v>228</v>
      </c>
      <c r="AS9" t="s">
        <v>175</v>
      </c>
      <c r="AU9">
        <v>5</v>
      </c>
      <c r="AV9">
        <v>5</v>
      </c>
      <c r="AW9">
        <v>5</v>
      </c>
      <c r="AX9">
        <v>5</v>
      </c>
      <c r="AY9">
        <v>5</v>
      </c>
      <c r="AZ9">
        <v>5</v>
      </c>
      <c r="BA9">
        <v>4</v>
      </c>
      <c r="BB9">
        <v>4</v>
      </c>
      <c r="BC9">
        <v>4</v>
      </c>
      <c r="BD9">
        <v>5</v>
      </c>
      <c r="BE9" t="s">
        <v>194</v>
      </c>
      <c r="BF9" t="s">
        <v>194</v>
      </c>
      <c r="BG9" s="6" t="s">
        <v>195</v>
      </c>
      <c r="BH9" s="12" t="s">
        <v>183</v>
      </c>
      <c r="BI9" s="9" t="s">
        <v>203</v>
      </c>
      <c r="BJ9" s="7" t="s">
        <v>212</v>
      </c>
      <c r="BM9" s="14" t="s">
        <v>107</v>
      </c>
    </row>
    <row r="10" spans="1:65" x14ac:dyDescent="0.25">
      <c r="A10" t="s">
        <v>20</v>
      </c>
      <c r="B10" t="s">
        <v>37</v>
      </c>
      <c r="C10" t="s">
        <v>56</v>
      </c>
      <c r="D10" t="s">
        <v>48</v>
      </c>
      <c r="E10" t="s">
        <v>19</v>
      </c>
      <c r="F10">
        <v>0</v>
      </c>
      <c r="G10">
        <v>0</v>
      </c>
      <c r="I10" t="s">
        <v>47</v>
      </c>
      <c r="J10" t="s">
        <v>76</v>
      </c>
      <c r="K10" t="s">
        <v>76</v>
      </c>
      <c r="L10" s="4" t="s">
        <v>93</v>
      </c>
      <c r="M10" s="4" t="s">
        <v>103</v>
      </c>
      <c r="N10" s="10" t="s">
        <v>107</v>
      </c>
      <c r="O10" s="5" t="s">
        <v>127</v>
      </c>
      <c r="P10" s="2" t="s">
        <v>107</v>
      </c>
      <c r="Q10" s="2" t="s">
        <v>107</v>
      </c>
      <c r="R10" s="4">
        <v>42803.592627314814</v>
      </c>
      <c r="S10" t="s">
        <v>192</v>
      </c>
      <c r="X10" t="s">
        <v>213</v>
      </c>
      <c r="Y10" t="s">
        <v>214</v>
      </c>
      <c r="Z10" t="s">
        <v>215</v>
      </c>
      <c r="AA10">
        <v>4</v>
      </c>
      <c r="AB10">
        <v>4</v>
      </c>
      <c r="AC10">
        <v>3</v>
      </c>
      <c r="AD10">
        <v>4</v>
      </c>
      <c r="AE10">
        <v>4</v>
      </c>
      <c r="AF10">
        <v>5</v>
      </c>
      <c r="AG10" t="s">
        <v>207</v>
      </c>
      <c r="AH10">
        <v>5</v>
      </c>
      <c r="AI10">
        <v>4</v>
      </c>
      <c r="AJ10" t="s">
        <v>216</v>
      </c>
      <c r="AK10" t="s">
        <v>175</v>
      </c>
      <c r="AL10" t="s">
        <v>175</v>
      </c>
      <c r="AM10" t="s">
        <v>176</v>
      </c>
      <c r="AN10" t="s">
        <v>209</v>
      </c>
      <c r="AO10" t="s">
        <v>177</v>
      </c>
      <c r="AQ10" t="s">
        <v>217</v>
      </c>
      <c r="AS10" t="s">
        <v>175</v>
      </c>
      <c r="AU10">
        <v>5</v>
      </c>
      <c r="AV10">
        <v>4</v>
      </c>
      <c r="AW10">
        <v>3</v>
      </c>
      <c r="AX10">
        <v>2</v>
      </c>
      <c r="AY10">
        <v>3</v>
      </c>
      <c r="AZ10">
        <v>3</v>
      </c>
      <c r="BA10">
        <v>3</v>
      </c>
      <c r="BB10">
        <v>5</v>
      </c>
      <c r="BC10">
        <v>4</v>
      </c>
      <c r="BD10">
        <v>3</v>
      </c>
      <c r="BE10" t="s">
        <v>181</v>
      </c>
      <c r="BF10" t="s">
        <v>181</v>
      </c>
      <c r="BG10" s="15" t="s">
        <v>218</v>
      </c>
      <c r="BH10" s="12" t="s">
        <v>183</v>
      </c>
      <c r="BI10" s="12" t="s">
        <v>184</v>
      </c>
      <c r="BJ10" s="12" t="s">
        <v>185</v>
      </c>
      <c r="BM10" s="14" t="s">
        <v>107</v>
      </c>
    </row>
    <row r="11" spans="1:65" x14ac:dyDescent="0.25">
      <c r="N11" s="2" t="s">
        <v>107</v>
      </c>
      <c r="O11" s="2" t="s">
        <v>107</v>
      </c>
      <c r="P11" s="2" t="s">
        <v>107</v>
      </c>
      <c r="Q11" s="2" t="s">
        <v>107</v>
      </c>
      <c r="BM11" s="14" t="s">
        <v>107</v>
      </c>
    </row>
    <row r="12" spans="1:65" x14ac:dyDescent="0.25">
      <c r="A12" t="s">
        <v>21</v>
      </c>
      <c r="B12" t="s">
        <v>38</v>
      </c>
      <c r="C12" t="s">
        <v>57</v>
      </c>
      <c r="D12" t="s">
        <v>47</v>
      </c>
      <c r="E12" t="s">
        <v>22</v>
      </c>
      <c r="F12">
        <v>0</v>
      </c>
      <c r="G12">
        <v>0</v>
      </c>
      <c r="I12" t="s">
        <v>48</v>
      </c>
      <c r="J12" t="s">
        <v>77</v>
      </c>
      <c r="L12" s="8" t="s">
        <v>107</v>
      </c>
      <c r="M12" s="8" t="s">
        <v>107</v>
      </c>
      <c r="N12" s="10" t="s">
        <v>107</v>
      </c>
      <c r="O12" s="10" t="s">
        <v>107</v>
      </c>
      <c r="P12" s="2" t="s">
        <v>107</v>
      </c>
      <c r="Q12" s="2" t="s">
        <v>107</v>
      </c>
      <c r="R12" s="10"/>
      <c r="BM12" s="14" t="s">
        <v>107</v>
      </c>
    </row>
    <row r="13" spans="1:65" x14ac:dyDescent="0.25">
      <c r="A13" t="s">
        <v>22</v>
      </c>
      <c r="B13" t="s">
        <v>39</v>
      </c>
      <c r="C13" t="s">
        <v>58</v>
      </c>
      <c r="D13" t="s">
        <v>47</v>
      </c>
      <c r="E13" t="s">
        <v>21</v>
      </c>
      <c r="F13">
        <v>1</v>
      </c>
      <c r="G13">
        <v>0</v>
      </c>
      <c r="H13" t="s">
        <v>86</v>
      </c>
      <c r="I13" t="s">
        <v>48</v>
      </c>
      <c r="J13" t="s">
        <v>78</v>
      </c>
      <c r="K13" t="s">
        <v>28</v>
      </c>
      <c r="L13" s="4" t="s">
        <v>97</v>
      </c>
      <c r="M13" s="5" t="s">
        <v>109</v>
      </c>
      <c r="N13" s="10" t="s">
        <v>107</v>
      </c>
      <c r="O13" s="10" t="s">
        <v>107</v>
      </c>
      <c r="P13" s="2" t="s">
        <v>107</v>
      </c>
      <c r="R13" s="10"/>
      <c r="BM13" s="14" t="s">
        <v>107</v>
      </c>
    </row>
    <row r="14" spans="1:65" s="1" customFormat="1" x14ac:dyDescent="0.25">
      <c r="A14" s="1" t="s">
        <v>23</v>
      </c>
      <c r="B14" s="1" t="s">
        <v>40</v>
      </c>
      <c r="C14" s="1" t="s">
        <v>59</v>
      </c>
      <c r="D14" s="1" t="s">
        <v>47</v>
      </c>
      <c r="E14" s="3" t="s">
        <v>108</v>
      </c>
      <c r="F14" s="11" t="s">
        <v>108</v>
      </c>
      <c r="G14" s="11" t="s">
        <v>108</v>
      </c>
      <c r="H14" s="3" t="s">
        <v>108</v>
      </c>
      <c r="I14" s="1" t="s">
        <v>48</v>
      </c>
      <c r="J14" s="3" t="s">
        <v>108</v>
      </c>
      <c r="K14" s="3" t="s">
        <v>108</v>
      </c>
      <c r="L14" s="11" t="s">
        <v>108</v>
      </c>
      <c r="M14" s="11" t="s">
        <v>108</v>
      </c>
      <c r="N14" s="11" t="s">
        <v>108</v>
      </c>
      <c r="O14" s="11" t="s">
        <v>108</v>
      </c>
      <c r="P14" s="3" t="s">
        <v>108</v>
      </c>
      <c r="Q14" s="1" t="s">
        <v>81</v>
      </c>
      <c r="R14" s="11" t="s">
        <v>107</v>
      </c>
      <c r="S14" s="3"/>
      <c r="T14" s="3"/>
      <c r="BM14" s="14" t="s">
        <v>107</v>
      </c>
    </row>
    <row r="15" spans="1:65" x14ac:dyDescent="0.25">
      <c r="A15" t="s">
        <v>24</v>
      </c>
      <c r="B15" t="s">
        <v>41</v>
      </c>
      <c r="C15" t="s">
        <v>60</v>
      </c>
      <c r="D15" t="s">
        <v>47</v>
      </c>
      <c r="E15" t="s">
        <v>23</v>
      </c>
      <c r="F15">
        <v>0</v>
      </c>
      <c r="G15">
        <v>0</v>
      </c>
      <c r="I15" t="s">
        <v>48</v>
      </c>
      <c r="J15" t="s">
        <v>79</v>
      </c>
      <c r="L15" s="8" t="s">
        <v>107</v>
      </c>
      <c r="M15" s="8" t="s">
        <v>107</v>
      </c>
      <c r="N15" s="10" t="s">
        <v>107</v>
      </c>
      <c r="O15" s="10" t="s">
        <v>107</v>
      </c>
      <c r="P15" s="2" t="s">
        <v>107</v>
      </c>
      <c r="Q15" s="2" t="s">
        <v>107</v>
      </c>
      <c r="R15" s="10" t="s">
        <v>107</v>
      </c>
      <c r="BM15" s="14" t="s">
        <v>107</v>
      </c>
    </row>
    <row r="16" spans="1:65" x14ac:dyDescent="0.25">
      <c r="N16" s="2" t="s">
        <v>107</v>
      </c>
      <c r="O16" s="2" t="s">
        <v>107</v>
      </c>
      <c r="P16" s="2" t="s">
        <v>107</v>
      </c>
      <c r="Q16" s="2" t="s">
        <v>107</v>
      </c>
      <c r="R16" s="2" t="s">
        <v>107</v>
      </c>
      <c r="BM16" s="14" t="s">
        <v>107</v>
      </c>
    </row>
    <row r="17" spans="1:65" x14ac:dyDescent="0.25">
      <c r="A17" t="s">
        <v>25</v>
      </c>
      <c r="B17" t="s">
        <v>42</v>
      </c>
      <c r="C17" t="s">
        <v>61</v>
      </c>
      <c r="D17" t="s">
        <v>47</v>
      </c>
      <c r="E17" t="s">
        <v>69</v>
      </c>
      <c r="F17">
        <v>0</v>
      </c>
      <c r="G17">
        <v>0</v>
      </c>
      <c r="I17" t="s">
        <v>48</v>
      </c>
      <c r="J17" t="s">
        <v>27</v>
      </c>
      <c r="K17" t="s">
        <v>27</v>
      </c>
      <c r="L17" s="4" t="s">
        <v>99</v>
      </c>
      <c r="M17" s="5" t="s">
        <v>111</v>
      </c>
      <c r="N17" s="10" t="s">
        <v>107</v>
      </c>
      <c r="O17" s="10" t="s">
        <v>107</v>
      </c>
      <c r="P17" s="2" t="s">
        <v>107</v>
      </c>
      <c r="Q17" s="2" t="s">
        <v>107</v>
      </c>
      <c r="R17" s="4">
        <v>42805.876770833333</v>
      </c>
      <c r="S17" t="s">
        <v>230</v>
      </c>
      <c r="T17" t="s">
        <v>231</v>
      </c>
      <c r="U17" t="s">
        <v>232</v>
      </c>
      <c r="V17">
        <v>4</v>
      </c>
      <c r="W17">
        <v>0</v>
      </c>
      <c r="X17" t="s">
        <v>233</v>
      </c>
      <c r="Y17" t="s">
        <v>234</v>
      </c>
      <c r="Z17" t="s">
        <v>235</v>
      </c>
      <c r="AA17">
        <v>4</v>
      </c>
      <c r="AB17">
        <v>0</v>
      </c>
      <c r="AC17">
        <v>4</v>
      </c>
      <c r="AD17">
        <v>4</v>
      </c>
      <c r="AE17">
        <v>4</v>
      </c>
      <c r="AF17">
        <v>3</v>
      </c>
      <c r="AG17" t="s">
        <v>207</v>
      </c>
      <c r="AH17">
        <v>4</v>
      </c>
      <c r="AI17">
        <v>4</v>
      </c>
      <c r="AK17" t="s">
        <v>175</v>
      </c>
      <c r="AL17" t="s">
        <v>194</v>
      </c>
      <c r="AM17" t="s">
        <v>176</v>
      </c>
      <c r="AO17" t="s">
        <v>177</v>
      </c>
      <c r="AQ17" t="s">
        <v>236</v>
      </c>
      <c r="AS17" t="s">
        <v>175</v>
      </c>
      <c r="AU17">
        <v>4</v>
      </c>
      <c r="AV17">
        <v>4</v>
      </c>
      <c r="AW17">
        <v>4</v>
      </c>
      <c r="AX17">
        <v>4</v>
      </c>
      <c r="AY17">
        <v>3</v>
      </c>
      <c r="AZ17">
        <v>4</v>
      </c>
      <c r="BA17">
        <v>4</v>
      </c>
      <c r="BB17">
        <v>3</v>
      </c>
      <c r="BC17">
        <v>4</v>
      </c>
      <c r="BD17">
        <v>4</v>
      </c>
      <c r="BE17" t="s">
        <v>194</v>
      </c>
      <c r="BF17" t="s">
        <v>194</v>
      </c>
      <c r="BG17" s="6" t="s">
        <v>195</v>
      </c>
      <c r="BH17" s="9" t="s">
        <v>211</v>
      </c>
      <c r="BI17" s="9" t="s">
        <v>203</v>
      </c>
      <c r="BJ17" s="12" t="s">
        <v>185</v>
      </c>
      <c r="BM17" s="14" t="s">
        <v>107</v>
      </c>
    </row>
    <row r="18" spans="1:65" s="1" customFormat="1" x14ac:dyDescent="0.25">
      <c r="A18" s="1" t="s">
        <v>26</v>
      </c>
      <c r="B18" s="1" t="s">
        <v>43</v>
      </c>
      <c r="C18" s="1" t="s">
        <v>62</v>
      </c>
      <c r="D18" s="1" t="s">
        <v>47</v>
      </c>
      <c r="E18" s="3" t="s">
        <v>108</v>
      </c>
      <c r="F18" s="11" t="s">
        <v>108</v>
      </c>
      <c r="G18" s="11" t="s">
        <v>108</v>
      </c>
      <c r="H18" s="3" t="s">
        <v>108</v>
      </c>
      <c r="I18" s="1" t="s">
        <v>48</v>
      </c>
      <c r="J18" s="3" t="s">
        <v>108</v>
      </c>
      <c r="K18" s="3" t="s">
        <v>108</v>
      </c>
      <c r="L18" s="11" t="s">
        <v>108</v>
      </c>
      <c r="M18" s="11" t="s">
        <v>108</v>
      </c>
      <c r="N18" s="11" t="s">
        <v>108</v>
      </c>
      <c r="O18" s="11" t="s">
        <v>108</v>
      </c>
      <c r="P18" s="3" t="s">
        <v>108</v>
      </c>
      <c r="Q18" s="1" t="s">
        <v>119</v>
      </c>
      <c r="R18" s="11" t="s">
        <v>107</v>
      </c>
      <c r="BM18" s="14" t="s">
        <v>107</v>
      </c>
    </row>
    <row r="19" spans="1:65" x14ac:dyDescent="0.25">
      <c r="A19" t="s">
        <v>27</v>
      </c>
      <c r="B19" t="s">
        <v>44</v>
      </c>
      <c r="C19" t="s">
        <v>63</v>
      </c>
      <c r="D19" t="s">
        <v>47</v>
      </c>
      <c r="E19" t="s">
        <v>67</v>
      </c>
      <c r="F19">
        <v>1</v>
      </c>
      <c r="G19">
        <v>1</v>
      </c>
      <c r="H19" t="s">
        <v>90</v>
      </c>
      <c r="I19" t="s">
        <v>48</v>
      </c>
      <c r="J19" t="s">
        <v>68</v>
      </c>
      <c r="K19" t="s">
        <v>68</v>
      </c>
      <c r="L19" s="4" t="s">
        <v>98</v>
      </c>
      <c r="M19" s="4" t="s">
        <v>110</v>
      </c>
      <c r="N19" s="10" t="s">
        <v>107</v>
      </c>
      <c r="O19" s="4" t="s">
        <v>121</v>
      </c>
      <c r="P19" s="2" t="s">
        <v>107</v>
      </c>
      <c r="Q19" s="2" t="s">
        <v>107</v>
      </c>
      <c r="R19" s="4">
        <v>42803.379062499997</v>
      </c>
      <c r="S19" t="s">
        <v>187</v>
      </c>
      <c r="T19" t="s">
        <v>188</v>
      </c>
      <c r="U19" t="s">
        <v>189</v>
      </c>
      <c r="V19">
        <v>2</v>
      </c>
      <c r="W19">
        <v>0</v>
      </c>
      <c r="X19" t="s">
        <v>169</v>
      </c>
      <c r="Y19" t="s">
        <v>170</v>
      </c>
      <c r="Z19" t="s">
        <v>171</v>
      </c>
      <c r="AA19">
        <v>4</v>
      </c>
      <c r="AB19">
        <v>0</v>
      </c>
      <c r="AC19">
        <v>4</v>
      </c>
      <c r="AD19">
        <v>5</v>
      </c>
      <c r="AE19">
        <v>5</v>
      </c>
      <c r="AF19">
        <v>5</v>
      </c>
      <c r="AG19" t="s">
        <v>190</v>
      </c>
      <c r="AH19">
        <v>5</v>
      </c>
      <c r="AI19">
        <v>5</v>
      </c>
      <c r="AJ19" t="s">
        <v>191</v>
      </c>
      <c r="AK19" t="s">
        <v>175</v>
      </c>
      <c r="AL19" t="s">
        <v>175</v>
      </c>
      <c r="AM19" t="s">
        <v>176</v>
      </c>
      <c r="AO19" t="s">
        <v>177</v>
      </c>
      <c r="AP19" t="s">
        <v>192</v>
      </c>
      <c r="AQ19" t="s">
        <v>193</v>
      </c>
      <c r="AS19" t="s">
        <v>175</v>
      </c>
      <c r="AU19">
        <v>3</v>
      </c>
      <c r="AV19">
        <v>4</v>
      </c>
      <c r="AW19">
        <v>3</v>
      </c>
      <c r="AX19">
        <v>5</v>
      </c>
      <c r="AY19">
        <v>4</v>
      </c>
      <c r="AZ19">
        <v>3</v>
      </c>
      <c r="BA19">
        <v>3</v>
      </c>
      <c r="BB19">
        <v>2</v>
      </c>
      <c r="BC19">
        <v>4</v>
      </c>
      <c r="BD19">
        <v>5</v>
      </c>
      <c r="BE19" t="s">
        <v>181</v>
      </c>
      <c r="BF19" t="s">
        <v>194</v>
      </c>
      <c r="BG19" s="6" t="s">
        <v>195</v>
      </c>
      <c r="BH19" s="12" t="s">
        <v>183</v>
      </c>
      <c r="BI19" s="12" t="s">
        <v>184</v>
      </c>
      <c r="BJ19" s="12" t="s">
        <v>185</v>
      </c>
      <c r="BM19" s="14" t="s">
        <v>107</v>
      </c>
    </row>
    <row r="20" spans="1:65" x14ac:dyDescent="0.25">
      <c r="A20" t="s">
        <v>28</v>
      </c>
      <c r="B20" t="s">
        <v>45</v>
      </c>
      <c r="C20" t="s">
        <v>64</v>
      </c>
      <c r="D20" t="s">
        <v>47</v>
      </c>
      <c r="E20" t="s">
        <v>27</v>
      </c>
      <c r="F20">
        <v>1</v>
      </c>
      <c r="G20">
        <v>1</v>
      </c>
      <c r="H20" t="s">
        <v>88</v>
      </c>
      <c r="I20" t="s">
        <v>48</v>
      </c>
      <c r="J20" t="s">
        <v>69</v>
      </c>
      <c r="K20" t="s">
        <v>69</v>
      </c>
      <c r="L20" s="4" t="s">
        <v>100</v>
      </c>
      <c r="M20" s="5" t="s">
        <v>112</v>
      </c>
      <c r="N20" s="5" t="s">
        <v>115</v>
      </c>
      <c r="O20" s="5" t="s">
        <v>116</v>
      </c>
      <c r="P20" s="2" t="s">
        <v>107</v>
      </c>
      <c r="Q20" s="2" t="s">
        <v>107</v>
      </c>
      <c r="R20" s="10" t="s">
        <v>107</v>
      </c>
    </row>
    <row r="21" spans="1:65" ht="15.75" thickBot="1" x14ac:dyDescent="0.3">
      <c r="A21" t="s">
        <v>29</v>
      </c>
      <c r="B21" t="s">
        <v>46</v>
      </c>
      <c r="C21" t="s">
        <v>65</v>
      </c>
      <c r="D21" t="s">
        <v>47</v>
      </c>
      <c r="E21" t="s">
        <v>68</v>
      </c>
      <c r="F21">
        <v>0</v>
      </c>
      <c r="G21">
        <v>0</v>
      </c>
      <c r="I21" t="s">
        <v>48</v>
      </c>
      <c r="J21" t="s">
        <v>67</v>
      </c>
      <c r="K21" t="s">
        <v>67</v>
      </c>
      <c r="L21" s="4" t="s">
        <v>101</v>
      </c>
      <c r="M21" s="5" t="s">
        <v>113</v>
      </c>
      <c r="N21" s="5" t="s">
        <v>120</v>
      </c>
      <c r="O21" s="5" t="s">
        <v>116</v>
      </c>
      <c r="P21" s="2" t="s">
        <v>118</v>
      </c>
      <c r="Q21" s="2" t="s">
        <v>107</v>
      </c>
      <c r="R21" s="10" t="s">
        <v>107</v>
      </c>
    </row>
    <row r="22" spans="1:65" s="13" customFormat="1" ht="16.5" thickTop="1" thickBot="1" x14ac:dyDescent="0.3"/>
    <row r="23" spans="1:65" s="16" customFormat="1" ht="15.75" thickTop="1" x14ac:dyDescent="0.25">
      <c r="E23" s="17" t="s">
        <v>83</v>
      </c>
      <c r="J23" s="17" t="s">
        <v>82</v>
      </c>
      <c r="R23" s="16" t="s">
        <v>247</v>
      </c>
      <c r="V23" s="16">
        <f>MIN(V2:V21)</f>
        <v>1</v>
      </c>
      <c r="W23" s="16">
        <f>MIN(W2:W21)</f>
        <v>0</v>
      </c>
      <c r="AA23" s="16">
        <f>MIN(AA2:AA21)</f>
        <v>1</v>
      </c>
      <c r="AB23" s="16">
        <f>MIN(AB2:AB21)</f>
        <v>0</v>
      </c>
      <c r="AC23" s="16">
        <f>MIN(AC2:AC21)</f>
        <v>2</v>
      </c>
      <c r="AD23" s="16">
        <f>MIN(AD2:AD21)</f>
        <v>2</v>
      </c>
      <c r="AE23" s="16">
        <f>MIN(AE2:AE21)</f>
        <v>3</v>
      </c>
      <c r="AF23" s="16">
        <f>MIN(AF2:AF21)</f>
        <v>3</v>
      </c>
      <c r="AH23" s="16">
        <f>MIN(AH2:AH21)</f>
        <v>3</v>
      </c>
      <c r="AI23" s="16">
        <f>MIN(AI2:AI21)</f>
        <v>4</v>
      </c>
      <c r="AU23" s="16">
        <f>MIN(AU2:AU21)</f>
        <v>3</v>
      </c>
      <c r="AV23" s="16">
        <f>MIN(AV2:AV21)</f>
        <v>4</v>
      </c>
      <c r="AW23" s="16">
        <f>MIN(AW2:AW21)</f>
        <v>2</v>
      </c>
      <c r="AX23" s="16">
        <f>MIN(AX2:AX21)</f>
        <v>1</v>
      </c>
      <c r="AY23" s="16">
        <f>MIN(AY2:AY21)</f>
        <v>1</v>
      </c>
      <c r="AZ23" s="16">
        <f>MIN(AZ2:AZ21)</f>
        <v>1</v>
      </c>
      <c r="BA23" s="16">
        <f>MIN(BA2:BA21)</f>
        <v>1</v>
      </c>
      <c r="BB23" s="16">
        <f>MIN(BB2:BB21)</f>
        <v>2</v>
      </c>
      <c r="BC23" s="16">
        <f>MIN(BC2:BC21)</f>
        <v>4</v>
      </c>
      <c r="BD23" s="16">
        <f>MIN(BD2:BD21)</f>
        <v>3</v>
      </c>
    </row>
    <row r="24" spans="1:65" s="16" customFormat="1" x14ac:dyDescent="0.25">
      <c r="K24" s="17" t="s">
        <v>85</v>
      </c>
      <c r="R24" s="16" t="s">
        <v>246</v>
      </c>
      <c r="V24" s="16">
        <f>MAX(V2:V21)</f>
        <v>15</v>
      </c>
      <c r="W24" s="16">
        <f>MAX(W2:W21)</f>
        <v>2</v>
      </c>
      <c r="AA24" s="16">
        <f>MAX(AA2:AA21)</f>
        <v>10</v>
      </c>
      <c r="AB24" s="16">
        <f>MAX(AB2:AB21)</f>
        <v>10</v>
      </c>
      <c r="AC24" s="16">
        <f>MAX(AC2:AC21)</f>
        <v>5</v>
      </c>
      <c r="AD24" s="16">
        <f>MAX(AD2:AD21)</f>
        <v>5</v>
      </c>
      <c r="AE24" s="16">
        <f>MAX(AE2:AE21)</f>
        <v>5</v>
      </c>
      <c r="AF24" s="16">
        <f>MAX(AF2:AF21)</f>
        <v>5</v>
      </c>
      <c r="AH24" s="16">
        <f>MAX(AH2:AH21)</f>
        <v>5</v>
      </c>
      <c r="AI24" s="16">
        <f>MAX(AI2:AI21)</f>
        <v>5</v>
      </c>
      <c r="AU24" s="16">
        <f>MAX(AU2:AU21)</f>
        <v>5</v>
      </c>
      <c r="AV24" s="16">
        <f>MAX(AV2:AV21)</f>
        <v>5</v>
      </c>
      <c r="AW24" s="16">
        <f>MAX(AW2:AW21)</f>
        <v>5</v>
      </c>
      <c r="AX24" s="16">
        <f>MAX(AX2:AX21)</f>
        <v>5</v>
      </c>
      <c r="AY24" s="16">
        <f>MAX(AY2:AY21)</f>
        <v>5</v>
      </c>
      <c r="AZ24" s="16">
        <f>MAX(AZ2:AZ21)</f>
        <v>5</v>
      </c>
      <c r="BA24" s="16">
        <f>MAX(BA2:BA21)</f>
        <v>5</v>
      </c>
      <c r="BB24" s="16">
        <f>MAX(BB2:BB21)</f>
        <v>5</v>
      </c>
      <c r="BC24" s="16">
        <f>MAX(BC2:BC21)</f>
        <v>5</v>
      </c>
      <c r="BD24" s="16">
        <f>MAX(BD2:BD21)</f>
        <v>5</v>
      </c>
    </row>
    <row r="25" spans="1:65" s="16" customFormat="1" x14ac:dyDescent="0.25">
      <c r="R25" s="16" t="s">
        <v>245</v>
      </c>
      <c r="V25" s="16">
        <f>AVERAGE(V2:V21)</f>
        <v>4.8571428571428568</v>
      </c>
      <c r="W25" s="16">
        <f>AVERAGE(W2:W21)</f>
        <v>0.2857142857142857</v>
      </c>
      <c r="AA25" s="16">
        <f>AVERAGE(AA2:AA21)</f>
        <v>5.25</v>
      </c>
      <c r="AB25" s="16">
        <f>AVERAGE(AB2:AB21)</f>
        <v>3.625</v>
      </c>
      <c r="AC25" s="16">
        <f>AVERAGE(AC2:AC21)</f>
        <v>3.875</v>
      </c>
      <c r="AD25" s="16">
        <f>AVERAGE(AD2:AD21)</f>
        <v>4.125</v>
      </c>
      <c r="AE25" s="16">
        <f>AVERAGE(AE2:AE21)</f>
        <v>4.125</v>
      </c>
      <c r="AF25" s="16">
        <f>AVERAGE(AF2:AF21)</f>
        <v>4.125</v>
      </c>
      <c r="AH25" s="16">
        <f>AVERAGE(AH2:AH21)</f>
        <v>4.25</v>
      </c>
      <c r="AI25" s="16">
        <f>AVERAGE(AI2:AI21)</f>
        <v>4.5</v>
      </c>
      <c r="AU25" s="16">
        <f>AVERAGE(AU2:AU21)</f>
        <v>4.5</v>
      </c>
      <c r="AV25" s="16">
        <f>AVERAGE(AV2:AV21)</f>
        <v>4.375</v>
      </c>
      <c r="AW25" s="16">
        <f>AVERAGE(AW2:AW21)</f>
        <v>3.5</v>
      </c>
      <c r="AX25" s="16">
        <f>AVERAGE(AX2:AX21)</f>
        <v>3.875</v>
      </c>
      <c r="AY25" s="16">
        <f>AVERAGE(AY2:AY21)</f>
        <v>3.875</v>
      </c>
      <c r="AZ25" s="16">
        <f>AVERAGE(AZ2:AZ21)</f>
        <v>3.625</v>
      </c>
      <c r="BA25" s="16">
        <f>AVERAGE(BA2:BA21)</f>
        <v>3.25</v>
      </c>
      <c r="BB25" s="16">
        <f>AVERAGE(BB2:BB21)</f>
        <v>3.875</v>
      </c>
      <c r="BC25" s="16">
        <f>AVERAGE(BC2:BC21)</f>
        <v>4.25</v>
      </c>
      <c r="BD25" s="16">
        <f>AVERAGE(BD2:BD21)</f>
        <v>3.75</v>
      </c>
    </row>
    <row r="26" spans="1:65" ht="15.75" thickBot="1" x14ac:dyDescent="0.3">
      <c r="AC26" s="18" t="s">
        <v>135</v>
      </c>
      <c r="AD26" s="18" t="s">
        <v>136</v>
      </c>
      <c r="AE26" s="18" t="s">
        <v>137</v>
      </c>
      <c r="AF26" s="18" t="s">
        <v>138</v>
      </c>
      <c r="AG26" s="18" t="s">
        <v>138</v>
      </c>
      <c r="AI26" s="18" t="s">
        <v>140</v>
      </c>
      <c r="AJ26" s="18" t="s">
        <v>141</v>
      </c>
      <c r="AK26" s="18" t="s">
        <v>142</v>
      </c>
      <c r="AL26" s="18" t="s">
        <v>143</v>
      </c>
      <c r="AU26" s="18" t="s">
        <v>248</v>
      </c>
      <c r="AV26" s="18" t="s">
        <v>249</v>
      </c>
      <c r="AW26" s="18" t="s">
        <v>250</v>
      </c>
      <c r="AX26" s="18" t="s">
        <v>251</v>
      </c>
      <c r="AY26" s="18" t="s">
        <v>252</v>
      </c>
      <c r="AZ26" s="18" t="s">
        <v>253</v>
      </c>
      <c r="BA26" s="18" t="s">
        <v>254</v>
      </c>
      <c r="BB26" s="18" t="s">
        <v>255</v>
      </c>
      <c r="BC26" s="18" t="s">
        <v>256</v>
      </c>
      <c r="BD26" s="18" t="s">
        <v>257</v>
      </c>
      <c r="BE26" s="2" t="s">
        <v>107</v>
      </c>
    </row>
    <row r="27" spans="1:65" ht="15.75" thickBot="1" x14ac:dyDescent="0.3">
      <c r="AB27" s="20">
        <v>1</v>
      </c>
      <c r="AC27">
        <f>COUNTIF(AC2:AC21,1)</f>
        <v>0</v>
      </c>
      <c r="AD27">
        <f t="shared" ref="AD27:AI27" si="0">COUNTIF(AD2:AD21,1)</f>
        <v>0</v>
      </c>
      <c r="AE27">
        <f t="shared" si="0"/>
        <v>0</v>
      </c>
      <c r="AF27">
        <f t="shared" si="0"/>
        <v>0</v>
      </c>
      <c r="AG27">
        <f>COUNTIF(AH2:AH21,1)</f>
        <v>0</v>
      </c>
      <c r="AI27">
        <f t="shared" si="0"/>
        <v>0</v>
      </c>
      <c r="AT27" s="20">
        <v>1</v>
      </c>
      <c r="AU27">
        <f>COUNTIF(AU2:AU21,1)</f>
        <v>0</v>
      </c>
      <c r="AV27">
        <f t="shared" ref="AV27:BD27" si="1">COUNTIF(AV2:AV21,1)</f>
        <v>0</v>
      </c>
      <c r="AW27">
        <f t="shared" si="1"/>
        <v>0</v>
      </c>
      <c r="AX27">
        <f t="shared" si="1"/>
        <v>1</v>
      </c>
      <c r="AY27">
        <f t="shared" si="1"/>
        <v>1</v>
      </c>
      <c r="AZ27">
        <f t="shared" si="1"/>
        <v>1</v>
      </c>
      <c r="BA27">
        <f t="shared" si="1"/>
        <v>1</v>
      </c>
      <c r="BB27">
        <f t="shared" si="1"/>
        <v>0</v>
      </c>
      <c r="BC27">
        <f t="shared" si="1"/>
        <v>0</v>
      </c>
      <c r="BD27">
        <f t="shared" si="1"/>
        <v>0</v>
      </c>
    </row>
    <row r="28" spans="1:65" ht="16.5" thickTop="1" thickBot="1" x14ac:dyDescent="0.3">
      <c r="AB28" s="20">
        <v>2</v>
      </c>
      <c r="AC28">
        <f>COUNTIF(AC2:AC21,2)</f>
        <v>1</v>
      </c>
      <c r="AD28">
        <f t="shared" ref="AD28:AI28" si="2">COUNTIF(AD2:AD21,2)</f>
        <v>1</v>
      </c>
      <c r="AE28">
        <f t="shared" si="2"/>
        <v>0</v>
      </c>
      <c r="AF28">
        <f t="shared" si="2"/>
        <v>0</v>
      </c>
      <c r="AG28">
        <f>COUNTIF(AH2:AH21,2)</f>
        <v>0</v>
      </c>
      <c r="AI28">
        <f t="shared" si="2"/>
        <v>0</v>
      </c>
      <c r="AT28" s="20">
        <v>2</v>
      </c>
      <c r="AU28">
        <f>COUNTIF(AU2:AU21,2)</f>
        <v>0</v>
      </c>
      <c r="AV28">
        <f t="shared" ref="AV28:BD28" si="3">COUNTIF(AV2:AV21,2)</f>
        <v>0</v>
      </c>
      <c r="AW28">
        <f t="shared" si="3"/>
        <v>1</v>
      </c>
      <c r="AX28">
        <f t="shared" si="3"/>
        <v>1</v>
      </c>
      <c r="AY28">
        <f t="shared" si="3"/>
        <v>0</v>
      </c>
      <c r="AZ28">
        <f t="shared" si="3"/>
        <v>0</v>
      </c>
      <c r="BA28">
        <f t="shared" si="3"/>
        <v>1</v>
      </c>
      <c r="BB28">
        <f t="shared" si="3"/>
        <v>1</v>
      </c>
      <c r="BC28">
        <f t="shared" si="3"/>
        <v>0</v>
      </c>
      <c r="BD28">
        <f t="shared" si="3"/>
        <v>0</v>
      </c>
    </row>
    <row r="29" spans="1:65" ht="16.5" thickTop="1" thickBot="1" x14ac:dyDescent="0.3">
      <c r="AB29" s="20">
        <v>3</v>
      </c>
      <c r="AC29">
        <f>COUNTIF(AC2:AC21,3)</f>
        <v>2</v>
      </c>
      <c r="AD29">
        <f t="shared" ref="AD29:AI29" si="4">COUNTIF(AD2:AD21,3)</f>
        <v>0</v>
      </c>
      <c r="AE29">
        <f t="shared" si="4"/>
        <v>1</v>
      </c>
      <c r="AF29">
        <f t="shared" si="4"/>
        <v>2</v>
      </c>
      <c r="AG29">
        <f>COUNTIF(AH2:AH21,3)</f>
        <v>1</v>
      </c>
      <c r="AI29">
        <f t="shared" si="4"/>
        <v>0</v>
      </c>
      <c r="AT29" s="20">
        <v>3</v>
      </c>
      <c r="AU29">
        <f>COUNTIF(AU2:AU21,3)</f>
        <v>1</v>
      </c>
      <c r="AV29">
        <f t="shared" ref="AV29:BD29" si="5">COUNTIF(AV2:AV21,3)</f>
        <v>0</v>
      </c>
      <c r="AW29">
        <f t="shared" si="5"/>
        <v>3</v>
      </c>
      <c r="AX29">
        <f t="shared" si="5"/>
        <v>0</v>
      </c>
      <c r="AY29">
        <f t="shared" si="5"/>
        <v>2</v>
      </c>
      <c r="AZ29">
        <f t="shared" si="5"/>
        <v>3</v>
      </c>
      <c r="BA29">
        <f t="shared" si="5"/>
        <v>2</v>
      </c>
      <c r="BB29">
        <f t="shared" si="5"/>
        <v>1</v>
      </c>
      <c r="BC29">
        <f t="shared" si="5"/>
        <v>0</v>
      </c>
      <c r="BD29">
        <f t="shared" si="5"/>
        <v>4</v>
      </c>
    </row>
    <row r="30" spans="1:65" ht="16.5" thickTop="1" thickBot="1" x14ac:dyDescent="0.3">
      <c r="AB30" s="20">
        <v>4</v>
      </c>
      <c r="AC30">
        <f>COUNTIF(AC2:AC21,4)</f>
        <v>2</v>
      </c>
      <c r="AD30">
        <f t="shared" ref="AD30:AI30" si="6">COUNTIF(AD2:AD21,4)</f>
        <v>4</v>
      </c>
      <c r="AE30">
        <f t="shared" si="6"/>
        <v>5</v>
      </c>
      <c r="AF30">
        <f t="shared" si="6"/>
        <v>3</v>
      </c>
      <c r="AG30">
        <f>COUNTIF(AH2:AH21,4)</f>
        <v>4</v>
      </c>
      <c r="AI30">
        <f t="shared" si="6"/>
        <v>4</v>
      </c>
      <c r="AT30" s="20">
        <v>4</v>
      </c>
      <c r="AU30">
        <f>COUNTIF(AU2:AU21,4)</f>
        <v>2</v>
      </c>
      <c r="AV30">
        <f t="shared" ref="AV30:BD30" si="7">COUNTIF(AV2:AV21,4)</f>
        <v>5</v>
      </c>
      <c r="AW30">
        <f t="shared" si="7"/>
        <v>3</v>
      </c>
      <c r="AX30">
        <f t="shared" si="7"/>
        <v>2</v>
      </c>
      <c r="AY30">
        <f t="shared" si="7"/>
        <v>1</v>
      </c>
      <c r="AZ30">
        <f t="shared" si="7"/>
        <v>1</v>
      </c>
      <c r="BA30">
        <f t="shared" si="7"/>
        <v>3</v>
      </c>
      <c r="BB30">
        <f t="shared" si="7"/>
        <v>4</v>
      </c>
      <c r="BC30">
        <f t="shared" si="7"/>
        <v>6</v>
      </c>
      <c r="BD30">
        <f t="shared" si="7"/>
        <v>2</v>
      </c>
    </row>
    <row r="31" spans="1:65" ht="16.5" thickTop="1" thickBot="1" x14ac:dyDescent="0.3">
      <c r="AB31" s="20">
        <v>5</v>
      </c>
      <c r="AC31">
        <f>COUNTIF(AC2:AC21,5)</f>
        <v>3</v>
      </c>
      <c r="AD31">
        <f t="shared" ref="AD31:AI31" si="8">COUNTIF(AD2:AD21,5)</f>
        <v>3</v>
      </c>
      <c r="AE31">
        <f t="shared" si="8"/>
        <v>2</v>
      </c>
      <c r="AF31">
        <f t="shared" si="8"/>
        <v>3</v>
      </c>
      <c r="AG31">
        <f>COUNTIF(AH2:AH21,5)</f>
        <v>3</v>
      </c>
      <c r="AI31">
        <f t="shared" si="8"/>
        <v>4</v>
      </c>
      <c r="AT31" s="20">
        <v>5</v>
      </c>
      <c r="AU31">
        <f>COUNTIF(AU2:AU21,5)</f>
        <v>5</v>
      </c>
      <c r="AV31">
        <f t="shared" ref="AV31:BD31" si="9">COUNTIF(AV2:AV21,5)</f>
        <v>3</v>
      </c>
      <c r="AW31">
        <f t="shared" si="9"/>
        <v>1</v>
      </c>
      <c r="AX31">
        <f t="shared" si="9"/>
        <v>4</v>
      </c>
      <c r="AY31">
        <f t="shared" si="9"/>
        <v>4</v>
      </c>
      <c r="AZ31">
        <f t="shared" si="9"/>
        <v>3</v>
      </c>
      <c r="BA31">
        <f t="shared" si="9"/>
        <v>1</v>
      </c>
      <c r="BB31">
        <f t="shared" si="9"/>
        <v>2</v>
      </c>
      <c r="BC31">
        <f t="shared" si="9"/>
        <v>2</v>
      </c>
      <c r="BD31">
        <f t="shared" si="9"/>
        <v>2</v>
      </c>
    </row>
    <row r="32" spans="1:65" ht="15.75" thickTop="1" x14ac:dyDescent="0.25"/>
    <row r="40" spans="37:38" x14ac:dyDescent="0.25">
      <c r="AK40" t="s">
        <v>258</v>
      </c>
    </row>
    <row r="41" spans="37:38" x14ac:dyDescent="0.25">
      <c r="AK41" t="s">
        <v>261</v>
      </c>
    </row>
    <row r="42" spans="37:38" x14ac:dyDescent="0.25">
      <c r="AK42" t="s">
        <v>258</v>
      </c>
    </row>
    <row r="44" spans="37:38" x14ac:dyDescent="0.25">
      <c r="AK44" t="s">
        <v>258</v>
      </c>
    </row>
    <row r="45" spans="37:38" x14ac:dyDescent="0.25">
      <c r="AK45" t="s">
        <v>262</v>
      </c>
    </row>
    <row r="46" spans="37:38" x14ac:dyDescent="0.25">
      <c r="AK46" t="s">
        <v>263</v>
      </c>
      <c r="AL46" t="s">
        <v>264</v>
      </c>
    </row>
    <row r="47" spans="37:38" x14ac:dyDescent="0.25">
      <c r="AK47" t="s">
        <v>265</v>
      </c>
      <c r="AL47" t="s">
        <v>266</v>
      </c>
    </row>
    <row r="48" spans="37:38" x14ac:dyDescent="0.25">
      <c r="AK48" t="s">
        <v>267</v>
      </c>
      <c r="AL48" t="s">
        <v>268</v>
      </c>
    </row>
    <row r="49" spans="37:37" x14ac:dyDescent="0.25">
      <c r="AK49" t="s">
        <v>259</v>
      </c>
    </row>
    <row r="50" spans="37:37" x14ac:dyDescent="0.25">
      <c r="AK50" t="s">
        <v>260</v>
      </c>
    </row>
  </sheetData>
  <conditionalFormatting sqref="F2:F5">
    <cfRule type="colorScale" priority="15">
      <colorScale>
        <cfvo type="min"/>
        <cfvo type="percentile" val="50"/>
        <cfvo type="max"/>
        <color rgb="FFF8696B"/>
        <color rgb="FFFCFCFF"/>
        <color rgb="FF63BE7B"/>
      </colorScale>
    </cfRule>
  </conditionalFormatting>
  <conditionalFormatting sqref="F1:G13 H13 H9 H19 F15:G17 F19:G1048576">
    <cfRule type="colorScale" priority="14">
      <colorScale>
        <cfvo type="min"/>
        <cfvo type="max"/>
        <color rgb="FFFFEF9C"/>
        <color rgb="FF63BE7B"/>
      </colorScale>
    </cfRule>
  </conditionalFormatting>
  <conditionalFormatting sqref="BE2:BF21 AS2:AS21 AK2:AL21">
    <cfRule type="cellIs" dxfId="7" priority="13" operator="equal">
      <formula>"No"</formula>
    </cfRule>
  </conditionalFormatting>
  <conditionalFormatting sqref="BE2:BF21 AS2:AS21 AK2:AL21">
    <cfRule type="cellIs" dxfId="6" priority="12" operator="equal">
      <formula>"Yes"</formula>
    </cfRule>
  </conditionalFormatting>
  <conditionalFormatting sqref="BE2:BF21 AS2:AS21 AK2:AL21">
    <cfRule type="cellIs" dxfId="5" priority="11" operator="equal">
      <formula>"Maybe"</formula>
    </cfRule>
  </conditionalFormatting>
  <conditionalFormatting sqref="BE2:BF21 AS2:AS21 AK2:AL21">
    <cfRule type="cellIs" dxfId="4" priority="10" operator="equal">
      <formula>"Yes"</formula>
    </cfRule>
  </conditionalFormatting>
  <conditionalFormatting sqref="AU2:BD21">
    <cfRule type="colorScale" priority="9">
      <colorScale>
        <cfvo type="min"/>
        <cfvo type="percentile" val="50"/>
        <cfvo type="max"/>
        <color rgb="FFF8696B"/>
        <color rgb="FFFFEB84"/>
        <color rgb="FF63BE7B"/>
      </colorScale>
    </cfRule>
  </conditionalFormatting>
  <conditionalFormatting sqref="AH2:AI21 AC2:AF21">
    <cfRule type="colorScale" priority="7">
      <colorScale>
        <cfvo type="min"/>
        <cfvo type="percentile" val="50"/>
        <cfvo type="max"/>
        <color rgb="FFF8696B"/>
        <color rgb="FFFFEB84"/>
        <color rgb="FF63BE7B"/>
      </colorScale>
    </cfRule>
  </conditionalFormatting>
  <conditionalFormatting sqref="AA2:AB21 V2:W21">
    <cfRule type="colorScale" priority="6">
      <colorScale>
        <cfvo type="min"/>
        <cfvo type="max"/>
        <color rgb="FFFCFCFF"/>
        <color rgb="FF63BE7B"/>
      </colorScale>
    </cfRule>
  </conditionalFormatting>
  <conditionalFormatting sqref="V41">
    <cfRule type="colorScale" priority="5">
      <colorScale>
        <cfvo type="min"/>
        <cfvo type="max"/>
        <color rgb="FFFCFCFF"/>
        <color rgb="FF63BE7B"/>
      </colorScale>
    </cfRule>
  </conditionalFormatting>
  <conditionalFormatting sqref="AF38:AG39 AF32:AF37 AF42:AG49 AF40:AF41">
    <cfRule type="colorScale" priority="4">
      <colorScale>
        <cfvo type="min"/>
        <cfvo type="max"/>
        <color rgb="FFFCFCFF"/>
        <color rgb="FF63BE7B"/>
      </colorScale>
    </cfRule>
  </conditionalFormatting>
  <conditionalFormatting sqref="AB37:AB39 AA30:AA36">
    <cfRule type="colorScale" priority="3">
      <colorScale>
        <cfvo type="min"/>
        <cfvo type="max"/>
        <color rgb="FFFCFCFF"/>
        <color rgb="FF63BE7B"/>
      </colorScale>
    </cfRule>
  </conditionalFormatting>
  <conditionalFormatting sqref="AH40:AL40">
    <cfRule type="colorScale" priority="2">
      <colorScale>
        <cfvo type="min"/>
        <cfvo type="max"/>
        <color rgb="FFFCFCFF"/>
        <color rgb="FF63BE7B"/>
      </colorScale>
    </cfRule>
  </conditionalFormatting>
  <conditionalFormatting sqref="H7">
    <cfRule type="colorScale" priority="1">
      <colorScale>
        <cfvo type="min"/>
        <cfvo type="max"/>
        <color rgb="FFFFEF9C"/>
        <color rgb="FF63BE7B"/>
      </colorScale>
    </cfRule>
  </conditionalFormatting>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Raw!AP29:AS29</xm:f>
              <xm:sqref>AS29</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Raw!BG1:BG21</xm:f>
              <xm:sqref>BG22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50"/>
  <sheetViews>
    <sheetView tabSelected="1" zoomScaleNormal="100" workbookViewId="0">
      <selection activeCell="H27" sqref="H27"/>
    </sheetView>
  </sheetViews>
  <sheetFormatPr defaultRowHeight="15" x14ac:dyDescent="0.25"/>
  <cols>
    <col min="1" max="1" width="10.5703125" bestFit="1" customWidth="1"/>
    <col min="2" max="2" width="28" bestFit="1" customWidth="1"/>
    <col min="3" max="3" width="9.5703125" customWidth="1"/>
    <col min="4" max="4" width="10.140625" bestFit="1" customWidth="1"/>
    <col min="5" max="5" width="11.7109375" bestFit="1" customWidth="1"/>
    <col min="6" max="7" width="18.42578125" bestFit="1" customWidth="1"/>
    <col min="8" max="8" width="25.5703125" bestFit="1" customWidth="1"/>
    <col min="9" max="9" width="9.42578125" bestFit="1" customWidth="1"/>
    <col min="10" max="10" width="11" bestFit="1" customWidth="1"/>
    <col min="11" max="11" width="12.5703125" bestFit="1" customWidth="1"/>
    <col min="12" max="12" width="19" bestFit="1" customWidth="1"/>
    <col min="13" max="14" width="19" customWidth="1"/>
    <col min="15" max="15" width="19.140625" bestFit="1" customWidth="1"/>
    <col min="16" max="16" width="15" bestFit="1" customWidth="1"/>
    <col min="17" max="17" width="20.5703125" bestFit="1" customWidth="1"/>
    <col min="18" max="18" width="12" bestFit="1" customWidth="1"/>
    <col min="19" max="19" width="11" customWidth="1"/>
    <col min="33" max="33" width="15.85546875" customWidth="1"/>
  </cols>
  <sheetData>
    <row r="1" spans="1:65" s="18" customFormat="1" ht="15.75" thickBot="1" x14ac:dyDescent="0.3">
      <c r="A1" s="18" t="s">
        <v>0</v>
      </c>
      <c r="B1" s="18" t="s">
        <v>1</v>
      </c>
      <c r="C1" s="18" t="s">
        <v>12</v>
      </c>
      <c r="D1" s="18" t="s">
        <v>3</v>
      </c>
      <c r="E1" s="18" t="s">
        <v>5</v>
      </c>
      <c r="F1" s="18" t="s">
        <v>6</v>
      </c>
      <c r="G1" s="18" t="s">
        <v>7</v>
      </c>
      <c r="H1" s="18" t="s">
        <v>8</v>
      </c>
      <c r="I1" s="18" t="s">
        <v>2</v>
      </c>
      <c r="J1" s="18" t="s">
        <v>4</v>
      </c>
      <c r="K1" s="18" t="s">
        <v>84</v>
      </c>
      <c r="L1" s="18" t="s">
        <v>9</v>
      </c>
      <c r="M1" s="18" t="s">
        <v>94</v>
      </c>
      <c r="N1" s="18" t="s">
        <v>114</v>
      </c>
      <c r="O1" s="18" t="s">
        <v>10</v>
      </c>
      <c r="P1" s="18" t="s">
        <v>11</v>
      </c>
      <c r="Q1" s="18" t="s">
        <v>80</v>
      </c>
      <c r="R1" s="18" t="s">
        <v>128</v>
      </c>
      <c r="S1" s="18" t="s">
        <v>129</v>
      </c>
      <c r="T1" s="18" t="s">
        <v>130</v>
      </c>
      <c r="U1" s="18" t="s">
        <v>131</v>
      </c>
      <c r="V1" s="18" t="s">
        <v>132</v>
      </c>
      <c r="W1" s="18" t="s">
        <v>133</v>
      </c>
      <c r="X1" s="18" t="s">
        <v>134</v>
      </c>
      <c r="Y1" s="18" t="s">
        <v>130</v>
      </c>
      <c r="Z1" s="18" t="s">
        <v>131</v>
      </c>
      <c r="AA1" s="18" t="s">
        <v>132</v>
      </c>
      <c r="AB1" s="18" t="s">
        <v>133</v>
      </c>
      <c r="AC1" s="18" t="s">
        <v>135</v>
      </c>
      <c r="AD1" s="18" t="s">
        <v>136</v>
      </c>
      <c r="AE1" s="18" t="s">
        <v>137</v>
      </c>
      <c r="AF1" s="18" t="s">
        <v>138</v>
      </c>
      <c r="AG1" s="18" t="s">
        <v>139</v>
      </c>
      <c r="AH1" s="18" t="s">
        <v>138</v>
      </c>
      <c r="AI1" s="18" t="s">
        <v>140</v>
      </c>
      <c r="AJ1" s="18" t="s">
        <v>141</v>
      </c>
      <c r="AK1" s="18" t="s">
        <v>142</v>
      </c>
      <c r="AL1" s="18" t="s">
        <v>143</v>
      </c>
      <c r="AM1" s="18" t="s">
        <v>144</v>
      </c>
      <c r="AN1" s="18" t="s">
        <v>145</v>
      </c>
      <c r="AO1" s="18" t="s">
        <v>146</v>
      </c>
      <c r="AP1" s="18" t="s">
        <v>147</v>
      </c>
      <c r="AQ1" s="18" t="s">
        <v>148</v>
      </c>
      <c r="AR1" s="18" t="s">
        <v>149</v>
      </c>
      <c r="AS1" s="18" t="s">
        <v>150</v>
      </c>
      <c r="AT1" s="18" t="s">
        <v>151</v>
      </c>
      <c r="AU1" s="18" t="s">
        <v>152</v>
      </c>
      <c r="AV1" s="18" t="s">
        <v>153</v>
      </c>
      <c r="AW1" s="18" t="s">
        <v>154</v>
      </c>
      <c r="AX1" s="18" t="s">
        <v>155</v>
      </c>
      <c r="AY1" s="18" t="s">
        <v>156</v>
      </c>
      <c r="AZ1" s="18" t="s">
        <v>157</v>
      </c>
      <c r="BA1" s="18" t="s">
        <v>158</v>
      </c>
      <c r="BB1" s="18" t="s">
        <v>159</v>
      </c>
      <c r="BC1" s="18" t="s">
        <v>160</v>
      </c>
      <c r="BD1" s="18" t="s">
        <v>161</v>
      </c>
      <c r="BE1" s="18" t="s">
        <v>162</v>
      </c>
      <c r="BF1" s="18" t="s">
        <v>163</v>
      </c>
      <c r="BG1" s="18" t="s">
        <v>164</v>
      </c>
      <c r="BH1" s="18" t="s">
        <v>165</v>
      </c>
      <c r="BI1" s="18" t="s">
        <v>166</v>
      </c>
      <c r="BJ1" s="18" t="s">
        <v>167</v>
      </c>
      <c r="BK1" s="18" t="s">
        <v>168</v>
      </c>
      <c r="BL1" s="19" t="s">
        <v>107</v>
      </c>
      <c r="BM1" s="19" t="s">
        <v>107</v>
      </c>
    </row>
    <row r="2" spans="1:65" x14ac:dyDescent="0.25">
      <c r="A2" t="s">
        <v>269</v>
      </c>
      <c r="B2" t="s">
        <v>286</v>
      </c>
      <c r="C2" t="s">
        <v>286</v>
      </c>
      <c r="D2" t="s">
        <v>48</v>
      </c>
      <c r="E2" t="str">
        <f>A3</f>
        <v>D1</v>
      </c>
      <c r="F2">
        <v>0</v>
      </c>
      <c r="G2">
        <v>0</v>
      </c>
      <c r="I2" t="s">
        <v>47</v>
      </c>
      <c r="J2" t="s">
        <v>271</v>
      </c>
      <c r="K2" t="s">
        <v>270</v>
      </c>
      <c r="L2" s="4" t="s">
        <v>92</v>
      </c>
      <c r="M2" s="4" t="s">
        <v>102</v>
      </c>
      <c r="N2" s="11" t="s">
        <v>117</v>
      </c>
      <c r="O2" s="5" t="s">
        <v>122</v>
      </c>
      <c r="P2" s="2" t="s">
        <v>107</v>
      </c>
      <c r="Q2" s="2" t="s">
        <v>107</v>
      </c>
      <c r="R2" s="4">
        <v>42803.473819444444</v>
      </c>
      <c r="S2" t="s">
        <v>204</v>
      </c>
      <c r="T2" t="s">
        <v>205</v>
      </c>
      <c r="U2" t="s">
        <v>189</v>
      </c>
      <c r="V2">
        <v>1</v>
      </c>
      <c r="W2">
        <v>0</v>
      </c>
      <c r="X2" t="s">
        <v>206</v>
      </c>
      <c r="Y2" t="s">
        <v>205</v>
      </c>
      <c r="Z2" t="s">
        <v>189</v>
      </c>
      <c r="AA2">
        <v>1</v>
      </c>
      <c r="AB2">
        <v>0</v>
      </c>
      <c r="AC2">
        <v>5</v>
      </c>
      <c r="AD2">
        <v>5</v>
      </c>
      <c r="AE2">
        <v>4</v>
      </c>
      <c r="AF2">
        <v>4</v>
      </c>
      <c r="AG2" t="s">
        <v>207</v>
      </c>
      <c r="AH2">
        <v>4</v>
      </c>
      <c r="AI2">
        <v>5</v>
      </c>
      <c r="AJ2" t="s">
        <v>208</v>
      </c>
      <c r="AK2" t="s">
        <v>175</v>
      </c>
      <c r="AL2" t="s">
        <v>194</v>
      </c>
      <c r="AM2" t="s">
        <v>176</v>
      </c>
      <c r="AN2" t="s">
        <v>209</v>
      </c>
      <c r="AO2" t="s">
        <v>177</v>
      </c>
      <c r="AP2" t="s">
        <v>175</v>
      </c>
      <c r="AQ2" t="s">
        <v>210</v>
      </c>
      <c r="AS2" t="s">
        <v>175</v>
      </c>
      <c r="AU2">
        <v>5</v>
      </c>
      <c r="AV2">
        <v>5</v>
      </c>
      <c r="AW2">
        <v>4</v>
      </c>
      <c r="AX2">
        <v>5</v>
      </c>
      <c r="AY2">
        <v>5</v>
      </c>
      <c r="AZ2">
        <v>5</v>
      </c>
      <c r="BA2">
        <v>4</v>
      </c>
      <c r="BB2">
        <v>4</v>
      </c>
      <c r="BC2">
        <v>5</v>
      </c>
      <c r="BD2">
        <v>3</v>
      </c>
      <c r="BE2" t="s">
        <v>181</v>
      </c>
      <c r="BF2" t="s">
        <v>194</v>
      </c>
      <c r="BG2" s="4" t="s">
        <v>182</v>
      </c>
      <c r="BH2" s="9" t="s">
        <v>211</v>
      </c>
      <c r="BI2" s="12" t="s">
        <v>184</v>
      </c>
      <c r="BJ2" s="7" t="s">
        <v>212</v>
      </c>
      <c r="BK2" s="4" t="s">
        <v>186</v>
      </c>
      <c r="BL2" s="2" t="s">
        <v>107</v>
      </c>
      <c r="BM2" s="14" t="s">
        <v>107</v>
      </c>
    </row>
    <row r="3" spans="1:65" x14ac:dyDescent="0.25">
      <c r="A3" t="s">
        <v>270</v>
      </c>
      <c r="B3" t="s">
        <v>286</v>
      </c>
      <c r="C3" t="s">
        <v>286</v>
      </c>
      <c r="D3" t="s">
        <v>48</v>
      </c>
      <c r="E3" t="s">
        <v>269</v>
      </c>
      <c r="F3">
        <v>0</v>
      </c>
      <c r="G3">
        <v>0</v>
      </c>
      <c r="I3" t="s">
        <v>47</v>
      </c>
      <c r="J3" t="s">
        <v>272</v>
      </c>
      <c r="K3" t="s">
        <v>269</v>
      </c>
      <c r="L3" s="4" t="s">
        <v>95</v>
      </c>
      <c r="M3" s="4" t="s">
        <v>104</v>
      </c>
      <c r="N3" s="10" t="s">
        <v>107</v>
      </c>
      <c r="O3" s="5" t="s">
        <v>125</v>
      </c>
      <c r="P3" s="2" t="s">
        <v>118</v>
      </c>
      <c r="Q3" s="2" t="s">
        <v>107</v>
      </c>
      <c r="R3" s="4">
        <v>42803.381180555552</v>
      </c>
      <c r="S3" t="s">
        <v>196</v>
      </c>
      <c r="T3" t="s">
        <v>197</v>
      </c>
      <c r="U3" t="s">
        <v>171</v>
      </c>
      <c r="V3">
        <v>1</v>
      </c>
      <c r="W3">
        <v>0</v>
      </c>
      <c r="X3" t="s">
        <v>198</v>
      </c>
      <c r="Y3" t="s">
        <v>170</v>
      </c>
      <c r="Z3" t="s">
        <v>171</v>
      </c>
      <c r="AA3">
        <v>4</v>
      </c>
      <c r="AB3">
        <v>0</v>
      </c>
      <c r="AC3">
        <v>2</v>
      </c>
      <c r="AD3">
        <v>2</v>
      </c>
      <c r="AE3">
        <v>4</v>
      </c>
      <c r="AF3">
        <v>4</v>
      </c>
      <c r="AG3" t="s">
        <v>199</v>
      </c>
      <c r="AH3">
        <v>4</v>
      </c>
      <c r="AI3">
        <v>4</v>
      </c>
      <c r="AJ3" t="s">
        <v>200</v>
      </c>
      <c r="AK3" t="s">
        <v>181</v>
      </c>
      <c r="AL3" t="s">
        <v>181</v>
      </c>
      <c r="AM3" t="s">
        <v>176</v>
      </c>
      <c r="AO3" t="s">
        <v>177</v>
      </c>
      <c r="AP3" t="s">
        <v>201</v>
      </c>
      <c r="AQ3" t="s">
        <v>193</v>
      </c>
      <c r="AS3" t="s">
        <v>194</v>
      </c>
      <c r="AT3" t="s">
        <v>202</v>
      </c>
      <c r="AU3">
        <v>4</v>
      </c>
      <c r="AV3">
        <v>4</v>
      </c>
      <c r="AW3">
        <v>2</v>
      </c>
      <c r="AX3">
        <v>1</v>
      </c>
      <c r="AY3">
        <v>1</v>
      </c>
      <c r="AZ3">
        <v>1</v>
      </c>
      <c r="BA3">
        <v>1</v>
      </c>
      <c r="BB3">
        <v>4</v>
      </c>
      <c r="BC3">
        <v>4</v>
      </c>
      <c r="BD3">
        <v>3</v>
      </c>
      <c r="BE3" t="s">
        <v>194</v>
      </c>
      <c r="BF3" t="s">
        <v>194</v>
      </c>
      <c r="BG3" s="6" t="s">
        <v>195</v>
      </c>
      <c r="BH3" s="12"/>
      <c r="BI3" s="9" t="s">
        <v>203</v>
      </c>
      <c r="BJ3" s="12" t="s">
        <v>185</v>
      </c>
      <c r="BK3" s="4" t="s">
        <v>186</v>
      </c>
      <c r="BL3" s="2" t="s">
        <v>107</v>
      </c>
      <c r="BM3" s="14" t="s">
        <v>107</v>
      </c>
    </row>
    <row r="4" spans="1:65" x14ac:dyDescent="0.25">
      <c r="A4" t="s">
        <v>271</v>
      </c>
      <c r="B4" t="s">
        <v>286</v>
      </c>
      <c r="C4" t="s">
        <v>286</v>
      </c>
      <c r="D4" t="s">
        <v>48</v>
      </c>
      <c r="E4" t="s">
        <v>272</v>
      </c>
      <c r="F4">
        <v>0</v>
      </c>
      <c r="G4">
        <v>0</v>
      </c>
      <c r="I4" t="s">
        <v>47</v>
      </c>
      <c r="J4" t="s">
        <v>269</v>
      </c>
      <c r="L4" s="8" t="s">
        <v>107</v>
      </c>
      <c r="M4" s="8" t="s">
        <v>107</v>
      </c>
      <c r="N4" s="10" t="s">
        <v>107</v>
      </c>
      <c r="O4" s="10" t="s">
        <v>107</v>
      </c>
      <c r="P4" s="2" t="s">
        <v>107</v>
      </c>
      <c r="Q4" s="2" t="s">
        <v>107</v>
      </c>
      <c r="R4" s="10"/>
      <c r="BM4" s="14" t="s">
        <v>107</v>
      </c>
    </row>
    <row r="5" spans="1:65" x14ac:dyDescent="0.25">
      <c r="A5" t="s">
        <v>272</v>
      </c>
      <c r="B5" t="s">
        <v>286</v>
      </c>
      <c r="C5" t="s">
        <v>286</v>
      </c>
      <c r="D5" t="s">
        <v>48</v>
      </c>
      <c r="E5" t="s">
        <v>271</v>
      </c>
      <c r="F5">
        <v>0</v>
      </c>
      <c r="G5">
        <v>0</v>
      </c>
      <c r="I5" t="s">
        <v>47</v>
      </c>
      <c r="J5" t="s">
        <v>270</v>
      </c>
      <c r="L5" s="8" t="s">
        <v>107</v>
      </c>
      <c r="M5" s="8" t="s">
        <v>107</v>
      </c>
      <c r="N5" s="10" t="s">
        <v>107</v>
      </c>
      <c r="O5" s="10" t="s">
        <v>107</v>
      </c>
      <c r="P5" s="2" t="s">
        <v>107</v>
      </c>
      <c r="Q5" s="2" t="s">
        <v>107</v>
      </c>
      <c r="R5" s="10"/>
      <c r="BM5" s="14" t="s">
        <v>107</v>
      </c>
    </row>
    <row r="6" spans="1:65" x14ac:dyDescent="0.25">
      <c r="N6" s="2" t="s">
        <v>107</v>
      </c>
      <c r="O6" s="2" t="s">
        <v>107</v>
      </c>
      <c r="P6" s="2" t="s">
        <v>107</v>
      </c>
      <c r="Q6" s="2" t="s">
        <v>107</v>
      </c>
      <c r="R6" s="2" t="s">
        <v>107</v>
      </c>
      <c r="BM6" s="14" t="s">
        <v>107</v>
      </c>
    </row>
    <row r="7" spans="1:65" x14ac:dyDescent="0.25">
      <c r="A7" t="s">
        <v>273</v>
      </c>
      <c r="B7" t="s">
        <v>286</v>
      </c>
      <c r="C7" t="s">
        <v>286</v>
      </c>
      <c r="D7" t="s">
        <v>48</v>
      </c>
      <c r="E7" t="s">
        <v>274</v>
      </c>
      <c r="F7">
        <v>1</v>
      </c>
      <c r="G7">
        <v>1</v>
      </c>
      <c r="H7" t="s">
        <v>287</v>
      </c>
      <c r="I7" t="s">
        <v>47</v>
      </c>
      <c r="J7" t="s">
        <v>275</v>
      </c>
      <c r="K7" t="s">
        <v>275</v>
      </c>
      <c r="L7" s="4" t="s">
        <v>91</v>
      </c>
      <c r="M7" s="4" t="s">
        <v>105</v>
      </c>
      <c r="N7" s="5" t="s">
        <v>115</v>
      </c>
      <c r="O7" s="5" t="s">
        <v>126</v>
      </c>
      <c r="P7" s="2" t="s">
        <v>107</v>
      </c>
      <c r="Q7" s="2" t="s">
        <v>107</v>
      </c>
      <c r="R7" s="4">
        <v>42802.892442129632</v>
      </c>
      <c r="S7" t="s">
        <v>169</v>
      </c>
      <c r="T7" t="s">
        <v>170</v>
      </c>
      <c r="U7" t="s">
        <v>171</v>
      </c>
      <c r="V7">
        <v>4</v>
      </c>
      <c r="W7">
        <v>0</v>
      </c>
      <c r="X7" t="s">
        <v>172</v>
      </c>
      <c r="Y7" t="s">
        <v>170</v>
      </c>
      <c r="Z7" t="s">
        <v>171</v>
      </c>
      <c r="AA7">
        <v>8</v>
      </c>
      <c r="AB7">
        <v>8</v>
      </c>
      <c r="AC7">
        <v>5</v>
      </c>
      <c r="AD7">
        <v>4</v>
      </c>
      <c r="AE7">
        <v>4</v>
      </c>
      <c r="AF7">
        <v>4</v>
      </c>
      <c r="AG7" t="s">
        <v>173</v>
      </c>
      <c r="AH7">
        <v>4</v>
      </c>
      <c r="AI7">
        <v>5</v>
      </c>
      <c r="AJ7" t="s">
        <v>174</v>
      </c>
      <c r="AK7" t="s">
        <v>175</v>
      </c>
      <c r="AL7" t="s">
        <v>175</v>
      </c>
      <c r="AM7" t="s">
        <v>176</v>
      </c>
      <c r="AO7" t="s">
        <v>177</v>
      </c>
      <c r="AP7" t="s">
        <v>178</v>
      </c>
      <c r="AQ7" t="s">
        <v>179</v>
      </c>
      <c r="AR7" t="s">
        <v>180</v>
      </c>
      <c r="AS7" t="s">
        <v>175</v>
      </c>
      <c r="AU7">
        <v>5</v>
      </c>
      <c r="AV7">
        <v>4</v>
      </c>
      <c r="AW7">
        <v>3</v>
      </c>
      <c r="AX7">
        <v>4</v>
      </c>
      <c r="AY7">
        <v>5</v>
      </c>
      <c r="AZ7">
        <v>3</v>
      </c>
      <c r="BA7">
        <v>2</v>
      </c>
      <c r="BB7">
        <v>4</v>
      </c>
      <c r="BC7">
        <v>4</v>
      </c>
      <c r="BD7">
        <v>3</v>
      </c>
      <c r="BE7" t="s">
        <v>181</v>
      </c>
      <c r="BF7" t="s">
        <v>181</v>
      </c>
      <c r="BG7" s="4" t="s">
        <v>182</v>
      </c>
      <c r="BH7" s="12" t="s">
        <v>183</v>
      </c>
      <c r="BI7" s="12" t="s">
        <v>184</v>
      </c>
      <c r="BJ7" s="12" t="s">
        <v>185</v>
      </c>
      <c r="BK7" s="4" t="s">
        <v>186</v>
      </c>
      <c r="BL7" s="2" t="s">
        <v>107</v>
      </c>
      <c r="BM7" s="14" t="s">
        <v>107</v>
      </c>
    </row>
    <row r="8" spans="1:65" x14ac:dyDescent="0.25">
      <c r="A8" t="s">
        <v>274</v>
      </c>
      <c r="B8" t="s">
        <v>286</v>
      </c>
      <c r="C8" t="s">
        <v>286</v>
      </c>
      <c r="D8" t="s">
        <v>48</v>
      </c>
      <c r="E8" t="s">
        <v>273</v>
      </c>
      <c r="F8">
        <v>1</v>
      </c>
      <c r="G8">
        <v>2</v>
      </c>
      <c r="H8" t="s">
        <v>89</v>
      </c>
      <c r="I8" t="s">
        <v>47</v>
      </c>
      <c r="J8" t="s">
        <v>276</v>
      </c>
      <c r="K8" t="s">
        <v>276</v>
      </c>
      <c r="L8" s="4" t="s">
        <v>96</v>
      </c>
      <c r="M8" s="8" t="s">
        <v>107</v>
      </c>
      <c r="N8" s="5" t="s">
        <v>115</v>
      </c>
      <c r="O8" s="5" t="s">
        <v>124</v>
      </c>
      <c r="P8" s="2" t="s">
        <v>107</v>
      </c>
      <c r="Q8" s="2" t="s">
        <v>107</v>
      </c>
      <c r="R8" s="4">
        <v>42808.857719907406</v>
      </c>
      <c r="S8" t="s">
        <v>237</v>
      </c>
      <c r="T8" t="s">
        <v>170</v>
      </c>
      <c r="U8" t="s">
        <v>171</v>
      </c>
      <c r="V8">
        <v>7</v>
      </c>
      <c r="W8">
        <v>2</v>
      </c>
      <c r="X8" t="s">
        <v>238</v>
      </c>
      <c r="Y8" t="s">
        <v>239</v>
      </c>
      <c r="Z8" t="s">
        <v>171</v>
      </c>
      <c r="AA8">
        <v>7</v>
      </c>
      <c r="AB8">
        <v>7</v>
      </c>
      <c r="AC8">
        <v>3</v>
      </c>
      <c r="AD8">
        <v>4</v>
      </c>
      <c r="AE8">
        <v>3</v>
      </c>
      <c r="AF8">
        <v>3</v>
      </c>
      <c r="AG8" t="s">
        <v>240</v>
      </c>
      <c r="AH8">
        <v>3</v>
      </c>
      <c r="AI8">
        <v>4</v>
      </c>
      <c r="AJ8" t="s">
        <v>241</v>
      </c>
      <c r="AK8" t="s">
        <v>175</v>
      </c>
      <c r="AL8" t="s">
        <v>175</v>
      </c>
      <c r="AM8" t="s">
        <v>176</v>
      </c>
      <c r="AN8" t="s">
        <v>242</v>
      </c>
      <c r="AO8" t="s">
        <v>177</v>
      </c>
      <c r="AP8" t="s">
        <v>243</v>
      </c>
      <c r="AQ8" t="s">
        <v>244</v>
      </c>
      <c r="AS8" t="s">
        <v>175</v>
      </c>
      <c r="AU8">
        <v>5</v>
      </c>
      <c r="AV8">
        <v>5</v>
      </c>
      <c r="AW8">
        <v>4</v>
      </c>
      <c r="AX8">
        <v>5</v>
      </c>
      <c r="AY8">
        <v>5</v>
      </c>
      <c r="AZ8">
        <v>5</v>
      </c>
      <c r="BA8">
        <v>5</v>
      </c>
      <c r="BB8">
        <v>5</v>
      </c>
      <c r="BC8">
        <v>5</v>
      </c>
      <c r="BD8">
        <v>4</v>
      </c>
      <c r="BE8" t="s">
        <v>194</v>
      </c>
      <c r="BF8" t="s">
        <v>194</v>
      </c>
      <c r="BG8" s="6" t="s">
        <v>195</v>
      </c>
      <c r="BH8" s="12" t="s">
        <v>183</v>
      </c>
      <c r="BI8" s="9" t="s">
        <v>203</v>
      </c>
      <c r="BJ8" s="7" t="s">
        <v>212</v>
      </c>
      <c r="BK8" s="4" t="s">
        <v>186</v>
      </c>
      <c r="BL8" s="2" t="s">
        <v>107</v>
      </c>
      <c r="BM8" s="14" t="s">
        <v>107</v>
      </c>
    </row>
    <row r="9" spans="1:65" x14ac:dyDescent="0.25">
      <c r="A9" t="s">
        <v>275</v>
      </c>
      <c r="B9" t="s">
        <v>286</v>
      </c>
      <c r="C9" t="s">
        <v>286</v>
      </c>
      <c r="D9" t="s">
        <v>48</v>
      </c>
      <c r="E9" t="s">
        <v>276</v>
      </c>
      <c r="F9">
        <v>1</v>
      </c>
      <c r="G9">
        <v>0</v>
      </c>
      <c r="H9" t="s">
        <v>87</v>
      </c>
      <c r="I9" t="s">
        <v>47</v>
      </c>
      <c r="J9" t="s">
        <v>273</v>
      </c>
      <c r="K9" t="s">
        <v>273</v>
      </c>
      <c r="L9" s="4" t="s">
        <v>95</v>
      </c>
      <c r="M9" s="4" t="s">
        <v>106</v>
      </c>
      <c r="N9" s="5" t="s">
        <v>115</v>
      </c>
      <c r="O9" s="5" t="s">
        <v>123</v>
      </c>
      <c r="P9" s="2" t="s">
        <v>107</v>
      </c>
      <c r="Q9" s="2" t="s">
        <v>107</v>
      </c>
      <c r="R9" s="4">
        <v>42805.570439814815</v>
      </c>
      <c r="S9" t="s">
        <v>219</v>
      </c>
      <c r="T9" t="s">
        <v>220</v>
      </c>
      <c r="U9" t="s">
        <v>221</v>
      </c>
      <c r="V9">
        <v>15</v>
      </c>
      <c r="W9">
        <v>0</v>
      </c>
      <c r="X9" t="s">
        <v>222</v>
      </c>
      <c r="Y9" t="s">
        <v>223</v>
      </c>
      <c r="Z9" t="s">
        <v>224</v>
      </c>
      <c r="AA9">
        <v>10</v>
      </c>
      <c r="AB9">
        <v>10</v>
      </c>
      <c r="AC9">
        <v>5</v>
      </c>
      <c r="AD9">
        <v>5</v>
      </c>
      <c r="AE9">
        <v>5</v>
      </c>
      <c r="AF9">
        <v>5</v>
      </c>
      <c r="AG9" t="s">
        <v>225</v>
      </c>
      <c r="AH9">
        <v>5</v>
      </c>
      <c r="AI9">
        <v>5</v>
      </c>
      <c r="AJ9" t="s">
        <v>226</v>
      </c>
      <c r="AK9" t="s">
        <v>194</v>
      </c>
      <c r="AL9" t="s">
        <v>194</v>
      </c>
      <c r="AM9" t="s">
        <v>176</v>
      </c>
      <c r="AN9" t="s">
        <v>227</v>
      </c>
      <c r="AO9" t="s">
        <v>177</v>
      </c>
      <c r="AP9" t="s">
        <v>228</v>
      </c>
      <c r="AQ9" t="s">
        <v>229</v>
      </c>
      <c r="AR9" t="s">
        <v>228</v>
      </c>
      <c r="AS9" t="s">
        <v>175</v>
      </c>
      <c r="AU9">
        <v>5</v>
      </c>
      <c r="AV9">
        <v>5</v>
      </c>
      <c r="AW9">
        <v>5</v>
      </c>
      <c r="AX9">
        <v>5</v>
      </c>
      <c r="AY9">
        <v>5</v>
      </c>
      <c r="AZ9">
        <v>5</v>
      </c>
      <c r="BA9">
        <v>4</v>
      </c>
      <c r="BB9">
        <v>4</v>
      </c>
      <c r="BC9">
        <v>4</v>
      </c>
      <c r="BD9">
        <v>5</v>
      </c>
      <c r="BE9" t="s">
        <v>194</v>
      </c>
      <c r="BF9" t="s">
        <v>194</v>
      </c>
      <c r="BG9" s="6" t="s">
        <v>195</v>
      </c>
      <c r="BH9" s="12" t="s">
        <v>183</v>
      </c>
      <c r="BI9" s="9" t="s">
        <v>203</v>
      </c>
      <c r="BJ9" s="7" t="s">
        <v>212</v>
      </c>
      <c r="BM9" s="14" t="s">
        <v>107</v>
      </c>
    </row>
    <row r="10" spans="1:65" x14ac:dyDescent="0.25">
      <c r="A10" t="s">
        <v>276</v>
      </c>
      <c r="B10" t="s">
        <v>286</v>
      </c>
      <c r="C10" t="s">
        <v>286</v>
      </c>
      <c r="D10" t="s">
        <v>48</v>
      </c>
      <c r="E10" t="s">
        <v>275</v>
      </c>
      <c r="F10">
        <v>0</v>
      </c>
      <c r="G10">
        <v>0</v>
      </c>
      <c r="I10" t="s">
        <v>47</v>
      </c>
      <c r="J10" t="s">
        <v>274</v>
      </c>
      <c r="K10" t="s">
        <v>274</v>
      </c>
      <c r="L10" s="4" t="s">
        <v>93</v>
      </c>
      <c r="M10" s="4" t="s">
        <v>103</v>
      </c>
      <c r="N10" s="10" t="s">
        <v>107</v>
      </c>
      <c r="O10" s="5" t="s">
        <v>127</v>
      </c>
      <c r="P10" s="2" t="s">
        <v>107</v>
      </c>
      <c r="Q10" s="2" t="s">
        <v>107</v>
      </c>
      <c r="R10" s="4">
        <v>42803.592627314814</v>
      </c>
      <c r="S10" t="s">
        <v>192</v>
      </c>
      <c r="X10" t="s">
        <v>213</v>
      </c>
      <c r="Y10" t="s">
        <v>214</v>
      </c>
      <c r="Z10" t="s">
        <v>215</v>
      </c>
      <c r="AA10">
        <v>4</v>
      </c>
      <c r="AB10">
        <v>4</v>
      </c>
      <c r="AC10">
        <v>3</v>
      </c>
      <c r="AD10">
        <v>4</v>
      </c>
      <c r="AE10">
        <v>4</v>
      </c>
      <c r="AF10">
        <v>5</v>
      </c>
      <c r="AG10" t="s">
        <v>207</v>
      </c>
      <c r="AH10">
        <v>5</v>
      </c>
      <c r="AI10">
        <v>4</v>
      </c>
      <c r="AJ10" t="s">
        <v>216</v>
      </c>
      <c r="AK10" t="s">
        <v>175</v>
      </c>
      <c r="AL10" t="s">
        <v>175</v>
      </c>
      <c r="AM10" t="s">
        <v>176</v>
      </c>
      <c r="AN10" t="s">
        <v>209</v>
      </c>
      <c r="AO10" t="s">
        <v>177</v>
      </c>
      <c r="AQ10" t="s">
        <v>217</v>
      </c>
      <c r="AS10" t="s">
        <v>175</v>
      </c>
      <c r="AU10">
        <v>5</v>
      </c>
      <c r="AV10">
        <v>4</v>
      </c>
      <c r="AW10">
        <v>3</v>
      </c>
      <c r="AX10">
        <v>2</v>
      </c>
      <c r="AY10">
        <v>3</v>
      </c>
      <c r="AZ10">
        <v>3</v>
      </c>
      <c r="BA10">
        <v>3</v>
      </c>
      <c r="BB10">
        <v>5</v>
      </c>
      <c r="BC10">
        <v>4</v>
      </c>
      <c r="BD10">
        <v>3</v>
      </c>
      <c r="BE10" t="s">
        <v>181</v>
      </c>
      <c r="BF10" t="s">
        <v>181</v>
      </c>
      <c r="BG10" s="15" t="s">
        <v>218</v>
      </c>
      <c r="BH10" s="12" t="s">
        <v>183</v>
      </c>
      <c r="BI10" s="12" t="s">
        <v>184</v>
      </c>
      <c r="BJ10" s="12" t="s">
        <v>185</v>
      </c>
      <c r="BM10" s="14" t="s">
        <v>107</v>
      </c>
    </row>
    <row r="11" spans="1:65" x14ac:dyDescent="0.25">
      <c r="N11" s="2" t="s">
        <v>107</v>
      </c>
      <c r="O11" s="2" t="s">
        <v>107</v>
      </c>
      <c r="P11" s="2" t="s">
        <v>107</v>
      </c>
      <c r="Q11" s="2" t="s">
        <v>107</v>
      </c>
      <c r="BM11" s="14" t="s">
        <v>107</v>
      </c>
    </row>
    <row r="12" spans="1:65" x14ac:dyDescent="0.25">
      <c r="A12" t="s">
        <v>277</v>
      </c>
      <c r="B12" t="s">
        <v>286</v>
      </c>
      <c r="C12" t="s">
        <v>286</v>
      </c>
      <c r="D12" t="s">
        <v>47</v>
      </c>
      <c r="E12" t="s">
        <v>278</v>
      </c>
      <c r="F12">
        <v>0</v>
      </c>
      <c r="G12">
        <v>0</v>
      </c>
      <c r="I12" t="s">
        <v>48</v>
      </c>
      <c r="J12" t="s">
        <v>279</v>
      </c>
      <c r="L12" s="8" t="s">
        <v>107</v>
      </c>
      <c r="M12" s="8" t="s">
        <v>107</v>
      </c>
      <c r="N12" s="10" t="s">
        <v>107</v>
      </c>
      <c r="O12" s="10" t="s">
        <v>107</v>
      </c>
      <c r="P12" s="2" t="s">
        <v>107</v>
      </c>
      <c r="Q12" s="2" t="s">
        <v>107</v>
      </c>
      <c r="R12" s="10"/>
      <c r="BM12" s="14" t="s">
        <v>107</v>
      </c>
    </row>
    <row r="13" spans="1:65" x14ac:dyDescent="0.25">
      <c r="A13" t="s">
        <v>278</v>
      </c>
      <c r="B13" t="s">
        <v>286</v>
      </c>
      <c r="C13" t="s">
        <v>286</v>
      </c>
      <c r="D13" t="s">
        <v>47</v>
      </c>
      <c r="E13" t="s">
        <v>277</v>
      </c>
      <c r="F13">
        <v>1</v>
      </c>
      <c r="G13">
        <v>0</v>
      </c>
      <c r="H13" t="s">
        <v>86</v>
      </c>
      <c r="I13" t="s">
        <v>48</v>
      </c>
      <c r="J13" t="s">
        <v>280</v>
      </c>
      <c r="K13" t="s">
        <v>284</v>
      </c>
      <c r="L13" s="4" t="s">
        <v>97</v>
      </c>
      <c r="M13" s="5" t="s">
        <v>109</v>
      </c>
      <c r="N13" s="10" t="s">
        <v>107</v>
      </c>
      <c r="O13" s="10" t="s">
        <v>107</v>
      </c>
      <c r="P13" s="2" t="s">
        <v>107</v>
      </c>
      <c r="R13" s="10"/>
      <c r="BM13" s="14" t="s">
        <v>107</v>
      </c>
    </row>
    <row r="14" spans="1:65" s="1" customFormat="1" x14ac:dyDescent="0.25">
      <c r="A14" s="1" t="s">
        <v>279</v>
      </c>
      <c r="B14" t="s">
        <v>286</v>
      </c>
      <c r="C14" t="s">
        <v>286</v>
      </c>
      <c r="D14" s="1" t="s">
        <v>47</v>
      </c>
      <c r="E14" s="3" t="s">
        <v>108</v>
      </c>
      <c r="F14" s="11" t="s">
        <v>108</v>
      </c>
      <c r="G14" s="11" t="s">
        <v>108</v>
      </c>
      <c r="H14" s="3" t="s">
        <v>108</v>
      </c>
      <c r="I14" s="1" t="s">
        <v>48</v>
      </c>
      <c r="J14" s="3" t="s">
        <v>108</v>
      </c>
      <c r="K14" s="3" t="s">
        <v>108</v>
      </c>
      <c r="L14" s="11" t="s">
        <v>108</v>
      </c>
      <c r="M14" s="11" t="s">
        <v>108</v>
      </c>
      <c r="N14" s="11" t="s">
        <v>108</v>
      </c>
      <c r="O14" s="11" t="s">
        <v>108</v>
      </c>
      <c r="P14" s="3" t="s">
        <v>108</v>
      </c>
      <c r="Q14" s="1" t="s">
        <v>81</v>
      </c>
      <c r="R14" s="11" t="s">
        <v>107</v>
      </c>
      <c r="S14" s="3"/>
      <c r="T14" s="3"/>
      <c r="BM14" s="14" t="s">
        <v>107</v>
      </c>
    </row>
    <row r="15" spans="1:65" x14ac:dyDescent="0.25">
      <c r="A15" t="s">
        <v>280</v>
      </c>
      <c r="B15" t="s">
        <v>286</v>
      </c>
      <c r="C15" t="s">
        <v>286</v>
      </c>
      <c r="D15" t="s">
        <v>47</v>
      </c>
      <c r="E15" t="s">
        <v>279</v>
      </c>
      <c r="F15">
        <v>0</v>
      </c>
      <c r="G15">
        <v>0</v>
      </c>
      <c r="I15" t="s">
        <v>48</v>
      </c>
      <c r="J15" t="s">
        <v>278</v>
      </c>
      <c r="L15" s="8" t="s">
        <v>107</v>
      </c>
      <c r="M15" s="8" t="s">
        <v>107</v>
      </c>
      <c r="N15" s="10" t="s">
        <v>107</v>
      </c>
      <c r="O15" s="10" t="s">
        <v>107</v>
      </c>
      <c r="P15" s="2" t="s">
        <v>107</v>
      </c>
      <c r="Q15" s="2" t="s">
        <v>107</v>
      </c>
      <c r="R15" s="10" t="s">
        <v>107</v>
      </c>
      <c r="BM15" s="14" t="s">
        <v>107</v>
      </c>
    </row>
    <row r="16" spans="1:65" x14ac:dyDescent="0.25">
      <c r="N16" s="2" t="s">
        <v>107</v>
      </c>
      <c r="O16" s="2" t="s">
        <v>107</v>
      </c>
      <c r="P16" s="2" t="s">
        <v>107</v>
      </c>
      <c r="Q16" s="2" t="s">
        <v>107</v>
      </c>
      <c r="R16" s="2" t="s">
        <v>107</v>
      </c>
      <c r="BM16" s="14" t="s">
        <v>107</v>
      </c>
    </row>
    <row r="17" spans="1:65" x14ac:dyDescent="0.25">
      <c r="A17" t="s">
        <v>281</v>
      </c>
      <c r="B17" t="s">
        <v>286</v>
      </c>
      <c r="C17" t="s">
        <v>286</v>
      </c>
      <c r="D17" t="s">
        <v>47</v>
      </c>
      <c r="E17" t="s">
        <v>285</v>
      </c>
      <c r="F17">
        <v>0</v>
      </c>
      <c r="G17">
        <v>0</v>
      </c>
      <c r="I17" t="s">
        <v>48</v>
      </c>
      <c r="J17" t="s">
        <v>283</v>
      </c>
      <c r="K17" t="s">
        <v>283</v>
      </c>
      <c r="L17" s="4" t="s">
        <v>99</v>
      </c>
      <c r="M17" s="5" t="s">
        <v>111</v>
      </c>
      <c r="N17" s="10" t="s">
        <v>107</v>
      </c>
      <c r="O17" s="10" t="s">
        <v>107</v>
      </c>
      <c r="P17" s="2" t="s">
        <v>107</v>
      </c>
      <c r="Q17" s="2" t="s">
        <v>107</v>
      </c>
      <c r="R17" s="4">
        <v>42805.876770833333</v>
      </c>
      <c r="S17" t="s">
        <v>230</v>
      </c>
      <c r="T17" t="s">
        <v>231</v>
      </c>
      <c r="U17" t="s">
        <v>232</v>
      </c>
      <c r="V17">
        <v>4</v>
      </c>
      <c r="W17">
        <v>0</v>
      </c>
      <c r="X17" t="s">
        <v>233</v>
      </c>
      <c r="Y17" t="s">
        <v>234</v>
      </c>
      <c r="Z17" t="s">
        <v>235</v>
      </c>
      <c r="AA17">
        <v>4</v>
      </c>
      <c r="AB17">
        <v>0</v>
      </c>
      <c r="AC17">
        <v>4</v>
      </c>
      <c r="AD17">
        <v>4</v>
      </c>
      <c r="AE17">
        <v>4</v>
      </c>
      <c r="AF17">
        <v>3</v>
      </c>
      <c r="AG17" t="s">
        <v>207</v>
      </c>
      <c r="AH17">
        <v>4</v>
      </c>
      <c r="AI17">
        <v>4</v>
      </c>
      <c r="AK17" t="s">
        <v>175</v>
      </c>
      <c r="AL17" t="s">
        <v>194</v>
      </c>
      <c r="AM17" t="s">
        <v>176</v>
      </c>
      <c r="AO17" t="s">
        <v>177</v>
      </c>
      <c r="AQ17" t="s">
        <v>236</v>
      </c>
      <c r="AS17" t="s">
        <v>175</v>
      </c>
      <c r="AU17">
        <v>4</v>
      </c>
      <c r="AV17">
        <v>4</v>
      </c>
      <c r="AW17">
        <v>4</v>
      </c>
      <c r="AX17">
        <v>4</v>
      </c>
      <c r="AY17">
        <v>3</v>
      </c>
      <c r="AZ17">
        <v>4</v>
      </c>
      <c r="BA17">
        <v>4</v>
      </c>
      <c r="BB17">
        <v>3</v>
      </c>
      <c r="BC17">
        <v>4</v>
      </c>
      <c r="BD17">
        <v>4</v>
      </c>
      <c r="BE17" t="s">
        <v>194</v>
      </c>
      <c r="BF17" t="s">
        <v>194</v>
      </c>
      <c r="BG17" s="6" t="s">
        <v>195</v>
      </c>
      <c r="BH17" s="9" t="s">
        <v>211</v>
      </c>
      <c r="BI17" s="9" t="s">
        <v>203</v>
      </c>
      <c r="BJ17" s="12" t="s">
        <v>185</v>
      </c>
      <c r="BM17" s="14" t="s">
        <v>107</v>
      </c>
    </row>
    <row r="18" spans="1:65" s="1" customFormat="1" x14ac:dyDescent="0.25">
      <c r="A18" s="1" t="s">
        <v>282</v>
      </c>
      <c r="B18" t="s">
        <v>286</v>
      </c>
      <c r="C18" t="s">
        <v>286</v>
      </c>
      <c r="D18" s="1" t="s">
        <v>47</v>
      </c>
      <c r="E18" s="3" t="s">
        <v>108</v>
      </c>
      <c r="F18" s="11" t="s">
        <v>108</v>
      </c>
      <c r="G18" s="11" t="s">
        <v>108</v>
      </c>
      <c r="H18" s="3" t="s">
        <v>108</v>
      </c>
      <c r="I18" s="1" t="s">
        <v>48</v>
      </c>
      <c r="J18" s="3" t="s">
        <v>108</v>
      </c>
      <c r="K18" s="3" t="s">
        <v>108</v>
      </c>
      <c r="L18" s="11" t="s">
        <v>108</v>
      </c>
      <c r="M18" s="11" t="s">
        <v>108</v>
      </c>
      <c r="N18" s="11" t="s">
        <v>108</v>
      </c>
      <c r="O18" s="11" t="s">
        <v>108</v>
      </c>
      <c r="P18" s="3" t="s">
        <v>108</v>
      </c>
      <c r="Q18" s="1" t="s">
        <v>119</v>
      </c>
      <c r="R18" s="11" t="s">
        <v>107</v>
      </c>
      <c r="BM18" s="14" t="s">
        <v>107</v>
      </c>
    </row>
    <row r="19" spans="1:65" x14ac:dyDescent="0.25">
      <c r="A19" t="s">
        <v>283</v>
      </c>
      <c r="B19" t="s">
        <v>286</v>
      </c>
      <c r="C19" t="s">
        <v>286</v>
      </c>
      <c r="D19" t="s">
        <v>47</v>
      </c>
      <c r="E19" t="s">
        <v>284</v>
      </c>
      <c r="F19">
        <v>1</v>
      </c>
      <c r="G19">
        <v>1</v>
      </c>
      <c r="H19" t="s">
        <v>90</v>
      </c>
      <c r="I19" t="s">
        <v>48</v>
      </c>
      <c r="J19" t="s">
        <v>281</v>
      </c>
      <c r="K19" t="s">
        <v>281</v>
      </c>
      <c r="L19" s="4" t="s">
        <v>98</v>
      </c>
      <c r="M19" s="4" t="s">
        <v>110</v>
      </c>
      <c r="N19" s="10" t="s">
        <v>107</v>
      </c>
      <c r="O19" s="4" t="s">
        <v>121</v>
      </c>
      <c r="P19" s="2" t="s">
        <v>107</v>
      </c>
      <c r="Q19" s="2" t="s">
        <v>107</v>
      </c>
      <c r="R19" s="4">
        <v>42803.379062499997</v>
      </c>
      <c r="S19" t="s">
        <v>187</v>
      </c>
      <c r="T19" t="s">
        <v>188</v>
      </c>
      <c r="U19" t="s">
        <v>189</v>
      </c>
      <c r="V19">
        <v>2</v>
      </c>
      <c r="W19">
        <v>0</v>
      </c>
      <c r="X19" t="s">
        <v>169</v>
      </c>
      <c r="Y19" t="s">
        <v>170</v>
      </c>
      <c r="Z19" t="s">
        <v>171</v>
      </c>
      <c r="AA19">
        <v>4</v>
      </c>
      <c r="AB19">
        <v>0</v>
      </c>
      <c r="AC19">
        <v>4</v>
      </c>
      <c r="AD19">
        <v>5</v>
      </c>
      <c r="AE19">
        <v>5</v>
      </c>
      <c r="AF19">
        <v>5</v>
      </c>
      <c r="AG19" t="s">
        <v>190</v>
      </c>
      <c r="AH19">
        <v>5</v>
      </c>
      <c r="AI19">
        <v>5</v>
      </c>
      <c r="AJ19" t="s">
        <v>191</v>
      </c>
      <c r="AK19" t="s">
        <v>175</v>
      </c>
      <c r="AL19" t="s">
        <v>175</v>
      </c>
      <c r="AM19" t="s">
        <v>176</v>
      </c>
      <c r="AO19" t="s">
        <v>177</v>
      </c>
      <c r="AP19" t="s">
        <v>192</v>
      </c>
      <c r="AQ19" t="s">
        <v>193</v>
      </c>
      <c r="AS19" t="s">
        <v>175</v>
      </c>
      <c r="AU19">
        <v>3</v>
      </c>
      <c r="AV19">
        <v>4</v>
      </c>
      <c r="AW19">
        <v>3</v>
      </c>
      <c r="AX19">
        <v>5</v>
      </c>
      <c r="AY19">
        <v>4</v>
      </c>
      <c r="AZ19">
        <v>3</v>
      </c>
      <c r="BA19">
        <v>3</v>
      </c>
      <c r="BB19">
        <v>2</v>
      </c>
      <c r="BC19">
        <v>4</v>
      </c>
      <c r="BD19">
        <v>5</v>
      </c>
      <c r="BE19" t="s">
        <v>181</v>
      </c>
      <c r="BF19" t="s">
        <v>194</v>
      </c>
      <c r="BG19" s="6" t="s">
        <v>195</v>
      </c>
      <c r="BH19" s="12" t="s">
        <v>183</v>
      </c>
      <c r="BI19" s="12" t="s">
        <v>184</v>
      </c>
      <c r="BJ19" s="12" t="s">
        <v>185</v>
      </c>
      <c r="BM19" s="14" t="s">
        <v>107</v>
      </c>
    </row>
    <row r="20" spans="1:65" x14ac:dyDescent="0.25">
      <c r="A20" t="s">
        <v>284</v>
      </c>
      <c r="B20" t="s">
        <v>286</v>
      </c>
      <c r="C20" t="s">
        <v>286</v>
      </c>
      <c r="D20" t="s">
        <v>47</v>
      </c>
      <c r="E20" t="s">
        <v>283</v>
      </c>
      <c r="F20">
        <v>1</v>
      </c>
      <c r="G20">
        <v>1</v>
      </c>
      <c r="H20" t="s">
        <v>88</v>
      </c>
      <c r="I20" t="s">
        <v>48</v>
      </c>
      <c r="J20" t="s">
        <v>285</v>
      </c>
      <c r="K20" t="s">
        <v>285</v>
      </c>
      <c r="L20" s="4" t="s">
        <v>100</v>
      </c>
      <c r="M20" s="5" t="s">
        <v>112</v>
      </c>
      <c r="N20" s="5" t="s">
        <v>115</v>
      </c>
      <c r="O20" s="5" t="s">
        <v>116</v>
      </c>
      <c r="P20" s="2" t="s">
        <v>107</v>
      </c>
      <c r="Q20" s="2" t="s">
        <v>107</v>
      </c>
      <c r="R20" s="10" t="s">
        <v>107</v>
      </c>
    </row>
    <row r="21" spans="1:65" ht="15.75" thickBot="1" x14ac:dyDescent="0.3">
      <c r="A21" t="s">
        <v>285</v>
      </c>
      <c r="B21" t="s">
        <v>286</v>
      </c>
      <c r="C21" t="s">
        <v>286</v>
      </c>
      <c r="D21" t="s">
        <v>47</v>
      </c>
      <c r="E21" t="s">
        <v>281</v>
      </c>
      <c r="F21">
        <v>0</v>
      </c>
      <c r="G21">
        <v>0</v>
      </c>
      <c r="I21" t="s">
        <v>48</v>
      </c>
      <c r="J21" t="s">
        <v>284</v>
      </c>
      <c r="K21" t="s">
        <v>284</v>
      </c>
      <c r="L21" s="4" t="s">
        <v>101</v>
      </c>
      <c r="M21" s="5" t="s">
        <v>113</v>
      </c>
      <c r="N21" s="5" t="s">
        <v>120</v>
      </c>
      <c r="O21" s="5" t="s">
        <v>116</v>
      </c>
      <c r="P21" s="2" t="s">
        <v>118</v>
      </c>
      <c r="Q21" s="2" t="s">
        <v>107</v>
      </c>
      <c r="R21" s="10" t="s">
        <v>107</v>
      </c>
    </row>
    <row r="22" spans="1:65" s="13" customFormat="1" ht="16.5" thickTop="1" thickBot="1" x14ac:dyDescent="0.3"/>
    <row r="23" spans="1:65" s="16" customFormat="1" ht="15.75" thickTop="1" x14ac:dyDescent="0.25">
      <c r="E23" s="17" t="s">
        <v>83</v>
      </c>
      <c r="J23" s="17" t="s">
        <v>82</v>
      </c>
      <c r="R23" s="16" t="s">
        <v>247</v>
      </c>
      <c r="V23" s="16">
        <f>MIN(V2:V21)</f>
        <v>1</v>
      </c>
      <c r="W23" s="16">
        <f>MIN(W2:W21)</f>
        <v>0</v>
      </c>
      <c r="AA23" s="16">
        <f>MIN(AA2:AA21)</f>
        <v>1</v>
      </c>
      <c r="AB23" s="16">
        <f>MIN(AB2:AB21)</f>
        <v>0</v>
      </c>
      <c r="AC23" s="16">
        <f>MIN(AC2:AC21)</f>
        <v>2</v>
      </c>
      <c r="AD23" s="16">
        <f>MIN(AD2:AD21)</f>
        <v>2</v>
      </c>
      <c r="AE23" s="16">
        <f>MIN(AE2:AE21)</f>
        <v>3</v>
      </c>
      <c r="AF23" s="16">
        <f>MIN(AF2:AF21)</f>
        <v>3</v>
      </c>
      <c r="AH23" s="16">
        <f>MIN(AH2:AH21)</f>
        <v>3</v>
      </c>
      <c r="AI23" s="16">
        <f>MIN(AI2:AI21)</f>
        <v>4</v>
      </c>
      <c r="AU23" s="16">
        <f>MIN(AU2:AU21)</f>
        <v>3</v>
      </c>
      <c r="AV23" s="16">
        <f>MIN(AV2:AV21)</f>
        <v>4</v>
      </c>
      <c r="AW23" s="16">
        <f>MIN(AW2:AW21)</f>
        <v>2</v>
      </c>
      <c r="AX23" s="16">
        <f>MIN(AX2:AX21)</f>
        <v>1</v>
      </c>
      <c r="AY23" s="16">
        <f>MIN(AY2:AY21)</f>
        <v>1</v>
      </c>
      <c r="AZ23" s="16">
        <f>MIN(AZ2:AZ21)</f>
        <v>1</v>
      </c>
      <c r="BA23" s="16">
        <f>MIN(BA2:BA21)</f>
        <v>1</v>
      </c>
      <c r="BB23" s="16">
        <f>MIN(BB2:BB21)</f>
        <v>2</v>
      </c>
      <c r="BC23" s="16">
        <f>MIN(BC2:BC21)</f>
        <v>4</v>
      </c>
      <c r="BD23" s="16">
        <f>MIN(BD2:BD21)</f>
        <v>3</v>
      </c>
    </row>
    <row r="24" spans="1:65" s="16" customFormat="1" x14ac:dyDescent="0.25">
      <c r="K24" s="17" t="s">
        <v>85</v>
      </c>
      <c r="R24" s="16" t="s">
        <v>246</v>
      </c>
      <c r="V24" s="16">
        <f>MAX(V2:V21)</f>
        <v>15</v>
      </c>
      <c r="W24" s="16">
        <f>MAX(W2:W21)</f>
        <v>2</v>
      </c>
      <c r="AA24" s="16">
        <f>MAX(AA2:AA21)</f>
        <v>10</v>
      </c>
      <c r="AB24" s="16">
        <f>MAX(AB2:AB21)</f>
        <v>10</v>
      </c>
      <c r="AC24" s="16">
        <f>MAX(AC2:AC21)</f>
        <v>5</v>
      </c>
      <c r="AD24" s="16">
        <f>MAX(AD2:AD21)</f>
        <v>5</v>
      </c>
      <c r="AE24" s="16">
        <f>MAX(AE2:AE21)</f>
        <v>5</v>
      </c>
      <c r="AF24" s="16">
        <f>MAX(AF2:AF21)</f>
        <v>5</v>
      </c>
      <c r="AH24" s="16">
        <f>MAX(AH2:AH21)</f>
        <v>5</v>
      </c>
      <c r="AI24" s="16">
        <f>MAX(AI2:AI21)</f>
        <v>5</v>
      </c>
      <c r="AU24" s="16">
        <f>MAX(AU2:AU21)</f>
        <v>5</v>
      </c>
      <c r="AV24" s="16">
        <f>MAX(AV2:AV21)</f>
        <v>5</v>
      </c>
      <c r="AW24" s="16">
        <f>MAX(AW2:AW21)</f>
        <v>5</v>
      </c>
      <c r="AX24" s="16">
        <f>MAX(AX2:AX21)</f>
        <v>5</v>
      </c>
      <c r="AY24" s="16">
        <f>MAX(AY2:AY21)</f>
        <v>5</v>
      </c>
      <c r="AZ24" s="16">
        <f>MAX(AZ2:AZ21)</f>
        <v>5</v>
      </c>
      <c r="BA24" s="16">
        <f>MAX(BA2:BA21)</f>
        <v>5</v>
      </c>
      <c r="BB24" s="16">
        <f>MAX(BB2:BB21)</f>
        <v>5</v>
      </c>
      <c r="BC24" s="16">
        <f>MAX(BC2:BC21)</f>
        <v>5</v>
      </c>
      <c r="BD24" s="16">
        <f>MAX(BD2:BD21)</f>
        <v>5</v>
      </c>
    </row>
    <row r="25" spans="1:65" s="16" customFormat="1" x14ac:dyDescent="0.25">
      <c r="R25" s="16" t="s">
        <v>245</v>
      </c>
      <c r="V25" s="16">
        <f>AVERAGE(V2:V21)</f>
        <v>4.8571428571428568</v>
      </c>
      <c r="W25" s="16">
        <f>AVERAGE(W2:W21)</f>
        <v>0.2857142857142857</v>
      </c>
      <c r="AA25" s="16">
        <f>AVERAGE(AA2:AA21)</f>
        <v>5.25</v>
      </c>
      <c r="AB25" s="16">
        <f>AVERAGE(AB2:AB21)</f>
        <v>3.625</v>
      </c>
      <c r="AC25" s="16">
        <f>AVERAGE(AC2:AC21)</f>
        <v>3.875</v>
      </c>
      <c r="AD25" s="16">
        <f>AVERAGE(AD2:AD21)</f>
        <v>4.125</v>
      </c>
      <c r="AE25" s="16">
        <f>AVERAGE(AE2:AE21)</f>
        <v>4.125</v>
      </c>
      <c r="AF25" s="16">
        <f>AVERAGE(AF2:AF21)</f>
        <v>4.125</v>
      </c>
      <c r="AH25" s="16">
        <f>AVERAGE(AH2:AH21)</f>
        <v>4.25</v>
      </c>
      <c r="AI25" s="16">
        <f>AVERAGE(AI2:AI21)</f>
        <v>4.5</v>
      </c>
      <c r="AU25" s="16">
        <f>AVERAGE(AU2:AU21)</f>
        <v>4.5</v>
      </c>
      <c r="AV25" s="16">
        <f>AVERAGE(AV2:AV21)</f>
        <v>4.375</v>
      </c>
      <c r="AW25" s="16">
        <f>AVERAGE(AW2:AW21)</f>
        <v>3.5</v>
      </c>
      <c r="AX25" s="16">
        <f>AVERAGE(AX2:AX21)</f>
        <v>3.875</v>
      </c>
      <c r="AY25" s="16">
        <f>AVERAGE(AY2:AY21)</f>
        <v>3.875</v>
      </c>
      <c r="AZ25" s="16">
        <f>AVERAGE(AZ2:AZ21)</f>
        <v>3.625</v>
      </c>
      <c r="BA25" s="16">
        <f>AVERAGE(BA2:BA21)</f>
        <v>3.25</v>
      </c>
      <c r="BB25" s="16">
        <f>AVERAGE(BB2:BB21)</f>
        <v>3.875</v>
      </c>
      <c r="BC25" s="16">
        <f>AVERAGE(BC2:BC21)</f>
        <v>4.25</v>
      </c>
      <c r="BD25" s="16">
        <f>AVERAGE(BD2:BD21)</f>
        <v>3.75</v>
      </c>
    </row>
    <row r="26" spans="1:65" ht="15.75" thickBot="1" x14ac:dyDescent="0.3">
      <c r="AC26" s="18" t="s">
        <v>135</v>
      </c>
      <c r="AD26" s="18" t="s">
        <v>136</v>
      </c>
      <c r="AE26" s="18" t="s">
        <v>137</v>
      </c>
      <c r="AF26" s="18" t="s">
        <v>138</v>
      </c>
      <c r="AG26" s="18" t="s">
        <v>138</v>
      </c>
      <c r="AI26" s="18" t="s">
        <v>140</v>
      </c>
      <c r="AJ26" s="18" t="s">
        <v>141</v>
      </c>
      <c r="AK26" s="18" t="s">
        <v>142</v>
      </c>
      <c r="AL26" s="18" t="s">
        <v>143</v>
      </c>
      <c r="AU26" s="18" t="s">
        <v>248</v>
      </c>
      <c r="AV26" s="18" t="s">
        <v>249</v>
      </c>
      <c r="AW26" s="18" t="s">
        <v>250</v>
      </c>
      <c r="AX26" s="18" t="s">
        <v>251</v>
      </c>
      <c r="AY26" s="18" t="s">
        <v>252</v>
      </c>
      <c r="AZ26" s="18" t="s">
        <v>253</v>
      </c>
      <c r="BA26" s="18" t="s">
        <v>254</v>
      </c>
      <c r="BB26" s="18" t="s">
        <v>255</v>
      </c>
      <c r="BC26" s="18" t="s">
        <v>256</v>
      </c>
      <c r="BD26" s="18" t="s">
        <v>257</v>
      </c>
      <c r="BE26" s="2" t="s">
        <v>107</v>
      </c>
    </row>
    <row r="27" spans="1:65" ht="15.75" thickBot="1" x14ac:dyDescent="0.3">
      <c r="AB27" s="20">
        <v>1</v>
      </c>
      <c r="AC27">
        <f>COUNTIF(AC2:AC21,1)</f>
        <v>0</v>
      </c>
      <c r="AD27">
        <f t="shared" ref="AD27:AI27" si="0">COUNTIF(AD2:AD21,1)</f>
        <v>0</v>
      </c>
      <c r="AE27">
        <f t="shared" si="0"/>
        <v>0</v>
      </c>
      <c r="AF27">
        <f t="shared" si="0"/>
        <v>0</v>
      </c>
      <c r="AG27">
        <f>COUNTIF(AH2:AH21,1)</f>
        <v>0</v>
      </c>
      <c r="AI27">
        <f t="shared" si="0"/>
        <v>0</v>
      </c>
      <c r="AT27" s="20">
        <v>1</v>
      </c>
      <c r="AU27">
        <f>COUNTIF(AU2:AU21,1)</f>
        <v>0</v>
      </c>
      <c r="AV27">
        <f t="shared" ref="AV27:BD27" si="1">COUNTIF(AV2:AV21,1)</f>
        <v>0</v>
      </c>
      <c r="AW27">
        <f t="shared" si="1"/>
        <v>0</v>
      </c>
      <c r="AX27">
        <f t="shared" si="1"/>
        <v>1</v>
      </c>
      <c r="AY27">
        <f t="shared" si="1"/>
        <v>1</v>
      </c>
      <c r="AZ27">
        <f t="shared" si="1"/>
        <v>1</v>
      </c>
      <c r="BA27">
        <f t="shared" si="1"/>
        <v>1</v>
      </c>
      <c r="BB27">
        <f t="shared" si="1"/>
        <v>0</v>
      </c>
      <c r="BC27">
        <f t="shared" si="1"/>
        <v>0</v>
      </c>
      <c r="BD27">
        <f t="shared" si="1"/>
        <v>0</v>
      </c>
    </row>
    <row r="28" spans="1:65" ht="16.5" thickTop="1" thickBot="1" x14ac:dyDescent="0.3">
      <c r="AB28" s="20">
        <v>2</v>
      </c>
      <c r="AC28">
        <f>COUNTIF(AC2:AC21,2)</f>
        <v>1</v>
      </c>
      <c r="AD28">
        <f t="shared" ref="AD28:AI28" si="2">COUNTIF(AD2:AD21,2)</f>
        <v>1</v>
      </c>
      <c r="AE28">
        <f t="shared" si="2"/>
        <v>0</v>
      </c>
      <c r="AF28">
        <f t="shared" si="2"/>
        <v>0</v>
      </c>
      <c r="AG28">
        <f>COUNTIF(AH2:AH21,2)</f>
        <v>0</v>
      </c>
      <c r="AI28">
        <f t="shared" si="2"/>
        <v>0</v>
      </c>
      <c r="AT28" s="20">
        <v>2</v>
      </c>
      <c r="AU28">
        <f>COUNTIF(AU2:AU21,2)</f>
        <v>0</v>
      </c>
      <c r="AV28">
        <f t="shared" ref="AV28:BD28" si="3">COUNTIF(AV2:AV21,2)</f>
        <v>0</v>
      </c>
      <c r="AW28">
        <f t="shared" si="3"/>
        <v>1</v>
      </c>
      <c r="AX28">
        <f t="shared" si="3"/>
        <v>1</v>
      </c>
      <c r="AY28">
        <f t="shared" si="3"/>
        <v>0</v>
      </c>
      <c r="AZ28">
        <f t="shared" si="3"/>
        <v>0</v>
      </c>
      <c r="BA28">
        <f t="shared" si="3"/>
        <v>1</v>
      </c>
      <c r="BB28">
        <f t="shared" si="3"/>
        <v>1</v>
      </c>
      <c r="BC28">
        <f t="shared" si="3"/>
        <v>0</v>
      </c>
      <c r="BD28">
        <f t="shared" si="3"/>
        <v>0</v>
      </c>
    </row>
    <row r="29" spans="1:65" ht="16.5" thickTop="1" thickBot="1" x14ac:dyDescent="0.3">
      <c r="AB29" s="20">
        <v>3</v>
      </c>
      <c r="AC29">
        <f>COUNTIF(AC2:AC21,3)</f>
        <v>2</v>
      </c>
      <c r="AD29">
        <f t="shared" ref="AD29:AI29" si="4">COUNTIF(AD2:AD21,3)</f>
        <v>0</v>
      </c>
      <c r="AE29">
        <f t="shared" si="4"/>
        <v>1</v>
      </c>
      <c r="AF29">
        <f t="shared" si="4"/>
        <v>2</v>
      </c>
      <c r="AG29">
        <f>COUNTIF(AH2:AH21,3)</f>
        <v>1</v>
      </c>
      <c r="AI29">
        <f t="shared" si="4"/>
        <v>0</v>
      </c>
      <c r="AT29" s="20">
        <v>3</v>
      </c>
      <c r="AU29">
        <f>COUNTIF(AU2:AU21,3)</f>
        <v>1</v>
      </c>
      <c r="AV29">
        <f t="shared" ref="AV29:BD29" si="5">COUNTIF(AV2:AV21,3)</f>
        <v>0</v>
      </c>
      <c r="AW29">
        <f t="shared" si="5"/>
        <v>3</v>
      </c>
      <c r="AX29">
        <f t="shared" si="5"/>
        <v>0</v>
      </c>
      <c r="AY29">
        <f t="shared" si="5"/>
        <v>2</v>
      </c>
      <c r="AZ29">
        <f t="shared" si="5"/>
        <v>3</v>
      </c>
      <c r="BA29">
        <f t="shared" si="5"/>
        <v>2</v>
      </c>
      <c r="BB29">
        <f t="shared" si="5"/>
        <v>1</v>
      </c>
      <c r="BC29">
        <f t="shared" si="5"/>
        <v>0</v>
      </c>
      <c r="BD29">
        <f t="shared" si="5"/>
        <v>4</v>
      </c>
    </row>
    <row r="30" spans="1:65" ht="16.5" thickTop="1" thickBot="1" x14ac:dyDescent="0.3">
      <c r="AB30" s="20">
        <v>4</v>
      </c>
      <c r="AC30">
        <f>COUNTIF(AC2:AC21,4)</f>
        <v>2</v>
      </c>
      <c r="AD30">
        <f t="shared" ref="AD30:AI30" si="6">COUNTIF(AD2:AD21,4)</f>
        <v>4</v>
      </c>
      <c r="AE30">
        <f t="shared" si="6"/>
        <v>5</v>
      </c>
      <c r="AF30">
        <f t="shared" si="6"/>
        <v>3</v>
      </c>
      <c r="AG30">
        <f>COUNTIF(AH2:AH21,4)</f>
        <v>4</v>
      </c>
      <c r="AI30">
        <f t="shared" si="6"/>
        <v>4</v>
      </c>
      <c r="AT30" s="20">
        <v>4</v>
      </c>
      <c r="AU30">
        <f>COUNTIF(AU2:AU21,4)</f>
        <v>2</v>
      </c>
      <c r="AV30">
        <f t="shared" ref="AV30:BD30" si="7">COUNTIF(AV2:AV21,4)</f>
        <v>5</v>
      </c>
      <c r="AW30">
        <f t="shared" si="7"/>
        <v>3</v>
      </c>
      <c r="AX30">
        <f t="shared" si="7"/>
        <v>2</v>
      </c>
      <c r="AY30">
        <f t="shared" si="7"/>
        <v>1</v>
      </c>
      <c r="AZ30">
        <f t="shared" si="7"/>
        <v>1</v>
      </c>
      <c r="BA30">
        <f t="shared" si="7"/>
        <v>3</v>
      </c>
      <c r="BB30">
        <f t="shared" si="7"/>
        <v>4</v>
      </c>
      <c r="BC30">
        <f t="shared" si="7"/>
        <v>6</v>
      </c>
      <c r="BD30">
        <f t="shared" si="7"/>
        <v>2</v>
      </c>
    </row>
    <row r="31" spans="1:65" ht="16.5" thickTop="1" thickBot="1" x14ac:dyDescent="0.3">
      <c r="AB31" s="20">
        <v>5</v>
      </c>
      <c r="AC31">
        <f>COUNTIF(AC2:AC21,5)</f>
        <v>3</v>
      </c>
      <c r="AD31">
        <f t="shared" ref="AD31:AI31" si="8">COUNTIF(AD2:AD21,5)</f>
        <v>3</v>
      </c>
      <c r="AE31">
        <f t="shared" si="8"/>
        <v>2</v>
      </c>
      <c r="AF31">
        <f t="shared" si="8"/>
        <v>3</v>
      </c>
      <c r="AG31">
        <f>COUNTIF(AH2:AH21,5)</f>
        <v>3</v>
      </c>
      <c r="AI31">
        <f t="shared" si="8"/>
        <v>4</v>
      </c>
      <c r="AT31" s="20">
        <v>5</v>
      </c>
      <c r="AU31">
        <f>COUNTIF(AU2:AU21,5)</f>
        <v>5</v>
      </c>
      <c r="AV31">
        <f t="shared" ref="AV31:BD31" si="9">COUNTIF(AV2:AV21,5)</f>
        <v>3</v>
      </c>
      <c r="AW31">
        <f t="shared" si="9"/>
        <v>1</v>
      </c>
      <c r="AX31">
        <f t="shared" si="9"/>
        <v>4</v>
      </c>
      <c r="AY31">
        <f t="shared" si="9"/>
        <v>4</v>
      </c>
      <c r="AZ31">
        <f t="shared" si="9"/>
        <v>3</v>
      </c>
      <c r="BA31">
        <f t="shared" si="9"/>
        <v>1</v>
      </c>
      <c r="BB31">
        <f t="shared" si="9"/>
        <v>2</v>
      </c>
      <c r="BC31">
        <f t="shared" si="9"/>
        <v>2</v>
      </c>
      <c r="BD31">
        <f t="shared" si="9"/>
        <v>2</v>
      </c>
    </row>
    <row r="32" spans="1:65" ht="15.75" thickTop="1" x14ac:dyDescent="0.25"/>
    <row r="40" spans="37:38" x14ac:dyDescent="0.25">
      <c r="AK40" t="s">
        <v>258</v>
      </c>
    </row>
    <row r="41" spans="37:38" x14ac:dyDescent="0.25">
      <c r="AK41" t="s">
        <v>261</v>
      </c>
    </row>
    <row r="42" spans="37:38" x14ac:dyDescent="0.25">
      <c r="AK42" t="s">
        <v>258</v>
      </c>
    </row>
    <row r="44" spans="37:38" x14ac:dyDescent="0.25">
      <c r="AK44" t="s">
        <v>258</v>
      </c>
    </row>
    <row r="45" spans="37:38" x14ac:dyDescent="0.25">
      <c r="AK45" t="s">
        <v>262</v>
      </c>
    </row>
    <row r="46" spans="37:38" x14ac:dyDescent="0.25">
      <c r="AK46" t="s">
        <v>263</v>
      </c>
      <c r="AL46" t="s">
        <v>264</v>
      </c>
    </row>
    <row r="47" spans="37:38" x14ac:dyDescent="0.25">
      <c r="AK47" t="s">
        <v>265</v>
      </c>
      <c r="AL47" t="s">
        <v>266</v>
      </c>
    </row>
    <row r="48" spans="37:38" x14ac:dyDescent="0.25">
      <c r="AK48" t="s">
        <v>267</v>
      </c>
      <c r="AL48" t="s">
        <v>268</v>
      </c>
    </row>
    <row r="49" spans="37:37" x14ac:dyDescent="0.25">
      <c r="AK49" t="s">
        <v>259</v>
      </c>
    </row>
    <row r="50" spans="37:37" x14ac:dyDescent="0.25">
      <c r="AK50" t="s">
        <v>260</v>
      </c>
    </row>
  </sheetData>
  <conditionalFormatting sqref="F2:F5">
    <cfRule type="colorScale" priority="13">
      <colorScale>
        <cfvo type="min"/>
        <cfvo type="percentile" val="50"/>
        <cfvo type="max"/>
        <color rgb="FFF8696B"/>
        <color rgb="FFFCFCFF"/>
        <color rgb="FF63BE7B"/>
      </colorScale>
    </cfRule>
  </conditionalFormatting>
  <conditionalFormatting sqref="F1:G13 H7 H13 H9 H19 F15:G17 F19:G1048576">
    <cfRule type="colorScale" priority="12">
      <colorScale>
        <cfvo type="min"/>
        <cfvo type="max"/>
        <color rgb="FFFFEF9C"/>
        <color rgb="FF63BE7B"/>
      </colorScale>
    </cfRule>
  </conditionalFormatting>
  <conditionalFormatting sqref="BE2:BF21 AS2:AS21 AK2:AL21">
    <cfRule type="cellIs" dxfId="3" priority="11" operator="equal">
      <formula>"No"</formula>
    </cfRule>
  </conditionalFormatting>
  <conditionalFormatting sqref="BE2:BF21 AS2:AS21 AK2:AL21">
    <cfRule type="cellIs" dxfId="2" priority="10" operator="equal">
      <formula>"Yes"</formula>
    </cfRule>
  </conditionalFormatting>
  <conditionalFormatting sqref="BE2:BF21 AS2:AS21 AK2:AL21">
    <cfRule type="cellIs" dxfId="1" priority="9" operator="equal">
      <formula>"Maybe"</formula>
    </cfRule>
  </conditionalFormatting>
  <conditionalFormatting sqref="BE2:BF21 AS2:AS21 AK2:AL21">
    <cfRule type="cellIs" dxfId="0" priority="8" operator="equal">
      <formula>"Yes"</formula>
    </cfRule>
  </conditionalFormatting>
  <conditionalFormatting sqref="AU2:BD21">
    <cfRule type="colorScale" priority="7">
      <colorScale>
        <cfvo type="min"/>
        <cfvo type="percentile" val="50"/>
        <cfvo type="max"/>
        <color rgb="FFF8696B"/>
        <color rgb="FFFFEB84"/>
        <color rgb="FF63BE7B"/>
      </colorScale>
    </cfRule>
  </conditionalFormatting>
  <conditionalFormatting sqref="AH2:AI21 AC2:AF21">
    <cfRule type="colorScale" priority="6">
      <colorScale>
        <cfvo type="min"/>
        <cfvo type="percentile" val="50"/>
        <cfvo type="max"/>
        <color rgb="FFF8696B"/>
        <color rgb="FFFFEB84"/>
        <color rgb="FF63BE7B"/>
      </colorScale>
    </cfRule>
  </conditionalFormatting>
  <conditionalFormatting sqref="AA2:AB21 V2:W21">
    <cfRule type="colorScale" priority="5">
      <colorScale>
        <cfvo type="min"/>
        <cfvo type="max"/>
        <color rgb="FFFCFCFF"/>
        <color rgb="FF63BE7B"/>
      </colorScale>
    </cfRule>
  </conditionalFormatting>
  <conditionalFormatting sqref="V41">
    <cfRule type="colorScale" priority="4">
      <colorScale>
        <cfvo type="min"/>
        <cfvo type="max"/>
        <color rgb="FFFCFCFF"/>
        <color rgb="FF63BE7B"/>
      </colorScale>
    </cfRule>
  </conditionalFormatting>
  <conditionalFormatting sqref="AF38:AG39 AF32:AF37 AF42:AG49 AF40:AF41">
    <cfRule type="colorScale" priority="3">
      <colorScale>
        <cfvo type="min"/>
        <cfvo type="max"/>
        <color rgb="FFFCFCFF"/>
        <color rgb="FF63BE7B"/>
      </colorScale>
    </cfRule>
  </conditionalFormatting>
  <conditionalFormatting sqref="AB37:AB39 AA30:AA36">
    <cfRule type="colorScale" priority="2">
      <colorScale>
        <cfvo type="min"/>
        <cfvo type="max"/>
        <color rgb="FFFCFCFF"/>
        <color rgb="FF63BE7B"/>
      </colorScale>
    </cfRule>
  </conditionalFormatting>
  <conditionalFormatting sqref="AH40:AL40">
    <cfRule type="colorScale" priority="1">
      <colorScale>
        <cfvo type="min"/>
        <cfvo type="max"/>
        <color rgb="FFFCFCFF"/>
        <color rgb="FF63BE7B"/>
      </colorScale>
    </cfRule>
  </conditionalFormatting>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Anon!BG1:BG21</xm:f>
              <xm:sqref>BG22</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Anon!AP29:AS29</xm:f>
              <xm:sqref>AS29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Anon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Léon McGregor</dc:creator>
  <cp:lastModifiedBy>Léon McGregor</cp:lastModifiedBy>
  <dcterms:created xsi:type="dcterms:W3CDTF">2017-03-15T10:33:50Z</dcterms:created>
  <dcterms:modified xsi:type="dcterms:W3CDTF">2017-03-15T17:06:53Z</dcterms:modified>
</cp:coreProperties>
</file>