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SJTU\2019-2020  FALL\物理实验\Lab 4\"/>
    </mc:Choice>
  </mc:AlternateContent>
  <xr:revisionPtr revIDLastSave="0" documentId="13_ncr:1_{4ADF62B3-27D7-45C8-9B98-7248B5C7CA56}" xr6:coauthVersionLast="45" xr6:coauthVersionMax="45" xr10:uidLastSave="{00000000-0000-0000-0000-000000000000}"/>
  <bookViews>
    <workbookView xWindow="10185" yWindow="2595" windowWidth="15375" windowHeight="8325" xr2:uid="{6F6FA2E7-07F2-4B01-A980-28171F0117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" i="1" l="1"/>
  <c r="E103" i="1"/>
  <c r="E101" i="1"/>
  <c r="E102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E24" i="1" l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24" i="1"/>
  <c r="E4" i="1"/>
  <c r="D3" i="1"/>
  <c r="E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I13" i="1"/>
  <c r="I14" i="1"/>
  <c r="I15" i="1"/>
  <c r="I16" i="1"/>
  <c r="I17" i="1"/>
  <c r="I18" i="1"/>
  <c r="I19" i="1"/>
  <c r="I20" i="1"/>
  <c r="I21" i="1"/>
  <c r="F13" i="1"/>
  <c r="F14" i="1"/>
  <c r="F15" i="1"/>
  <c r="F16" i="1"/>
  <c r="F17" i="1"/>
  <c r="F18" i="1"/>
  <c r="F19" i="1"/>
  <c r="F20" i="1"/>
  <c r="F21" i="1"/>
  <c r="I4" i="1"/>
  <c r="I5" i="1"/>
  <c r="I6" i="1"/>
  <c r="I7" i="1"/>
  <c r="I8" i="1"/>
  <c r="I9" i="1"/>
  <c r="I10" i="1"/>
  <c r="I11" i="1"/>
  <c r="I12" i="1"/>
  <c r="I3" i="1"/>
  <c r="F8" i="1"/>
  <c r="F4" i="1"/>
  <c r="F5" i="1"/>
  <c r="F6" i="1"/>
  <c r="F7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<sst xmlns="http://schemas.openxmlformats.org/spreadsheetml/2006/main" count="12" uniqueCount="8">
  <si>
    <t>I</t>
    <phoneticPr fontId="2" type="noConversion"/>
  </si>
  <si>
    <t>I/I_0</t>
    <phoneticPr fontId="2" type="noConversion"/>
  </si>
  <si>
    <t>u I/I_0</t>
    <phoneticPr fontId="2" type="noConversion"/>
  </si>
  <si>
    <t>cos^2\theta</t>
    <phoneticPr fontId="2" type="noConversion"/>
  </si>
  <si>
    <t>平方</t>
    <phoneticPr fontId="2" type="noConversion"/>
  </si>
  <si>
    <r>
      <t xml:space="preserve">u </t>
    </r>
    <r>
      <rPr>
        <sz val="12"/>
        <color theme="1"/>
        <rFont val="宋体"/>
        <family val="1"/>
        <charset val="134"/>
      </rPr>
      <t>平方</t>
    </r>
    <phoneticPr fontId="2" type="noConversion"/>
  </si>
  <si>
    <t>sqrt(I/I_0)</t>
    <phoneticPr fontId="2" type="noConversion"/>
  </si>
  <si>
    <t>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</si>
</sst>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0.00_ "/>
    <numFmt numFmtId="178" formatCode="0.0_ "/>
    <numFmt numFmtId="179" formatCode="0.000_ "/>
  </numFmts>
  <fonts count="4" x14ac:knownFonts="1">
    <font>
      <sz val="11"/>
      <color theme="1"/>
      <name val="等线"/>
      <family val="2"/>
      <charset val="134"/>
      <scheme val="minor"/>
    </font>
    <font>
      <sz val="12"/>
      <color theme="1"/>
      <name val="Times New Roman"/>
      <family val="1"/>
    </font>
    <font>
      <sz val="9"/>
      <name val="等线"/>
      <family val="2"/>
      <charset val="134"/>
      <scheme val="minor"/>
    </font>
    <font>
      <sz val="12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 wrapText="1"/>
    </xf>
    <xf numFmtId="178" fontId="1" fillId="0" borderId="0" xfId="0" applyNumberFormat="1" applyFont="1" applyBorder="1">
      <alignment vertical="center"/>
    </xf>
    <xf numFmtId="176" fontId="1" fillId="0" borderId="0" xfId="0" applyNumberFormat="1" applyFont="1" applyBorder="1">
      <alignment vertical="center"/>
    </xf>
    <xf numFmtId="179" fontId="1" fillId="0" borderId="0" xfId="0" applyNumberFormat="1" applyFont="1" applyBorder="1">
      <alignment vertical="center"/>
    </xf>
    <xf numFmtId="177" fontId="1" fillId="0" borderId="0" xfId="0" applyNumberFormat="1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85725</xdr:colOff>
      <xdr:row>1</xdr:row>
      <xdr:rowOff>180975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6EE6211-F89A-4416-96D5-B953AAEB0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"/>
          <a:ext cx="85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85725</xdr:colOff>
      <xdr:row>1</xdr:row>
      <xdr:rowOff>180975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52DB9F1-9219-4462-9138-CEBA6DB01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80975"/>
          <a:ext cx="857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61CE-2801-486B-B341-25A486F6DBE8}">
  <dimension ref="A1:J135"/>
  <sheetViews>
    <sheetView tabSelected="1" topLeftCell="A94" zoomScale="80" zoomScaleNormal="80" workbookViewId="0">
      <selection activeCell="E100" sqref="E100:E135"/>
    </sheetView>
  </sheetViews>
  <sheetFormatPr defaultRowHeight="15.75" x14ac:dyDescent="0.2"/>
  <cols>
    <col min="1" max="1" width="9" style="1"/>
    <col min="2" max="2" width="9" style="1" customWidth="1"/>
    <col min="3" max="16384" width="9" style="1"/>
  </cols>
  <sheetData>
    <row r="1" spans="1:10" x14ac:dyDescent="0.2">
      <c r="A1" s="9">
        <v>0.99299999999999999</v>
      </c>
      <c r="B1" s="9"/>
      <c r="C1" s="9"/>
      <c r="D1" s="9"/>
    </row>
    <row r="2" spans="1:10" x14ac:dyDescent="0.2">
      <c r="B2" s="1" t="s">
        <v>0</v>
      </c>
      <c r="D2" s="1" t="s">
        <v>3</v>
      </c>
      <c r="E2" s="2" t="s">
        <v>4</v>
      </c>
      <c r="F2" s="1" t="s">
        <v>1</v>
      </c>
      <c r="H2" s="1" t="s">
        <v>5</v>
      </c>
      <c r="I2" s="1" t="s">
        <v>2</v>
      </c>
    </row>
    <row r="3" spans="1:10" x14ac:dyDescent="0.2">
      <c r="A3" s="1">
        <v>0</v>
      </c>
      <c r="B3" s="3">
        <v>0.98299999999999998</v>
      </c>
      <c r="D3" s="4">
        <f>COS(A3*PI()/180)</f>
        <v>1</v>
      </c>
      <c r="E3" s="5">
        <f>D3^2</f>
        <v>1</v>
      </c>
      <c r="F3" s="5">
        <f>B3/0.993</f>
        <v>0.98992950654582068</v>
      </c>
      <c r="G3" s="5"/>
      <c r="H3" s="6">
        <f>PI()*(COS(A3*PI()/180))*(SIN(A3*PI()/180))/90</f>
        <v>0</v>
      </c>
      <c r="I3" s="5">
        <f>SQRT((0.001/0.993)^2+(B3*0.001/(0.993^2))^2)</f>
        <v>1.41702987568379E-3</v>
      </c>
      <c r="J3" s="5"/>
    </row>
    <row r="4" spans="1:10" x14ac:dyDescent="0.2">
      <c r="A4" s="1">
        <v>5</v>
      </c>
      <c r="B4" s="3">
        <v>0.96099999999999997</v>
      </c>
      <c r="D4" s="6">
        <f t="shared" ref="D4:D21" si="0">COS(A4*PI()/180)</f>
        <v>0.99619469809174555</v>
      </c>
      <c r="E4" s="6">
        <f>D4^2</f>
        <v>0.99240387650610407</v>
      </c>
      <c r="F4" s="5">
        <f t="shared" ref="F4:F21" si="1">B4/0.993</f>
        <v>0.96777442094662636</v>
      </c>
      <c r="G4" s="5"/>
      <c r="H4" s="6">
        <f t="shared" ref="H4:H21" si="2">PI()*(COS(A4*PI()/180))*(SIN(A4*PI()/180))/90</f>
        <v>3.030732440376019E-3</v>
      </c>
      <c r="I4" s="5">
        <f t="shared" ref="I4:I21" si="3">SQRT((0.001/0.993)^2+(B4*0.001/(0.993^2))^2)</f>
        <v>1.4014231735051512E-3</v>
      </c>
      <c r="J4" s="5"/>
    </row>
    <row r="5" spans="1:10" x14ac:dyDescent="0.2">
      <c r="A5" s="1">
        <v>10</v>
      </c>
      <c r="B5" s="3">
        <v>0.93100000000000005</v>
      </c>
      <c r="D5" s="6">
        <f t="shared" si="0"/>
        <v>0.98480775301220802</v>
      </c>
      <c r="E5" s="6">
        <f t="shared" ref="E5:E21" si="4">D5^2</f>
        <v>0.9698463103929541</v>
      </c>
      <c r="F5" s="5">
        <f t="shared" si="1"/>
        <v>0.93756294058408862</v>
      </c>
      <c r="G5" s="5"/>
      <c r="H5" s="6">
        <f t="shared" si="2"/>
        <v>5.9693776091758275E-3</v>
      </c>
      <c r="I5" s="5">
        <f t="shared" si="3"/>
        <v>1.3804381277840142E-3</v>
      </c>
      <c r="J5" s="5"/>
    </row>
    <row r="6" spans="1:10" x14ac:dyDescent="0.2">
      <c r="A6" s="1">
        <v>15</v>
      </c>
      <c r="B6" s="3">
        <v>0.89800000000000002</v>
      </c>
      <c r="D6" s="6">
        <f t="shared" si="0"/>
        <v>0.96592582628906831</v>
      </c>
      <c r="E6" s="6">
        <f t="shared" si="4"/>
        <v>0.93301270189221941</v>
      </c>
      <c r="F6" s="5">
        <f t="shared" si="1"/>
        <v>0.90433031218529714</v>
      </c>
      <c r="G6" s="5"/>
      <c r="H6" s="6">
        <f t="shared" si="2"/>
        <v>8.7266462599716477E-3</v>
      </c>
      <c r="I6" s="5">
        <f t="shared" si="3"/>
        <v>1.357767444937204E-3</v>
      </c>
      <c r="J6" s="5"/>
    </row>
    <row r="7" spans="1:10" x14ac:dyDescent="0.2">
      <c r="A7" s="1">
        <v>20</v>
      </c>
      <c r="B7" s="3">
        <v>0.85199999999999998</v>
      </c>
      <c r="D7" s="6">
        <f t="shared" si="0"/>
        <v>0.93969262078590843</v>
      </c>
      <c r="E7" s="6">
        <f t="shared" si="4"/>
        <v>0.88302222155948906</v>
      </c>
      <c r="F7" s="5">
        <f t="shared" si="1"/>
        <v>0.85800604229607247</v>
      </c>
      <c r="G7" s="5"/>
      <c r="H7" s="6">
        <f t="shared" si="2"/>
        <v>1.1218760180054306E-2</v>
      </c>
      <c r="I7" s="5">
        <f t="shared" si="3"/>
        <v>1.3269281934075847E-3</v>
      </c>
      <c r="J7" s="5"/>
    </row>
    <row r="8" spans="1:10" x14ac:dyDescent="0.2">
      <c r="A8" s="1">
        <v>25</v>
      </c>
      <c r="B8" s="3">
        <v>0.80200000000000005</v>
      </c>
      <c r="D8" s="6">
        <f t="shared" si="0"/>
        <v>0.90630778703664994</v>
      </c>
      <c r="E8" s="6">
        <f t="shared" si="4"/>
        <v>0.82139380484326963</v>
      </c>
      <c r="F8" s="5">
        <f>B8/0.993</f>
        <v>0.80765357502517632</v>
      </c>
      <c r="G8" s="5"/>
      <c r="H8" s="6">
        <f t="shared" si="2"/>
        <v>1.3369997749032587E-2</v>
      </c>
      <c r="I8" s="5">
        <f t="shared" si="3"/>
        <v>1.2944812602388495E-3</v>
      </c>
      <c r="J8" s="5"/>
    </row>
    <row r="9" spans="1:10" x14ac:dyDescent="0.2">
      <c r="A9" s="1">
        <v>30</v>
      </c>
      <c r="B9" s="3">
        <v>0.73499999999999999</v>
      </c>
      <c r="D9" s="7">
        <f t="shared" si="0"/>
        <v>0.86602540378443871</v>
      </c>
      <c r="E9" s="7">
        <f t="shared" si="4"/>
        <v>0.75000000000000011</v>
      </c>
      <c r="F9" s="5">
        <f t="shared" si="1"/>
        <v>0.74018126888217517</v>
      </c>
      <c r="G9" s="5"/>
      <c r="H9" s="7">
        <f t="shared" si="2"/>
        <v>1.5114994701951814E-2</v>
      </c>
      <c r="I9" s="5">
        <f t="shared" si="3"/>
        <v>1.252903885464415E-3</v>
      </c>
      <c r="J9" s="5"/>
    </row>
    <row r="10" spans="1:10" x14ac:dyDescent="0.2">
      <c r="A10" s="1">
        <v>35</v>
      </c>
      <c r="B10" s="3">
        <v>0.63900000000000001</v>
      </c>
      <c r="D10" s="7">
        <f t="shared" si="0"/>
        <v>0.8191520442889918</v>
      </c>
      <c r="E10" s="7">
        <f t="shared" si="4"/>
        <v>0.67101007166283433</v>
      </c>
      <c r="F10" s="5">
        <f t="shared" si="1"/>
        <v>0.64350453172205435</v>
      </c>
      <c r="G10" s="5"/>
      <c r="H10" s="7">
        <f t="shared" si="2"/>
        <v>1.6400730189408606E-2</v>
      </c>
      <c r="I10" s="5">
        <f t="shared" si="3"/>
        <v>1.1975413500920843E-3</v>
      </c>
      <c r="J10" s="5"/>
    </row>
    <row r="11" spans="1:10" x14ac:dyDescent="0.2">
      <c r="A11" s="1">
        <v>40</v>
      </c>
      <c r="B11" s="3">
        <v>0.56799999999999995</v>
      </c>
      <c r="D11" s="7">
        <f t="shared" si="0"/>
        <v>0.76604444311897801</v>
      </c>
      <c r="E11" s="7">
        <f t="shared" si="4"/>
        <v>0.58682408883346515</v>
      </c>
      <c r="F11" s="5">
        <f t="shared" si="1"/>
        <v>0.57200402819738161</v>
      </c>
      <c r="G11" s="5"/>
      <c r="H11" s="7">
        <f t="shared" si="2"/>
        <v>1.7188137789230132E-2</v>
      </c>
      <c r="I11" s="5">
        <f t="shared" si="3"/>
        <v>1.1601578265416702E-3</v>
      </c>
      <c r="J11" s="5"/>
    </row>
    <row r="12" spans="1:10" x14ac:dyDescent="0.2">
      <c r="A12" s="1">
        <v>45</v>
      </c>
      <c r="B12" s="3">
        <v>0.48</v>
      </c>
      <c r="D12" s="7">
        <f t="shared" si="0"/>
        <v>0.70710678118654757</v>
      </c>
      <c r="E12" s="7">
        <f t="shared" si="4"/>
        <v>0.50000000000000011</v>
      </c>
      <c r="F12" s="5">
        <f t="shared" si="1"/>
        <v>0.4833836858006042</v>
      </c>
      <c r="G12" s="5"/>
      <c r="H12" s="7">
        <f t="shared" si="2"/>
        <v>1.7453292519943292E-2</v>
      </c>
      <c r="I12" s="5">
        <f t="shared" si="3"/>
        <v>1.1185321096112918E-3</v>
      </c>
      <c r="J12" s="5"/>
    </row>
    <row r="13" spans="1:10" x14ac:dyDescent="0.2">
      <c r="A13" s="1">
        <v>50</v>
      </c>
      <c r="B13" s="3">
        <v>0.38900000000000001</v>
      </c>
      <c r="D13" s="7">
        <f t="shared" si="0"/>
        <v>0.64278760968653936</v>
      </c>
      <c r="E13" s="7">
        <f t="shared" si="4"/>
        <v>0.41317591116653485</v>
      </c>
      <c r="F13" s="5">
        <f t="shared" si="1"/>
        <v>0.39174219536757304</v>
      </c>
      <c r="H13" s="7">
        <f t="shared" si="2"/>
        <v>1.7188137789230139E-2</v>
      </c>
      <c r="I13" s="5">
        <f t="shared" si="3"/>
        <v>1.0815644087704278E-3</v>
      </c>
    </row>
    <row r="14" spans="1:10" x14ac:dyDescent="0.2">
      <c r="A14" s="1">
        <v>55</v>
      </c>
      <c r="B14" s="3">
        <v>0.318</v>
      </c>
      <c r="D14" s="7">
        <f t="shared" si="0"/>
        <v>0.57357643635104616</v>
      </c>
      <c r="E14" s="7">
        <f t="shared" si="4"/>
        <v>0.32898992833716573</v>
      </c>
      <c r="F14" s="5">
        <f t="shared" si="1"/>
        <v>0.3202416918429003</v>
      </c>
      <c r="H14" s="7">
        <f t="shared" si="2"/>
        <v>1.6400730189408609E-2</v>
      </c>
      <c r="I14" s="5">
        <f t="shared" si="3"/>
        <v>1.057428063355354E-3</v>
      </c>
    </row>
    <row r="15" spans="1:10" x14ac:dyDescent="0.2">
      <c r="A15" s="1">
        <v>60</v>
      </c>
      <c r="B15" s="3">
        <v>0.23499999999999999</v>
      </c>
      <c r="D15" s="7">
        <f t="shared" si="0"/>
        <v>0.50000000000000011</v>
      </c>
      <c r="E15" s="7">
        <f t="shared" si="4"/>
        <v>0.25000000000000011</v>
      </c>
      <c r="F15" s="5">
        <f t="shared" si="1"/>
        <v>0.23665659617321247</v>
      </c>
      <c r="H15" s="7">
        <f t="shared" si="2"/>
        <v>1.5114994701951819E-2</v>
      </c>
      <c r="I15" s="5">
        <f t="shared" si="3"/>
        <v>1.034865753561076E-3</v>
      </c>
    </row>
    <row r="16" spans="1:10" x14ac:dyDescent="0.2">
      <c r="A16" s="1">
        <v>65</v>
      </c>
      <c r="B16" s="3">
        <v>0.16800000000000001</v>
      </c>
      <c r="D16" s="6">
        <f t="shared" si="0"/>
        <v>0.42261826174069944</v>
      </c>
      <c r="E16" s="6">
        <f t="shared" si="4"/>
        <v>0.17860619515673035</v>
      </c>
      <c r="F16" s="5">
        <f t="shared" si="1"/>
        <v>0.16918429003021149</v>
      </c>
      <c r="H16" s="6">
        <f t="shared" si="2"/>
        <v>1.3369997749032586E-2</v>
      </c>
      <c r="I16" s="5">
        <f t="shared" si="3"/>
        <v>1.0213602116207396E-3</v>
      </c>
    </row>
    <row r="17" spans="1:9" x14ac:dyDescent="0.2">
      <c r="A17" s="1">
        <v>70</v>
      </c>
      <c r="B17" s="3">
        <v>0.107</v>
      </c>
      <c r="D17" s="6">
        <f t="shared" si="0"/>
        <v>0.34202014332566882</v>
      </c>
      <c r="E17" s="6">
        <f t="shared" si="4"/>
        <v>0.11697777844051105</v>
      </c>
      <c r="F17" s="5">
        <f t="shared" si="1"/>
        <v>0.10775427995971802</v>
      </c>
      <c r="H17" s="6">
        <f t="shared" si="2"/>
        <v>1.1218760180054311E-2</v>
      </c>
      <c r="I17" s="5">
        <f t="shared" si="3"/>
        <v>1.012878889912224E-3</v>
      </c>
    </row>
    <row r="18" spans="1:9" x14ac:dyDescent="0.2">
      <c r="A18" s="1">
        <v>75</v>
      </c>
      <c r="B18" s="3">
        <v>6.2E-2</v>
      </c>
      <c r="D18" s="6">
        <f t="shared" si="0"/>
        <v>0.25881904510252074</v>
      </c>
      <c r="E18" s="6">
        <f t="shared" si="4"/>
        <v>6.698729810778066E-2</v>
      </c>
      <c r="F18" s="5">
        <f t="shared" si="1"/>
        <v>6.2437059415911378E-2</v>
      </c>
      <c r="H18" s="6">
        <f t="shared" si="2"/>
        <v>8.7266462599716477E-3</v>
      </c>
      <c r="I18" s="5">
        <f t="shared" si="3"/>
        <v>1.0090103697996365E-3</v>
      </c>
    </row>
    <row r="19" spans="1:9" x14ac:dyDescent="0.2">
      <c r="A19" s="1">
        <v>80</v>
      </c>
      <c r="B19" s="3">
        <v>2.5000000000000001E-2</v>
      </c>
      <c r="D19" s="6">
        <f t="shared" si="0"/>
        <v>0.17364817766693041</v>
      </c>
      <c r="E19" s="6">
        <f t="shared" si="4"/>
        <v>3.0153689607045831E-2</v>
      </c>
      <c r="F19" s="5">
        <f t="shared" si="1"/>
        <v>2.5176233635448138E-2</v>
      </c>
      <c r="H19" s="6">
        <f t="shared" si="2"/>
        <v>5.9693776091758301E-3</v>
      </c>
      <c r="I19" s="5">
        <f t="shared" si="3"/>
        <v>1.0073684503185956E-3</v>
      </c>
    </row>
    <row r="20" spans="1:9" x14ac:dyDescent="0.2">
      <c r="A20" s="1">
        <v>85</v>
      </c>
      <c r="B20" s="3">
        <v>5.0000000000000001E-3</v>
      </c>
      <c r="D20" s="6">
        <f t="shared" si="0"/>
        <v>8.7155742747658138E-2</v>
      </c>
      <c r="E20" s="6">
        <f t="shared" si="4"/>
        <v>7.5961234938959638E-3</v>
      </c>
      <c r="F20" s="5">
        <f t="shared" si="1"/>
        <v>5.0352467270896274E-3</v>
      </c>
      <c r="H20" s="6">
        <f t="shared" si="2"/>
        <v>3.0307324403760186E-3</v>
      </c>
      <c r="I20" s="5">
        <f t="shared" si="3"/>
        <v>1.0070621115553385E-3</v>
      </c>
    </row>
    <row r="21" spans="1:9" x14ac:dyDescent="0.2">
      <c r="A21" s="1">
        <v>90</v>
      </c>
      <c r="B21" s="3">
        <v>0</v>
      </c>
      <c r="D21" s="4">
        <f t="shared" si="0"/>
        <v>6.1257422745431001E-17</v>
      </c>
      <c r="E21" s="5">
        <f t="shared" si="4"/>
        <v>3.7524718414124473E-33</v>
      </c>
      <c r="F21" s="5">
        <f t="shared" si="1"/>
        <v>0</v>
      </c>
      <c r="H21" s="6">
        <f t="shared" si="2"/>
        <v>2.1382874363876702E-18</v>
      </c>
      <c r="I21" s="5">
        <f t="shared" si="3"/>
        <v>1.0070493454179255E-3</v>
      </c>
    </row>
    <row r="23" spans="1:9" x14ac:dyDescent="0.2">
      <c r="D23" s="1" t="s">
        <v>6</v>
      </c>
      <c r="E23" s="1" t="s">
        <v>7</v>
      </c>
    </row>
    <row r="24" spans="1:9" x14ac:dyDescent="0.2">
      <c r="A24" s="1">
        <v>0</v>
      </c>
      <c r="B24" s="8">
        <v>0.621</v>
      </c>
      <c r="D24" s="5">
        <f>SQRT(B24/0.638)</f>
        <v>0.98658716390135626</v>
      </c>
      <c r="E24" s="5">
        <f>SQRT((0.001/2/SQRT(B24*0.638))^2+(SQRT(B24)*0.001/2/((0.638)^(3/2)))^2)</f>
        <v>1.1085199313998939E-3</v>
      </c>
      <c r="F24" s="1">
        <v>2</v>
      </c>
    </row>
    <row r="25" spans="1:9" x14ac:dyDescent="0.2">
      <c r="A25" s="1">
        <v>10</v>
      </c>
      <c r="B25" s="3">
        <v>0.61199999999999999</v>
      </c>
      <c r="D25" s="5">
        <f t="shared" ref="D25:D59" si="5">SQRT(B25/0.638)</f>
        <v>0.97941188930031953</v>
      </c>
      <c r="E25" s="5">
        <f t="shared" ref="E25:E59" si="6">SQRT((0.001/2/SQRT(B25*0.638))^2+(SQRT(B25)*0.001/2/((0.638)^(3/2)))^2)</f>
        <v>1.1087974452510876E-3</v>
      </c>
      <c r="F25" s="1">
        <v>2</v>
      </c>
    </row>
    <row r="26" spans="1:9" x14ac:dyDescent="0.2">
      <c r="A26" s="1">
        <v>20</v>
      </c>
      <c r="B26" s="3">
        <v>0.57499999999999996</v>
      </c>
      <c r="D26" s="5">
        <f t="shared" si="5"/>
        <v>0.94934394109579578</v>
      </c>
      <c r="E26" s="5">
        <f t="shared" si="6"/>
        <v>1.1113115559580218E-3</v>
      </c>
      <c r="F26" s="1">
        <v>2</v>
      </c>
    </row>
    <row r="27" spans="1:9" x14ac:dyDescent="0.2">
      <c r="A27" s="1">
        <v>30</v>
      </c>
      <c r="B27" s="3">
        <v>0.49199999999999999</v>
      </c>
      <c r="D27" s="5">
        <f t="shared" si="5"/>
        <v>0.87815708993787123</v>
      </c>
      <c r="E27" s="5">
        <f t="shared" si="6"/>
        <v>1.1269766442407036E-3</v>
      </c>
      <c r="F27" s="1">
        <v>2</v>
      </c>
    </row>
    <row r="28" spans="1:9" x14ac:dyDescent="0.2">
      <c r="A28" s="1">
        <v>40</v>
      </c>
      <c r="B28" s="3">
        <v>0.38800000000000001</v>
      </c>
      <c r="D28" s="5">
        <f t="shared" si="5"/>
        <v>0.77984002860807011</v>
      </c>
      <c r="E28" s="5">
        <f t="shared" si="6"/>
        <v>1.1761963646611958E-3</v>
      </c>
      <c r="F28" s="1">
        <v>2</v>
      </c>
    </row>
    <row r="29" spans="1:9" x14ac:dyDescent="0.2">
      <c r="A29" s="1">
        <v>50</v>
      </c>
      <c r="B29" s="3">
        <v>0.27</v>
      </c>
      <c r="D29" s="5">
        <f t="shared" si="5"/>
        <v>0.65053631117948318</v>
      </c>
      <c r="E29" s="5">
        <f t="shared" si="6"/>
        <v>1.308134463525037E-3</v>
      </c>
      <c r="F29" s="1">
        <v>2</v>
      </c>
    </row>
    <row r="30" spans="1:9" x14ac:dyDescent="0.2">
      <c r="A30" s="1">
        <v>60</v>
      </c>
      <c r="B30" s="3">
        <v>0.158</v>
      </c>
      <c r="D30" s="6">
        <f t="shared" si="5"/>
        <v>0.4976433490174631</v>
      </c>
      <c r="E30" s="6">
        <f t="shared" si="6"/>
        <v>1.6223940218944297E-3</v>
      </c>
      <c r="F30" s="1">
        <v>2</v>
      </c>
    </row>
    <row r="31" spans="1:9" x14ac:dyDescent="0.2">
      <c r="A31" s="1">
        <v>70</v>
      </c>
      <c r="B31" s="3">
        <v>7.1999999999999995E-2</v>
      </c>
      <c r="D31" s="6">
        <f t="shared" si="5"/>
        <v>0.33593550657351257</v>
      </c>
      <c r="E31" s="6">
        <f t="shared" si="6"/>
        <v>2.3476939548410852E-3</v>
      </c>
      <c r="F31" s="1">
        <v>2</v>
      </c>
    </row>
    <row r="32" spans="1:9" x14ac:dyDescent="0.2">
      <c r="A32" s="1">
        <v>80</v>
      </c>
      <c r="B32" s="3">
        <v>2.1999999999999999E-2</v>
      </c>
      <c r="D32" s="6">
        <f t="shared" si="5"/>
        <v>0.18569533817705186</v>
      </c>
      <c r="E32" s="6">
        <f t="shared" si="6"/>
        <v>4.2228569747056795E-3</v>
      </c>
      <c r="F32" s="1">
        <v>2</v>
      </c>
    </row>
    <row r="33" spans="1:6" x14ac:dyDescent="0.2">
      <c r="A33" s="1">
        <v>90</v>
      </c>
      <c r="B33" s="3">
        <v>1E-3</v>
      </c>
      <c r="D33" s="7">
        <f t="shared" si="5"/>
        <v>3.9590379123244791E-2</v>
      </c>
      <c r="E33" s="7">
        <f t="shared" si="6"/>
        <v>1.9795213877393424E-2</v>
      </c>
      <c r="F33" s="1">
        <v>2</v>
      </c>
    </row>
    <row r="34" spans="1:6" x14ac:dyDescent="0.2">
      <c r="A34" s="1">
        <v>100</v>
      </c>
      <c r="B34" s="3">
        <v>0.02</v>
      </c>
      <c r="D34" s="6">
        <f t="shared" si="5"/>
        <v>0.17705355794912775</v>
      </c>
      <c r="E34" s="6">
        <f t="shared" si="6"/>
        <v>4.4285132846956579E-3</v>
      </c>
      <c r="F34" s="1">
        <v>2</v>
      </c>
    </row>
    <row r="35" spans="1:6" x14ac:dyDescent="0.2">
      <c r="A35" s="1">
        <v>110</v>
      </c>
      <c r="B35" s="3">
        <v>7.3999999999999996E-2</v>
      </c>
      <c r="D35" s="6">
        <f t="shared" si="5"/>
        <v>0.34056931866368556</v>
      </c>
      <c r="E35" s="6">
        <f t="shared" si="6"/>
        <v>2.3165710832251845E-3</v>
      </c>
      <c r="F35" s="1">
        <v>2</v>
      </c>
    </row>
    <row r="36" spans="1:6" x14ac:dyDescent="0.2">
      <c r="A36" s="1">
        <v>120</v>
      </c>
      <c r="B36" s="3">
        <v>0.156</v>
      </c>
      <c r="D36" s="6">
        <f t="shared" si="5"/>
        <v>0.49448367676099492</v>
      </c>
      <c r="E36" s="6">
        <f t="shared" si="6"/>
        <v>1.6315736774580459E-3</v>
      </c>
      <c r="F36" s="1">
        <v>2</v>
      </c>
    </row>
    <row r="37" spans="1:6" x14ac:dyDescent="0.2">
      <c r="A37" s="1">
        <v>130</v>
      </c>
      <c r="B37" s="3">
        <v>0.25800000000000001</v>
      </c>
      <c r="D37" s="5">
        <f t="shared" si="5"/>
        <v>0.63591565064365441</v>
      </c>
      <c r="E37" s="5">
        <f t="shared" si="6"/>
        <v>1.3293478825186918E-3</v>
      </c>
      <c r="F37" s="1">
        <v>2</v>
      </c>
    </row>
    <row r="38" spans="1:6" x14ac:dyDescent="0.2">
      <c r="A38" s="1">
        <v>140</v>
      </c>
      <c r="B38" s="3">
        <v>0.376</v>
      </c>
      <c r="D38" s="5">
        <f t="shared" si="5"/>
        <v>0.76768593369291882</v>
      </c>
      <c r="E38" s="5">
        <f t="shared" si="6"/>
        <v>1.1849545857342044E-3</v>
      </c>
      <c r="F38" s="1">
        <v>2</v>
      </c>
    </row>
    <row r="39" spans="1:6" x14ac:dyDescent="0.2">
      <c r="A39" s="1">
        <v>150</v>
      </c>
      <c r="B39" s="3">
        <v>0.47</v>
      </c>
      <c r="D39" s="5">
        <f t="shared" si="5"/>
        <v>0.85829896655388138</v>
      </c>
      <c r="E39" s="5">
        <f t="shared" si="6"/>
        <v>1.1340978179525147E-3</v>
      </c>
      <c r="F39" s="1">
        <v>2</v>
      </c>
    </row>
    <row r="40" spans="1:6" x14ac:dyDescent="0.2">
      <c r="A40" s="1">
        <v>160</v>
      </c>
      <c r="B40" s="3">
        <v>0.54800000000000004</v>
      </c>
      <c r="D40" s="5">
        <f t="shared" si="5"/>
        <v>0.92678701397839891</v>
      </c>
      <c r="E40" s="5">
        <f t="shared" si="6"/>
        <v>1.1147186621646645E-3</v>
      </c>
      <c r="F40" s="1">
        <v>2</v>
      </c>
    </row>
    <row r="41" spans="1:6" x14ac:dyDescent="0.2">
      <c r="A41" s="1">
        <v>170</v>
      </c>
      <c r="B41" s="3">
        <v>0.60599999999999998</v>
      </c>
      <c r="D41" s="5">
        <f t="shared" si="5"/>
        <v>0.97459902533713205</v>
      </c>
      <c r="E41" s="5">
        <f t="shared" si="6"/>
        <v>1.1090514522857664E-3</v>
      </c>
      <c r="F41" s="1">
        <v>2</v>
      </c>
    </row>
    <row r="42" spans="1:6" x14ac:dyDescent="0.2">
      <c r="A42" s="1">
        <v>180</v>
      </c>
      <c r="B42" s="3">
        <v>0.63800000000000001</v>
      </c>
      <c r="D42" s="5">
        <f t="shared" si="5"/>
        <v>1</v>
      </c>
      <c r="E42" s="5">
        <f t="shared" si="6"/>
        <v>1.108317838850388E-3</v>
      </c>
      <c r="F42" s="1">
        <v>2</v>
      </c>
    </row>
    <row r="43" spans="1:6" x14ac:dyDescent="0.2">
      <c r="A43" s="1">
        <v>190</v>
      </c>
      <c r="B43" s="3">
        <v>0.61199999999999999</v>
      </c>
      <c r="D43" s="5">
        <f t="shared" si="5"/>
        <v>0.97941188930031953</v>
      </c>
      <c r="E43" s="5">
        <f t="shared" si="6"/>
        <v>1.1087974452510876E-3</v>
      </c>
      <c r="F43" s="1">
        <v>2</v>
      </c>
    </row>
    <row r="44" spans="1:6" x14ac:dyDescent="0.2">
      <c r="A44" s="1">
        <v>200</v>
      </c>
      <c r="B44" s="3">
        <v>0.55600000000000005</v>
      </c>
      <c r="D44" s="5">
        <f t="shared" si="5"/>
        <v>0.9335273719779057</v>
      </c>
      <c r="E44" s="5">
        <f t="shared" si="6"/>
        <v>1.1135575962330508E-3</v>
      </c>
      <c r="F44" s="1">
        <v>2</v>
      </c>
    </row>
    <row r="45" spans="1:6" x14ac:dyDescent="0.2">
      <c r="A45" s="1">
        <v>210</v>
      </c>
      <c r="B45" s="3">
        <v>0.46899999999999997</v>
      </c>
      <c r="D45" s="5">
        <f t="shared" si="5"/>
        <v>0.85738539634655453</v>
      </c>
      <c r="E45" s="5">
        <f t="shared" si="6"/>
        <v>1.1344570724400901E-3</v>
      </c>
      <c r="F45" s="1">
        <v>2</v>
      </c>
    </row>
    <row r="46" spans="1:6" x14ac:dyDescent="0.2">
      <c r="A46" s="1">
        <v>220</v>
      </c>
      <c r="B46" s="3">
        <v>0.372</v>
      </c>
      <c r="D46" s="5">
        <f t="shared" si="5"/>
        <v>0.76359157951975842</v>
      </c>
      <c r="E46" s="5">
        <f t="shared" si="6"/>
        <v>1.1880541367296597E-3</v>
      </c>
      <c r="F46" s="1">
        <v>2</v>
      </c>
    </row>
    <row r="47" spans="1:6" x14ac:dyDescent="0.2">
      <c r="A47" s="1">
        <v>230</v>
      </c>
      <c r="B47" s="3">
        <v>0.249</v>
      </c>
      <c r="D47" s="5">
        <f t="shared" si="5"/>
        <v>0.62472564511267026</v>
      </c>
      <c r="E47" s="5">
        <f t="shared" si="6"/>
        <v>1.3466246751495034E-3</v>
      </c>
      <c r="F47" s="1">
        <v>2</v>
      </c>
    </row>
    <row r="48" spans="1:6" x14ac:dyDescent="0.2">
      <c r="A48" s="1">
        <v>240</v>
      </c>
      <c r="B48" s="3">
        <v>0.15</v>
      </c>
      <c r="D48" s="5">
        <f t="shared" si="5"/>
        <v>0.48488113787642695</v>
      </c>
      <c r="E48" s="5">
        <f t="shared" si="6"/>
        <v>1.6603405904421936E-3</v>
      </c>
      <c r="F48" s="1">
        <v>2</v>
      </c>
    </row>
    <row r="49" spans="1:6" x14ac:dyDescent="0.2">
      <c r="A49" s="1">
        <v>250</v>
      </c>
      <c r="B49" s="3">
        <v>6.7000000000000004E-2</v>
      </c>
      <c r="D49" s="6">
        <f t="shared" si="5"/>
        <v>0.32406121949593292</v>
      </c>
      <c r="E49" s="6">
        <f t="shared" si="6"/>
        <v>2.4316659749795749E-3</v>
      </c>
      <c r="F49" s="1">
        <v>2</v>
      </c>
    </row>
    <row r="50" spans="1:6" x14ac:dyDescent="0.2">
      <c r="A50" s="1">
        <v>260</v>
      </c>
      <c r="B50" s="3">
        <v>1.7000000000000001E-2</v>
      </c>
      <c r="D50" s="6">
        <f t="shared" si="5"/>
        <v>0.16323531488338658</v>
      </c>
      <c r="E50" s="6">
        <f t="shared" si="6"/>
        <v>4.8027427320413742E-3</v>
      </c>
      <c r="F50" s="1">
        <v>2</v>
      </c>
    </row>
    <row r="51" spans="1:6" x14ac:dyDescent="0.2">
      <c r="A51" s="1">
        <v>270</v>
      </c>
      <c r="B51" s="3">
        <v>1E-3</v>
      </c>
      <c r="D51" s="7">
        <f t="shared" si="5"/>
        <v>3.9590379123244791E-2</v>
      </c>
      <c r="E51" s="7">
        <f t="shared" si="6"/>
        <v>1.9795213877393424E-2</v>
      </c>
      <c r="F51" s="1">
        <v>2</v>
      </c>
    </row>
    <row r="52" spans="1:6" x14ac:dyDescent="0.2">
      <c r="A52" s="1">
        <v>280</v>
      </c>
      <c r="B52" s="3">
        <v>2.1999999999999999E-2</v>
      </c>
      <c r="D52" s="6">
        <f t="shared" si="5"/>
        <v>0.18569533817705186</v>
      </c>
      <c r="E52" s="6">
        <f t="shared" si="6"/>
        <v>4.2228569747056795E-3</v>
      </c>
      <c r="F52" s="1">
        <v>2</v>
      </c>
    </row>
    <row r="53" spans="1:6" x14ac:dyDescent="0.2">
      <c r="A53" s="1">
        <v>290</v>
      </c>
      <c r="B53" s="3">
        <v>8.2000000000000003E-2</v>
      </c>
      <c r="D53" s="6">
        <f t="shared" si="5"/>
        <v>0.35850613072585674</v>
      </c>
      <c r="E53" s="6">
        <f t="shared" si="6"/>
        <v>2.20399451890485E-3</v>
      </c>
      <c r="F53" s="1">
        <v>2</v>
      </c>
    </row>
    <row r="54" spans="1:6" x14ac:dyDescent="0.2">
      <c r="A54" s="1">
        <v>300</v>
      </c>
      <c r="B54" s="3">
        <v>0.16700000000000001</v>
      </c>
      <c r="D54" s="6">
        <f t="shared" si="5"/>
        <v>0.51162045101170162</v>
      </c>
      <c r="E54" s="6">
        <f t="shared" si="6"/>
        <v>1.5834047043694767E-3</v>
      </c>
      <c r="F54" s="1">
        <v>2</v>
      </c>
    </row>
    <row r="55" spans="1:6" x14ac:dyDescent="0.2">
      <c r="A55" s="1">
        <v>310</v>
      </c>
      <c r="B55" s="3">
        <v>0.27600000000000002</v>
      </c>
      <c r="D55" s="5">
        <f t="shared" si="5"/>
        <v>0.6577247759342375</v>
      </c>
      <c r="E55" s="5">
        <f t="shared" si="6"/>
        <v>1.2982457086955477E-3</v>
      </c>
      <c r="F55" s="1">
        <v>2</v>
      </c>
    </row>
    <row r="56" spans="1:6" x14ac:dyDescent="0.2">
      <c r="A56" s="1">
        <v>320</v>
      </c>
      <c r="B56" s="3">
        <v>0.38</v>
      </c>
      <c r="D56" s="5">
        <f t="shared" si="5"/>
        <v>0.77175856669457044</v>
      </c>
      <c r="E56" s="5">
        <f t="shared" si="6"/>
        <v>1.181946709189237E-3</v>
      </c>
      <c r="F56" s="1">
        <v>2</v>
      </c>
    </row>
    <row r="57" spans="1:6" x14ac:dyDescent="0.2">
      <c r="A57" s="1">
        <v>330</v>
      </c>
      <c r="B57" s="3">
        <v>0.48399999999999999</v>
      </c>
      <c r="D57" s="5">
        <f t="shared" si="5"/>
        <v>0.87098834071138542</v>
      </c>
      <c r="E57" s="5">
        <f t="shared" si="6"/>
        <v>1.1293977687127719E-3</v>
      </c>
      <c r="F57" s="1">
        <v>2</v>
      </c>
    </row>
    <row r="58" spans="1:6" x14ac:dyDescent="0.2">
      <c r="A58" s="1">
        <v>340</v>
      </c>
      <c r="B58" s="3">
        <v>0.56599999999999995</v>
      </c>
      <c r="D58" s="5">
        <f t="shared" si="5"/>
        <v>0.94188499054990649</v>
      </c>
      <c r="E58" s="5">
        <f t="shared" si="6"/>
        <v>1.1122884281971814E-3</v>
      </c>
      <c r="F58" s="1">
        <v>2</v>
      </c>
    </row>
    <row r="59" spans="1:6" x14ac:dyDescent="0.2">
      <c r="A59" s="1">
        <v>350</v>
      </c>
      <c r="B59" s="3">
        <v>0.60499999999999998</v>
      </c>
      <c r="D59" s="5">
        <f t="shared" si="5"/>
        <v>0.97379456872020265</v>
      </c>
      <c r="E59" s="5">
        <f t="shared" si="6"/>
        <v>1.1090992922397835E-3</v>
      </c>
      <c r="F59" s="1">
        <v>2</v>
      </c>
    </row>
    <row r="61" spans="1:6" x14ac:dyDescent="0.2">
      <c r="A61" s="1">
        <v>0.57699999999999996</v>
      </c>
      <c r="D61" s="1" t="s">
        <v>6</v>
      </c>
      <c r="E61" s="1" t="s">
        <v>7</v>
      </c>
    </row>
    <row r="62" spans="1:6" x14ac:dyDescent="0.2">
      <c r="A62" s="1">
        <v>0</v>
      </c>
      <c r="B62" s="3">
        <v>0.54200000000000004</v>
      </c>
      <c r="D62" s="5">
        <f>SQRT(B62/0.577)</f>
        <v>0.96919627586152413</v>
      </c>
      <c r="E62" s="5">
        <f>SQRT((0.001/2/SQRT(B62*0.577))^2+(SQRT(B62)*0.001/2/(0.577^(3/2)))^2)</f>
        <v>1.2266878485534072E-3</v>
      </c>
    </row>
    <row r="63" spans="1:6" x14ac:dyDescent="0.2">
      <c r="A63" s="1">
        <v>10</v>
      </c>
      <c r="B63" s="3">
        <v>0.52800000000000002</v>
      </c>
      <c r="D63" s="5">
        <f t="shared" ref="D63:D97" si="7">SQRT(B63/0.577)</f>
        <v>0.95659708843451252</v>
      </c>
      <c r="E63" s="5">
        <f t="shared" ref="E63:E97" si="8">SQRT((0.001/2/SQRT(B63*0.577))^2+(SQRT(B63)*0.001/2/(0.577^(3/2)))^2)</f>
        <v>1.2279005062005458E-3</v>
      </c>
    </row>
    <row r="64" spans="1:6" x14ac:dyDescent="0.2">
      <c r="A64" s="1">
        <v>20</v>
      </c>
      <c r="B64" s="3">
        <v>0.49299999999999999</v>
      </c>
      <c r="D64" s="5">
        <f t="shared" si="7"/>
        <v>0.92434810041738824</v>
      </c>
      <c r="E64" s="5">
        <f t="shared" si="8"/>
        <v>1.233064437904404E-3</v>
      </c>
    </row>
    <row r="65" spans="1:5" x14ac:dyDescent="0.2">
      <c r="A65" s="1">
        <v>30</v>
      </c>
      <c r="B65" s="3">
        <v>0.436</v>
      </c>
      <c r="D65" s="5">
        <f t="shared" si="7"/>
        <v>0.86927129385615687</v>
      </c>
      <c r="E65" s="5">
        <f t="shared" si="8"/>
        <v>1.2494654858113067E-3</v>
      </c>
    </row>
    <row r="66" spans="1:5" x14ac:dyDescent="0.2">
      <c r="A66" s="1">
        <v>40</v>
      </c>
      <c r="B66" s="3">
        <v>0.35699999999999998</v>
      </c>
      <c r="D66" s="5">
        <f t="shared" si="7"/>
        <v>0.78658598025438742</v>
      </c>
      <c r="E66" s="5">
        <f t="shared" si="8"/>
        <v>1.2954762560690503E-3</v>
      </c>
    </row>
    <row r="67" spans="1:5" x14ac:dyDescent="0.2">
      <c r="A67" s="1">
        <v>50</v>
      </c>
      <c r="B67" s="3">
        <v>0.27300000000000002</v>
      </c>
      <c r="D67" s="5">
        <f t="shared" si="7"/>
        <v>0.6878494857728612</v>
      </c>
      <c r="E67" s="5">
        <f t="shared" si="8"/>
        <v>1.3936906474089602E-3</v>
      </c>
    </row>
    <row r="68" spans="1:5" x14ac:dyDescent="0.2">
      <c r="A68" s="1">
        <v>60</v>
      </c>
      <c r="B68" s="3">
        <v>0.2</v>
      </c>
      <c r="D68" s="6">
        <f t="shared" si="7"/>
        <v>0.58874480940946372</v>
      </c>
      <c r="E68" s="6">
        <f t="shared" si="8"/>
        <v>1.5577736918983198E-3</v>
      </c>
    </row>
    <row r="69" spans="1:5" x14ac:dyDescent="0.2">
      <c r="A69" s="1">
        <v>70</v>
      </c>
      <c r="B69" s="3">
        <v>0.14099999999999999</v>
      </c>
      <c r="D69" s="6">
        <f t="shared" si="7"/>
        <v>0.4943353291821686</v>
      </c>
      <c r="E69" s="6">
        <f t="shared" si="8"/>
        <v>1.804542734787602E-3</v>
      </c>
    </row>
    <row r="70" spans="1:5" x14ac:dyDescent="0.2">
      <c r="A70" s="1">
        <v>80</v>
      </c>
      <c r="B70" s="3">
        <v>9.4E-2</v>
      </c>
      <c r="D70" s="6">
        <f t="shared" si="7"/>
        <v>0.40362310610902263</v>
      </c>
      <c r="E70" s="6">
        <f t="shared" si="8"/>
        <v>2.175234837993464E-3</v>
      </c>
    </row>
    <row r="71" spans="1:5" x14ac:dyDescent="0.2">
      <c r="A71" s="1">
        <v>90</v>
      </c>
      <c r="B71" s="3">
        <v>0.08</v>
      </c>
      <c r="D71" s="6">
        <f t="shared" si="7"/>
        <v>0.37235491166712753</v>
      </c>
      <c r="E71" s="6">
        <f t="shared" si="8"/>
        <v>2.3494801476666382E-3</v>
      </c>
    </row>
    <row r="72" spans="1:5" x14ac:dyDescent="0.2">
      <c r="A72" s="1">
        <v>100</v>
      </c>
      <c r="B72" s="3">
        <v>9.4E-2</v>
      </c>
      <c r="D72" s="6">
        <f t="shared" si="7"/>
        <v>0.40362310610902263</v>
      </c>
      <c r="E72" s="6">
        <f t="shared" si="8"/>
        <v>2.175234837993464E-3</v>
      </c>
    </row>
    <row r="73" spans="1:5" x14ac:dyDescent="0.2">
      <c r="A73" s="1">
        <v>110</v>
      </c>
      <c r="B73" s="3">
        <v>0.13700000000000001</v>
      </c>
      <c r="D73" s="6">
        <f t="shared" si="7"/>
        <v>0.48727303297587821</v>
      </c>
      <c r="E73" s="6">
        <f t="shared" si="8"/>
        <v>1.8278095846072787E-3</v>
      </c>
    </row>
    <row r="74" spans="1:5" x14ac:dyDescent="0.2">
      <c r="A74" s="1">
        <v>120</v>
      </c>
      <c r="B74" s="3">
        <v>0.20300000000000001</v>
      </c>
      <c r="D74" s="6">
        <f t="shared" si="7"/>
        <v>0.59314396006845138</v>
      </c>
      <c r="E74" s="6">
        <f t="shared" si="8"/>
        <v>1.5487245253255906E-3</v>
      </c>
    </row>
    <row r="75" spans="1:5" x14ac:dyDescent="0.2">
      <c r="A75" s="1">
        <v>130</v>
      </c>
      <c r="B75" s="3">
        <v>0.30399999999999999</v>
      </c>
      <c r="D75" s="5">
        <f t="shared" si="7"/>
        <v>0.72585334945979985</v>
      </c>
      <c r="E75" s="5">
        <f t="shared" si="8"/>
        <v>1.349398300297609E-3</v>
      </c>
    </row>
    <row r="76" spans="1:5" x14ac:dyDescent="0.2">
      <c r="A76" s="1">
        <v>140</v>
      </c>
      <c r="B76" s="3">
        <v>0.377</v>
      </c>
      <c r="D76" s="5">
        <f t="shared" si="7"/>
        <v>0.80831896513283308</v>
      </c>
      <c r="E76" s="5">
        <f t="shared" si="8"/>
        <v>1.2805865246325366E-3</v>
      </c>
    </row>
    <row r="77" spans="1:5" x14ac:dyDescent="0.2">
      <c r="A77" s="1">
        <v>150</v>
      </c>
      <c r="B77" s="3">
        <v>0.45500000000000002</v>
      </c>
      <c r="D77" s="5">
        <f t="shared" si="7"/>
        <v>0.8880098676985424</v>
      </c>
      <c r="E77" s="5">
        <f t="shared" si="8"/>
        <v>1.2427362528442923E-3</v>
      </c>
    </row>
    <row r="78" spans="1:5" x14ac:dyDescent="0.2">
      <c r="A78" s="1">
        <v>160</v>
      </c>
      <c r="B78" s="3">
        <v>0.53200000000000003</v>
      </c>
      <c r="D78" s="5">
        <f t="shared" si="7"/>
        <v>0.96021372548694506</v>
      </c>
      <c r="E78" s="5">
        <f t="shared" si="8"/>
        <v>1.2275077869832421E-3</v>
      </c>
    </row>
    <row r="79" spans="1:5" x14ac:dyDescent="0.2">
      <c r="A79" s="1">
        <v>170</v>
      </c>
      <c r="B79" s="3">
        <v>0.56200000000000006</v>
      </c>
      <c r="D79" s="5">
        <f t="shared" si="7"/>
        <v>0.9869161393981285</v>
      </c>
      <c r="E79" s="5">
        <f t="shared" si="8"/>
        <v>1.2257009157968445E-3</v>
      </c>
    </row>
    <row r="80" spans="1:5" x14ac:dyDescent="0.2">
      <c r="A80" s="1">
        <v>180</v>
      </c>
      <c r="B80" s="3">
        <v>0.57699999999999996</v>
      </c>
      <c r="D80" s="5">
        <f t="shared" si="7"/>
        <v>1</v>
      </c>
      <c r="E80" s="5">
        <f t="shared" si="8"/>
        <v>1.225488355609268E-3</v>
      </c>
    </row>
    <row r="81" spans="1:5" x14ac:dyDescent="0.2">
      <c r="A81" s="1">
        <v>190</v>
      </c>
      <c r="B81" s="3">
        <v>0.56599999999999995</v>
      </c>
      <c r="D81" s="5">
        <f t="shared" si="7"/>
        <v>0.99042206922939557</v>
      </c>
      <c r="E81" s="5">
        <f t="shared" si="8"/>
        <v>1.2256018624958846E-3</v>
      </c>
    </row>
    <row r="82" spans="1:5" x14ac:dyDescent="0.2">
      <c r="A82" s="1">
        <v>200</v>
      </c>
      <c r="B82" s="3">
        <v>0.53100000000000003</v>
      </c>
      <c r="D82" s="5">
        <f t="shared" si="7"/>
        <v>0.95931084449227688</v>
      </c>
      <c r="E82" s="5">
        <f t="shared" si="8"/>
        <v>1.2276024291488139E-3</v>
      </c>
    </row>
    <row r="83" spans="1:5" x14ac:dyDescent="0.2">
      <c r="A83" s="1">
        <v>210</v>
      </c>
      <c r="B83" s="3">
        <v>0.46800000000000003</v>
      </c>
      <c r="D83" s="5">
        <f t="shared" si="7"/>
        <v>0.90060638151159622</v>
      </c>
      <c r="E83" s="5">
        <f t="shared" si="8"/>
        <v>1.2388947345808748E-3</v>
      </c>
    </row>
    <row r="84" spans="1:5" x14ac:dyDescent="0.2">
      <c r="A84" s="1">
        <v>220</v>
      </c>
      <c r="B84" s="3">
        <v>0.36599999999999999</v>
      </c>
      <c r="D84" s="5">
        <f t="shared" si="7"/>
        <v>0.79643921589161593</v>
      </c>
      <c r="E84" s="5">
        <f t="shared" si="8"/>
        <v>1.2884592939305392E-3</v>
      </c>
    </row>
    <row r="85" spans="1:5" x14ac:dyDescent="0.2">
      <c r="A85" s="1">
        <v>230</v>
      </c>
      <c r="B85" s="3">
        <v>0.29599999999999999</v>
      </c>
      <c r="D85" s="5">
        <f t="shared" si="7"/>
        <v>0.71623897331669051</v>
      </c>
      <c r="E85" s="5">
        <f t="shared" si="8"/>
        <v>1.3597737907213754E-3</v>
      </c>
    </row>
    <row r="86" spans="1:5" x14ac:dyDescent="0.2">
      <c r="A86" s="1">
        <v>240</v>
      </c>
      <c r="B86" s="3">
        <v>0.20599999999999999</v>
      </c>
      <c r="D86" s="6">
        <f t="shared" si="7"/>
        <v>0.59751072302075325</v>
      </c>
      <c r="E86" s="6">
        <f t="shared" si="8"/>
        <v>1.5399249734769972E-3</v>
      </c>
    </row>
    <row r="87" spans="1:5" x14ac:dyDescent="0.2">
      <c r="A87" s="1">
        <v>250</v>
      </c>
      <c r="B87" s="3">
        <v>0.14499999999999999</v>
      </c>
      <c r="D87" s="6">
        <f t="shared" si="7"/>
        <v>0.50129814151837293</v>
      </c>
      <c r="E87" s="6">
        <f t="shared" si="8"/>
        <v>1.7823611027238369E-3</v>
      </c>
    </row>
    <row r="88" spans="1:5" x14ac:dyDescent="0.2">
      <c r="A88" s="1">
        <v>260</v>
      </c>
      <c r="B88" s="3">
        <v>0.10100000000000001</v>
      </c>
      <c r="D88" s="6">
        <f t="shared" si="7"/>
        <v>0.41838179639693435</v>
      </c>
      <c r="E88" s="6">
        <f t="shared" si="8"/>
        <v>2.1026885163277923E-3</v>
      </c>
    </row>
    <row r="89" spans="1:5" x14ac:dyDescent="0.2">
      <c r="A89" s="1">
        <v>270</v>
      </c>
      <c r="B89" s="3">
        <v>8.5999999999999993E-2</v>
      </c>
      <c r="D89" s="6">
        <f t="shared" si="7"/>
        <v>0.38606578942044567</v>
      </c>
      <c r="E89" s="6">
        <f t="shared" si="8"/>
        <v>2.269363082492815E-3</v>
      </c>
    </row>
    <row r="90" spans="1:5" x14ac:dyDescent="0.2">
      <c r="A90" s="1">
        <v>280</v>
      </c>
      <c r="B90" s="3">
        <v>9.5000000000000001E-2</v>
      </c>
      <c r="D90" s="6">
        <f t="shared" si="7"/>
        <v>0.40576435777200576</v>
      </c>
      <c r="E90" s="6">
        <f t="shared" si="8"/>
        <v>2.1643541544040181E-3</v>
      </c>
    </row>
    <row r="91" spans="1:5" x14ac:dyDescent="0.2">
      <c r="A91" s="1">
        <v>290</v>
      </c>
      <c r="B91" s="3">
        <v>0.13500000000000001</v>
      </c>
      <c r="D91" s="6">
        <f t="shared" si="7"/>
        <v>0.48370321909146463</v>
      </c>
      <c r="E91" s="6">
        <f t="shared" si="8"/>
        <v>1.8398745423183649E-3</v>
      </c>
    </row>
    <row r="92" spans="1:5" x14ac:dyDescent="0.2">
      <c r="A92" s="1">
        <v>300</v>
      </c>
      <c r="B92" s="3">
        <v>0.184</v>
      </c>
      <c r="D92" s="6">
        <f t="shared" si="7"/>
        <v>0.56470418323052907</v>
      </c>
      <c r="E92" s="6">
        <f t="shared" si="8"/>
        <v>1.6106573410063561E-3</v>
      </c>
    </row>
    <row r="93" spans="1:5" x14ac:dyDescent="0.2">
      <c r="A93" s="1">
        <v>310</v>
      </c>
      <c r="B93" s="3">
        <v>0.252</v>
      </c>
      <c r="D93" s="5">
        <f t="shared" si="7"/>
        <v>0.66086440951552095</v>
      </c>
      <c r="E93" s="5">
        <f t="shared" si="8"/>
        <v>1.4308394764734958E-3</v>
      </c>
    </row>
    <row r="94" spans="1:5" x14ac:dyDescent="0.2">
      <c r="A94" s="1">
        <v>320</v>
      </c>
      <c r="B94" s="3">
        <v>0.33400000000000002</v>
      </c>
      <c r="D94" s="5">
        <f t="shared" si="7"/>
        <v>0.76082596729672569</v>
      </c>
      <c r="E94" s="5">
        <f t="shared" si="8"/>
        <v>1.3160173227023189E-3</v>
      </c>
    </row>
    <row r="95" spans="1:5" x14ac:dyDescent="0.2">
      <c r="A95" s="1">
        <v>330</v>
      </c>
      <c r="B95" s="3">
        <v>0.40400000000000003</v>
      </c>
      <c r="D95" s="5">
        <f t="shared" si="7"/>
        <v>0.83676359279386869</v>
      </c>
      <c r="E95" s="5">
        <f t="shared" si="8"/>
        <v>1.2642120092875963E-3</v>
      </c>
    </row>
    <row r="96" spans="1:5" x14ac:dyDescent="0.2">
      <c r="A96" s="1">
        <v>340</v>
      </c>
      <c r="B96" s="3">
        <v>0.46100000000000002</v>
      </c>
      <c r="D96" s="5">
        <f t="shared" si="7"/>
        <v>0.89384570181222012</v>
      </c>
      <c r="E96" s="5">
        <f t="shared" si="8"/>
        <v>1.2408900292549755E-3</v>
      </c>
    </row>
    <row r="97" spans="1:5" x14ac:dyDescent="0.2">
      <c r="A97" s="1">
        <v>350</v>
      </c>
      <c r="B97" s="3">
        <v>0.504</v>
      </c>
      <c r="D97" s="5">
        <f t="shared" si="7"/>
        <v>0.93460341082653675</v>
      </c>
      <c r="E97" s="5">
        <f t="shared" si="8"/>
        <v>1.2310897631771067E-3</v>
      </c>
    </row>
    <row r="99" spans="1:5" x14ac:dyDescent="0.2">
      <c r="A99" s="1">
        <v>0.36799999999999999</v>
      </c>
      <c r="D99" s="1" t="s">
        <v>6</v>
      </c>
      <c r="E99" s="1" t="s">
        <v>7</v>
      </c>
    </row>
    <row r="100" spans="1:5" x14ac:dyDescent="0.2">
      <c r="A100" s="1">
        <v>0</v>
      </c>
      <c r="B100" s="3">
        <v>0.32400000000000001</v>
      </c>
      <c r="D100" s="6">
        <f>SQRT(B100/0.368)</f>
        <v>0.93831486325683644</v>
      </c>
      <c r="E100" s="6">
        <f>SQRT((0.001/2/SQRT(B100*0.368))^2+(SQRT(B100)*0.001/2/(0.368^(3/2)))^2)</f>
        <v>1.929269963478079E-3</v>
      </c>
    </row>
    <row r="101" spans="1:5" x14ac:dyDescent="0.2">
      <c r="A101" s="1">
        <v>10</v>
      </c>
      <c r="B101" s="3">
        <v>0.317</v>
      </c>
      <c r="D101" s="6">
        <f t="shared" ref="D101:D135" si="9">SQRT(B101/0.368)</f>
        <v>0.92812339884212647</v>
      </c>
      <c r="E101" s="6">
        <f t="shared" ref="E101:E135" si="10">SQRT((0.001/2/SQRT(B101*0.368))^2+(SQRT(B101)*0.001/2/(0.368^(3/2)))^2)</f>
        <v>1.9321666507397335E-3</v>
      </c>
    </row>
    <row r="102" spans="1:5" x14ac:dyDescent="0.2">
      <c r="A102" s="1">
        <v>20</v>
      </c>
      <c r="B102" s="3">
        <v>0.314</v>
      </c>
      <c r="D102" s="6">
        <f t="shared" si="9"/>
        <v>0.92372120770566779</v>
      </c>
      <c r="E102" s="6">
        <f t="shared" si="10"/>
        <v>1.9335701806258668E-3</v>
      </c>
    </row>
    <row r="103" spans="1:5" x14ac:dyDescent="0.2">
      <c r="A103" s="1">
        <v>30</v>
      </c>
      <c r="B103" s="3">
        <v>0.317</v>
      </c>
      <c r="D103" s="6">
        <f t="shared" si="9"/>
        <v>0.92812339884212647</v>
      </c>
      <c r="E103" s="6">
        <f>SQRT((0.001/2/SQRT(B103*0.368))^2+(SQRT(B103)*0.001/2/(0.368^(3/2)))^2)</f>
        <v>1.9321666507397335E-3</v>
      </c>
    </row>
    <row r="104" spans="1:5" x14ac:dyDescent="0.2">
      <c r="A104" s="1">
        <v>40</v>
      </c>
      <c r="B104" s="3">
        <v>0.32200000000000001</v>
      </c>
      <c r="D104" s="6">
        <f t="shared" si="9"/>
        <v>0.93541434669348533</v>
      </c>
      <c r="E104" s="6">
        <f t="shared" si="10"/>
        <v>1.9300448176777312E-3</v>
      </c>
    </row>
    <row r="105" spans="1:5" x14ac:dyDescent="0.2">
      <c r="A105" s="1">
        <v>50</v>
      </c>
      <c r="B105" s="3">
        <v>0.32700000000000001</v>
      </c>
      <c r="D105" s="6">
        <f t="shared" si="9"/>
        <v>0.94264890416407909</v>
      </c>
      <c r="E105" s="6">
        <f t="shared" si="10"/>
        <v>1.9281845560783536E-3</v>
      </c>
    </row>
    <row r="106" spans="1:5" x14ac:dyDescent="0.2">
      <c r="A106" s="1">
        <v>60</v>
      </c>
      <c r="B106" s="3">
        <v>0.33500000000000002</v>
      </c>
      <c r="D106" s="6">
        <f t="shared" si="9"/>
        <v>0.95411010211428005</v>
      </c>
      <c r="E106" s="6">
        <f t="shared" si="10"/>
        <v>1.9257245283329876E-3</v>
      </c>
    </row>
    <row r="107" spans="1:5" x14ac:dyDescent="0.2">
      <c r="A107" s="1">
        <v>70</v>
      </c>
      <c r="B107" s="3">
        <v>0.35299999999999998</v>
      </c>
      <c r="D107" s="6">
        <f t="shared" si="9"/>
        <v>0.97940754052375079</v>
      </c>
      <c r="E107" s="6">
        <f t="shared" si="10"/>
        <v>1.9223176649334828E-3</v>
      </c>
    </row>
    <row r="108" spans="1:5" x14ac:dyDescent="0.2">
      <c r="A108" s="1">
        <v>80</v>
      </c>
      <c r="B108" s="3">
        <v>0.34300000000000003</v>
      </c>
      <c r="D108" s="6">
        <f t="shared" si="9"/>
        <v>0.96543524764289834</v>
      </c>
      <c r="E108" s="6">
        <f t="shared" si="10"/>
        <v>1.9238629144243187E-3</v>
      </c>
    </row>
    <row r="109" spans="1:5" x14ac:dyDescent="0.2">
      <c r="A109" s="1">
        <v>90</v>
      </c>
      <c r="B109" s="3">
        <v>0.34799999999999998</v>
      </c>
      <c r="D109" s="6">
        <f t="shared" si="9"/>
        <v>0.97244648897152353</v>
      </c>
      <c r="E109" s="6">
        <f t="shared" si="10"/>
        <v>1.9229856436840688E-3</v>
      </c>
    </row>
    <row r="110" spans="1:5" x14ac:dyDescent="0.2">
      <c r="A110" s="1">
        <v>100</v>
      </c>
      <c r="B110" s="3">
        <v>0.34799999999999998</v>
      </c>
      <c r="D110" s="6">
        <f t="shared" si="9"/>
        <v>0.97244648897152353</v>
      </c>
      <c r="E110" s="6">
        <f t="shared" si="10"/>
        <v>1.9229856436840688E-3</v>
      </c>
    </row>
    <row r="111" spans="1:5" x14ac:dyDescent="0.2">
      <c r="A111" s="1">
        <v>110</v>
      </c>
      <c r="B111" s="3">
        <v>0.35</v>
      </c>
      <c r="D111" s="6">
        <f t="shared" si="9"/>
        <v>0.97523687200686748</v>
      </c>
      <c r="E111" s="6">
        <f t="shared" si="10"/>
        <v>1.9226938265344085E-3</v>
      </c>
    </row>
    <row r="112" spans="1:5" x14ac:dyDescent="0.2">
      <c r="A112" s="1">
        <v>120</v>
      </c>
      <c r="B112" s="3">
        <v>0.34599999999999997</v>
      </c>
      <c r="D112" s="6">
        <f t="shared" si="9"/>
        <v>0.96964807600713976</v>
      </c>
      <c r="E112" s="6">
        <f t="shared" si="10"/>
        <v>1.9233109426597297E-3</v>
      </c>
    </row>
    <row r="113" spans="1:5" x14ac:dyDescent="0.2">
      <c r="A113" s="1">
        <v>130</v>
      </c>
      <c r="B113" s="3">
        <v>0.36399999999999999</v>
      </c>
      <c r="D113" s="6">
        <f t="shared" si="9"/>
        <v>0.9945503681476412</v>
      </c>
      <c r="E113" s="6">
        <f t="shared" si="10"/>
        <v>1.9215431959240911E-3</v>
      </c>
    </row>
    <row r="114" spans="1:5" x14ac:dyDescent="0.2">
      <c r="A114" s="1">
        <v>140</v>
      </c>
      <c r="B114" s="3">
        <v>0.35799999999999998</v>
      </c>
      <c r="D114" s="6">
        <f t="shared" si="9"/>
        <v>0.98631946495875344</v>
      </c>
      <c r="E114" s="6">
        <f t="shared" si="10"/>
        <v>1.921850408772303E-3</v>
      </c>
    </row>
    <row r="115" spans="1:5" x14ac:dyDescent="0.2">
      <c r="A115" s="1">
        <v>150</v>
      </c>
      <c r="B115" s="3">
        <v>0.35</v>
      </c>
      <c r="D115" s="6">
        <f t="shared" si="9"/>
        <v>0.97523687200686748</v>
      </c>
      <c r="E115" s="6">
        <f t="shared" si="10"/>
        <v>1.9226938265344085E-3</v>
      </c>
    </row>
    <row r="116" spans="1:5" x14ac:dyDescent="0.2">
      <c r="A116" s="1">
        <v>160</v>
      </c>
      <c r="B116" s="3">
        <v>0.34200000000000003</v>
      </c>
      <c r="D116" s="6">
        <f t="shared" si="9"/>
        <v>0.96402688037572726</v>
      </c>
      <c r="E116" s="6">
        <f t="shared" si="10"/>
        <v>1.9240642681811061E-3</v>
      </c>
    </row>
    <row r="117" spans="1:5" x14ac:dyDescent="0.2">
      <c r="A117" s="1">
        <v>170</v>
      </c>
      <c r="B117" s="3">
        <v>0.32800000000000001</v>
      </c>
      <c r="D117" s="6">
        <f t="shared" si="9"/>
        <v>0.94408916306993329</v>
      </c>
      <c r="E117" s="6">
        <f t="shared" si="10"/>
        <v>1.9278428986631358E-3</v>
      </c>
    </row>
    <row r="118" spans="1:5" x14ac:dyDescent="0.2">
      <c r="A118" s="1">
        <v>180</v>
      </c>
      <c r="B118" s="3">
        <v>0.32200000000000001</v>
      </c>
      <c r="D118" s="6">
        <f t="shared" si="9"/>
        <v>0.93541434669348533</v>
      </c>
      <c r="E118" s="6">
        <f t="shared" si="10"/>
        <v>1.9300448176777312E-3</v>
      </c>
    </row>
    <row r="119" spans="1:5" x14ac:dyDescent="0.2">
      <c r="A119" s="1">
        <v>190</v>
      </c>
      <c r="B119" s="3">
        <v>0.31900000000000001</v>
      </c>
      <c r="D119" s="6">
        <f t="shared" si="9"/>
        <v>0.93104662938381155</v>
      </c>
      <c r="E119" s="6">
        <f t="shared" si="10"/>
        <v>1.9312857888632027E-3</v>
      </c>
    </row>
    <row r="120" spans="1:5" x14ac:dyDescent="0.2">
      <c r="A120" s="1">
        <v>200</v>
      </c>
      <c r="B120" s="3">
        <v>0.32</v>
      </c>
      <c r="D120" s="6">
        <f t="shared" si="9"/>
        <v>0.93250480824031379</v>
      </c>
      <c r="E120" s="6">
        <f t="shared" si="10"/>
        <v>1.9308615164888568E-3</v>
      </c>
    </row>
    <row r="121" spans="1:5" x14ac:dyDescent="0.2">
      <c r="A121" s="1">
        <v>210</v>
      </c>
      <c r="B121" s="3">
        <v>0.318</v>
      </c>
      <c r="D121" s="6">
        <f t="shared" si="9"/>
        <v>0.92958616318370868</v>
      </c>
      <c r="E121" s="6">
        <f t="shared" si="10"/>
        <v>1.9317208018635873E-3</v>
      </c>
    </row>
    <row r="122" spans="1:5" x14ac:dyDescent="0.2">
      <c r="A122" s="1">
        <v>220</v>
      </c>
      <c r="B122" s="3">
        <v>0.32100000000000001</v>
      </c>
      <c r="D122" s="6">
        <f t="shared" si="9"/>
        <v>0.93396071046680129</v>
      </c>
      <c r="E122" s="6">
        <f t="shared" si="10"/>
        <v>1.9304478905051989E-3</v>
      </c>
    </row>
    <row r="123" spans="1:5" x14ac:dyDescent="0.2">
      <c r="A123" s="1">
        <v>230</v>
      </c>
      <c r="B123" s="3">
        <v>0.32600000000000001</v>
      </c>
      <c r="D123" s="6">
        <f t="shared" si="9"/>
        <v>0.94120644133866371</v>
      </c>
      <c r="E123" s="6">
        <f t="shared" si="10"/>
        <v>1.928536227531132E-3</v>
      </c>
    </row>
    <row r="124" spans="1:5" x14ac:dyDescent="0.2">
      <c r="A124" s="1">
        <v>240</v>
      </c>
      <c r="B124" s="3">
        <v>0.33500000000000002</v>
      </c>
      <c r="D124" s="6">
        <f t="shared" si="9"/>
        <v>0.95411010211428005</v>
      </c>
      <c r="E124" s="6">
        <f t="shared" si="10"/>
        <v>1.9257245283329876E-3</v>
      </c>
    </row>
    <row r="125" spans="1:5" x14ac:dyDescent="0.2">
      <c r="A125" s="1">
        <v>250</v>
      </c>
      <c r="B125" s="3">
        <v>0.34499999999999997</v>
      </c>
      <c r="D125" s="6">
        <f t="shared" si="9"/>
        <v>0.96824583655185414</v>
      </c>
      <c r="E125" s="6">
        <f t="shared" si="10"/>
        <v>1.9234863247809713E-3</v>
      </c>
    </row>
    <row r="126" spans="1:5" x14ac:dyDescent="0.2">
      <c r="A126" s="1">
        <v>260</v>
      </c>
      <c r="B126" s="3">
        <v>0.35199999999999998</v>
      </c>
      <c r="D126" s="6">
        <f t="shared" si="9"/>
        <v>0.97801929384365149</v>
      </c>
      <c r="E126" s="6">
        <f t="shared" si="10"/>
        <v>1.9224349347349216E-3</v>
      </c>
    </row>
    <row r="127" spans="1:5" x14ac:dyDescent="0.2">
      <c r="A127" s="1">
        <v>270</v>
      </c>
      <c r="B127" s="3">
        <v>0.36</v>
      </c>
      <c r="D127" s="6">
        <f t="shared" si="9"/>
        <v>0.98907071009368053</v>
      </c>
      <c r="E127" s="6">
        <f t="shared" si="10"/>
        <v>1.9217178679345435E-3</v>
      </c>
    </row>
    <row r="128" spans="1:5" x14ac:dyDescent="0.2">
      <c r="A128" s="1">
        <v>280</v>
      </c>
      <c r="B128" s="3">
        <v>0.36599999999999999</v>
      </c>
      <c r="D128" s="6">
        <f t="shared" si="9"/>
        <v>0.99727890652079088</v>
      </c>
      <c r="E128" s="6">
        <f t="shared" si="10"/>
        <v>1.9215000845878014E-3</v>
      </c>
    </row>
    <row r="129" spans="1:5" x14ac:dyDescent="0.2">
      <c r="A129" s="1">
        <v>290</v>
      </c>
      <c r="B129" s="3">
        <v>0.36599999999999999</v>
      </c>
      <c r="D129" s="6">
        <f t="shared" si="9"/>
        <v>0.99727890652079088</v>
      </c>
      <c r="E129" s="6">
        <f t="shared" si="10"/>
        <v>1.9215000845878014E-3</v>
      </c>
    </row>
    <row r="130" spans="1:5" x14ac:dyDescent="0.2">
      <c r="A130" s="1">
        <v>300</v>
      </c>
      <c r="B130" s="3">
        <v>0.36799999999999999</v>
      </c>
      <c r="D130" s="6">
        <f t="shared" si="9"/>
        <v>1</v>
      </c>
      <c r="E130" s="6">
        <f t="shared" si="10"/>
        <v>1.9214858184417054E-3</v>
      </c>
    </row>
    <row r="131" spans="1:5" x14ac:dyDescent="0.2">
      <c r="A131" s="1">
        <v>310</v>
      </c>
      <c r="B131" s="3">
        <v>0.36299999999999999</v>
      </c>
      <c r="D131" s="6">
        <f t="shared" si="9"/>
        <v>0.99318328795759592</v>
      </c>
      <c r="E131" s="6">
        <f t="shared" si="10"/>
        <v>1.9215757169732581E-3</v>
      </c>
    </row>
    <row r="132" spans="1:5" x14ac:dyDescent="0.2">
      <c r="A132" s="1">
        <v>320</v>
      </c>
      <c r="B132" s="3">
        <v>0.35599999999999998</v>
      </c>
      <c r="D132" s="6">
        <f t="shared" si="9"/>
        <v>0.98356052398814076</v>
      </c>
      <c r="E132" s="6">
        <f t="shared" si="10"/>
        <v>1.9220137555745584E-3</v>
      </c>
    </row>
    <row r="133" spans="1:5" x14ac:dyDescent="0.2">
      <c r="A133" s="1">
        <v>330</v>
      </c>
      <c r="B133" s="3">
        <v>0.34899999999999998</v>
      </c>
      <c r="D133" s="6">
        <f t="shared" si="9"/>
        <v>0.9738426799115919</v>
      </c>
      <c r="E133" s="6">
        <f t="shared" si="10"/>
        <v>1.9228355849195873E-3</v>
      </c>
    </row>
    <row r="134" spans="1:5" x14ac:dyDescent="0.2">
      <c r="A134" s="1">
        <v>340</v>
      </c>
      <c r="B134" s="3">
        <v>0.33700000000000002</v>
      </c>
      <c r="D134" s="6">
        <f t="shared" si="9"/>
        <v>0.9569539537329983</v>
      </c>
      <c r="E134" s="6">
        <f t="shared" si="10"/>
        <v>1.9252046182652808E-3</v>
      </c>
    </row>
    <row r="135" spans="1:5" x14ac:dyDescent="0.2">
      <c r="A135" s="1">
        <v>350</v>
      </c>
      <c r="B135" s="3">
        <v>0.33</v>
      </c>
      <c r="D135" s="6">
        <f t="shared" si="9"/>
        <v>0.94696310933150019</v>
      </c>
      <c r="E135" s="6">
        <f t="shared" si="10"/>
        <v>1.9271892804901744E-3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周维凯</dc:creator>
  <cp:lastModifiedBy>周维凯</cp:lastModifiedBy>
  <dcterms:created xsi:type="dcterms:W3CDTF">2019-10-30T11:44:08Z</dcterms:created>
  <dcterms:modified xsi:type="dcterms:W3CDTF">2019-10-31T07:15:03Z</dcterms:modified>
</cp:coreProperties>
</file>