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7000" yWindow="-28500" windowWidth="485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E36" i="1"/>
  <c r="E37" i="1"/>
  <c r="F35" i="1"/>
  <c r="G35" i="1"/>
  <c r="H35" i="1"/>
  <c r="F36" i="1"/>
  <c r="G36" i="1"/>
  <c r="H36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<sst xmlns="http://schemas.openxmlformats.org/spreadsheetml/2006/main" count="315" uniqueCount="50">
  <si>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</si>
  <si>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</si>
  <si>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</si>
  <si>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</si>
  <si>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</si>
  <si>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</si>
  <si>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</si>
  <si>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</si>
  <si>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</si>
  <si>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</si>
  <si>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</si>
  <si>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</si>
  <si>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</si>
  <si>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</si>
  <si>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</si>
  <si>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</si>
  <si>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</si>
  <si>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</si>
  <si>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</si>
  <si>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</si>
  <si>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</si>
  <si>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</si>
  <si>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</si>
  <si>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</si>
  <si>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</si>
  <si>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</si>
  <si>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</si>
  <si>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</si>
  <si>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</si>
  <si>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</si>
  <si>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</si>
  <si>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</si>
  <si>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</si>
  <si>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</si>
  <si>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</si>
  <si>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</si>
  <si>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</si>
  <si>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</si>
  <si>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</si>
  <si>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</si>
  <si>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</si>
  <si>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</si>
  <si>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</si>
  <si>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</si>
  <si>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</si>
  <si>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</si>
  <si>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</si>
  <si>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</si>
  <si>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Laurie</t>
  </si>
  <si>
    <t>Stuart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</si>
</sst>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1" fontId="5" fillId="6" borderId="0" xfId="55" applyNumberFormat="1" applyProtection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eutral" xfId="55" builtinId="2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topLeftCell="B13" workbookViewId="0">
      <selection activeCell="I25" sqref="I25"/>
    </sheetView>
  </sheetViews>
  <sheetFormatPr baseColWidth="10" defaultRowHeight="15" x14ac:dyDescent="0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>
      <c r="B1" s="1" t="s">
        <v>7</v>
      </c>
    </row>
    <row r="2" spans="2:33">
      <c r="B2" s="1" t="s">
        <v>19</v>
      </c>
      <c r="C2" s="2">
        <v>7</v>
      </c>
      <c r="D2" s="2" t="s">
        <v>16</v>
      </c>
    </row>
    <row r="3" spans="2:33">
      <c r="B3" s="1" t="s">
        <v>6</v>
      </c>
      <c r="C3" s="2">
        <v>5</v>
      </c>
      <c r="D3" s="2" t="s">
        <v>16</v>
      </c>
    </row>
    <row r="4" spans="2:33" ht="16" thickBot="1">
      <c r="B4" s="1" t="s">
        <v>6</v>
      </c>
      <c r="C4" s="2">
        <v>37</v>
      </c>
      <c r="D4" s="2" t="s">
        <v>5</v>
      </c>
    </row>
    <row r="5" spans="2:33" ht="16" thickTop="1">
      <c r="B5" s="1" t="s">
        <v>8</v>
      </c>
      <c r="C5" s="10">
        <v>0.25</v>
      </c>
      <c r="D5" s="2" t="s">
        <v>11</v>
      </c>
    </row>
    <row r="6" spans="2:33">
      <c r="B6" s="1" t="s">
        <v>9</v>
      </c>
      <c r="C6" s="11">
        <v>0.55000000000000004</v>
      </c>
      <c r="D6" s="2" t="s">
        <v>10</v>
      </c>
    </row>
    <row r="7" spans="2:33">
      <c r="C7" s="11"/>
    </row>
    <row r="8" spans="2:3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>
      <c r="B9" s="1" t="s">
        <v>12</v>
      </c>
      <c r="C9" s="11"/>
      <c r="F9" s="29">
        <v>2</v>
      </c>
      <c r="G9" s="2" t="s">
        <v>13</v>
      </c>
      <c r="I9" s="2" t="s">
        <v>12</v>
      </c>
      <c r="K9" s="2" t="s">
        <v>27</v>
      </c>
      <c r="M9" s="2" t="s">
        <v>42</v>
      </c>
      <c r="AG9" s="1"/>
    </row>
    <row r="10" spans="2:33">
      <c r="B10" s="1" t="s">
        <v>3</v>
      </c>
      <c r="C10" s="11">
        <v>0.5</v>
      </c>
      <c r="D10" s="2" t="s">
        <v>14</v>
      </c>
      <c r="F10" s="3">
        <f>$F$9+(C10*$C$3)</f>
        <v>4.5</v>
      </c>
      <c r="G10" s="2" t="s">
        <v>13</v>
      </c>
      <c r="I10" s="2" t="s">
        <v>3</v>
      </c>
      <c r="K10" s="2" t="s">
        <v>28</v>
      </c>
      <c r="M10" s="2" t="s">
        <v>43</v>
      </c>
    </row>
    <row r="11" spans="2:33" ht="16" thickBot="1">
      <c r="B11" s="1" t="s">
        <v>4</v>
      </c>
      <c r="C11" s="12">
        <v>1</v>
      </c>
      <c r="D11" s="2" t="s">
        <v>15</v>
      </c>
      <c r="F11" s="3">
        <f>$F$9+(C11*$C$3)</f>
        <v>7</v>
      </c>
      <c r="G11" s="2" t="s">
        <v>13</v>
      </c>
      <c r="I11" s="2" t="s">
        <v>4</v>
      </c>
      <c r="M11" s="2" t="s">
        <v>44</v>
      </c>
    </row>
    <row r="12" spans="2:33" ht="16" thickTop="1">
      <c r="I12" s="2" t="s">
        <v>31</v>
      </c>
    </row>
    <row r="14" spans="2:33">
      <c r="D14" s="1" t="s">
        <v>22</v>
      </c>
      <c r="E14" s="1" t="s">
        <v>23</v>
      </c>
      <c r="F14" s="1" t="s">
        <v>24</v>
      </c>
    </row>
    <row r="15" spans="2:33">
      <c r="B15" s="1" t="s">
        <v>21</v>
      </c>
      <c r="D15" s="2">
        <v>2017</v>
      </c>
      <c r="E15" s="2">
        <v>10</v>
      </c>
      <c r="F15" s="2">
        <v>23</v>
      </c>
      <c r="G15" s="4">
        <f>DATE($D$15,$E$15,$F$15)</f>
        <v>43031</v>
      </c>
    </row>
    <row r="17" spans="2:32">
      <c r="E17" s="24" t="s">
        <v>47</v>
      </c>
      <c r="F17" s="24"/>
      <c r="G17" s="24"/>
      <c r="H17" s="24"/>
      <c r="I17" s="24"/>
      <c r="J17" s="24"/>
      <c r="K17" s="24"/>
      <c r="L17" s="28">
        <f>SUM(E35:L37)</f>
        <v>16.5</v>
      </c>
    </row>
    <row r="18" spans="2:32">
      <c r="E18" s="23" t="s">
        <v>42</v>
      </c>
      <c r="F18" s="23"/>
      <c r="G18" s="23"/>
      <c r="H18" s="27">
        <f>SUM(E35:H37)</f>
        <v>0</v>
      </c>
      <c r="I18" s="23" t="s">
        <v>43</v>
      </c>
      <c r="J18" s="23"/>
      <c r="K18" s="23"/>
      <c r="L18" s="27">
        <f>SUM(I35:L37)</f>
        <v>16.5</v>
      </c>
      <c r="M18" s="21" t="s">
        <v>45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28</v>
      </c>
      <c r="W18" s="22" t="s">
        <v>46</v>
      </c>
      <c r="X18" s="22"/>
      <c r="Y18" s="22"/>
      <c r="Z18" s="26">
        <f>SUM(W35:Z37)</f>
        <v>16</v>
      </c>
    </row>
    <row r="19" spans="2:32">
      <c r="B19" s="1" t="s">
        <v>0</v>
      </c>
      <c r="C19" s="2" t="s">
        <v>1</v>
      </c>
    </row>
    <row r="20" spans="2:32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27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>
      <c r="C21" s="1" t="s">
        <v>18</v>
      </c>
      <c r="D21" s="1" t="s">
        <v>19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2" s="3" customFormat="1">
      <c r="C22" s="5"/>
      <c r="D22" s="5" t="s">
        <v>29</v>
      </c>
      <c r="E22" s="5">
        <f>(+E21 + 0.5)/2</f>
        <v>0.75</v>
      </c>
      <c r="G22" s="5">
        <f>(+G21 + 0.5)/2</f>
        <v>1.75</v>
      </c>
      <c r="I22" s="5">
        <f t="shared" ref="I22:Y22" si="0">(+I21 + 0.5)/2</f>
        <v>2.75</v>
      </c>
      <c r="K22" s="5">
        <f t="shared" si="0"/>
        <v>3.75</v>
      </c>
      <c r="M22" s="5">
        <f t="shared" si="0"/>
        <v>4.75</v>
      </c>
      <c r="O22" s="5">
        <f t="shared" si="0"/>
        <v>5.75</v>
      </c>
      <c r="Q22" s="5">
        <f t="shared" si="0"/>
        <v>6.75</v>
      </c>
      <c r="S22" s="5">
        <f t="shared" si="0"/>
        <v>7.75</v>
      </c>
      <c r="U22" s="5">
        <f t="shared" si="0"/>
        <v>8.75</v>
      </c>
      <c r="W22" s="5">
        <f t="shared" si="0"/>
        <v>9.75</v>
      </c>
      <c r="Y22" s="5">
        <f t="shared" si="0"/>
        <v>10.75</v>
      </c>
    </row>
    <row r="23" spans="2:32" ht="16" thickBot="1">
      <c r="D23" s="1" t="s">
        <v>20</v>
      </c>
      <c r="E23" s="4">
        <f>$G$15 +($C$2  * (E$21-1))</f>
        <v>43031</v>
      </c>
      <c r="F23" s="4">
        <f>$G$15 +($C$2  * (F$21-1))</f>
        <v>43038</v>
      </c>
      <c r="G23" s="4">
        <f>$G$15 +($C$2  * (G$21-1))</f>
        <v>43045</v>
      </c>
      <c r="H23" s="4">
        <f>$G$15 +($C$2  * (H$21-1))</f>
        <v>43052</v>
      </c>
      <c r="I23" s="4">
        <f>$G$15 +($C$2  * (I$21-1))</f>
        <v>43059</v>
      </c>
      <c r="J23" s="4">
        <f>$G$15 +($C$2  * (J$21-1))</f>
        <v>43066</v>
      </c>
      <c r="K23" s="4">
        <f>$G$15 +($C$2  * (K$21-1))</f>
        <v>43073</v>
      </c>
      <c r="L23" s="4">
        <f>$G$15 +($C$2  * (L$21-1))</f>
        <v>43080</v>
      </c>
      <c r="M23" s="4">
        <f>$G$15 +($C$2  * (M$21-1))</f>
        <v>43087</v>
      </c>
      <c r="N23" s="4">
        <f>$G$15 +($C$2  * (N$21-1))</f>
        <v>43094</v>
      </c>
      <c r="O23" s="4">
        <f>$G$15 +($C$2  * (O$21-1))</f>
        <v>43101</v>
      </c>
      <c r="P23" s="4">
        <f>$G$15 +($C$2  * (P$21-1))</f>
        <v>43108</v>
      </c>
      <c r="Q23" s="4">
        <f>$G$15 +($C$2  * (Q$21-1))</f>
        <v>43115</v>
      </c>
      <c r="R23" s="4">
        <f>$G$15 +($C$2  * (R$21-1))</f>
        <v>43122</v>
      </c>
      <c r="S23" s="4">
        <f>$G$15 +($C$2  * (S$21-1))</f>
        <v>43129</v>
      </c>
      <c r="T23" s="4">
        <f>$G$15 +($C$2  * (T$21-1))</f>
        <v>43136</v>
      </c>
      <c r="U23" s="4">
        <f>$G$15 +($C$2  * (U$21-1))</f>
        <v>43143</v>
      </c>
      <c r="V23" s="4">
        <f>$G$15 +($C$2  * (V$21-1))</f>
        <v>43150</v>
      </c>
      <c r="W23" s="4">
        <f>$G$15 +($C$2  * (W$21-1))</f>
        <v>43157</v>
      </c>
      <c r="X23" s="4">
        <f>$G$15 +($C$2  * (X$21-1))</f>
        <v>43164</v>
      </c>
      <c r="Y23" s="4">
        <f>$G$15 +($C$2  * (Y$21-1))</f>
        <v>43171</v>
      </c>
      <c r="Z23" s="4">
        <f>$G$15 +($C$2  * (Z$21-1))</f>
        <v>43178</v>
      </c>
      <c r="AC23" s="5" t="str">
        <f>$I$9</f>
        <v>Minimum</v>
      </c>
      <c r="AD23" s="5" t="str">
        <f>$I$10</f>
        <v>Expected</v>
      </c>
      <c r="AE23" s="5" t="str">
        <f>$I$11</f>
        <v>Stretch</v>
      </c>
      <c r="AF23" s="5" t="s">
        <v>26</v>
      </c>
    </row>
    <row r="24" spans="2:32" ht="16" thickTop="1">
      <c r="C24" s="1" t="s">
        <v>48</v>
      </c>
      <c r="E24" s="13" t="s">
        <v>31</v>
      </c>
      <c r="F24" s="14" t="s">
        <v>31</v>
      </c>
      <c r="G24" s="14" t="s">
        <v>31</v>
      </c>
      <c r="H24" s="14" t="s">
        <v>31</v>
      </c>
      <c r="I24" s="14" t="s">
        <v>3</v>
      </c>
      <c r="J24" s="14" t="s">
        <v>12</v>
      </c>
      <c r="K24" s="14" t="s">
        <v>12</v>
      </c>
      <c r="L24" s="14" t="s">
        <v>12</v>
      </c>
      <c r="M24" s="14" t="s">
        <v>31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1">COUNTIFS($E24:$AB24,$I$9) * $F$9</f>
        <v>28</v>
      </c>
      <c r="AD24" s="3">
        <f t="shared" ref="AD24:AD33" si="2">COUNTIFS($E24:$AB24,$I$10) * $F$10</f>
        <v>4.5</v>
      </c>
      <c r="AE24" s="3">
        <f t="shared" ref="AE24:AE33" si="3">COUNTIFS($E24:$AB24,$I$11) * $F$11</f>
        <v>0</v>
      </c>
      <c r="AF24" s="3">
        <f t="shared" ref="AF24:AF33" si="4">SUM(AC24:AE24)</f>
        <v>32.5</v>
      </c>
    </row>
    <row r="25" spans="2:32">
      <c r="C25" s="1" t="s">
        <v>49</v>
      </c>
      <c r="E25" s="16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9" t="s">
        <v>12</v>
      </c>
      <c r="K25" s="9" t="s">
        <v>12</v>
      </c>
      <c r="L25" s="9" t="s">
        <v>12</v>
      </c>
      <c r="M25" s="9" t="s">
        <v>31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1"/>
        <v>28</v>
      </c>
      <c r="AD25" s="3">
        <f t="shared" si="2"/>
        <v>0</v>
      </c>
      <c r="AE25" s="3">
        <f t="shared" si="3"/>
        <v>0</v>
      </c>
      <c r="AF25" s="3">
        <f t="shared" si="4"/>
        <v>28</v>
      </c>
    </row>
    <row r="26" spans="2:32">
      <c r="C26" s="1" t="s">
        <v>34</v>
      </c>
      <c r="E26" s="16" t="s">
        <v>31</v>
      </c>
      <c r="F26" s="9" t="s">
        <v>31</v>
      </c>
      <c r="G26" s="9" t="s">
        <v>31</v>
      </c>
      <c r="H26" s="9" t="s">
        <v>31</v>
      </c>
      <c r="I26" s="9" t="s">
        <v>31</v>
      </c>
      <c r="J26" s="9" t="s">
        <v>31</v>
      </c>
      <c r="K26" s="9" t="s">
        <v>31</v>
      </c>
      <c r="L26" s="9" t="s">
        <v>31</v>
      </c>
      <c r="M26" s="9" t="s">
        <v>31</v>
      </c>
      <c r="N26" s="9" t="s">
        <v>31</v>
      </c>
      <c r="O26" s="9" t="s">
        <v>31</v>
      </c>
      <c r="P26" s="9" t="s">
        <v>31</v>
      </c>
      <c r="Q26" s="9" t="s">
        <v>31</v>
      </c>
      <c r="R26" s="9" t="s">
        <v>31</v>
      </c>
      <c r="S26" s="9" t="s">
        <v>31</v>
      </c>
      <c r="T26" s="9" t="s">
        <v>31</v>
      </c>
      <c r="U26" s="9" t="s">
        <v>31</v>
      </c>
      <c r="V26" s="9" t="s">
        <v>31</v>
      </c>
      <c r="W26" s="9" t="s">
        <v>31</v>
      </c>
      <c r="X26" s="9" t="s">
        <v>31</v>
      </c>
      <c r="Y26" s="9" t="s">
        <v>31</v>
      </c>
      <c r="Z26" s="17" t="s">
        <v>31</v>
      </c>
      <c r="AC26" s="3">
        <f t="shared" si="1"/>
        <v>0</v>
      </c>
      <c r="AD26" s="3">
        <f t="shared" si="2"/>
        <v>0</v>
      </c>
      <c r="AE26" s="3">
        <f t="shared" si="3"/>
        <v>0</v>
      </c>
      <c r="AF26" s="3">
        <f t="shared" si="4"/>
        <v>0</v>
      </c>
    </row>
    <row r="27" spans="2:32">
      <c r="C27" s="1" t="s">
        <v>35</v>
      </c>
      <c r="E27" s="16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Y27" s="9" t="s">
        <v>31</v>
      </c>
      <c r="Z27" s="17" t="s">
        <v>31</v>
      </c>
      <c r="AC27" s="3">
        <f t="shared" si="1"/>
        <v>0</v>
      </c>
      <c r="AD27" s="3">
        <f t="shared" si="2"/>
        <v>0</v>
      </c>
      <c r="AE27" s="3">
        <f t="shared" si="3"/>
        <v>0</v>
      </c>
      <c r="AF27" s="3">
        <f t="shared" si="4"/>
        <v>0</v>
      </c>
    </row>
    <row r="28" spans="2:32">
      <c r="C28" s="1" t="s">
        <v>36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1"/>
        <v>0</v>
      </c>
      <c r="AD28" s="3">
        <f t="shared" si="2"/>
        <v>0</v>
      </c>
      <c r="AE28" s="3">
        <f t="shared" si="3"/>
        <v>0</v>
      </c>
      <c r="AF28" s="3">
        <f t="shared" si="4"/>
        <v>0</v>
      </c>
    </row>
    <row r="29" spans="2:32">
      <c r="C29" s="1" t="s">
        <v>37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1"/>
        <v>0</v>
      </c>
      <c r="AD29" s="3">
        <f t="shared" si="2"/>
        <v>0</v>
      </c>
      <c r="AE29" s="3">
        <f t="shared" si="3"/>
        <v>0</v>
      </c>
      <c r="AF29" s="3">
        <f t="shared" si="4"/>
        <v>0</v>
      </c>
    </row>
    <row r="30" spans="2:32">
      <c r="C30" s="1" t="s">
        <v>38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1"/>
        <v>0</v>
      </c>
      <c r="AD30" s="3">
        <f t="shared" si="2"/>
        <v>0</v>
      </c>
      <c r="AE30" s="3">
        <f t="shared" si="3"/>
        <v>0</v>
      </c>
      <c r="AF30" s="3">
        <f t="shared" si="4"/>
        <v>0</v>
      </c>
    </row>
    <row r="31" spans="2:32">
      <c r="C31" s="1" t="s">
        <v>39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1"/>
        <v>0</v>
      </c>
      <c r="AD31" s="3">
        <f t="shared" si="2"/>
        <v>0</v>
      </c>
      <c r="AE31" s="3">
        <f t="shared" si="3"/>
        <v>0</v>
      </c>
      <c r="AF31" s="3">
        <f t="shared" si="4"/>
        <v>0</v>
      </c>
    </row>
    <row r="32" spans="2:32">
      <c r="C32" s="1" t="s">
        <v>40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1"/>
        <v>0</v>
      </c>
      <c r="AD32" s="3">
        <f t="shared" si="2"/>
        <v>0</v>
      </c>
      <c r="AE32" s="3">
        <f t="shared" si="3"/>
        <v>0</v>
      </c>
      <c r="AF32" s="3">
        <f t="shared" si="4"/>
        <v>0</v>
      </c>
    </row>
    <row r="33" spans="2:33" ht="16" thickBot="1">
      <c r="C33" s="1" t="s">
        <v>41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1"/>
        <v>0</v>
      </c>
      <c r="AD33" s="3">
        <f t="shared" si="2"/>
        <v>0</v>
      </c>
      <c r="AE33" s="3">
        <f t="shared" si="3"/>
        <v>0</v>
      </c>
      <c r="AF33" s="3">
        <f t="shared" si="4"/>
        <v>0</v>
      </c>
    </row>
    <row r="34" spans="2:33" ht="16" thickTop="1">
      <c r="C34" s="1"/>
    </row>
    <row r="35" spans="2:33" s="3" customFormat="1">
      <c r="C35" s="5" t="s">
        <v>5</v>
      </c>
      <c r="D35" s="5" t="str">
        <f>$I9</f>
        <v>Minimum</v>
      </c>
      <c r="E35" s="3">
        <f>COUNTIFS(E$24:E$34,$I9) * $F$9</f>
        <v>0</v>
      </c>
      <c r="F35" s="3">
        <f>COUNTIFS(F$24:F$34,$I9) * $F$9</f>
        <v>0</v>
      </c>
      <c r="G35" s="3">
        <f>COUNTIFS(G$24:G$34,$I9) * $F$9</f>
        <v>0</v>
      </c>
      <c r="H35" s="3">
        <f>COUNTIFS(H$24:H$34,$I9) * $F$9</f>
        <v>0</v>
      </c>
      <c r="I35" s="3">
        <f>COUNTIFS(I$24:I$34,$I9) * $F$9</f>
        <v>0</v>
      </c>
      <c r="J35" s="3">
        <f>COUNTIFS(J$24:J$34,$I9) * $F$9</f>
        <v>4</v>
      </c>
      <c r="K35" s="3">
        <f>COUNTIFS(K$24:K$34,$I9) * $F$9</f>
        <v>4</v>
      </c>
      <c r="L35" s="3">
        <f>COUNTIFS(L$24:L$34,$I9) * $F$9</f>
        <v>4</v>
      </c>
      <c r="M35" s="3">
        <f>COUNTIFS(M$24:M$34,$I9) * $F$9</f>
        <v>0</v>
      </c>
      <c r="N35" s="3">
        <f>COUNTIFS(N$24:N$34,$I9) * $F$9</f>
        <v>0</v>
      </c>
      <c r="O35" s="3">
        <f>COUNTIFS(O$24:O$34,$I9) * $F$9</f>
        <v>0</v>
      </c>
      <c r="P35" s="3">
        <f>COUNTIFS(P$24:P$34,$I9) * $F$9</f>
        <v>4</v>
      </c>
      <c r="Q35" s="3">
        <f>COUNTIFS(Q$24:Q$34,$I9) * $F$9</f>
        <v>4</v>
      </c>
      <c r="R35" s="3">
        <f>COUNTIFS(R$24:R$34,$I9) * $F$9</f>
        <v>4</v>
      </c>
      <c r="S35" s="3">
        <f>COUNTIFS(S$24:S$34,$I9) * $F$9</f>
        <v>4</v>
      </c>
      <c r="T35" s="3">
        <f>COUNTIFS(T$24:T$34,$I9) * $F$9</f>
        <v>4</v>
      </c>
      <c r="U35" s="3">
        <f>COUNTIFS(U$24:U$34,$I9) * $F$9</f>
        <v>4</v>
      </c>
      <c r="V35" s="3">
        <f>COUNTIFS(V$24:V$34,$I9) * $F$9</f>
        <v>4</v>
      </c>
      <c r="W35" s="3">
        <f>COUNTIFS(W$24:W$34,$I9) * $F$9</f>
        <v>4</v>
      </c>
      <c r="X35" s="3">
        <f>COUNTIFS(X$24:X$34,$I9) * $F$9</f>
        <v>4</v>
      </c>
      <c r="Y35" s="3">
        <f>COUNTIFS(Y$24:Y$34,$I9) * $F$9</f>
        <v>4</v>
      </c>
      <c r="Z35" s="3">
        <f>COUNTIFS(Z$24:Z$34,$I9) * $F$9</f>
        <v>4</v>
      </c>
    </row>
    <row r="36" spans="2:33" s="3" customFormat="1">
      <c r="C36" s="5"/>
      <c r="D36" s="5" t="str">
        <f>$I10</f>
        <v>Expected</v>
      </c>
      <c r="E36" s="3">
        <f>COUNTIFS(E$24:E$34,$I10) * $F$10</f>
        <v>0</v>
      </c>
      <c r="F36" s="3">
        <f>COUNTIFS(F$24:F$34,$I10) * $F$10</f>
        <v>0</v>
      </c>
      <c r="G36" s="3">
        <f>COUNTIFS(G$24:G$34,$I10) * $F$10</f>
        <v>0</v>
      </c>
      <c r="H36" s="3">
        <f>COUNTIFS(H$24:H$34,$I10) * $F$10</f>
        <v>0</v>
      </c>
      <c r="I36" s="3">
        <f>COUNTIFS(I$24:I$34,$I10) * $F$10</f>
        <v>4.5</v>
      </c>
      <c r="J36" s="3">
        <f>COUNTIFS(J$24:J$34,$I10) * $F$10</f>
        <v>0</v>
      </c>
      <c r="K36" s="3">
        <f>COUNTIFS(K$24:K$34,$I10) * $F$10</f>
        <v>0</v>
      </c>
      <c r="L36" s="3">
        <f>COUNTIFS(L$24:L$34,$I10) * $F$10</f>
        <v>0</v>
      </c>
      <c r="M36" s="3">
        <f>COUNTIFS(M$24:M$34,$I10) * $F$10</f>
        <v>0</v>
      </c>
      <c r="N36" s="3">
        <f>COUNTIFS(N$24:N$34,$I10) * $F$10</f>
        <v>0</v>
      </c>
      <c r="O36" s="3">
        <f>COUNTIFS(O$24:O$34,$I10) * $F$10</f>
        <v>0</v>
      </c>
      <c r="P36" s="3">
        <f>COUNTIFS(P$24:P$34,$I10) * $F$10</f>
        <v>0</v>
      </c>
      <c r="Q36" s="3">
        <f>COUNTIFS(Q$24:Q$34,$I10) * $F$10</f>
        <v>0</v>
      </c>
      <c r="R36" s="3">
        <f>COUNTIFS(R$24:R$34,$I10) * $F$10</f>
        <v>0</v>
      </c>
      <c r="S36" s="3">
        <f>COUNTIFS(S$24:S$34,$I10) * $F$10</f>
        <v>0</v>
      </c>
      <c r="T36" s="3">
        <f>COUNTIFS(T$24:T$34,$I10) * $F$10</f>
        <v>0</v>
      </c>
      <c r="U36" s="3">
        <f>COUNTIFS(U$24:U$34,$I10) * $F$10</f>
        <v>0</v>
      </c>
      <c r="V36" s="3">
        <f>COUNTIFS(V$24:V$34,$I10) * $F$10</f>
        <v>0</v>
      </c>
      <c r="W36" s="3">
        <f>COUNTIFS(W$24:W$34,$I10) * $F$10</f>
        <v>0</v>
      </c>
      <c r="X36" s="3">
        <f>COUNTIFS(X$24:X$34,$I10) * $F$10</f>
        <v>0</v>
      </c>
      <c r="Y36" s="3">
        <f>COUNTIFS(Y$24:Y$34,$I10) * $F$10</f>
        <v>0</v>
      </c>
      <c r="Z36" s="3">
        <f>COUNTIFS(Z$24:Z$34,$I10) * $F$10</f>
        <v>0</v>
      </c>
      <c r="AB36" s="5" t="s">
        <v>17</v>
      </c>
      <c r="AC36" s="5">
        <f>SUM(AC24:AC34)</f>
        <v>56</v>
      </c>
      <c r="AD36" s="5">
        <f>SUM(AD24:AD34)</f>
        <v>4.5</v>
      </c>
      <c r="AE36" s="5">
        <f>SUM(AE24:AE34)</f>
        <v>0</v>
      </c>
      <c r="AF36" s="5">
        <f>SUM(AF24:AF34)</f>
        <v>60.5</v>
      </c>
      <c r="AG36" s="5" t="s">
        <v>5</v>
      </c>
    </row>
    <row r="37" spans="2:33" s="3" customFormat="1">
      <c r="C37" s="5"/>
      <c r="D37" s="5" t="str">
        <f>$I11</f>
        <v>Stretch</v>
      </c>
      <c r="E37" s="3">
        <f>COUNTIFS(E$24:E$34,$I11) * $F$11</f>
        <v>0</v>
      </c>
      <c r="F37" s="3">
        <f>COUNTIFS(F$24:F$34,$I11) * $F$11</f>
        <v>0</v>
      </c>
      <c r="G37" s="3">
        <f>COUNTIFS(G$24:G$34,$I11) * $F$11</f>
        <v>0</v>
      </c>
      <c r="H37" s="3">
        <f>COUNTIFS(H$24:H$34,$I11) * $F$11</f>
        <v>0</v>
      </c>
      <c r="I37" s="3">
        <f>COUNTIFS(I$24:I$34,$I11) * $F$11</f>
        <v>0</v>
      </c>
      <c r="J37" s="3">
        <f>COUNTIFS(J$24:J$34,$I11) * $F$11</f>
        <v>0</v>
      </c>
      <c r="K37" s="3">
        <f>COUNTIFS(K$24:K$34,$I11) * $F$11</f>
        <v>0</v>
      </c>
      <c r="L37" s="3">
        <f>COUNTIFS(L$24:L$34,$I11) * $F$11</f>
        <v>0</v>
      </c>
      <c r="M37" s="3">
        <f>COUNTIFS(M$24:M$34,$I11) * $F$11</f>
        <v>0</v>
      </c>
      <c r="N37" s="3">
        <f>COUNTIFS(N$24:N$34,$I11) * $F$11</f>
        <v>0</v>
      </c>
      <c r="O37" s="3">
        <f>COUNTIFS(O$24:O$34,$I11) * $F$11</f>
        <v>0</v>
      </c>
      <c r="P37" s="3">
        <f>COUNTIFS(P$24:P$34,$I11) * $F$11</f>
        <v>0</v>
      </c>
      <c r="Q37" s="3">
        <f>COUNTIFS(Q$24:Q$34,$I11) * $F$11</f>
        <v>0</v>
      </c>
      <c r="R37" s="3">
        <f>COUNTIFS(R$24:R$34,$I11) * $F$11</f>
        <v>0</v>
      </c>
      <c r="S37" s="3">
        <f>COUNTIFS(S$24:S$34,$I11) * $F$11</f>
        <v>0</v>
      </c>
      <c r="T37" s="3">
        <f>COUNTIFS(T$24:T$34,$I11) * $F$11</f>
        <v>0</v>
      </c>
      <c r="U37" s="3">
        <f>COUNTIFS(U$24:U$34,$I11) * $F$11</f>
        <v>0</v>
      </c>
      <c r="V37" s="3">
        <f>COUNTIFS(V$24:V$34,$I11) * $F$11</f>
        <v>0</v>
      </c>
      <c r="W37" s="3">
        <f>COUNTIFS(W$24:W$34,$I11) * $F$11</f>
        <v>0</v>
      </c>
      <c r="X37" s="3">
        <f>COUNTIFS(X$24:X$34,$I11) * $F$11</f>
        <v>0</v>
      </c>
      <c r="Y37" s="3">
        <f>COUNTIFS(Y$24:Y$34,$I11) * $F$11</f>
        <v>0</v>
      </c>
      <c r="Z37" s="3">
        <f>COUNTIFS(Z$24:Z$34,$I11) * $F$11</f>
        <v>0</v>
      </c>
    </row>
    <row r="38" spans="2:33" s="3" customFormat="1">
      <c r="C38" s="5"/>
      <c r="D38" s="5"/>
    </row>
    <row r="39" spans="2:33" s="3" customFormat="1">
      <c r="C39" s="5"/>
      <c r="D39" s="5"/>
    </row>
    <row r="40" spans="2:33" s="3" customFormat="1">
      <c r="C40" s="5"/>
      <c r="D40" s="5"/>
    </row>
    <row r="41" spans="2:33" s="3" customFormat="1">
      <c r="C41" s="5"/>
      <c r="D41" s="5"/>
    </row>
    <row r="42" spans="2:33" s="3" customFormat="1">
      <c r="C42" s="5" t="s">
        <v>30</v>
      </c>
      <c r="D42" s="5" t="s">
        <v>19</v>
      </c>
      <c r="E42" s="3">
        <f t="shared" ref="E42:Z42" si="5">SUM(E35:E37)</f>
        <v>0</v>
      </c>
      <c r="F42" s="3">
        <f t="shared" si="5"/>
        <v>0</v>
      </c>
      <c r="G42" s="3">
        <f t="shared" si="5"/>
        <v>0</v>
      </c>
      <c r="H42" s="3">
        <f t="shared" si="5"/>
        <v>0</v>
      </c>
      <c r="I42" s="3">
        <f t="shared" si="5"/>
        <v>4.5</v>
      </c>
      <c r="J42" s="3">
        <f t="shared" si="5"/>
        <v>4</v>
      </c>
      <c r="K42" s="3">
        <f t="shared" si="5"/>
        <v>4</v>
      </c>
      <c r="L42" s="3">
        <f t="shared" si="5"/>
        <v>4</v>
      </c>
      <c r="M42" s="3">
        <f t="shared" si="5"/>
        <v>0</v>
      </c>
      <c r="N42" s="3">
        <f t="shared" si="5"/>
        <v>0</v>
      </c>
      <c r="O42" s="3">
        <f t="shared" si="5"/>
        <v>0</v>
      </c>
      <c r="P42" s="3">
        <f t="shared" si="5"/>
        <v>4</v>
      </c>
      <c r="Q42" s="3">
        <f t="shared" si="5"/>
        <v>4</v>
      </c>
      <c r="R42" s="3">
        <f t="shared" si="5"/>
        <v>4</v>
      </c>
      <c r="S42" s="3">
        <f t="shared" si="5"/>
        <v>4</v>
      </c>
      <c r="T42" s="3">
        <f t="shared" si="5"/>
        <v>4</v>
      </c>
      <c r="U42" s="3">
        <f t="shared" si="5"/>
        <v>4</v>
      </c>
      <c r="V42" s="3">
        <f t="shared" si="5"/>
        <v>4</v>
      </c>
      <c r="W42" s="3">
        <f t="shared" si="5"/>
        <v>4</v>
      </c>
      <c r="X42" s="3">
        <f t="shared" si="5"/>
        <v>4</v>
      </c>
      <c r="Y42" s="3">
        <f t="shared" si="5"/>
        <v>4</v>
      </c>
      <c r="Z42" s="3">
        <f t="shared" si="5"/>
        <v>4</v>
      </c>
      <c r="AB42" s="5" t="s">
        <v>26</v>
      </c>
      <c r="AC42" s="5"/>
      <c r="AD42" s="5"/>
      <c r="AE42" s="5">
        <f>SUM(E42:Z42)</f>
        <v>60.5</v>
      </c>
      <c r="AF42" s="5"/>
      <c r="AG42" s="5" t="s">
        <v>5</v>
      </c>
    </row>
    <row r="43" spans="2:33" s="3" customFormat="1">
      <c r="C43" s="5" t="s">
        <v>30</v>
      </c>
      <c r="D43" s="5" t="s">
        <v>29</v>
      </c>
      <c r="F43" s="3">
        <f>SUM(E42:F42)</f>
        <v>0</v>
      </c>
      <c r="H43" s="3">
        <f t="shared" ref="H43:Z43" si="6">SUM(G42:H42)</f>
        <v>0</v>
      </c>
      <c r="J43" s="3">
        <f t="shared" si="6"/>
        <v>8.5</v>
      </c>
      <c r="L43" s="3">
        <f t="shared" si="6"/>
        <v>8</v>
      </c>
      <c r="N43" s="3">
        <f t="shared" si="6"/>
        <v>0</v>
      </c>
      <c r="P43" s="3">
        <f t="shared" si="6"/>
        <v>4</v>
      </c>
      <c r="R43" s="3">
        <f t="shared" si="6"/>
        <v>8</v>
      </c>
      <c r="T43" s="3">
        <f t="shared" si="6"/>
        <v>8</v>
      </c>
      <c r="V43" s="3">
        <f t="shared" si="6"/>
        <v>8</v>
      </c>
      <c r="X43" s="3">
        <f t="shared" si="6"/>
        <v>8</v>
      </c>
      <c r="Z43" s="3">
        <f t="shared" si="6"/>
        <v>8</v>
      </c>
      <c r="AB43" s="5" t="s">
        <v>26</v>
      </c>
      <c r="AC43" s="5"/>
      <c r="AD43" s="5"/>
      <c r="AE43" s="5">
        <f>SUM(D43:Z43)</f>
        <v>60.5</v>
      </c>
      <c r="AG43" s="5" t="s">
        <v>5</v>
      </c>
    </row>
    <row r="47" spans="2:33" s="3" customFormat="1" ht="45">
      <c r="B47" s="6" t="s">
        <v>32</v>
      </c>
      <c r="C47" s="7">
        <f>AE43</f>
        <v>60.5</v>
      </c>
      <c r="D47" s="8" t="s">
        <v>33</v>
      </c>
    </row>
  </sheetData>
  <conditionalFormatting sqref="AF34:AF35 A32:B32 D32 AA32:XFD32">
    <cfRule type="cellIs" dxfId="49" priority="132" operator="between">
      <formula>$I$11</formula>
      <formula>$I$11</formula>
    </cfRule>
    <cfRule type="cellIs" dxfId="48" priority="133" operator="between">
      <formula>$I$10</formula>
      <formula>$I$10</formula>
    </cfRule>
    <cfRule type="cellIs" dxfId="47" priority="134" operator="between">
      <formula>$I$9</formula>
      <formula>$I$9</formula>
    </cfRule>
  </conditionalFormatting>
  <conditionalFormatting sqref="A20:XFD20">
    <cfRule type="cellIs" dxfId="46" priority="130" operator="between">
      <formula>$K$10</formula>
      <formula>$K$10</formula>
    </cfRule>
    <cfRule type="cellIs" dxfId="45" priority="131" operator="between">
      <formula>$K$9</formula>
      <formula>$K$9</formula>
    </cfRule>
  </conditionalFormatting>
  <conditionalFormatting sqref="E35:Z37">
    <cfRule type="cellIs" dxfId="44" priority="127" operator="between">
      <formula>$I$11</formula>
      <formula>$I$11</formula>
    </cfRule>
    <cfRule type="cellIs" dxfId="43" priority="128" operator="between">
      <formula>$I$10</formula>
      <formula>$I$10</formula>
    </cfRule>
    <cfRule type="cellIs" dxfId="42" priority="129" operator="between">
      <formula>$I$9</formula>
      <formula>$I$9</formula>
    </cfRule>
  </conditionalFormatting>
  <conditionalFormatting sqref="A24:D24 C25:C32 AA24:XFD24">
    <cfRule type="cellIs" dxfId="41" priority="124" operator="between">
      <formula>$I$11</formula>
      <formula>$I$11</formula>
    </cfRule>
    <cfRule type="cellIs" dxfId="40" priority="125" operator="between">
      <formula>$I$10</formula>
      <formula>$I$10</formula>
    </cfRule>
    <cfRule type="cellIs" dxfId="39" priority="126" operator="between">
      <formula>$I$9</formula>
      <formula>$I$9</formula>
    </cfRule>
  </conditionalFormatting>
  <conditionalFormatting sqref="A25:B25 D25 AA25:XFD25">
    <cfRule type="cellIs" dxfId="38" priority="121" operator="between">
      <formula>$I$11</formula>
      <formula>$I$11</formula>
    </cfRule>
    <cfRule type="cellIs" dxfId="37" priority="122" operator="between">
      <formula>$I$10</formula>
      <formula>$I$10</formula>
    </cfRule>
    <cfRule type="cellIs" dxfId="36" priority="123" operator="between">
      <formula>$I$9</formula>
      <formula>$I$9</formula>
    </cfRule>
  </conditionalFormatting>
  <conditionalFormatting sqref="A26:B26 D26 AA26:XFD26">
    <cfRule type="cellIs" dxfId="35" priority="118" operator="between">
      <formula>$I$11</formula>
      <formula>$I$11</formula>
    </cfRule>
    <cfRule type="cellIs" dxfId="34" priority="119" operator="between">
      <formula>$I$10</formula>
      <formula>$I$10</formula>
    </cfRule>
    <cfRule type="cellIs" dxfId="33" priority="120" operator="between">
      <formula>$I$9</formula>
      <formula>$I$9</formula>
    </cfRule>
  </conditionalFormatting>
  <conditionalFormatting sqref="A31:B31 D31 AA31:XFD31">
    <cfRule type="cellIs" dxfId="32" priority="100" operator="between">
      <formula>$I$11</formula>
      <formula>$I$11</formula>
    </cfRule>
    <cfRule type="cellIs" dxfId="31" priority="101" operator="between">
      <formula>$I$10</formula>
      <formula>$I$10</formula>
    </cfRule>
    <cfRule type="cellIs" dxfId="30" priority="102" operator="between">
      <formula>$I$9</formula>
      <formula>$I$9</formula>
    </cfRule>
  </conditionalFormatting>
  <conditionalFormatting sqref="A27:B27 D27 AA27:XFD27">
    <cfRule type="cellIs" dxfId="29" priority="112" operator="between">
      <formula>$I$11</formula>
      <formula>$I$11</formula>
    </cfRule>
    <cfRule type="cellIs" dxfId="28" priority="113" operator="between">
      <formula>$I$10</formula>
      <formula>$I$10</formula>
    </cfRule>
    <cfRule type="cellIs" dxfId="27" priority="114" operator="between">
      <formula>$I$9</formula>
      <formula>$I$9</formula>
    </cfRule>
  </conditionalFormatting>
  <conditionalFormatting sqref="A28:B28 D28 AA28:XFD28">
    <cfRule type="cellIs" dxfId="26" priority="109" operator="between">
      <formula>$I$11</formula>
      <formula>$I$11</formula>
    </cfRule>
    <cfRule type="cellIs" dxfId="25" priority="110" operator="between">
      <formula>$I$10</formula>
      <formula>$I$10</formula>
    </cfRule>
    <cfRule type="cellIs" dxfId="24" priority="111" operator="between">
      <formula>$I$9</formula>
      <formula>$I$9</formula>
    </cfRule>
  </conditionalFormatting>
  <conditionalFormatting sqref="A29:B29 D29 AA29:XFD29">
    <cfRule type="cellIs" dxfId="23" priority="106" operator="between">
      <formula>$I$11</formula>
      <formula>$I$11</formula>
    </cfRule>
    <cfRule type="cellIs" dxfId="22" priority="107" operator="between">
      <formula>$I$10</formula>
      <formula>$I$10</formula>
    </cfRule>
    <cfRule type="cellIs" dxfId="21" priority="108" operator="between">
      <formula>$I$9</formula>
      <formula>$I$9</formula>
    </cfRule>
  </conditionalFormatting>
  <conditionalFormatting sqref="A30:B30 D30 AA30:XFD30">
    <cfRule type="cellIs" dxfId="20" priority="103" operator="between">
      <formula>$I$11</formula>
      <formula>$I$11</formula>
    </cfRule>
    <cfRule type="cellIs" dxfId="19" priority="104" operator="between">
      <formula>$I$10</formula>
      <formula>$I$10</formula>
    </cfRule>
    <cfRule type="cellIs" dxfId="18" priority="105" operator="between">
      <formula>$I$9</formula>
      <formula>$I$9</formula>
    </cfRule>
  </conditionalFormatting>
  <conditionalFormatting sqref="A33:B33 D33 AA33:XFD33">
    <cfRule type="cellIs" dxfId="17" priority="97" operator="between">
      <formula>$I$11</formula>
      <formula>$I$11</formula>
    </cfRule>
    <cfRule type="cellIs" dxfId="16" priority="98" operator="between">
      <formula>$I$10</formula>
      <formula>$I$10</formula>
    </cfRule>
    <cfRule type="cellIs" dxfId="15" priority="99" operator="between">
      <formula>$I$9</formula>
      <formula>$I$9</formula>
    </cfRule>
  </conditionalFormatting>
  <conditionalFormatting sqref="C33">
    <cfRule type="cellIs" dxfId="14" priority="94" operator="between">
      <formula>$I$11</formula>
      <formula>$I$11</formula>
    </cfRule>
    <cfRule type="cellIs" dxfId="13" priority="95" operator="between">
      <formula>$I$10</formula>
      <formula>$I$10</formula>
    </cfRule>
    <cfRule type="cellIs" dxfId="12" priority="96" operator="between">
      <formula>$I$9</formula>
      <formula>$I$9</formula>
    </cfRule>
  </conditionalFormatting>
  <conditionalFormatting sqref="P24:Z25">
    <cfRule type="cellIs" dxfId="11" priority="82" operator="between">
      <formula>$I$11</formula>
      <formula>$I$11</formula>
    </cfRule>
    <cfRule type="cellIs" dxfId="10" priority="83" operator="between">
      <formula>$I$10</formula>
      <formula>$I$10</formula>
    </cfRule>
    <cfRule type="cellIs" dxfId="9" priority="84" operator="between">
      <formula>$I$9</formula>
      <formula>$I$9</formula>
    </cfRule>
  </conditionalFormatting>
  <conditionalFormatting sqref="E24:O25 E26:Z33">
    <cfRule type="cellIs" dxfId="8" priority="43" operator="between">
      <formula>$I$11</formula>
      <formula>$I$11</formula>
    </cfRule>
    <cfRule type="cellIs" dxfId="7" priority="44" operator="between">
      <formula>$I$10</formula>
      <formula>$I$10</formula>
    </cfRule>
    <cfRule type="cellIs" dxfId="6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2017-11-24T09:26:41Z</dcterms:modified>
</cp:coreProperties>
</file>