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Notes\ForSZU\"/>
    </mc:Choice>
  </mc:AlternateContent>
  <xr:revisionPtr revIDLastSave="0" documentId="13_ncr:1_{9CA36FE4-688D-47DC-B787-47CDE7EBBB61}" xr6:coauthVersionLast="47" xr6:coauthVersionMax="47" xr10:uidLastSave="{00000000-0000-0000-0000-000000000000}"/>
  <bookViews>
    <workbookView xWindow="14100" yWindow="2820" windowWidth="11625" windowHeight="8700" activeTab="2" xr2:uid="{72D55CEA-563E-49C6-A9F9-882865430C6E}"/>
  </bookViews>
  <sheets>
    <sheet name="mark" sheetId="1" r:id="rId1"/>
    <sheet name="daily" sheetId="3" r:id="rId2"/>
    <sheet name="average" sheetId="4" r:id="rId3"/>
    <sheet name="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C2" i="4"/>
  <c r="D2" i="4"/>
  <c r="E2" i="4"/>
  <c r="B2" i="4"/>
  <c r="E1" i="4"/>
  <c r="A1" i="4"/>
  <c r="C1" i="4"/>
  <c r="D1" i="4"/>
  <c r="B1" i="4"/>
  <c r="D8" i="3"/>
  <c r="D3" i="3"/>
  <c r="E3" i="3"/>
  <c r="D2" i="3"/>
  <c r="D7" i="3"/>
  <c r="D17" i="3"/>
  <c r="E17" i="3"/>
  <c r="F17" i="3"/>
  <c r="E8" i="3"/>
  <c r="D9" i="3"/>
  <c r="D10" i="3"/>
  <c r="F10" i="3"/>
  <c r="D13" i="3"/>
  <c r="D14" i="3"/>
  <c r="C14" i="3" s="1"/>
  <c r="E14" i="3"/>
  <c r="F14" i="3"/>
  <c r="D15" i="3"/>
  <c r="E15" i="3"/>
  <c r="F15" i="3"/>
  <c r="D16" i="3"/>
  <c r="E16" i="3"/>
  <c r="F16" i="3"/>
  <c r="F5" i="3"/>
  <c r="E5" i="3"/>
  <c r="D5" i="3"/>
  <c r="F4" i="3"/>
  <c r="E4" i="3"/>
  <c r="D4" i="3"/>
  <c r="F3" i="3"/>
  <c r="F2" i="3"/>
  <c r="E2" i="3"/>
  <c r="E3" i="1"/>
  <c r="E2" i="1"/>
  <c r="E13" i="1"/>
  <c r="E14" i="1"/>
  <c r="E15" i="1"/>
  <c r="E16" i="1"/>
  <c r="E17" i="1"/>
  <c r="E18" i="1"/>
  <c r="E19" i="1"/>
  <c r="E20" i="1"/>
  <c r="E21" i="1"/>
  <c r="F6" i="3" s="1"/>
  <c r="E22" i="1"/>
  <c r="E23" i="1"/>
  <c r="E24" i="1"/>
  <c r="E25" i="1"/>
  <c r="F7" i="3" s="1"/>
  <c r="E26" i="1"/>
  <c r="F8" i="3" s="1"/>
  <c r="E27" i="1"/>
  <c r="F9" i="3" s="1"/>
  <c r="E28" i="1"/>
  <c r="E9" i="3" s="1"/>
  <c r="E29" i="1"/>
  <c r="E10" i="3" s="1"/>
  <c r="E30" i="1"/>
  <c r="D11" i="3" s="1"/>
  <c r="E31" i="1"/>
  <c r="F11" i="3" s="1"/>
  <c r="E32" i="1"/>
  <c r="D12" i="3" s="1"/>
  <c r="E33" i="1"/>
  <c r="E12" i="3" s="1"/>
  <c r="E34" i="1"/>
  <c r="F12" i="3" s="1"/>
  <c r="E35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E4" i="1"/>
  <c r="E5" i="1"/>
  <c r="E6" i="1"/>
  <c r="E7" i="1"/>
  <c r="E8" i="1"/>
  <c r="E9" i="1"/>
  <c r="E10" i="1"/>
  <c r="E11" i="1"/>
  <c r="E12" i="1"/>
  <c r="E36" i="1"/>
  <c r="E37" i="1"/>
  <c r="E38" i="1"/>
  <c r="F13" i="3" s="1"/>
  <c r="E39" i="1"/>
  <c r="E13" i="3" l="1"/>
  <c r="C13" i="3" s="1"/>
  <c r="E11" i="3"/>
  <c r="C11" i="3" s="1"/>
  <c r="C2" i="3"/>
  <c r="C3" i="3"/>
  <c r="C9" i="3"/>
  <c r="C10" i="3"/>
  <c r="C5" i="3"/>
  <c r="C15" i="3"/>
  <c r="C17" i="3"/>
  <c r="C4" i="3"/>
  <c r="C16" i="3"/>
  <c r="C12" i="3"/>
  <c r="C8" i="3"/>
  <c r="E7" i="3"/>
  <c r="C7" i="3" s="1"/>
  <c r="E6" i="3"/>
  <c r="D6" i="3"/>
  <c r="C6" i="3" l="1"/>
</calcChain>
</file>

<file path=xl/sharedStrings.xml><?xml version="1.0" encoding="utf-8"?>
<sst xmlns="http://schemas.openxmlformats.org/spreadsheetml/2006/main" count="51" uniqueCount="13">
  <si>
    <t>日期</t>
    <phoneticPr fontId="1" type="noConversion"/>
  </si>
  <si>
    <t>科目</t>
    <phoneticPr fontId="1" type="noConversion"/>
  </si>
  <si>
    <t>开始时间</t>
    <phoneticPr fontId="1" type="noConversion"/>
  </si>
  <si>
    <t>结束时间</t>
    <phoneticPr fontId="1" type="noConversion"/>
  </si>
  <si>
    <t>墨墨</t>
    <phoneticPr fontId="1" type="noConversion"/>
  </si>
  <si>
    <t>持续时间</t>
    <phoneticPr fontId="1" type="noConversion"/>
  </si>
  <si>
    <t>高数练习</t>
    <phoneticPr fontId="1" type="noConversion"/>
  </si>
  <si>
    <t>说明</t>
    <phoneticPr fontId="1" type="noConversion"/>
  </si>
  <si>
    <t>今天晚上开了个实习会议，所以晚上没怎么学</t>
    <phoneticPr fontId="1" type="noConversion"/>
  </si>
  <si>
    <t>高数课</t>
    <phoneticPr fontId="1" type="noConversion"/>
  </si>
  <si>
    <t>总计</t>
    <phoneticPr fontId="1" type="noConversion"/>
  </si>
  <si>
    <t>今天在改论文，没学习</t>
    <phoneticPr fontId="1" type="noConversion"/>
  </si>
  <si>
    <t>今天装桌子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</si>
</sst>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h:mm;@"/>
    <numFmt numFmtId="178" formatCode="m/d;@"/>
    <numFmt numFmtId="179" formatCode="m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9545230232366E-2"/>
          <c:y val="3.0991368616236407E-2"/>
          <c:w val="0.96158640392405426"/>
          <c:h val="0.92959441636959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daily!$D$1</c:f>
              <c:strCache>
                <c:ptCount val="1"/>
                <c:pt idx="0">
                  <c:v>高数课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4A-4B78-B6C5-A6CE738C0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daily!$D$2:$D$17</c:f>
              <c:numCache>
                <c:formatCode>h:mm;@</c:formatCode>
                <c:ptCount val="16"/>
                <c:pt idx="0">
                  <c:v>0.25347222222222221</c:v>
                </c:pt>
                <c:pt idx="1">
                  <c:v>9.9305555555555536E-2</c:v>
                </c:pt>
                <c:pt idx="2">
                  <c:v>6.944444444444442E-2</c:v>
                </c:pt>
                <c:pt idx="3">
                  <c:v>0</c:v>
                </c:pt>
                <c:pt idx="4">
                  <c:v>0.13680555555555551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4.3055555555555514E-2</c:v>
                </c:pt>
                <c:pt idx="10">
                  <c:v>4.9305555555555602E-2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482-4D58-8DE2-F749C7315023}"/>
            </c:ext>
          </c:extLst>
        </c:ser>
        <c:ser>
          <c:idx val="1"/>
          <c:order val="1"/>
          <c:tx>
            <c:strRef>
              <c:f>daily!$E$1</c:f>
              <c:strCache>
                <c:ptCount val="1"/>
                <c:pt idx="0">
                  <c:v>高数练习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daily!$E$2:$E$17</c:f>
              <c:numCache>
                <c:formatCode>h:mm;@</c:formatCode>
                <c:ptCount val="16"/>
                <c:pt idx="0">
                  <c:v>0</c:v>
                </c:pt>
                <c:pt idx="1">
                  <c:v>0.11805555555555569</c:v>
                </c:pt>
                <c:pt idx="2">
                  <c:v>0.16666666666666674</c:v>
                </c:pt>
                <c:pt idx="3">
                  <c:v>0.18333333333333324</c:v>
                </c:pt>
                <c:pt idx="4">
                  <c:v>0.11527777777777781</c:v>
                </c:pt>
                <c:pt idx="5">
                  <c:v>0.2465277777777779</c:v>
                </c:pt>
                <c:pt idx="6">
                  <c:v>0</c:v>
                </c:pt>
                <c:pt idx="7">
                  <c:v>4.1666666666666741E-2</c:v>
                </c:pt>
                <c:pt idx="8">
                  <c:v>0</c:v>
                </c:pt>
                <c:pt idx="9">
                  <c:v>0.15416666666666656</c:v>
                </c:pt>
                <c:pt idx="10">
                  <c:v>2.2916666666666696E-2</c:v>
                </c:pt>
                <c:pt idx="11">
                  <c:v>0.23750000000000004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1-4A0E-A1C8-1A0A4CC6136E}"/>
            </c:ext>
          </c:extLst>
        </c:ser>
        <c:ser>
          <c:idx val="2"/>
          <c:order val="2"/>
          <c:tx>
            <c:strRef>
              <c:f>daily!$F$1</c:f>
              <c:strCache>
                <c:ptCount val="1"/>
                <c:pt idx="0">
                  <c:v>墨墨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daily!$B$2:$B$17</c:f>
              <c:numCache>
                <c:formatCode>m/d;@</c:formatCode>
                <c:ptCount val="16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44681</c:v>
                </c:pt>
              </c:numCache>
            </c:numRef>
          </c:cat>
          <c:val>
            <c:numRef>
              <c:f>daily!$F$2:$F$17</c:f>
              <c:numCache>
                <c:formatCode>h:mm;@</c:formatCode>
                <c:ptCount val="16"/>
                <c:pt idx="0">
                  <c:v>3.4027777777777768E-2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1.736111111111116E-2</c:v>
                </c:pt>
                <c:pt idx="4">
                  <c:v>3.0555555555555669E-2</c:v>
                </c:pt>
                <c:pt idx="5">
                  <c:v>2.1527777777777923E-2</c:v>
                </c:pt>
                <c:pt idx="6">
                  <c:v>5.5555555555555636E-3</c:v>
                </c:pt>
                <c:pt idx="7">
                  <c:v>1.8055555555555602E-2</c:v>
                </c:pt>
                <c:pt idx="8">
                  <c:v>0</c:v>
                </c:pt>
                <c:pt idx="9">
                  <c:v>1.4583333333333282E-2</c:v>
                </c:pt>
                <c:pt idx="10">
                  <c:v>2.7777777777777783E-3</c:v>
                </c:pt>
                <c:pt idx="11">
                  <c:v>2.361111111111136E-2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1-4A0E-A1C8-1A0A4CC613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4662816"/>
        <c:axId val="694657240"/>
        <c:extLst/>
      </c:barChart>
      <c:dateAx>
        <c:axId val="6946628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57240"/>
        <c:crosses val="autoZero"/>
        <c:auto val="1"/>
        <c:lblOffset val="100"/>
        <c:baseTimeUnit val="days"/>
      </c:dateAx>
      <c:valAx>
        <c:axId val="694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62816"/>
        <c:crosses val="autoZero"/>
        <c:crossBetween val="between"/>
        <c:majorUnit val="4.166666000000001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786429474094"/>
          <c:y val="3.7714996464083578E-2"/>
          <c:w val="4.7827046190416722E-2"/>
          <c:h val="0.1020076781447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9524</xdr:colOff>
      <xdr:row>42</xdr:row>
      <xdr:rowOff>57150</xdr:rowOff>
    </xdr:to>
    <xdr:graphicFrame macro="">
      <xdr:nvGraphicFramePr>
        <xdr:cNvPr id="10" name="图表 2">
          <a:extLst>
            <a:ext uri="{FF2B5EF4-FFF2-40B4-BE49-F238E27FC236}">
              <a16:creationId xmlns:a16="http://schemas.microsoft.com/office/drawing/2014/main" id="{87C06831-79CE-44D9-925A-1B1DD8A0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99C-FD3A-4C4D-8378-8FD4C0BFF15F}">
  <dimension ref="A1:S108"/>
  <sheetViews>
    <sheetView topLeftCell="A25" workbookViewId="0">
      <selection activeCell="E6" sqref="E6"/>
    </sheetView>
  </sheetViews>
  <sheetFormatPr defaultRowHeight="14.25" x14ac:dyDescent="0.2"/>
  <cols>
    <col min="1" max="1" width="7" style="1" customWidth="1"/>
    <col min="2" max="2" width="9" style="5"/>
    <col min="3" max="5" width="9" style="8"/>
    <col min="7" max="7" width="5.5" style="1" customWidth="1"/>
    <col min="8" max="8" width="6.125" style="3" customWidth="1"/>
    <col min="9" max="9" width="9" style="3" customWidth="1"/>
    <col min="10" max="10" width="8.75" style="3" customWidth="1"/>
    <col min="11" max="19" width="9" style="3"/>
  </cols>
  <sheetData>
    <row r="1" spans="1:19" s="4" customFormat="1" x14ac:dyDescent="0.2">
      <c r="A1" s="4" t="s">
        <v>0</v>
      </c>
      <c r="B1" s="4" t="s">
        <v>1</v>
      </c>
      <c r="C1" s="11" t="s">
        <v>2</v>
      </c>
      <c r="D1" s="11" t="s">
        <v>3</v>
      </c>
      <c r="E1" s="11" t="s">
        <v>5</v>
      </c>
      <c r="L1" s="6"/>
      <c r="M1" s="6"/>
      <c r="N1" s="6"/>
      <c r="O1" s="6"/>
      <c r="P1" s="6"/>
      <c r="Q1" s="6"/>
      <c r="R1" s="6"/>
      <c r="S1" s="6"/>
    </row>
    <row r="2" spans="1:19" x14ac:dyDescent="0.2">
      <c r="A2" s="9">
        <v>44666</v>
      </c>
      <c r="B2" s="4" t="s">
        <v>9</v>
      </c>
      <c r="C2" s="7">
        <v>0.5625</v>
      </c>
      <c r="D2" s="7">
        <v>0.75347222222222221</v>
      </c>
      <c r="E2" s="8">
        <f>IF($D2-$C2&gt;0,$D2-$C2, "")</f>
        <v>0.19097222222222221</v>
      </c>
    </row>
    <row r="3" spans="1:19" x14ac:dyDescent="0.2">
      <c r="A3" s="9">
        <v>44666</v>
      </c>
      <c r="B3" s="4" t="s">
        <v>9</v>
      </c>
      <c r="C3" s="7">
        <v>0.89583333333333337</v>
      </c>
      <c r="D3" s="8">
        <v>0.95833333333333337</v>
      </c>
      <c r="E3" s="8">
        <f>IF($D3-$C3&gt;0,$D3-$C3, "")</f>
        <v>6.25E-2</v>
      </c>
    </row>
    <row r="4" spans="1:19" x14ac:dyDescent="0.2">
      <c r="A4" s="9">
        <v>44666</v>
      </c>
      <c r="B4" s="4" t="s">
        <v>4</v>
      </c>
      <c r="C4" s="8">
        <v>0.96875</v>
      </c>
      <c r="D4" s="8">
        <v>1.0027777777777778</v>
      </c>
      <c r="E4" s="8">
        <f t="shared" ref="E4:E39" si="0">IF($D4-$C4&gt;0,$D4-$C4, "")</f>
        <v>3.4027777777777768E-2</v>
      </c>
    </row>
    <row r="5" spans="1:19" x14ac:dyDescent="0.2">
      <c r="A5" s="10">
        <v>44667</v>
      </c>
      <c r="B5" s="4" t="s">
        <v>6</v>
      </c>
      <c r="C5" s="8">
        <v>0.61249999999999993</v>
      </c>
      <c r="D5" s="8">
        <v>0.73055555555555562</v>
      </c>
      <c r="E5" s="8">
        <f t="shared" si="0"/>
        <v>0.11805555555555569</v>
      </c>
    </row>
    <row r="6" spans="1:19" x14ac:dyDescent="0.2">
      <c r="A6" s="10">
        <v>44667</v>
      </c>
      <c r="B6" s="4" t="s">
        <v>9</v>
      </c>
      <c r="C6" s="8">
        <v>0.82847222222222217</v>
      </c>
      <c r="D6" s="8">
        <v>0.9277777777777777</v>
      </c>
      <c r="E6" s="8">
        <f t="shared" si="0"/>
        <v>9.9305555555555536E-2</v>
      </c>
    </row>
    <row r="7" spans="1:19" x14ac:dyDescent="0.2">
      <c r="A7" s="10">
        <v>44667</v>
      </c>
      <c r="B7" s="4" t="s">
        <v>4</v>
      </c>
      <c r="C7" s="8">
        <v>0.93055555555555547</v>
      </c>
      <c r="D7" s="8">
        <v>0.94791666666666663</v>
      </c>
      <c r="E7" s="8">
        <f t="shared" si="0"/>
        <v>1.736111111111116E-2</v>
      </c>
      <c r="F7" s="3"/>
    </row>
    <row r="8" spans="1:19" x14ac:dyDescent="0.2">
      <c r="A8" s="10">
        <v>44668</v>
      </c>
      <c r="B8" s="4" t="s">
        <v>9</v>
      </c>
      <c r="C8" s="8">
        <v>0.59722222222222221</v>
      </c>
      <c r="D8" s="8">
        <v>0.66666666666666663</v>
      </c>
      <c r="E8" s="8">
        <f t="shared" si="0"/>
        <v>6.944444444444442E-2</v>
      </c>
      <c r="F8" s="3"/>
    </row>
    <row r="9" spans="1:19" x14ac:dyDescent="0.2">
      <c r="A9" s="10">
        <v>44668</v>
      </c>
      <c r="B9" s="4" t="s">
        <v>6</v>
      </c>
      <c r="C9" s="8">
        <v>0.72916666666666663</v>
      </c>
      <c r="D9" s="8">
        <v>0.89583333333333337</v>
      </c>
      <c r="E9" s="8">
        <f t="shared" si="0"/>
        <v>0.16666666666666674</v>
      </c>
      <c r="F9" s="3"/>
    </row>
    <row r="10" spans="1:19" x14ac:dyDescent="0.2">
      <c r="A10" s="10">
        <v>44668</v>
      </c>
      <c r="B10" s="4" t="s">
        <v>4</v>
      </c>
      <c r="C10" s="8">
        <v>0.89930555555555547</v>
      </c>
      <c r="D10" s="8">
        <v>0.92013888888888884</v>
      </c>
      <c r="E10" s="8">
        <f t="shared" si="0"/>
        <v>2.083333333333337E-2</v>
      </c>
      <c r="F10" s="3"/>
    </row>
    <row r="11" spans="1:19" x14ac:dyDescent="0.2">
      <c r="A11" s="10">
        <v>44669</v>
      </c>
      <c r="B11" s="4" t="s">
        <v>6</v>
      </c>
      <c r="C11" s="8">
        <v>0.51388888888888895</v>
      </c>
      <c r="D11" s="8">
        <v>0.5625</v>
      </c>
      <c r="E11" s="8">
        <f t="shared" si="0"/>
        <v>4.8611111111111049E-2</v>
      </c>
      <c r="F11" s="3"/>
    </row>
    <row r="12" spans="1:19" x14ac:dyDescent="0.2">
      <c r="A12" s="10">
        <v>44669</v>
      </c>
      <c r="B12" s="4" t="s">
        <v>6</v>
      </c>
      <c r="C12" s="8">
        <v>0.57708333333333328</v>
      </c>
      <c r="D12" s="8">
        <v>0.71180555555555547</v>
      </c>
      <c r="E12" s="8">
        <f t="shared" si="0"/>
        <v>0.13472222222222219</v>
      </c>
      <c r="F12" s="3"/>
    </row>
    <row r="13" spans="1:19" x14ac:dyDescent="0.2">
      <c r="A13" s="10">
        <v>44669</v>
      </c>
      <c r="B13" s="4" t="s">
        <v>4</v>
      </c>
      <c r="C13" s="8">
        <v>0.96180555555555547</v>
      </c>
      <c r="D13" s="8">
        <v>0.97916666666666663</v>
      </c>
      <c r="E13" s="8">
        <f t="shared" si="0"/>
        <v>1.736111111111116E-2</v>
      </c>
      <c r="F13" s="3"/>
    </row>
    <row r="14" spans="1:19" x14ac:dyDescent="0.2">
      <c r="A14" s="10">
        <v>44670</v>
      </c>
      <c r="B14" s="4" t="s">
        <v>6</v>
      </c>
      <c r="C14" s="8">
        <v>0.5180555555555556</v>
      </c>
      <c r="D14" s="8">
        <v>0.52777777777777779</v>
      </c>
      <c r="E14" s="8">
        <f t="shared" si="0"/>
        <v>9.7222222222221877E-3</v>
      </c>
      <c r="F14" s="3"/>
    </row>
    <row r="15" spans="1:19" x14ac:dyDescent="0.2">
      <c r="A15" s="10">
        <v>44670</v>
      </c>
      <c r="B15" s="4" t="s">
        <v>6</v>
      </c>
      <c r="C15" s="8">
        <v>0.54375000000000007</v>
      </c>
      <c r="D15" s="8">
        <v>0.59930555555555554</v>
      </c>
      <c r="E15" s="8">
        <f t="shared" si="0"/>
        <v>5.5555555555555469E-2</v>
      </c>
      <c r="F15" s="3"/>
    </row>
    <row r="16" spans="1:19" x14ac:dyDescent="0.2">
      <c r="A16" s="10">
        <v>44670</v>
      </c>
      <c r="B16" s="4" t="s">
        <v>9</v>
      </c>
      <c r="C16" s="8">
        <v>0.61041666666666672</v>
      </c>
      <c r="D16" s="8">
        <v>0.625</v>
      </c>
      <c r="E16" s="8">
        <f t="shared" si="0"/>
        <v>1.4583333333333282E-2</v>
      </c>
    </row>
    <row r="17" spans="1:10" x14ac:dyDescent="0.2">
      <c r="A17" s="10">
        <v>44670</v>
      </c>
      <c r="B17" s="4" t="s">
        <v>9</v>
      </c>
      <c r="C17" s="8">
        <v>0.65902777777777777</v>
      </c>
      <c r="D17" s="8">
        <v>0.69305555555555554</v>
      </c>
      <c r="E17" s="8">
        <f t="shared" si="0"/>
        <v>3.4027777777777768E-2</v>
      </c>
    </row>
    <row r="18" spans="1:10" x14ac:dyDescent="0.2">
      <c r="A18" s="10">
        <v>44670</v>
      </c>
      <c r="B18" s="4" t="s">
        <v>6</v>
      </c>
      <c r="C18" s="8">
        <v>0.80555555555555547</v>
      </c>
      <c r="D18" s="8">
        <v>0.81736111111111109</v>
      </c>
      <c r="E18" s="8">
        <f t="shared" si="0"/>
        <v>1.1805555555555625E-2</v>
      </c>
    </row>
    <row r="19" spans="1:10" x14ac:dyDescent="0.2">
      <c r="A19" s="10">
        <v>44670</v>
      </c>
      <c r="B19" s="4" t="s">
        <v>9</v>
      </c>
      <c r="C19" s="8">
        <v>0.83958333333333324</v>
      </c>
      <c r="D19" s="8">
        <v>0.9277777777777777</v>
      </c>
      <c r="E19" s="8">
        <f t="shared" si="0"/>
        <v>8.8194444444444464E-2</v>
      </c>
    </row>
    <row r="20" spans="1:10" x14ac:dyDescent="0.2">
      <c r="A20" s="10">
        <v>44670</v>
      </c>
      <c r="B20" s="4" t="s">
        <v>6</v>
      </c>
      <c r="C20" s="8">
        <v>0.94305555555555554</v>
      </c>
      <c r="D20" s="8">
        <v>0.98125000000000007</v>
      </c>
      <c r="E20" s="8">
        <f t="shared" si="0"/>
        <v>3.8194444444444531E-2</v>
      </c>
      <c r="J20" s="3" t="str">
        <f>IF(AND($G20&lt;&gt;"",daily!F$1&lt;&gt;""),SUMIFS($E:$E,$B:$B,daily!F$1,$A:$A,$G20),"")</f>
        <v/>
      </c>
    </row>
    <row r="21" spans="1:10" x14ac:dyDescent="0.2">
      <c r="A21" s="10">
        <v>44670</v>
      </c>
      <c r="B21" s="4" t="s">
        <v>4</v>
      </c>
      <c r="C21" s="8">
        <v>0.98819444444444438</v>
      </c>
      <c r="D21" s="8">
        <v>1.01875</v>
      </c>
      <c r="E21" s="8">
        <f t="shared" si="0"/>
        <v>3.0555555555555669E-2</v>
      </c>
      <c r="J21" s="3" t="str">
        <f>IF(AND($G21&lt;&gt;"",daily!F$1&lt;&gt;""),SUMIFS($E:$E,$B:$B,daily!F$1,$A:$A,$G21),"")</f>
        <v/>
      </c>
    </row>
    <row r="22" spans="1:10" x14ac:dyDescent="0.2">
      <c r="A22" s="10">
        <v>44671</v>
      </c>
      <c r="B22" s="4" t="s">
        <v>6</v>
      </c>
      <c r="C22" s="8">
        <v>0.625</v>
      </c>
      <c r="D22" s="8">
        <v>0.70138888888888884</v>
      </c>
      <c r="E22" s="8">
        <f t="shared" si="0"/>
        <v>7.638888888888884E-2</v>
      </c>
      <c r="J22" s="3" t="str">
        <f>IF(AND($G22&lt;&gt;"",daily!F$1&lt;&gt;""),SUMIFS($E:$E,$B:$B,daily!F$1,$A:$A,$G22),"")</f>
        <v/>
      </c>
    </row>
    <row r="23" spans="1:10" x14ac:dyDescent="0.2">
      <c r="A23" s="10">
        <v>44671</v>
      </c>
      <c r="B23" s="4" t="s">
        <v>6</v>
      </c>
      <c r="C23" s="8">
        <v>0.73541666666666661</v>
      </c>
      <c r="D23" s="8">
        <v>0.78472222222222221</v>
      </c>
      <c r="E23" s="8">
        <f t="shared" si="0"/>
        <v>4.9305555555555602E-2</v>
      </c>
      <c r="J23" s="3" t="str">
        <f>IF(AND($G23&lt;&gt;"",daily!F$1&lt;&gt;""),SUMIFS($E:$E,$B:$B,daily!F$1,$A:$A,$G23),"")</f>
        <v/>
      </c>
    </row>
    <row r="24" spans="1:10" x14ac:dyDescent="0.2">
      <c r="A24" s="10">
        <v>44671</v>
      </c>
      <c r="B24" s="4" t="s">
        <v>6</v>
      </c>
      <c r="C24" s="8">
        <v>0.8208333333333333</v>
      </c>
      <c r="D24" s="8">
        <v>0.94166666666666676</v>
      </c>
      <c r="E24" s="8">
        <f t="shared" si="0"/>
        <v>0.12083333333333346</v>
      </c>
      <c r="J24" s="3" t="str">
        <f>IF(AND($G24&lt;&gt;"",daily!F$1&lt;&gt;""),SUMIFS($E:$E,$B:$B,daily!F$1,$A:$A,$G24),"")</f>
        <v/>
      </c>
    </row>
    <row r="25" spans="1:10" x14ac:dyDescent="0.2">
      <c r="A25" s="10">
        <v>44671</v>
      </c>
      <c r="B25" s="4" t="s">
        <v>4</v>
      </c>
      <c r="C25" s="8">
        <v>0.96458333333333324</v>
      </c>
      <c r="D25" s="8">
        <v>0.98611111111111116</v>
      </c>
      <c r="E25" s="8">
        <f t="shared" si="0"/>
        <v>2.1527777777777923E-2</v>
      </c>
      <c r="J25" s="3" t="str">
        <f>IF(AND($G25&lt;&gt;"",daily!F$1&lt;&gt;""),SUMIFS($E:$E,$B:$B,daily!F$1,$A:$A,$G25),"")</f>
        <v/>
      </c>
    </row>
    <row r="26" spans="1:10" x14ac:dyDescent="0.2">
      <c r="A26" s="10">
        <v>44672</v>
      </c>
      <c r="B26" s="4" t="s">
        <v>4</v>
      </c>
      <c r="C26" s="8">
        <v>3.8194444444444441E-2</v>
      </c>
      <c r="D26" s="8">
        <v>4.3750000000000004E-2</v>
      </c>
      <c r="E26" s="8">
        <f t="shared" si="0"/>
        <v>5.5555555555555636E-3</v>
      </c>
      <c r="J26" s="3" t="str">
        <f>IF(AND($G26&lt;&gt;"",daily!F$1&lt;&gt;""),SUMIFS($E:$E,$B:$B,daily!F$1,$A:$A,$G26),"")</f>
        <v/>
      </c>
    </row>
    <row r="27" spans="1:10" x14ac:dyDescent="0.2">
      <c r="A27" s="10">
        <v>44673</v>
      </c>
      <c r="B27" s="4" t="s">
        <v>4</v>
      </c>
      <c r="C27" s="8">
        <v>0.91180555555555554</v>
      </c>
      <c r="D27" s="8">
        <v>0.92986111111111114</v>
      </c>
      <c r="E27" s="8">
        <f t="shared" si="0"/>
        <v>1.8055555555555602E-2</v>
      </c>
      <c r="J27" s="3" t="str">
        <f>IF(AND($G27&lt;&gt;"",daily!F$1&lt;&gt;""),SUMIFS($E:$E,$B:$B,daily!F$1,$A:$A,$G27),"")</f>
        <v/>
      </c>
    </row>
    <row r="28" spans="1:10" x14ac:dyDescent="0.2">
      <c r="A28" s="10">
        <v>44673</v>
      </c>
      <c r="B28" s="4" t="s">
        <v>6</v>
      </c>
      <c r="C28" s="8">
        <v>0.93402777777777779</v>
      </c>
      <c r="D28" s="8">
        <v>0.97569444444444453</v>
      </c>
      <c r="E28" s="8">
        <f t="shared" si="0"/>
        <v>4.1666666666666741E-2</v>
      </c>
      <c r="J28" s="3" t="str">
        <f>IF(AND($G28&lt;&gt;"",daily!F$1&lt;&gt;""),SUMIFS($E:$E,$B:$B,daily!F$1,$A:$A,$G28),"")</f>
        <v/>
      </c>
    </row>
    <row r="29" spans="1:10" x14ac:dyDescent="0.2">
      <c r="A29" s="10">
        <v>44675</v>
      </c>
      <c r="B29" s="4" t="s">
        <v>6</v>
      </c>
      <c r="C29" s="8">
        <v>0.65138888888888891</v>
      </c>
      <c r="D29" s="8">
        <v>0.80555555555555547</v>
      </c>
      <c r="E29" s="8">
        <f t="shared" si="0"/>
        <v>0.15416666666666656</v>
      </c>
      <c r="J29" s="3" t="str">
        <f>IF(AND($G29&lt;&gt;"",daily!F$1&lt;&gt;""),SUMIFS($E:$E,$B:$B,daily!F$1,$A:$A,$G29),"")</f>
        <v/>
      </c>
    </row>
    <row r="30" spans="1:10" x14ac:dyDescent="0.2">
      <c r="A30" s="10">
        <v>44675</v>
      </c>
      <c r="B30" s="4" t="s">
        <v>9</v>
      </c>
      <c r="C30" s="8">
        <v>0.87986111111111109</v>
      </c>
      <c r="D30" s="8">
        <v>0.92291666666666661</v>
      </c>
      <c r="E30" s="8">
        <f t="shared" si="0"/>
        <v>4.3055555555555514E-2</v>
      </c>
      <c r="J30" s="3" t="str">
        <f>IF(AND($G30&lt;&gt;"",daily!F$1&lt;&gt;""),SUMIFS($E:$E,$B:$B,daily!F$1,$A:$A,$G30),"")</f>
        <v/>
      </c>
    </row>
    <row r="31" spans="1:10" x14ac:dyDescent="0.2">
      <c r="A31" s="10">
        <v>44675</v>
      </c>
      <c r="B31" s="4" t="s">
        <v>4</v>
      </c>
      <c r="C31" s="8">
        <v>0.96250000000000002</v>
      </c>
      <c r="D31" s="8">
        <v>0.9770833333333333</v>
      </c>
      <c r="E31" s="8">
        <f t="shared" si="0"/>
        <v>1.4583333333333282E-2</v>
      </c>
      <c r="J31" s="3" t="str">
        <f>IF(AND($G31&lt;&gt;"",daily!F$1&lt;&gt;""),SUMIFS($E:$E,$B:$B,daily!F$1,$A:$A,$G31),"")</f>
        <v/>
      </c>
    </row>
    <row r="32" spans="1:10" x14ac:dyDescent="0.2">
      <c r="A32" s="10">
        <v>44676</v>
      </c>
      <c r="B32" s="4" t="s">
        <v>9</v>
      </c>
      <c r="C32" s="8">
        <v>0.58958333333333335</v>
      </c>
      <c r="D32" s="8">
        <v>0.63888888888888895</v>
      </c>
      <c r="E32" s="8">
        <f t="shared" si="0"/>
        <v>4.9305555555555602E-2</v>
      </c>
      <c r="J32" s="3" t="str">
        <f>IF(AND($G32&lt;&gt;"",daily!F$1&lt;&gt;""),SUMIFS($E:$E,$B:$B,daily!F$1,$A:$A,$G32),"")</f>
        <v/>
      </c>
    </row>
    <row r="33" spans="1:10" x14ac:dyDescent="0.2">
      <c r="A33" s="10">
        <v>44676</v>
      </c>
      <c r="B33" s="4" t="s">
        <v>6</v>
      </c>
      <c r="C33" s="8">
        <v>0.66736111111111107</v>
      </c>
      <c r="D33" s="8">
        <v>0.69027777777777777</v>
      </c>
      <c r="E33" s="8">
        <f t="shared" si="0"/>
        <v>2.2916666666666696E-2</v>
      </c>
      <c r="J33" s="3" t="str">
        <f>IF(AND($G33&lt;&gt;"",daily!F$1&lt;&gt;""),SUMIFS($E:$E,$B:$B,daily!F$1,$A:$A,$G33),"")</f>
        <v/>
      </c>
    </row>
    <row r="34" spans="1:10" x14ac:dyDescent="0.2">
      <c r="A34" s="10">
        <v>44676</v>
      </c>
      <c r="B34" s="4" t="s">
        <v>4</v>
      </c>
      <c r="C34" s="8">
        <v>2.4999999999999998E-2</v>
      </c>
      <c r="D34" s="8">
        <v>2.7777777777777776E-2</v>
      </c>
      <c r="E34" s="8">
        <f t="shared" si="0"/>
        <v>2.7777777777777783E-3</v>
      </c>
      <c r="J34" s="3" t="str">
        <f>IF(AND($G34&lt;&gt;"",daily!F$1&lt;&gt;""),SUMIFS($E:$E,$B:$B,daily!F$1,$A:$A,$G34),"")</f>
        <v/>
      </c>
    </row>
    <row r="35" spans="1:10" x14ac:dyDescent="0.2">
      <c r="A35" s="10">
        <v>44677</v>
      </c>
      <c r="B35" s="4" t="s">
        <v>6</v>
      </c>
      <c r="C35" s="8">
        <v>0.625</v>
      </c>
      <c r="D35" s="8">
        <v>0.65069444444444446</v>
      </c>
      <c r="E35" s="8">
        <f t="shared" si="0"/>
        <v>2.5694444444444464E-2</v>
      </c>
      <c r="J35" s="3" t="str">
        <f>IF(AND($G35&lt;&gt;"",daily!F$1&lt;&gt;""),SUMIFS($E:$E,$B:$B,daily!F$1,$A:$A,$G35),"")</f>
        <v/>
      </c>
    </row>
    <row r="36" spans="1:10" x14ac:dyDescent="0.2">
      <c r="A36" s="10">
        <v>44677</v>
      </c>
      <c r="B36" s="4" t="s">
        <v>6</v>
      </c>
      <c r="C36" s="8">
        <v>0.68819444444444444</v>
      </c>
      <c r="D36" s="8">
        <v>0.74930555555555556</v>
      </c>
      <c r="E36" s="8">
        <f t="shared" si="0"/>
        <v>6.1111111111111116E-2</v>
      </c>
      <c r="J36" s="3" t="str">
        <f>IF(AND($G36&lt;&gt;"",daily!F$1&lt;&gt;""),SUMIFS($E:$E,$B:$B,daily!F$1,$A:$A,$G36),"")</f>
        <v/>
      </c>
    </row>
    <row r="37" spans="1:10" x14ac:dyDescent="0.2">
      <c r="A37" s="10">
        <v>44677</v>
      </c>
      <c r="B37" s="4" t="s">
        <v>6</v>
      </c>
      <c r="C37" s="8">
        <v>0.79027777777777775</v>
      </c>
      <c r="D37" s="8">
        <v>0.94097222222222221</v>
      </c>
      <c r="E37" s="8">
        <f t="shared" si="0"/>
        <v>0.15069444444444446</v>
      </c>
      <c r="J37" s="3" t="str">
        <f>IF(AND($G37&lt;&gt;"",daily!F$1&lt;&gt;""),SUMIFS($E:$E,$B:$B,daily!F$1,$A:$A,$G37),"")</f>
        <v/>
      </c>
    </row>
    <row r="38" spans="1:10" x14ac:dyDescent="0.2">
      <c r="A38" s="10">
        <v>44677</v>
      </c>
      <c r="B38" s="4" t="s">
        <v>4</v>
      </c>
      <c r="C38" s="8">
        <v>0.99861111111111101</v>
      </c>
      <c r="D38" s="8">
        <v>1.0222222222222224</v>
      </c>
      <c r="E38" s="8">
        <f t="shared" si="0"/>
        <v>2.361111111111136E-2</v>
      </c>
      <c r="J38" s="3" t="str">
        <f>IF(AND($G38&lt;&gt;"",daily!F$1&lt;&gt;""),SUMIFS($E:$E,$B:$B,daily!F$1,$A:$A,$G38),"")</f>
        <v/>
      </c>
    </row>
    <row r="39" spans="1:10" x14ac:dyDescent="0.2">
      <c r="E39" s="8" t="str">
        <f t="shared" si="0"/>
        <v/>
      </c>
      <c r="J39" s="3" t="str">
        <f>IF(AND($G39&lt;&gt;"",daily!F$1&lt;&gt;""),SUMIFS($E:$E,$B:$B,daily!F$1,$A:$A,$G39),"")</f>
        <v/>
      </c>
    </row>
    <row r="40" spans="1:10" x14ac:dyDescent="0.2">
      <c r="J40" s="3" t="str">
        <f>IF(AND($G40&lt;&gt;"",daily!F$1&lt;&gt;""),SUMIFS($E:$E,$B:$B,daily!F$1,$A:$A,$G40),"")</f>
        <v/>
      </c>
    </row>
    <row r="41" spans="1:10" x14ac:dyDescent="0.2">
      <c r="J41" s="3" t="str">
        <f>IF(AND($G41&lt;&gt;"",daily!F$1&lt;&gt;""),SUMIFS($E:$E,$B:$B,daily!F$1,$A:$A,$G41),"")</f>
        <v/>
      </c>
    </row>
    <row r="42" spans="1:10" x14ac:dyDescent="0.2">
      <c r="J42" s="3" t="str">
        <f>IF(AND($G42&lt;&gt;"",daily!F$1&lt;&gt;""),SUMIFS($E:$E,$B:$B,daily!F$1,$A:$A,$G42),"")</f>
        <v/>
      </c>
    </row>
    <row r="43" spans="1:10" x14ac:dyDescent="0.2">
      <c r="J43" s="3" t="str">
        <f>IF(AND($G43&lt;&gt;"",daily!F$1&lt;&gt;""),SUMIFS($E:$E,$B:$B,daily!F$1,$A:$A,$G43),"")</f>
        <v/>
      </c>
    </row>
    <row r="44" spans="1:10" x14ac:dyDescent="0.2">
      <c r="J44" s="3" t="str">
        <f>IF(AND($G44&lt;&gt;"",daily!F$1&lt;&gt;""),SUMIFS($E:$E,$B:$B,daily!F$1,$A:$A,$G44),"")</f>
        <v/>
      </c>
    </row>
    <row r="45" spans="1:10" x14ac:dyDescent="0.2">
      <c r="J45" s="3" t="str">
        <f>IF(AND($G45&lt;&gt;"",daily!F$1&lt;&gt;""),SUMIFS($E:$E,$B:$B,daily!F$1,$A:$A,$G45),"")</f>
        <v/>
      </c>
    </row>
    <row r="46" spans="1:10" x14ac:dyDescent="0.2">
      <c r="J46" s="3" t="str">
        <f>IF(AND($G46&lt;&gt;"",daily!F$1&lt;&gt;""),SUMIFS($E:$E,$B:$B,daily!F$1,$A:$A,$G46),"")</f>
        <v/>
      </c>
    </row>
    <row r="47" spans="1:10" x14ac:dyDescent="0.2">
      <c r="J47" s="3" t="str">
        <f>IF(AND($G47&lt;&gt;"",daily!F$1&lt;&gt;""),SUMIFS($E:$E,$B:$B,daily!F$1,$A:$A,$G47),"")</f>
        <v/>
      </c>
    </row>
    <row r="48" spans="1:10" x14ac:dyDescent="0.2">
      <c r="J48" s="3" t="str">
        <f>IF(AND($G48&lt;&gt;"",daily!F$1&lt;&gt;""),SUMIFS($E:$E,$B:$B,daily!F$1,$A:$A,$G48),"")</f>
        <v/>
      </c>
    </row>
    <row r="49" spans="10:10" x14ac:dyDescent="0.2">
      <c r="J49" s="3" t="str">
        <f>IF(AND($G49&lt;&gt;"",daily!F$1&lt;&gt;""),SUMIFS($E:$E,$B:$B,daily!F$1,$A:$A,$G49),"")</f>
        <v/>
      </c>
    </row>
    <row r="50" spans="10:10" x14ac:dyDescent="0.2">
      <c r="J50" s="3" t="str">
        <f>IF(AND($G50&lt;&gt;"",daily!F$1&lt;&gt;""),SUMIFS($E:$E,$B:$B,daily!F$1,$A:$A,$G50),"")</f>
        <v/>
      </c>
    </row>
    <row r="51" spans="10:10" x14ac:dyDescent="0.2">
      <c r="J51" s="3" t="str">
        <f>IF(AND($G51&lt;&gt;"",daily!F$1&lt;&gt;""),SUMIFS($E:$E,$B:$B,daily!F$1,$A:$A,$G51),"")</f>
        <v/>
      </c>
    </row>
    <row r="52" spans="10:10" x14ac:dyDescent="0.2">
      <c r="J52" s="3" t="str">
        <f>IF(AND($G52&lt;&gt;"",daily!F$1&lt;&gt;""),SUMIFS($E:$E,$B:$B,daily!F$1,$A:$A,$G52),"")</f>
        <v/>
      </c>
    </row>
    <row r="53" spans="10:10" x14ac:dyDescent="0.2">
      <c r="J53" s="3" t="str">
        <f>IF(AND($G53&lt;&gt;"",daily!F$1&lt;&gt;""),SUMIFS($E:$E,$B:$B,daily!F$1,$A:$A,$G53),"")</f>
        <v/>
      </c>
    </row>
    <row r="54" spans="10:10" x14ac:dyDescent="0.2">
      <c r="J54" s="3" t="str">
        <f>IF(AND($G54&lt;&gt;"",daily!F$1&lt;&gt;""),SUMIFS($E:$E,$B:$B,daily!F$1,$A:$A,$G54),"")</f>
        <v/>
      </c>
    </row>
    <row r="55" spans="10:10" x14ac:dyDescent="0.2">
      <c r="J55" s="3" t="str">
        <f>IF(AND($G55&lt;&gt;"",daily!F$1&lt;&gt;""),SUMIFS($E:$E,$B:$B,daily!F$1,$A:$A,$G55),"")</f>
        <v/>
      </c>
    </row>
    <row r="56" spans="10:10" x14ac:dyDescent="0.2">
      <c r="J56" s="3" t="str">
        <f>IF(AND($G56&lt;&gt;"",daily!F$1&lt;&gt;""),SUMIFS($E:$E,$B:$B,daily!F$1,$A:$A,$G56),"")</f>
        <v/>
      </c>
    </row>
    <row r="57" spans="10:10" x14ac:dyDescent="0.2">
      <c r="J57" s="3" t="str">
        <f>IF(AND($G57&lt;&gt;"",daily!F$1&lt;&gt;""),SUMIFS($E:$E,$B:$B,daily!F$1,$A:$A,$G57),"")</f>
        <v/>
      </c>
    </row>
    <row r="58" spans="10:10" x14ac:dyDescent="0.2">
      <c r="J58" s="3" t="str">
        <f>IF(AND($G58&lt;&gt;"",daily!F$1&lt;&gt;""),SUMIFS($E:$E,$B:$B,daily!F$1,$A:$A,$G58),"")</f>
        <v/>
      </c>
    </row>
    <row r="59" spans="10:10" x14ac:dyDescent="0.2">
      <c r="J59" s="3" t="str">
        <f>IF(AND($G59&lt;&gt;"",daily!F$1&lt;&gt;""),SUMIFS($E:$E,$B:$B,daily!F$1,$A:$A,$G59),"")</f>
        <v/>
      </c>
    </row>
    <row r="60" spans="10:10" x14ac:dyDescent="0.2">
      <c r="J60" s="3" t="str">
        <f>IF(AND($G60&lt;&gt;"",daily!F$1&lt;&gt;""),SUMIFS($E:$E,$B:$B,daily!F$1,$A:$A,$G60),"")</f>
        <v/>
      </c>
    </row>
    <row r="61" spans="10:10" x14ac:dyDescent="0.2">
      <c r="J61" s="3" t="str">
        <f>IF(AND($G61&lt;&gt;"",daily!F$1&lt;&gt;""),SUMIFS($E:$E,$B:$B,daily!F$1,$A:$A,$G61),"")</f>
        <v/>
      </c>
    </row>
    <row r="62" spans="10:10" x14ac:dyDescent="0.2">
      <c r="J62" s="3" t="str">
        <f>IF(AND($G62&lt;&gt;"",daily!F$1&lt;&gt;""),SUMIFS($E:$E,$B:$B,daily!F$1,$A:$A,$G62),"")</f>
        <v/>
      </c>
    </row>
    <row r="63" spans="10:10" x14ac:dyDescent="0.2">
      <c r="J63" s="3" t="str">
        <f>IF(AND($G63&lt;&gt;"",daily!F$1&lt;&gt;""),SUMIFS($E:$E,$B:$B,daily!F$1,$A:$A,$G63),"")</f>
        <v/>
      </c>
    </row>
    <row r="64" spans="10:10" x14ac:dyDescent="0.2">
      <c r="J64" s="3" t="str">
        <f>IF(AND($G64&lt;&gt;"",daily!F$1&lt;&gt;""),SUMIFS($E:$E,$B:$B,daily!F$1,$A:$A,$G64),"")</f>
        <v/>
      </c>
    </row>
    <row r="65" spans="10:10" x14ac:dyDescent="0.2">
      <c r="J65" s="3" t="str">
        <f>IF(AND($G65&lt;&gt;"",daily!F$1&lt;&gt;""),SUMIFS($E:$E,$B:$B,daily!F$1,$A:$A,$G65),"")</f>
        <v/>
      </c>
    </row>
    <row r="66" spans="10:10" x14ac:dyDescent="0.2">
      <c r="J66" s="3" t="str">
        <f>IF(AND($G66&lt;&gt;"",daily!F$1&lt;&gt;""),SUMIFS($E:$E,$B:$B,daily!F$1,$A:$A,$G66),"")</f>
        <v/>
      </c>
    </row>
    <row r="67" spans="10:10" x14ac:dyDescent="0.2">
      <c r="J67" s="3" t="str">
        <f>IF(AND($G67&lt;&gt;"",daily!F$1&lt;&gt;""),SUMIFS($E:$E,$B:$B,daily!F$1,$A:$A,$G67),"")</f>
        <v/>
      </c>
    </row>
    <row r="68" spans="10:10" x14ac:dyDescent="0.2">
      <c r="J68" s="3" t="str">
        <f>IF(AND($G68&lt;&gt;"",daily!F$1&lt;&gt;""),SUMIFS($E:$E,$B:$B,daily!F$1,$A:$A,$G68),"")</f>
        <v/>
      </c>
    </row>
    <row r="69" spans="10:10" x14ac:dyDescent="0.2">
      <c r="J69" s="3" t="str">
        <f>IF(AND($G69&lt;&gt;"",daily!F$1&lt;&gt;""),SUMIFS($E:$E,$B:$B,daily!F$1,$A:$A,$G69),"")</f>
        <v/>
      </c>
    </row>
    <row r="70" spans="10:10" x14ac:dyDescent="0.2">
      <c r="J70" s="3" t="str">
        <f>IF(AND($G70&lt;&gt;"",daily!F$1&lt;&gt;""),SUMIFS($E:$E,$B:$B,daily!F$1,$A:$A,$G70),"")</f>
        <v/>
      </c>
    </row>
    <row r="71" spans="10:10" x14ac:dyDescent="0.2">
      <c r="J71" s="3" t="str">
        <f>IF(AND($G71&lt;&gt;"",daily!F$1&lt;&gt;""),SUMIFS($E:$E,$B:$B,daily!F$1,$A:$A,$G71),"")</f>
        <v/>
      </c>
    </row>
    <row r="72" spans="10:10" x14ac:dyDescent="0.2">
      <c r="J72" s="3" t="str">
        <f>IF(AND($G72&lt;&gt;"",daily!F$1&lt;&gt;""),SUMIFS($E:$E,$B:$B,daily!F$1,$A:$A,$G72),"")</f>
        <v/>
      </c>
    </row>
    <row r="73" spans="10:10" x14ac:dyDescent="0.2">
      <c r="J73" s="3" t="str">
        <f>IF(AND($G73&lt;&gt;"",daily!F$1&lt;&gt;""),SUMIFS($E:$E,$B:$B,daily!F$1,$A:$A,$G73),"")</f>
        <v/>
      </c>
    </row>
    <row r="74" spans="10:10" x14ac:dyDescent="0.2">
      <c r="J74" s="3" t="str">
        <f>IF(AND($G74&lt;&gt;"",daily!F$1&lt;&gt;""),SUMIFS($E:$E,$B:$B,daily!F$1,$A:$A,$G74),"")</f>
        <v/>
      </c>
    </row>
    <row r="75" spans="10:10" x14ac:dyDescent="0.2">
      <c r="J75" s="3" t="str">
        <f>IF(AND($G75&lt;&gt;"",daily!F$1&lt;&gt;""),SUMIFS($E:$E,$B:$B,daily!F$1,$A:$A,$G75),"")</f>
        <v/>
      </c>
    </row>
    <row r="76" spans="10:10" x14ac:dyDescent="0.2">
      <c r="J76" s="3" t="str">
        <f>IF(AND($G76&lt;&gt;"",daily!F$1&lt;&gt;""),SUMIFS($E:$E,$B:$B,daily!F$1,$A:$A,$G76),"")</f>
        <v/>
      </c>
    </row>
    <row r="77" spans="10:10" x14ac:dyDescent="0.2">
      <c r="J77" s="3" t="str">
        <f>IF(AND($G77&lt;&gt;"",daily!F$1&lt;&gt;""),SUMIFS($E:$E,$B:$B,daily!F$1,$A:$A,$G77),"")</f>
        <v/>
      </c>
    </row>
    <row r="78" spans="10:10" x14ac:dyDescent="0.2">
      <c r="J78" s="3" t="str">
        <f>IF(AND($G78&lt;&gt;"",daily!F$1&lt;&gt;""),SUMIFS($E:$E,$B:$B,daily!F$1,$A:$A,$G78),"")</f>
        <v/>
      </c>
    </row>
    <row r="79" spans="10:10" x14ac:dyDescent="0.2">
      <c r="J79" s="3" t="str">
        <f>IF(AND($G79&lt;&gt;"",daily!F$1&lt;&gt;""),SUMIFS($E:$E,$B:$B,daily!F$1,$A:$A,$G79),"")</f>
        <v/>
      </c>
    </row>
    <row r="80" spans="10:10" x14ac:dyDescent="0.2">
      <c r="J80" s="3" t="str">
        <f>IF(AND($G80&lt;&gt;"",daily!F$1&lt;&gt;""),SUMIFS($E:$E,$B:$B,daily!F$1,$A:$A,$G80),"")</f>
        <v/>
      </c>
    </row>
    <row r="81" spans="10:10" x14ac:dyDescent="0.2">
      <c r="J81" s="3" t="str">
        <f>IF(AND($G81&lt;&gt;"",daily!F$1&lt;&gt;""),SUMIFS($E:$E,$B:$B,daily!F$1,$A:$A,$G81),"")</f>
        <v/>
      </c>
    </row>
    <row r="82" spans="10:10" x14ac:dyDescent="0.2">
      <c r="J82" s="3" t="str">
        <f>IF(AND($G82&lt;&gt;"",daily!F$1&lt;&gt;""),SUMIFS($E:$E,$B:$B,daily!F$1,$A:$A,$G82),"")</f>
        <v/>
      </c>
    </row>
    <row r="83" spans="10:10" x14ac:dyDescent="0.2">
      <c r="J83" s="3" t="str">
        <f>IF(AND($G83&lt;&gt;"",daily!F$1&lt;&gt;""),SUMIFS($E:$E,$B:$B,daily!F$1,$A:$A,$G83),"")</f>
        <v/>
      </c>
    </row>
    <row r="84" spans="10:10" x14ac:dyDescent="0.2">
      <c r="J84" s="3" t="str">
        <f>IF(AND($G84&lt;&gt;"",daily!F$1&lt;&gt;""),SUMIFS($E:$E,$B:$B,daily!F$1,$A:$A,$G84),"")</f>
        <v/>
      </c>
    </row>
    <row r="85" spans="10:10" x14ac:dyDescent="0.2">
      <c r="J85" s="3" t="str">
        <f>IF(AND($G85&lt;&gt;"",daily!F$1&lt;&gt;""),SUMIFS($E:$E,$B:$B,daily!F$1,$A:$A,$G85),"")</f>
        <v/>
      </c>
    </row>
    <row r="86" spans="10:10" x14ac:dyDescent="0.2">
      <c r="J86" s="3" t="str">
        <f>IF(AND($G86&lt;&gt;"",daily!F$1&lt;&gt;""),SUMIFS($E:$E,$B:$B,daily!F$1,$A:$A,$G86),"")</f>
        <v/>
      </c>
    </row>
    <row r="87" spans="10:10" x14ac:dyDescent="0.2">
      <c r="J87" s="3" t="str">
        <f>IF(AND($G87&lt;&gt;"",daily!F$1&lt;&gt;""),SUMIFS($E:$E,$B:$B,daily!F$1,$A:$A,$G87),"")</f>
        <v/>
      </c>
    </row>
    <row r="88" spans="10:10" x14ac:dyDescent="0.2">
      <c r="J88" s="3" t="str">
        <f>IF(AND($G88&lt;&gt;"",daily!F$1&lt;&gt;""),SUMIFS($E:$E,$B:$B,daily!F$1,$A:$A,$G88),"")</f>
        <v/>
      </c>
    </row>
    <row r="89" spans="10:10" x14ac:dyDescent="0.2">
      <c r="J89" s="3" t="str">
        <f>IF(AND($G89&lt;&gt;"",daily!F$1&lt;&gt;""),SUMIFS($E:$E,$B:$B,daily!F$1,$A:$A,$G89),"")</f>
        <v/>
      </c>
    </row>
    <row r="90" spans="10:10" x14ac:dyDescent="0.2">
      <c r="J90" s="3" t="str">
        <f>IF(AND($G90&lt;&gt;"",daily!F$1&lt;&gt;""),SUMIFS($E:$E,$B:$B,daily!F$1,$A:$A,$G90),"")</f>
        <v/>
      </c>
    </row>
    <row r="91" spans="10:10" x14ac:dyDescent="0.2">
      <c r="J91" s="3" t="str">
        <f>IF(AND($G91&lt;&gt;"",daily!F$1&lt;&gt;""),SUMIFS($E:$E,$B:$B,daily!F$1,$A:$A,$G91),"")</f>
        <v/>
      </c>
    </row>
    <row r="92" spans="10:10" x14ac:dyDescent="0.2">
      <c r="J92" s="3" t="str">
        <f>IF(AND($G92&lt;&gt;"",daily!F$1&lt;&gt;""),SUMIFS($E:$E,$B:$B,daily!F$1,$A:$A,$G92),"")</f>
        <v/>
      </c>
    </row>
    <row r="93" spans="10:10" x14ac:dyDescent="0.2">
      <c r="J93" s="3" t="str">
        <f>IF(AND($G93&lt;&gt;"",daily!F$1&lt;&gt;""),SUMIFS($E:$E,$B:$B,daily!F$1,$A:$A,$G93),"")</f>
        <v/>
      </c>
    </row>
    <row r="94" spans="10:10" x14ac:dyDescent="0.2">
      <c r="J94" s="3" t="str">
        <f>IF(AND($G94&lt;&gt;"",daily!F$1&lt;&gt;""),SUMIFS($E:$E,$B:$B,daily!F$1,$A:$A,$G94),"")</f>
        <v/>
      </c>
    </row>
    <row r="95" spans="10:10" x14ac:dyDescent="0.2">
      <c r="J95" s="3" t="str">
        <f>IF(AND($G95&lt;&gt;"",daily!F$1&lt;&gt;""),SUMIFS($E:$E,$B:$B,daily!F$1,$A:$A,$G95),"")</f>
        <v/>
      </c>
    </row>
    <row r="96" spans="10:10" x14ac:dyDescent="0.2">
      <c r="J96" s="3" t="str">
        <f>IF(AND($G96&lt;&gt;"",daily!F$1&lt;&gt;""),SUMIFS($E:$E,$B:$B,daily!F$1,$A:$A,$G96),"")</f>
        <v/>
      </c>
    </row>
    <row r="97" spans="10:12" x14ac:dyDescent="0.2">
      <c r="J97" s="3" t="str">
        <f>IF(AND($G97&lt;&gt;"",daily!F$1&lt;&gt;""),SUMIFS($E:$E,$B:$B,daily!F$1,$A:$A,$G97),"")</f>
        <v/>
      </c>
    </row>
    <row r="98" spans="10:12" x14ac:dyDescent="0.2">
      <c r="J98" s="3" t="str">
        <f>IF(AND($G98&lt;&gt;"",daily!F$1&lt;&gt;""),SUMIFS($E:$E,$B:$B,daily!F$1,$A:$A,$G98),"")</f>
        <v/>
      </c>
    </row>
    <row r="99" spans="10:12" x14ac:dyDescent="0.2">
      <c r="J99" s="3" t="str">
        <f>IF(AND($G99&lt;&gt;"",daily!F$1&lt;&gt;""),SUMIFS($E:$E,$B:$B,daily!F$1,$A:$A,$G99),"")</f>
        <v/>
      </c>
    </row>
    <row r="100" spans="10:12" x14ac:dyDescent="0.2">
      <c r="J100" s="3" t="str">
        <f>IF(AND($G100&lt;&gt;"",daily!F$1&lt;&gt;""),SUMIFS($E:$E,$B:$B,daily!F$1,$A:$A,$G100),"")</f>
        <v/>
      </c>
    </row>
    <row r="101" spans="10:12" x14ac:dyDescent="0.2">
      <c r="J101" s="3" t="str">
        <f>IF(AND($G101&lt;&gt;"",daily!F$1&lt;&gt;""),SUMIFS($E:$E,$B:$B,daily!F$1,$A:$A,$G101),"")</f>
        <v/>
      </c>
    </row>
    <row r="102" spans="10:12" x14ac:dyDescent="0.2">
      <c r="J102" s="3" t="str">
        <f>IF(AND($G102&lt;&gt;"",daily!F$1&lt;&gt;""),SUMIFS($E:$E,$B:$B,daily!F$1,$A:$A,$G102),"")</f>
        <v/>
      </c>
    </row>
    <row r="103" spans="10:12" x14ac:dyDescent="0.2">
      <c r="J103" s="3" t="str">
        <f>IF(AND($G103&lt;&gt;"",daily!F$1&lt;&gt;""),SUMIFS($E:$E,$B:$B,daily!F$1,$A:$A,$G103),"")</f>
        <v/>
      </c>
    </row>
    <row r="104" spans="10:12" x14ac:dyDescent="0.2">
      <c r="J104" s="3" t="str">
        <f>IF(AND($G104&lt;&gt;"",daily!F$1&lt;&gt;""),SUMIFS($E:$E,$B:$B,daily!F$1,$A:$A,$G104),"")</f>
        <v/>
      </c>
      <c r="K104" s="3" t="e">
        <f>IF(AND($G104&lt;&gt;"",#REF!&lt;&gt;""),SUMIFS($E:$E,$B:$B,#REF!,$A:$A,$G104),"")</f>
        <v>#REF!</v>
      </c>
      <c r="L104" s="3" t="str">
        <f>IF(AND($G104&lt;&gt;"",L$1&lt;&gt;""),SUMIFS($E:$E,$B:$B,L$1,$A:$A,$G104),"")</f>
        <v/>
      </c>
    </row>
    <row r="105" spans="10:12" x14ac:dyDescent="0.2">
      <c r="J105" s="3" t="str">
        <f>IF(AND($G105&lt;&gt;"",daily!F$1&lt;&gt;""),SUMIFS($E:$E,$B:$B,daily!F$1,$A:$A,$G105),"")</f>
        <v/>
      </c>
      <c r="K105" s="3" t="e">
        <f>IF(AND($G105&lt;&gt;"",#REF!&lt;&gt;""),SUMIFS($E:$E,$B:$B,#REF!,$A:$A,$G105),"")</f>
        <v>#REF!</v>
      </c>
      <c r="L105" s="3" t="str">
        <f>IF(AND($G105&lt;&gt;"",L$1&lt;&gt;""),SUMIFS($E:$E,$B:$B,L$1,$A:$A,$G105),"")</f>
        <v/>
      </c>
    </row>
    <row r="106" spans="10:12" x14ac:dyDescent="0.2">
      <c r="J106" s="3" t="str">
        <f>IF(AND($G106&lt;&gt;"",daily!F$1&lt;&gt;""),SUMIFS($E:$E,$B:$B,daily!F$1,$A:$A,$G106),"")</f>
        <v/>
      </c>
      <c r="K106" s="3" t="e">
        <f>IF(AND($G106&lt;&gt;"",#REF!&lt;&gt;""),SUMIFS($E:$E,$B:$B,#REF!,$A:$A,$G106),"")</f>
        <v>#REF!</v>
      </c>
      <c r="L106" s="3" t="str">
        <f>IF(AND($G106&lt;&gt;"",L$1&lt;&gt;""),SUMIFS($E:$E,$B:$B,L$1,$A:$A,$G106),"")</f>
        <v/>
      </c>
    </row>
    <row r="107" spans="10:12" x14ac:dyDescent="0.2">
      <c r="J107" s="3" t="str">
        <f>IF(AND($G107&lt;&gt;"",daily!F$1&lt;&gt;""),SUMIFS($E:$E,$B:$B,daily!F$1,$A:$A,$G107),"")</f>
        <v/>
      </c>
      <c r="K107" s="3" t="e">
        <f>IF(AND($G107&lt;&gt;"",#REF!&lt;&gt;""),SUMIFS($E:$E,$B:$B,#REF!,$A:$A,$G107),"")</f>
        <v>#REF!</v>
      </c>
      <c r="L107" s="3" t="str">
        <f>IF(AND($G107&lt;&gt;"",L$1&lt;&gt;""),SUMIFS($E:$E,$B:$B,L$1,$A:$A,$G107),"")</f>
        <v/>
      </c>
    </row>
    <row r="108" spans="10:12" x14ac:dyDescent="0.2">
      <c r="J108" s="3" t="str">
        <f>IF(AND($G108&lt;&gt;"",daily!F$1&lt;&gt;""),SUMIFS($E:$E,$B:$B,daily!F$1,$A:$A,$G108),"")</f>
        <v/>
      </c>
      <c r="K108" s="3" t="e">
        <f>IF(AND($G108&lt;&gt;"",#REF!&lt;&gt;""),SUMIFS($E:$E,$B:$B,#REF!,$A:$A,$G108),"")</f>
        <v>#REF!</v>
      </c>
      <c r="L108" s="3" t="str">
        <f>IF(AND($G108&lt;&gt;"",L$1&lt;&gt;""),SUMIFS($E:$E,$B:$B,L$1,$A:$A,$G108),"")</f>
        <v/>
      </c>
    </row>
  </sheetData>
  <dataConsolidate topLabels="1">
    <dataRefs count="6">
      <dataRef ref="A1:E4" sheet="mark"/>
      <dataRef ref="A1:E5" sheet="mark"/>
      <dataRef ref="A2:E3" sheet="mark"/>
      <dataRef ref="A2:E4" sheet="mark"/>
      <dataRef name="$A:$A,$E:$E"/>
      <dataRef name="$A2:$A4,$E2:$E4"/>
    </dataRefs>
  </dataConsolid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EC45-D055-4B95-9C83-FCF93466C740}">
  <dimension ref="A1:F18"/>
  <sheetViews>
    <sheetView workbookViewId="0">
      <selection activeCell="G14" sqref="G14"/>
    </sheetView>
  </sheetViews>
  <sheetFormatPr defaultRowHeight="14.25" x14ac:dyDescent="0.2"/>
  <sheetData>
    <row r="1" spans="1:6" x14ac:dyDescent="0.2">
      <c r="A1" s="4" t="s">
        <v>7</v>
      </c>
      <c r="B1" s="2" t="s">
        <v>0</v>
      </c>
      <c r="C1" s="12" t="s">
        <v>10</v>
      </c>
      <c r="D1" s="6" t="s">
        <v>9</v>
      </c>
      <c r="E1" s="4" t="s">
        <v>6</v>
      </c>
      <c r="F1" s="6" t="s">
        <v>4</v>
      </c>
    </row>
    <row r="2" spans="1:6" x14ac:dyDescent="0.2">
      <c r="A2" s="3"/>
      <c r="B2" s="10">
        <v>44666</v>
      </c>
      <c r="C2" s="8">
        <f>SUM($D2:$XFD2)</f>
        <v>0.28749999999999998</v>
      </c>
      <c r="D2" s="8">
        <f>IF(AND($B2&lt;&gt;"",D$1&lt;&gt;""),SUMIFS(mark!$E:$E,mark!$B:$B,D$1,mark!$A:$A,$B2),"")</f>
        <v>0.25347222222222221</v>
      </c>
      <c r="E2" s="8">
        <f>IF(AND($B2&lt;&gt;"",E$1&lt;&gt;""),SUMIFS(mark!$E:$E,mark!$B:$B,E$1,mark!$A:$A,$B2),"")</f>
        <v>0</v>
      </c>
      <c r="F2" s="8">
        <f>IF(AND($B2&lt;&gt;"",F$1&lt;&gt;""),SUMIFS(mark!$E:$E,mark!$B:$B,F$1,mark!$A:$A,$B2),"")</f>
        <v>3.4027777777777768E-2</v>
      </c>
    </row>
    <row r="3" spans="1:6" x14ac:dyDescent="0.2">
      <c r="A3" s="3"/>
      <c r="B3" s="10">
        <v>44667</v>
      </c>
      <c r="C3" s="8">
        <f t="shared" ref="C3:C17" si="0">SUM($D3:$XFD3)</f>
        <v>0.23472222222222239</v>
      </c>
      <c r="D3" s="8">
        <f>IF(AND($B3&lt;&gt;"",D$1&lt;&gt;""),SUMIFS(mark!$E:$E,mark!$B:$B,D$1,mark!$A:$A,$B3),"")</f>
        <v>9.9305555555555536E-2</v>
      </c>
      <c r="E3" s="8">
        <f>IF(AND($B3&lt;&gt;"",E$1&lt;&gt;""),SUMIFS(mark!$E:$E,mark!$B:$B,E$1,mark!$A:$A,$B3),"")</f>
        <v>0.11805555555555569</v>
      </c>
      <c r="F3" s="8">
        <f>IF(AND($B3&lt;&gt;"",F$1&lt;&gt;""),SUMIFS(mark!$E:$E,mark!$B:$B,F$1,mark!$A:$A,$B3),"")</f>
        <v>1.736111111111116E-2</v>
      </c>
    </row>
    <row r="4" spans="1:6" x14ac:dyDescent="0.2">
      <c r="A4" s="3"/>
      <c r="B4" s="10">
        <v>44668</v>
      </c>
      <c r="C4" s="8">
        <f t="shared" si="0"/>
        <v>0.25694444444444453</v>
      </c>
      <c r="D4" s="8">
        <f>IF(AND($B4&lt;&gt;"",D$1&lt;&gt;""),SUMIFS(mark!$E:$E,mark!$B:$B,D$1,mark!$A:$A,$B4),"")</f>
        <v>6.944444444444442E-2</v>
      </c>
      <c r="E4" s="8">
        <f>IF(AND($B4&lt;&gt;"",E$1&lt;&gt;""),SUMIFS(mark!$E:$E,mark!$B:$B,E$1,mark!$A:$A,$B4),"")</f>
        <v>0.16666666666666674</v>
      </c>
      <c r="F4" s="8">
        <f>IF(AND($B4&lt;&gt;"",F$1&lt;&gt;""),SUMIFS(mark!$E:$E,mark!$B:$B,F$1,mark!$A:$A,$B4),"")</f>
        <v>2.083333333333337E-2</v>
      </c>
    </row>
    <row r="5" spans="1:6" x14ac:dyDescent="0.2">
      <c r="A5" s="3" t="s">
        <v>8</v>
      </c>
      <c r="B5" s="10">
        <v>44669</v>
      </c>
      <c r="C5" s="8">
        <f t="shared" si="0"/>
        <v>0.2006944444444444</v>
      </c>
      <c r="D5" s="8">
        <f>IF(AND($B5&lt;&gt;"",D$1&lt;&gt;""),SUMIFS(mark!$E:$E,mark!$B:$B,D$1,mark!$A:$A,$B5),"")</f>
        <v>0</v>
      </c>
      <c r="E5" s="8">
        <f>IF(AND($B5&lt;&gt;"",E$1&lt;&gt;""),SUMIFS(mark!$E:$E,mark!$B:$B,E$1,mark!$A:$A,$B5),"")</f>
        <v>0.18333333333333324</v>
      </c>
      <c r="F5" s="8">
        <f>IF(AND($B5&lt;&gt;"",F$1&lt;&gt;""),SUMIFS(mark!$E:$E,mark!$B:$B,F$1,mark!$A:$A,$B5),"")</f>
        <v>1.736111111111116E-2</v>
      </c>
    </row>
    <row r="6" spans="1:6" x14ac:dyDescent="0.2">
      <c r="B6" s="10">
        <v>44670</v>
      </c>
      <c r="C6" s="8">
        <f t="shared" si="0"/>
        <v>0.28263888888888899</v>
      </c>
      <c r="D6" s="8">
        <f>IF(AND($B6&lt;&gt;"",D$1&lt;&gt;""),SUMIFS(mark!$E:$E,mark!$B:$B,D$1,mark!$A:$A,$B6),"")</f>
        <v>0.13680555555555551</v>
      </c>
      <c r="E6" s="8">
        <f>IF(AND($B6&lt;&gt;"",E$1&lt;&gt;""),SUMIFS(mark!$E:$E,mark!$B:$B,E$1,mark!$A:$A,$B6),"")</f>
        <v>0.11527777777777781</v>
      </c>
      <c r="F6" s="8">
        <f>IF(AND($B6&lt;&gt;"",F$1&lt;&gt;""),SUMIFS(mark!$E:$E,mark!$B:$B,F$1,mark!$A:$A,$B6),"")</f>
        <v>3.0555555555555669E-2</v>
      </c>
    </row>
    <row r="7" spans="1:6" x14ac:dyDescent="0.2">
      <c r="B7" s="10">
        <v>44671</v>
      </c>
      <c r="C7" s="8">
        <f t="shared" si="0"/>
        <v>0.26805555555555582</v>
      </c>
      <c r="D7" s="8">
        <f>IF(AND($B7&lt;&gt;"",D$1&lt;&gt;""),SUMIFS(mark!$E:$E,mark!$B:$B,D$1,mark!$A:$A,$B7),"")</f>
        <v>0</v>
      </c>
      <c r="E7" s="8">
        <f>IF(AND($B7&lt;&gt;"",E$1&lt;&gt;""),SUMIFS(mark!$E:$E,mark!$B:$B,E$1,mark!$A:$A,$B7),"")</f>
        <v>0.2465277777777779</v>
      </c>
      <c r="F7" s="8">
        <f>IF(AND($B7&lt;&gt;"",F$1&lt;&gt;""),SUMIFS(mark!$E:$E,mark!$B:$B,F$1,mark!$A:$A,$B7),"")</f>
        <v>2.1527777777777923E-2</v>
      </c>
    </row>
    <row r="8" spans="1:6" x14ac:dyDescent="0.2">
      <c r="A8" t="s">
        <v>11</v>
      </c>
      <c r="B8" s="10">
        <v>44672</v>
      </c>
      <c r="C8" s="8">
        <f>SUM($D8:$XFD8)</f>
        <v>5.5555555555555636E-3</v>
      </c>
      <c r="D8" s="8">
        <f>IF(AND($B8&lt;&gt;"",D$1&lt;&gt;""),SUMIFS(mark!$E:$E,mark!$B:$B,D$1,mark!$A:$A,$B8),"")</f>
        <v>0</v>
      </c>
      <c r="E8" s="8">
        <f>IF(AND($B8&lt;&gt;"",E$1&lt;&gt;""),SUMIFS(mark!$E:$E,mark!$B:$B,E$1,mark!$A:$A,$B8),"")</f>
        <v>0</v>
      </c>
      <c r="F8" s="8">
        <f>IF(AND($B8&lt;&gt;"",F$1&lt;&gt;""),SUMIFS(mark!$E:$E,mark!$B:$B,F$1,mark!$A:$A,$B8),"")</f>
        <v>5.5555555555555636E-3</v>
      </c>
    </row>
    <row r="9" spans="1:6" x14ac:dyDescent="0.2">
      <c r="A9" t="s">
        <v>12</v>
      </c>
      <c r="B9" s="10">
        <v>44673</v>
      </c>
      <c r="C9" s="8">
        <f t="shared" si="0"/>
        <v>5.9722222222222343E-2</v>
      </c>
      <c r="D9" s="8">
        <f>IF(AND($B9&lt;&gt;"",D$1&lt;&gt;""),SUMIFS(mark!$E:$E,mark!$B:$B,D$1,mark!$A:$A,$B9),"")</f>
        <v>0</v>
      </c>
      <c r="E9" s="8">
        <f>IF(AND($B9&lt;&gt;"",E$1&lt;&gt;""),SUMIFS(mark!$E:$E,mark!$B:$B,E$1,mark!$A:$A,$B9),"")</f>
        <v>4.1666666666666741E-2</v>
      </c>
      <c r="F9" s="8">
        <f>IF(AND($B9&lt;&gt;"",F$1&lt;&gt;""),SUMIFS(mark!$E:$E,mark!$B:$B,F$1,mark!$A:$A,$B9),"")</f>
        <v>1.8055555555555602E-2</v>
      </c>
    </row>
    <row r="10" spans="1:6" x14ac:dyDescent="0.2">
      <c r="B10" s="10">
        <v>44674</v>
      </c>
      <c r="C10" s="8">
        <f t="shared" si="0"/>
        <v>0</v>
      </c>
      <c r="D10" s="8">
        <f>IF(AND($B10&lt;&gt;"",D$1&lt;&gt;""),SUMIFS(mark!$E:$E,mark!$B:$B,D$1,mark!$A:$A,$B10),"")</f>
        <v>0</v>
      </c>
      <c r="E10" s="8">
        <f>IF(AND($B10&lt;&gt;"",E$1&lt;&gt;""),SUMIFS(mark!$E:$E,mark!$B:$B,E$1,mark!$A:$A,$B10),"")</f>
        <v>0</v>
      </c>
      <c r="F10" s="8">
        <f>IF(AND($B10&lt;&gt;"",F$1&lt;&gt;""),SUMIFS(mark!$E:$E,mark!$B:$B,F$1,mark!$A:$A,$B10),"")</f>
        <v>0</v>
      </c>
    </row>
    <row r="11" spans="1:6" x14ac:dyDescent="0.2">
      <c r="B11" s="10">
        <v>44675</v>
      </c>
      <c r="C11" s="8">
        <f t="shared" si="0"/>
        <v>0.21180555555555536</v>
      </c>
      <c r="D11" s="8">
        <f>IF(AND($B11&lt;&gt;"",D$1&lt;&gt;""),SUMIFS(mark!$E:$E,mark!$B:$B,D$1,mark!$A:$A,$B11),"")</f>
        <v>4.3055555555555514E-2</v>
      </c>
      <c r="E11" s="8">
        <f>IF(AND($B11&lt;&gt;"",E$1&lt;&gt;""),SUMIFS(mark!$E:$E,mark!$B:$B,E$1,mark!$A:$A,$B11),"")</f>
        <v>0.15416666666666656</v>
      </c>
      <c r="F11" s="8">
        <f>IF(AND($B11&lt;&gt;"",F$1&lt;&gt;""),SUMIFS(mark!$E:$E,mark!$B:$B,F$1,mark!$A:$A,$B11),"")</f>
        <v>1.4583333333333282E-2</v>
      </c>
    </row>
    <row r="12" spans="1:6" x14ac:dyDescent="0.2">
      <c r="B12" s="10">
        <v>44676</v>
      </c>
      <c r="C12" s="8">
        <f t="shared" si="0"/>
        <v>7.500000000000008E-2</v>
      </c>
      <c r="D12" s="8">
        <f>IF(AND($B12&lt;&gt;"",D$1&lt;&gt;""),SUMIFS(mark!$E:$E,mark!$B:$B,D$1,mark!$A:$A,$B12),"")</f>
        <v>4.9305555555555602E-2</v>
      </c>
      <c r="E12" s="8">
        <f>IF(AND($B12&lt;&gt;"",E$1&lt;&gt;""),SUMIFS(mark!$E:$E,mark!$B:$B,E$1,mark!$A:$A,$B12),"")</f>
        <v>2.2916666666666696E-2</v>
      </c>
      <c r="F12" s="8">
        <f>IF(AND($B12&lt;&gt;"",F$1&lt;&gt;""),SUMIFS(mark!$E:$E,mark!$B:$B,F$1,mark!$A:$A,$B12),"")</f>
        <v>2.7777777777777783E-3</v>
      </c>
    </row>
    <row r="13" spans="1:6" x14ac:dyDescent="0.2">
      <c r="B13" s="10">
        <v>44677</v>
      </c>
      <c r="C13" s="8">
        <f t="shared" si="0"/>
        <v>0.2611111111111114</v>
      </c>
      <c r="D13" s="8">
        <f>IF(AND($B13&lt;&gt;"",D$1&lt;&gt;""),SUMIFS(mark!$E:$E,mark!$B:$B,D$1,mark!$A:$A,$B13),"")</f>
        <v>0</v>
      </c>
      <c r="E13" s="8">
        <f>IF(AND($B13&lt;&gt;"",E$1&lt;&gt;""),SUMIFS(mark!$E:$E,mark!$B:$B,E$1,mark!$A:$A,$B13),"")</f>
        <v>0.23750000000000004</v>
      </c>
      <c r="F13" s="8">
        <f>IF(AND($B13&lt;&gt;"",F$1&lt;&gt;""),SUMIFS(mark!$E:$E,mark!$B:$B,F$1,mark!$A:$A,$B13),"")</f>
        <v>2.361111111111136E-2</v>
      </c>
    </row>
    <row r="14" spans="1:6" x14ac:dyDescent="0.2">
      <c r="B14" s="10">
        <v>44678</v>
      </c>
      <c r="C14" s="8">
        <f>SUM($D14:$XFD14)</f>
        <v>0</v>
      </c>
      <c r="D14" s="8">
        <f>IF(AND($B14&lt;&gt;"",D$1&lt;&gt;""),SUMIFS(mark!$E:$E,mark!$B:$B,D$1,mark!$A:$A,$B14),"")</f>
        <v>0</v>
      </c>
      <c r="E14" s="8">
        <f>IF(AND($B14&lt;&gt;"",E$1&lt;&gt;""),SUMIFS(mark!$E:$E,mark!$B:$B,E$1,mark!$A:$A,$B14),"")</f>
        <v>0</v>
      </c>
      <c r="F14" s="8">
        <f>IF(AND($B14&lt;&gt;"",F$1&lt;&gt;""),SUMIFS(mark!$E:$E,mark!$B:$B,F$1,mark!$A:$A,$B14),"")</f>
        <v>0</v>
      </c>
    </row>
    <row r="15" spans="1:6" x14ac:dyDescent="0.2">
      <c r="B15" s="10">
        <v>44679</v>
      </c>
      <c r="C15" s="8">
        <f t="shared" si="0"/>
        <v>0</v>
      </c>
      <c r="D15" s="8">
        <f>IF(AND($B15&lt;&gt;"",D$1&lt;&gt;""),SUMIFS(mark!$E:$E,mark!$B:$B,D$1,mark!$A:$A,$B15),"")</f>
        <v>0</v>
      </c>
      <c r="E15" s="8">
        <f>IF(AND($B15&lt;&gt;"",E$1&lt;&gt;""),SUMIFS(mark!$E:$E,mark!$B:$B,E$1,mark!$A:$A,$B15),"")</f>
        <v>0</v>
      </c>
      <c r="F15" s="8">
        <f>IF(AND($B15&lt;&gt;"",F$1&lt;&gt;""),SUMIFS(mark!$E:$E,mark!$B:$B,F$1,mark!$A:$A,$B15),"")</f>
        <v>0</v>
      </c>
    </row>
    <row r="16" spans="1:6" x14ac:dyDescent="0.2">
      <c r="B16" s="10">
        <v>44680</v>
      </c>
      <c r="C16" s="8">
        <f t="shared" si="0"/>
        <v>0</v>
      </c>
      <c r="D16" s="8">
        <f>IF(AND($B16&lt;&gt;"",D$1&lt;&gt;""),SUMIFS(mark!$E:$E,mark!$B:$B,D$1,mark!$A:$A,$B16),"")</f>
        <v>0</v>
      </c>
      <c r="E16" s="8">
        <f>IF(AND($B16&lt;&gt;"",E$1&lt;&gt;""),SUMIFS(mark!$E:$E,mark!$B:$B,E$1,mark!$A:$A,$B16),"")</f>
        <v>0</v>
      </c>
      <c r="F16" s="8">
        <f>IF(AND($B16&lt;&gt;"",F$1&lt;&gt;""),SUMIFS(mark!$E:$E,mark!$B:$B,F$1,mark!$A:$A,$B16),"")</f>
        <v>0</v>
      </c>
    </row>
    <row r="17" spans="2:6" x14ac:dyDescent="0.2">
      <c r="B17" s="10">
        <v>44681</v>
      </c>
      <c r="C17" s="8">
        <f t="shared" si="0"/>
        <v>0</v>
      </c>
      <c r="D17" s="8">
        <f>IF(AND($B17&lt;&gt;"",D$1&lt;&gt;""),SUMIFS(mark!$E:$E,mark!$B:$B,D$1,mark!$A:$A,$B17),"")</f>
        <v>0</v>
      </c>
      <c r="E17" s="8">
        <f>IF(AND($B17&lt;&gt;"",E$1&lt;&gt;""),SUMIFS(mark!$E:$E,mark!$B:$B,E$1,mark!$A:$A,$B17),"")</f>
        <v>0</v>
      </c>
      <c r="F17" s="8">
        <f>IF(AND($B17&lt;&gt;"",F$1&lt;&gt;""),SUMIFS(mark!$E:$E,mark!$B:$B,F$1,mark!$A:$A,$B17),"")</f>
        <v>0</v>
      </c>
    </row>
    <row r="18" spans="2:6" x14ac:dyDescent="0.2">
      <c r="C18" s="8"/>
      <c r="D18" s="8"/>
      <c r="E18" s="8"/>
      <c r="F18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187D-F6D0-42A7-AD7C-5C84A8DE23AE}">
  <dimension ref="A1:F19"/>
  <sheetViews>
    <sheetView tabSelected="1" workbookViewId="0">
      <selection activeCell="C3" sqref="C3"/>
    </sheetView>
  </sheetViews>
  <sheetFormatPr defaultRowHeight="14.25" x14ac:dyDescent="0.2"/>
  <sheetData>
    <row r="1" spans="1:6" x14ac:dyDescent="0.2">
      <c r="A1" s="12" t="str">
        <f>daily!B1</f>
        <v>日期</v>
      </c>
      <c r="B1" s="12" t="str">
        <f>daily!C1</f>
        <v>总计</v>
      </c>
      <c r="C1" s="12" t="str">
        <f>daily!D1</f>
        <v>高数课</v>
      </c>
      <c r="D1" s="12" t="str">
        <f>daily!E1</f>
        <v>高数练习</v>
      </c>
      <c r="E1" s="12" t="str">
        <f>daily!F1</f>
        <v>墨墨</v>
      </c>
      <c r="F1" s="12"/>
    </row>
    <row r="2" spans="1:6" x14ac:dyDescent="0.2">
      <c r="A2" s="13">
        <v>44652</v>
      </c>
      <c r="B2" s="7">
        <f>SUMIFS(daily!C:C,daily!$B:$B,"&gt;="&amp;$A2,daily!$B:$B,"&lt;"&amp;$A3)/(_xlfn.MAXIFS(daily!$B:$B,daily!$B:$B,"&gt;="&amp;$A2,daily!$B:$B,"&lt;"&amp;$A3)+1-_xlfn.MINIFS(daily!$B:$B,daily!$B:$B,"&gt;="&amp;$A2,daily!$B:$B,"&lt;"&amp;$A3))</f>
        <v>0.13398437500000004</v>
      </c>
      <c r="C2" s="7">
        <f>SUMIFS(daily!D:D,daily!$B:$B,"&gt;="&amp;$A2,daily!$B:$B,"&lt;"&amp;$A3)/(_xlfn.MAXIFS(daily!$B:$B,daily!$B:$B,"&gt;="&amp;$A2,daily!$B:$B,"&lt;"&amp;$A3)+1-_xlfn.MINIFS(daily!$B:$B,daily!$B:$B,"&gt;="&amp;$A2,daily!$B:$B,"&lt;"&amp;$A3))</f>
        <v>4.071180555555555E-2</v>
      </c>
      <c r="D2" s="7">
        <f>SUMIFS(daily!E:E,daily!$B:$B,"&gt;="&amp;$A2,daily!$B:$B,"&lt;"&amp;$A3)/(_xlfn.MAXIFS(daily!$B:$B,daily!$B:$B,"&gt;="&amp;$A2,daily!$B:$B,"&lt;"&amp;$A3)+1-_xlfn.MINIFS(daily!$B:$B,daily!$B:$B,"&gt;="&amp;$A2,daily!$B:$B,"&lt;"&amp;$A3))</f>
        <v>8.0381944444444464E-2</v>
      </c>
      <c r="E2" s="7">
        <f>SUMIFS(daily!F:F,daily!$B:$B,"&gt;="&amp;$A2,daily!$B:$B,"&lt;"&amp;$A3)/(_xlfn.MAXIFS(daily!$B:$B,daily!$B:$B,"&gt;="&amp;$A2,daily!$B:$B,"&lt;"&amp;$A3)+1-_xlfn.MINIFS(daily!$B:$B,daily!$B:$B,"&gt;="&amp;$A2,daily!$B:$B,"&lt;"&amp;$A3))</f>
        <v>1.2890625000000039E-2</v>
      </c>
    </row>
    <row r="3" spans="1:6" x14ac:dyDescent="0.2">
      <c r="A3" s="13">
        <v>44682</v>
      </c>
      <c r="B3" s="7">
        <f>SUMIFS(daily!C:C,daily!$B:$B,"&gt;="&amp;$A3,daily!$B:$B,"&lt;"&amp;$A4)/(_xlfn.MAXIFS(daily!$B:$B,daily!$B:$B,"&gt;="&amp;$A3,daily!$B:$B,"&lt;"&amp;$A4)+1-_xlfn.MINIFS(daily!$B:$B,daily!$B:$B,"&gt;="&amp;$A3,daily!$B:$B,"&lt;"&amp;$A4))</f>
        <v>0</v>
      </c>
      <c r="C3" s="7">
        <f>SUMIFS(daily!D:D,daily!$B:$B,"&gt;="&amp;$A3,daily!$B:$B,"&lt;"&amp;$A4)/(_xlfn.MAXIFS(daily!$B:$B,daily!$B:$B,"&gt;="&amp;$A3,daily!$B:$B,"&lt;"&amp;$A4)+1-_xlfn.MINIFS(daily!$B:$B,daily!$B:$B,"&gt;="&amp;$A3,daily!$B:$B,"&lt;"&amp;$A4))</f>
        <v>0</v>
      </c>
      <c r="D3" s="7">
        <f>SUMIFS(daily!E:E,daily!$B:$B,"&gt;="&amp;$A3,daily!$B:$B,"&lt;"&amp;$A4)/(_xlfn.MAXIFS(daily!$B:$B,daily!$B:$B,"&gt;="&amp;$A3,daily!$B:$B,"&lt;"&amp;$A4)+1-_xlfn.MINIFS(daily!$B:$B,daily!$B:$B,"&gt;="&amp;$A3,daily!$B:$B,"&lt;"&amp;$A4))</f>
        <v>0</v>
      </c>
      <c r="E3" s="7">
        <f>SUMIFS(daily!F:F,daily!$B:$B,"&gt;="&amp;$A3,daily!$B:$B,"&lt;"&amp;$A4)/(_xlfn.MAXIFS(daily!$B:$B,daily!$B:$B,"&gt;="&amp;$A3,daily!$B:$B,"&lt;"&amp;$A4)+1-_xlfn.MINIFS(daily!$B:$B,daily!$B:$B,"&gt;="&amp;$A3,daily!$B:$B,"&lt;"&amp;$A4))</f>
        <v>0</v>
      </c>
    </row>
    <row r="4" spans="1:6" x14ac:dyDescent="0.2">
      <c r="A4" s="13">
        <v>44713</v>
      </c>
      <c r="B4" s="7">
        <f>SUMIFS(daily!C:C,daily!$B:$B,"&gt;="&amp;$A4,daily!$B:$B,"&lt;"&amp;$A5)/(_xlfn.MAXIFS(daily!$B:$B,daily!$B:$B,"&gt;="&amp;$A4,daily!$B:$B,"&lt;"&amp;$A5)+1-_xlfn.MINIFS(daily!$B:$B,daily!$B:$B,"&gt;="&amp;$A4,daily!$B:$B,"&lt;"&amp;$A5))</f>
        <v>0</v>
      </c>
      <c r="C4" s="7">
        <f>SUMIFS(daily!D:D,daily!$B:$B,"&gt;="&amp;$A4,daily!$B:$B,"&lt;"&amp;$A5)/(_xlfn.MAXIFS(daily!$B:$B,daily!$B:$B,"&gt;="&amp;$A4,daily!$B:$B,"&lt;"&amp;$A5)+1-_xlfn.MINIFS(daily!$B:$B,daily!$B:$B,"&gt;="&amp;$A4,daily!$B:$B,"&lt;"&amp;$A5))</f>
        <v>0</v>
      </c>
      <c r="D4" s="7">
        <f>SUMIFS(daily!E:E,daily!$B:$B,"&gt;="&amp;$A4,daily!$B:$B,"&lt;"&amp;$A5)/(_xlfn.MAXIFS(daily!$B:$B,daily!$B:$B,"&gt;="&amp;$A4,daily!$B:$B,"&lt;"&amp;$A5)+1-_xlfn.MINIFS(daily!$B:$B,daily!$B:$B,"&gt;="&amp;$A4,daily!$B:$B,"&lt;"&amp;$A5))</f>
        <v>0</v>
      </c>
      <c r="E4" s="7">
        <f>SUMIFS(daily!F:F,daily!$B:$B,"&gt;="&amp;$A4,daily!$B:$B,"&lt;"&amp;$A5)/(_xlfn.MAXIFS(daily!$B:$B,daily!$B:$B,"&gt;="&amp;$A4,daily!$B:$B,"&lt;"&amp;$A5)+1-_xlfn.MINIFS(daily!$B:$B,daily!$B:$B,"&gt;="&amp;$A4,daily!$B:$B,"&lt;"&amp;$A5))</f>
        <v>0</v>
      </c>
    </row>
    <row r="5" spans="1:6" x14ac:dyDescent="0.2">
      <c r="A5" s="13">
        <v>44743</v>
      </c>
      <c r="B5" s="7">
        <f>SUMIFS(daily!C:C,daily!$B:$B,"&gt;="&amp;$A5,daily!$B:$B,"&lt;"&amp;$A6)/(_xlfn.MAXIFS(daily!$B:$B,daily!$B:$B,"&gt;="&amp;$A5,daily!$B:$B,"&lt;"&amp;$A6)+1-_xlfn.MINIFS(daily!$B:$B,daily!$B:$B,"&gt;="&amp;$A5,daily!$B:$B,"&lt;"&amp;$A6))</f>
        <v>0</v>
      </c>
      <c r="C5" s="7">
        <f>SUMIFS(daily!D:D,daily!$B:$B,"&gt;="&amp;$A5,daily!$B:$B,"&lt;"&amp;$A6)/(_xlfn.MAXIFS(daily!$B:$B,daily!$B:$B,"&gt;="&amp;$A5,daily!$B:$B,"&lt;"&amp;$A6)+1-_xlfn.MINIFS(daily!$B:$B,daily!$B:$B,"&gt;="&amp;$A5,daily!$B:$B,"&lt;"&amp;$A6))</f>
        <v>0</v>
      </c>
      <c r="D5" s="7">
        <f>SUMIFS(daily!E:E,daily!$B:$B,"&gt;="&amp;$A5,daily!$B:$B,"&lt;"&amp;$A6)/(_xlfn.MAXIFS(daily!$B:$B,daily!$B:$B,"&gt;="&amp;$A5,daily!$B:$B,"&lt;"&amp;$A6)+1-_xlfn.MINIFS(daily!$B:$B,daily!$B:$B,"&gt;="&amp;$A5,daily!$B:$B,"&lt;"&amp;$A6))</f>
        <v>0</v>
      </c>
      <c r="E5" s="7">
        <f>SUMIFS(daily!F:F,daily!$B:$B,"&gt;="&amp;$A5,daily!$B:$B,"&lt;"&amp;$A6)/(_xlfn.MAXIFS(daily!$B:$B,daily!$B:$B,"&gt;="&amp;$A5,daily!$B:$B,"&lt;"&amp;$A6)+1-_xlfn.MINIFS(daily!$B:$B,daily!$B:$B,"&gt;="&amp;$A5,daily!$B:$B,"&lt;"&amp;$A6))</f>
        <v>0</v>
      </c>
    </row>
    <row r="6" spans="1:6" x14ac:dyDescent="0.2">
      <c r="A6" s="13">
        <v>44774</v>
      </c>
      <c r="B6" s="7">
        <f>SUMIFS(daily!C:C,daily!$B:$B,"&gt;="&amp;$A6,daily!$B:$B,"&lt;"&amp;$A7)/(_xlfn.MAXIFS(daily!$B:$B,daily!$B:$B,"&gt;="&amp;$A6,daily!$B:$B,"&lt;"&amp;$A7)+1-_xlfn.MINIFS(daily!$B:$B,daily!$B:$B,"&gt;="&amp;$A6,daily!$B:$B,"&lt;"&amp;$A7))</f>
        <v>0</v>
      </c>
      <c r="C6" s="7">
        <f>SUMIFS(daily!D:D,daily!$B:$B,"&gt;="&amp;$A6,daily!$B:$B,"&lt;"&amp;$A7)/(_xlfn.MAXIFS(daily!$B:$B,daily!$B:$B,"&gt;="&amp;$A6,daily!$B:$B,"&lt;"&amp;$A7)+1-_xlfn.MINIFS(daily!$B:$B,daily!$B:$B,"&gt;="&amp;$A6,daily!$B:$B,"&lt;"&amp;$A7))</f>
        <v>0</v>
      </c>
      <c r="D6" s="7">
        <f>SUMIFS(daily!E:E,daily!$B:$B,"&gt;="&amp;$A6,daily!$B:$B,"&lt;"&amp;$A7)/(_xlfn.MAXIFS(daily!$B:$B,daily!$B:$B,"&gt;="&amp;$A6,daily!$B:$B,"&lt;"&amp;$A7)+1-_xlfn.MINIFS(daily!$B:$B,daily!$B:$B,"&gt;="&amp;$A6,daily!$B:$B,"&lt;"&amp;$A7))</f>
        <v>0</v>
      </c>
      <c r="E6" s="7">
        <f>SUMIFS(daily!F:F,daily!$B:$B,"&gt;="&amp;$A6,daily!$B:$B,"&lt;"&amp;$A7)/(_xlfn.MAXIFS(daily!$B:$B,daily!$B:$B,"&gt;="&amp;$A6,daily!$B:$B,"&lt;"&amp;$A7)+1-_xlfn.MINIFS(daily!$B:$B,daily!$B:$B,"&gt;="&amp;$A6,daily!$B:$B,"&lt;"&amp;$A7))</f>
        <v>0</v>
      </c>
    </row>
    <row r="7" spans="1:6" x14ac:dyDescent="0.2">
      <c r="A7" s="13">
        <v>44805</v>
      </c>
      <c r="B7" s="7">
        <f>SUMIFS(daily!C:C,daily!$B:$B,"&gt;="&amp;$A7,daily!$B:$B,"&lt;"&amp;$A8)/(_xlfn.MAXIFS(daily!$B:$B,daily!$B:$B,"&gt;="&amp;$A7,daily!$B:$B,"&lt;"&amp;$A8)+1-_xlfn.MINIFS(daily!$B:$B,daily!$B:$B,"&gt;="&amp;$A7,daily!$B:$B,"&lt;"&amp;$A8))</f>
        <v>0</v>
      </c>
      <c r="C7" s="7">
        <f>SUMIFS(daily!D:D,daily!$B:$B,"&gt;="&amp;$A7,daily!$B:$B,"&lt;"&amp;$A8)/(_xlfn.MAXIFS(daily!$B:$B,daily!$B:$B,"&gt;="&amp;$A7,daily!$B:$B,"&lt;"&amp;$A8)+1-_xlfn.MINIFS(daily!$B:$B,daily!$B:$B,"&gt;="&amp;$A7,daily!$B:$B,"&lt;"&amp;$A8))</f>
        <v>0</v>
      </c>
      <c r="D7" s="7">
        <f>SUMIFS(daily!E:E,daily!$B:$B,"&gt;="&amp;$A7,daily!$B:$B,"&lt;"&amp;$A8)/(_xlfn.MAXIFS(daily!$B:$B,daily!$B:$B,"&gt;="&amp;$A7,daily!$B:$B,"&lt;"&amp;$A8)+1-_xlfn.MINIFS(daily!$B:$B,daily!$B:$B,"&gt;="&amp;$A7,daily!$B:$B,"&lt;"&amp;$A8))</f>
        <v>0</v>
      </c>
      <c r="E7" s="7">
        <f>SUMIFS(daily!F:F,daily!$B:$B,"&gt;="&amp;$A7,daily!$B:$B,"&lt;"&amp;$A8)/(_xlfn.MAXIFS(daily!$B:$B,daily!$B:$B,"&gt;="&amp;$A7,daily!$B:$B,"&lt;"&amp;$A8)+1-_xlfn.MINIFS(daily!$B:$B,daily!$B:$B,"&gt;="&amp;$A7,daily!$B:$B,"&lt;"&amp;$A8))</f>
        <v>0</v>
      </c>
    </row>
    <row r="8" spans="1:6" x14ac:dyDescent="0.2">
      <c r="A8" s="13">
        <v>44835</v>
      </c>
      <c r="B8" s="7">
        <f>SUMIFS(daily!C:C,daily!$B:$B,"&gt;="&amp;$A8,daily!$B:$B,"&lt;"&amp;$A9)/(_xlfn.MAXIFS(daily!$B:$B,daily!$B:$B,"&gt;="&amp;$A8,daily!$B:$B,"&lt;"&amp;$A9)+1-_xlfn.MINIFS(daily!$B:$B,daily!$B:$B,"&gt;="&amp;$A8,daily!$B:$B,"&lt;"&amp;$A9))</f>
        <v>0</v>
      </c>
      <c r="C8" s="7">
        <f>SUMIFS(daily!D:D,daily!$B:$B,"&gt;="&amp;$A8,daily!$B:$B,"&lt;"&amp;$A9)/(_xlfn.MAXIFS(daily!$B:$B,daily!$B:$B,"&gt;="&amp;$A8,daily!$B:$B,"&lt;"&amp;$A9)+1-_xlfn.MINIFS(daily!$B:$B,daily!$B:$B,"&gt;="&amp;$A8,daily!$B:$B,"&lt;"&amp;$A9))</f>
        <v>0</v>
      </c>
      <c r="D8" s="7">
        <f>SUMIFS(daily!E:E,daily!$B:$B,"&gt;="&amp;$A8,daily!$B:$B,"&lt;"&amp;$A9)/(_xlfn.MAXIFS(daily!$B:$B,daily!$B:$B,"&gt;="&amp;$A8,daily!$B:$B,"&lt;"&amp;$A9)+1-_xlfn.MINIFS(daily!$B:$B,daily!$B:$B,"&gt;="&amp;$A8,daily!$B:$B,"&lt;"&amp;$A9))</f>
        <v>0</v>
      </c>
      <c r="E8" s="7">
        <f>SUMIFS(daily!F:F,daily!$B:$B,"&gt;="&amp;$A8,daily!$B:$B,"&lt;"&amp;$A9)/(_xlfn.MAXIFS(daily!$B:$B,daily!$B:$B,"&gt;="&amp;$A8,daily!$B:$B,"&lt;"&amp;$A9)+1-_xlfn.MINIFS(daily!$B:$B,daily!$B:$B,"&gt;="&amp;$A8,daily!$B:$B,"&lt;"&amp;$A9))</f>
        <v>0</v>
      </c>
    </row>
    <row r="9" spans="1:6" x14ac:dyDescent="0.2">
      <c r="A9" s="13">
        <v>44866</v>
      </c>
      <c r="B9" s="7">
        <f>SUMIFS(daily!C:C,daily!$B:$B,"&gt;="&amp;$A9,daily!$B:$B,"&lt;"&amp;$A10)/(_xlfn.MAXIFS(daily!$B:$B,daily!$B:$B,"&gt;="&amp;$A9,daily!$B:$B,"&lt;"&amp;$A10)+1-_xlfn.MINIFS(daily!$B:$B,daily!$B:$B,"&gt;="&amp;$A9,daily!$B:$B,"&lt;"&amp;$A10))</f>
        <v>0</v>
      </c>
      <c r="C9" s="7">
        <f>SUMIFS(daily!D:D,daily!$B:$B,"&gt;="&amp;$A9,daily!$B:$B,"&lt;"&amp;$A10)/(_xlfn.MAXIFS(daily!$B:$B,daily!$B:$B,"&gt;="&amp;$A9,daily!$B:$B,"&lt;"&amp;$A10)+1-_xlfn.MINIFS(daily!$B:$B,daily!$B:$B,"&gt;="&amp;$A9,daily!$B:$B,"&lt;"&amp;$A10))</f>
        <v>0</v>
      </c>
      <c r="D9" s="7">
        <f>SUMIFS(daily!E:E,daily!$B:$B,"&gt;="&amp;$A9,daily!$B:$B,"&lt;"&amp;$A10)/(_xlfn.MAXIFS(daily!$B:$B,daily!$B:$B,"&gt;="&amp;$A9,daily!$B:$B,"&lt;"&amp;$A10)+1-_xlfn.MINIFS(daily!$B:$B,daily!$B:$B,"&gt;="&amp;$A9,daily!$B:$B,"&lt;"&amp;$A10))</f>
        <v>0</v>
      </c>
      <c r="E9" s="7">
        <f>SUMIFS(daily!F:F,daily!$B:$B,"&gt;="&amp;$A9,daily!$B:$B,"&lt;"&amp;$A10)/(_xlfn.MAXIFS(daily!$B:$B,daily!$B:$B,"&gt;="&amp;$A9,daily!$B:$B,"&lt;"&amp;$A10)+1-_xlfn.MINIFS(daily!$B:$B,daily!$B:$B,"&gt;="&amp;$A9,daily!$B:$B,"&lt;"&amp;$A10))</f>
        <v>0</v>
      </c>
    </row>
    <row r="10" spans="1:6" x14ac:dyDescent="0.2">
      <c r="A10" s="13">
        <v>44896</v>
      </c>
      <c r="B10" s="7">
        <f>SUMIFS(daily!C:C,daily!$B:$B,"&gt;="&amp;$A10,daily!$B:$B,"&lt;"&amp;$A11)/(_xlfn.MAXIFS(daily!$B:$B,daily!$B:$B,"&gt;="&amp;$A10,daily!$B:$B,"&lt;"&amp;$A11)+1-_xlfn.MINIFS(daily!$B:$B,daily!$B:$B,"&gt;="&amp;$A10,daily!$B:$B,"&lt;"&amp;$A11))</f>
        <v>0</v>
      </c>
      <c r="C10" s="7">
        <f>SUMIFS(daily!D:D,daily!$B:$B,"&gt;="&amp;$A10,daily!$B:$B,"&lt;"&amp;$A11)/(_xlfn.MAXIFS(daily!$B:$B,daily!$B:$B,"&gt;="&amp;$A10,daily!$B:$B,"&lt;"&amp;$A11)+1-_xlfn.MINIFS(daily!$B:$B,daily!$B:$B,"&gt;="&amp;$A10,daily!$B:$B,"&lt;"&amp;$A11))</f>
        <v>0</v>
      </c>
      <c r="D10" s="7">
        <f>SUMIFS(daily!E:E,daily!$B:$B,"&gt;="&amp;$A10,daily!$B:$B,"&lt;"&amp;$A11)/(_xlfn.MAXIFS(daily!$B:$B,daily!$B:$B,"&gt;="&amp;$A10,daily!$B:$B,"&lt;"&amp;$A11)+1-_xlfn.MINIFS(daily!$B:$B,daily!$B:$B,"&gt;="&amp;$A10,daily!$B:$B,"&lt;"&amp;$A11))</f>
        <v>0</v>
      </c>
      <c r="E10" s="7">
        <f>SUMIFS(daily!F:F,daily!$B:$B,"&gt;="&amp;$A10,daily!$B:$B,"&lt;"&amp;$A11)/(_xlfn.MAXIFS(daily!$B:$B,daily!$B:$B,"&gt;="&amp;$A10,daily!$B:$B,"&lt;"&amp;$A11)+1-_xlfn.MINIFS(daily!$B:$B,daily!$B:$B,"&gt;="&amp;$A10,daily!$B:$B,"&lt;"&amp;$A11))</f>
        <v>0</v>
      </c>
    </row>
    <row r="19" spans="3:4" x14ac:dyDescent="0.2">
      <c r="C19" s="10"/>
      <c r="D19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B33A-FAA2-4895-A089-755624B60A35}">
  <dimension ref="A1"/>
  <sheetViews>
    <sheetView workbookViewId="0">
      <selection activeCell="R46" sqref="R4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mark</vt:lpstr>
      <vt:lpstr>daily</vt:lpstr>
      <vt:lpstr>average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Long</dc:creator>
  <cp:lastModifiedBy>Long Long</cp:lastModifiedBy>
  <dcterms:created xsi:type="dcterms:W3CDTF">2022-04-18T11:19:50Z</dcterms:created>
  <dcterms:modified xsi:type="dcterms:W3CDTF">2022-04-26T18:09:24Z</dcterms:modified>
</cp:coreProperties>
</file>