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400" windowHeight="10170" tabRatio="821" activeTab="1"/>
  </bookViews>
  <sheets>
    <sheet name="Cover" sheetId="97" r:id="rId1"/>
    <sheet name="TestCase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52511"/>
</workbook>
</file>

<file path=xl/calcChain.xml><?xml version="1.0" encoding="utf-8"?>
<calcChain xmlns="http://schemas.openxmlformats.org/spreadsheetml/2006/main">
  <c r="D7" i="122" l="1"/>
  <c r="G8" i="107" s="1"/>
  <c r="G10" i="107" s="1"/>
  <c r="B6" i="122"/>
  <c r="D8" i="107" s="1"/>
  <c r="D10" i="107" s="1"/>
  <c r="B7" i="122"/>
  <c r="E8" i="107" s="1"/>
  <c r="E10" i="107" s="1"/>
  <c r="D6" i="122"/>
  <c r="F8" i="107" s="1"/>
  <c r="F10" i="107" s="1"/>
  <c r="C8" i="107"/>
  <c r="E13" i="107" l="1"/>
  <c r="E12" i="107"/>
</calcChain>
</file>

<file path=xl/sharedStrings.xml><?xml version="1.0" encoding="utf-8"?>
<sst xmlns="http://schemas.openxmlformats.org/spreadsheetml/2006/main" count="290" uniqueCount="198">
  <si>
    <t>TC16</t>
  </si>
  <si>
    <t>TC17</t>
  </si>
  <si>
    <t>TC18</t>
  </si>
  <si>
    <t>TC1</t>
  </si>
  <si>
    <t>TC2</t>
  </si>
  <si>
    <t>TC3</t>
  </si>
  <si>
    <t>TC4</t>
  </si>
  <si>
    <t>TC5</t>
  </si>
  <si>
    <t>TC6</t>
  </si>
  <si>
    <t>TC7</t>
  </si>
  <si>
    <t>Fail</t>
  </si>
  <si>
    <t>Date</t>
    <phoneticPr fontId="13"/>
  </si>
  <si>
    <t>TEST CASE</t>
  </si>
  <si>
    <t>Test Case Description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</si>
  <si>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</si>
  <si>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</si>
  <si>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</si>
  <si>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</si>
  <si>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</si>
  <si>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</si>
  <si>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</si>
  <si>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</si>
  <si>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</si>
  <si>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</si>
  <si>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</si>
  <si>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</si>
  <si>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</si>
  <si>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</si>
  <si>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</si>
  <si>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</si>
  <si>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</si>
  <si>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</si>
  <si>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</si>
  <si>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Number of test cases:</t>
  </si>
  <si>
    <t>Test requirement:</t>
  </si>
  <si>
    <t>ID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</si>
  <si>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</si>
  <si>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</si>
  <si>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</si>
  <si>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</si>
  <si>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</si>
  <si>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</si>
  <si>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</si>
  <si>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</si>
  <si>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CR236 "Export all carrier choices"</t>
  </si>
  <si>
    <t>TC8</t>
  </si>
  <si>
    <t>TC9</t>
  </si>
  <si>
    <t>TC10</t>
  </si>
  <si>
    <t>TC11</t>
  </si>
  <si>
    <t>TC12</t>
  </si>
  <si>
    <t>TC13</t>
  </si>
  <si>
    <t>TC14</t>
  </si>
  <si>
    <t>TC15</t>
  </si>
  <si>
    <t>TC19</t>
  </si>
  <si>
    <t>TC20</t>
  </si>
  <si>
    <t>TC21</t>
  </si>
  <si>
    <t>TC22</t>
  </si>
  <si>
    <t>1.1</t>
  </si>
  <si>
    <t>Update testcase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</si>
  <si>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</si>
  <si>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</si>
  <si>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</si>
  <si>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</si>
  <si>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</si>
  <si>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</si>
  <si>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</si>
  <si>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</si>
  <si>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</si>
  <si>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</si>
  <si>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</si>
  <si>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</si>
  <si>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</si>
  <si>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</si>
  <si>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1.2</t>
  </si>
  <si>
    <t>UTEHY-SE01</t>
  </si>
  <si>
    <t>Test Leader 01</t>
  </si>
  <si>
    <t>CR100 - Export to excel</t>
  </si>
  <si>
    <t xml:space="preserve">CR1 - </t>
  </si>
  <si>
    <t>Jane Doe</t>
  </si>
  <si>
    <t>HỆ THỐNG QUẢN LÝ BÁN HÀNG</t>
  </si>
  <si>
    <t>1. Kiểm tra from Login</t>
  </si>
  <si>
    <t>Các bước kiểm thử</t>
  </si>
  <si>
    <t>Kết quả trả về</t>
  </si>
  <si>
    <t>Ngày kiểm thử</t>
  </si>
  <si>
    <t>Kết quả</t>
  </si>
  <si>
    <t>Ghi chú</t>
  </si>
  <si>
    <t>Kiểm tra khi không nhập Username và Passwords</t>
  </si>
  <si>
    <t>Kiểm tra khi chỉ nhập Username và không nhập Passwords</t>
  </si>
  <si>
    <t>Kiểm tra khi chỉ nhập Passwords và không nhập Username</t>
  </si>
  <si>
    <t>Kiểm tra khi nhập Username và Passwords bằng "khách hàng"</t>
  </si>
  <si>
    <t>Kiểm tra khi nhập chỉ nhập đúng Username nhưng sai Passwords</t>
  </si>
  <si>
    <t>Kiểm tra khi nhập chỉ nhập đúng Passwords nhưng Username</t>
  </si>
  <si>
    <t>2. Kiểm tra form đăng ký</t>
  </si>
  <si>
    <t>1: Vào from Login
2: Nhập sai username và passwords
3: Ấn nút Login</t>
  </si>
  <si>
    <t>Kiểm tra khi nhập Username và Passwords không hợp lệ và không chọn chức vụ</t>
  </si>
  <si>
    <t>Hiện lên thông báo: "Xin hãy chọn chức vụ!!!"</t>
  </si>
  <si>
    <t>Hiện lên thông báo: "Tên tài khoản không được bỏ trống"</t>
  </si>
  <si>
    <t>Hiện lên thông báo: "Tài khoản hoặc mật khẩu không chính xác!!!"</t>
  </si>
  <si>
    <t>Kiểm tra khi nhập Username và Passwords hợp lệ và không chọn chức vụ</t>
  </si>
  <si>
    <t>1: Vào from Login
2: Nhập đúng username và passwords
3: Ấn nút Login</t>
  </si>
  <si>
    <t>Kiểm tra khi nhập Username và Passwords bằng "nhân viên"</t>
  </si>
  <si>
    <t>1: Vào from Login
2: Chọn chức vụ "nhân viên" hoặc "khách hàng"
3: Nhập sai Username và đúng Passwords
4: Ấn nút Login</t>
  </si>
  <si>
    <t>1: Vào from Login
2: Chọn chức vụ "nhân viên" hoặc "khách hàng"
3: Nhập đúng Username và sai Passwords
4: Ấn nút Login</t>
  </si>
  <si>
    <t>1: Vào from Login
2: Chọn chức vụ "nhân viên" hoặc "khách hàng"
3: Không nhập Username không nhập Passwords
4: Ấn nút Login</t>
  </si>
  <si>
    <t>1: Vào from Login
2: Chọn chức vụ "nhân viên" hoặc "khách hàng"
3: Chỉ nhập Username không nhập Passwords
4: Ấn nút Login</t>
  </si>
  <si>
    <t>1: Vào from Login
2: Chọn chức vụ "nhân viên" hoặc "khách hàng"
3: Chỉ nhập Passwords không nhập Username
4: Ấn nút Login</t>
  </si>
  <si>
    <t>1: Vào from Login
2: Chọn chức vụ "nhân viên"
3: Nhập sai Username và đúng Passwords
4: Ấn nút Login</t>
  </si>
  <si>
    <t>1: Vào from Login
2: Chọn chức vụ "khách hàng"
3: Nhập sai Username và đúng Passwords
4: Ấn nút Login</t>
  </si>
  <si>
    <t>1. Hiển thị thông báo: "Bạn đã đăng nhập thành công!!!"
2. Sau khi đăng nhập thành công hiển thị lên from mua hàng gồm danh sách sản phẩm và chức năng "đặt hàng"</t>
  </si>
  <si>
    <t>Kiểm tra khi nhập Username có chứa khoảng trắng</t>
  </si>
  <si>
    <t>Hiển thị lên thông báo: "Tên tài khoản không được chứa khoảng trắng"</t>
  </si>
  <si>
    <t>1: Vào from Login
2: Nhập nhập Username có khoảng trắng
3: Ấn nút Login</t>
  </si>
  <si>
    <t>1: Vào from Login
2: Nhập nhập Username có kí tự đặc biệt 
3: Ấn nút Login</t>
  </si>
  <si>
    <t>Hiển thị lên thông báo: "Tên tài khoản không được chứa kí tự đặc biệt"</t>
  </si>
  <si>
    <t>Kiểm tra khi nhập Username có khoảng trắng</t>
  </si>
  <si>
    <r>
      <t>Kiểm tra khi không nhập Username</t>
    </r>
    <r>
      <rPr>
        <b/>
        <sz val="10"/>
        <color indexed="8"/>
        <rFont val="Tahoma"/>
        <family val="2"/>
      </rPr>
      <t xml:space="preserve">
</t>
    </r>
  </si>
  <si>
    <t>Kiểm tra khi không nhập passwords</t>
  </si>
  <si>
    <t>Kiểm tra khi nhập Username có chứa kí tự đặc biệt</t>
  </si>
  <si>
    <t>Kiểm tra khi nhập đúng thông tin nhưng chưa chọn "chức vụ"</t>
  </si>
  <si>
    <t>Kiểm tra khi nhập đúng thông tin nhưng chưa chọn "giới tính"</t>
  </si>
  <si>
    <t>1: Vào form "Đăng ký"
2: Nhập đầy đủ thông tin hợp lệ
3: Ấn nút "Đăng ký"</t>
  </si>
  <si>
    <t>Hiển thị thông báo: "Xin hãy chọn chức vụ!!!"</t>
  </si>
  <si>
    <t>13/4/2021</t>
  </si>
  <si>
    <t>Hiển thị thông báo: "Tên tài khoản không được chứa khoảng trắng"</t>
  </si>
  <si>
    <t>Hiển thị thông báo: "Tên tài khoản và mật khẩu không được bỏ trống"</t>
  </si>
  <si>
    <t>Hiển thị thông báo: "Tên tài khoản không được chứa kí tự đặc biệt"</t>
  </si>
  <si>
    <t xml:space="preserve">1: Vào form "Đăng ký"
2: Chọn "chức vụ"
3: Nhập đầy đủ thông tin hợp lệ nhưng bỏ trống Passwords 
4: Ấn nút "Đăng ký"
</t>
  </si>
  <si>
    <t>1: Vào form "Đăng ký"
2: Chọn "chức vụ"
3: Nhập đầy đủ thông tin hợp lệ nhưng bỏ trống Username 
4: Ấn nút "Đăng ký"</t>
  </si>
  <si>
    <t>1: Vào form "Đăng ký"
2: Chọn "chức vụ"
3: Nhập đầy đủ thông tin hợp lệ nhưng Username có chưa khoảng trắng
4: Ấn nút "Đăng ký"</t>
  </si>
  <si>
    <t xml:space="preserve">1: Vào form "Đăng ký"
2: Chọn "chức vụ"
3: Nhập đầy đủ thông tin hợp lệ nhưng không chọn "giới tính" 
4: Ấn nút "Đăng ký"
</t>
  </si>
  <si>
    <t xml:space="preserve">1: Vào form "Đăng ký"
2: Chọn "chức vụ"
3: Nhập Username có chứa kí tự đặc biệt
4: Ấn nút "Đăng ký"
</t>
  </si>
  <si>
    <t>Hiển thị thông báo: "Xin hãy chọn giới tính"</t>
  </si>
  <si>
    <t>Kiểm tra khi bỏ trống không điền "họ", "tên"</t>
  </si>
  <si>
    <t xml:space="preserve">1: Vào form "Đăng ký"
2: Chọn "chức vụ"
3: Bỏ trống không điền "họ", "tên"
4: Ấn nút "Đăng ký"
</t>
  </si>
  <si>
    <t>Hiển thị thông báo: "Xin hãy điền đầy đủ thông tin họ tên"</t>
  </si>
  <si>
    <t>3. Kiểm tra form quản lý sản phẩm</t>
  </si>
  <si>
    <t>Kiểm tra chức năng "Thêm"</t>
  </si>
  <si>
    <t>Admin</t>
  </si>
  <si>
    <t>Kiểm tra khi nhập đầy đủ thông tin vào Mã SP, Tên SP, SL Tồn, Đơn Giá, Đơn vị tính, Mô tả, Mã loại, Mã NSX</t>
  </si>
  <si>
    <t>1: Từ form Menu nhấn nút Quản lý sản phẩm  
2: Nhập đầy đủ thông tin sản phẩm
3: Nhấn nút thêm sản phẩm</t>
  </si>
  <si>
    <t>1: Hiển thị thông báo "Đã thêm sản phẩm thành công", dữ liệu đã được cập nhật thành công</t>
  </si>
  <si>
    <t>17/4/2021</t>
  </si>
  <si>
    <t>Kiểm tra khi không nhập Mã SP</t>
  </si>
  <si>
    <t>1: Xóa thông tin vừa nhập
2: Chỉ nhập vào Mã SP
3: Nhấn nút thêm sản phẩm</t>
  </si>
  <si>
    <t>1: Hiển thị thông báo "Mã sản phẩm không được bỏ trống"</t>
  </si>
  <si>
    <t>Kiểm tra khi không nhập thông tin</t>
  </si>
  <si>
    <t xml:space="preserve">1: Xóa thông tin vừa nhập
2: Nhấn nút thêm sản phẩm
</t>
  </si>
  <si>
    <t>Kiểm tra khi nhập số lượng tồn &lt;= 0</t>
  </si>
  <si>
    <t>1: Nhập đầy đủ thông tin sản phẩm
2: Dòng số lượng tồn nhập số (0)
3: Nhấn nút thêm sản phẩm</t>
  </si>
  <si>
    <t>1: Hiển thị thông báo "Số lượng tồn phải lớn hơn 0"</t>
  </si>
  <si>
    <t>Kiểm tra khi nhập sai mã loại sản phẩm</t>
  </si>
  <si>
    <t>1: Xóa thông tin vừa nhập
2: Nhập đầy đủ thông tin sản phẩm, dòng mã loại sản phẩm nhập (7)
3: Nhấn nút thêm sản phẩm</t>
  </si>
  <si>
    <t>1: Hiển thị thông báo "Mã loại sản phẩm phải từ 1 đến 6"</t>
  </si>
  <si>
    <t>Kiểm tra khi nhập sai mã nhà sản xuất</t>
  </si>
  <si>
    <t>1: Xóa thông tin vừa nhập
2: Nhập đầy đủ thông tin sản phẩm, dòng mã nhà sản xuất nhập (4)
3: Nhấn nút thêm sản phẩm</t>
  </si>
  <si>
    <t>1: Hiển thị thông báo "Mã nhà sản xuất phải từ 0 đến 3"</t>
  </si>
  <si>
    <t>Kiểm tra khi nhập chữ hoặc kí tự đặc biệt vào mã sản phẩm</t>
  </si>
  <si>
    <t>1: Xóa thông tin vừa nhập
2: Nhập chữ và kí tự đặc biệt vào dòng mã sản phẩm (@@asd)
3: Nhấn nút thêm sản phẩm</t>
  </si>
  <si>
    <t>Hiển thị thông báo "For input string: "" "</t>
  </si>
  <si>
    <t>Kiểm tra khi nhập trùng thông tin sản phẩm đã nhập trước đó vào mã sản phẩm</t>
  </si>
  <si>
    <t>1: Xóa thông tin vừa nhập
2: Nhập lặp lại thông tin sản phẩm đã có trước đó 
3: Nhấn nút thêm sản phẩm</t>
  </si>
  <si>
    <t>Hiển thị thông báo "Thêm sản phẩm thành công"</t>
  </si>
  <si>
    <t>Kiểm tra chức năng "Xóa"</t>
  </si>
  <si>
    <t>Kiểm tra khi bỏ trống một vài thông tin</t>
  </si>
  <si>
    <t>1: Xóa thông tin vừa nhập
2: Nhập thông tin và bỏ trống "Tên sản phẩm", "Đơn giá" và "Đơn vị tính"
3: Nhấn nút thêm sản phẩm</t>
  </si>
  <si>
    <t>1: Từ form Menu nhấn nút Quản lý sản phẩm
2: Chọn sản phẩm cần xóa trong list sản phẩm hiển thị trên form
3: Nhấn nút xóa sản phẩm</t>
  </si>
  <si>
    <t>Sản phẩm đã chọn trong danh sách cần xóa đã mất</t>
  </si>
  <si>
    <t>Kiểm tra khi chọn đúng sản phẩm cần xóa</t>
  </si>
  <si>
    <t>Kiểm tra chức năng đăng xuất</t>
  </si>
  <si>
    <t>Kiểm tra chức năng "Đăng xuất"</t>
  </si>
  <si>
    <t>1: Từ form Quản lý sản phẩm nhấn nút "Đăng xuất"</t>
  </si>
  <si>
    <t>Ngay lập tức được đưa trở lại form Menu đăng nhập ban đầu</t>
  </si>
  <si>
    <t xml:space="preserve">Kiểm tra đang nhập thông tin thì nhấn nút đăng xuất </t>
  </si>
  <si>
    <t xml:space="preserve">1: Nhập thông tin bất kì
2: Nhấn nút "Đăng xuất"
</t>
  </si>
  <si>
    <t>Ngay lập tức được đưa trở lại form Menu đăng nhập và khi đăng nhập trở lại thì thông tin đang nhập không có</t>
  </si>
  <si>
    <t>1. Hiển thị thông báo: "Bạn đã đăng nhập thành công!!!"
2. Sau khi đăng nhập thành công hiển thị lên form "Quản lý sản phẩm" gồm 2 chức năng "Thêm, xóa sản phẩm"</t>
  </si>
  <si>
    <t>Kiểm tra chức năng đặt hàng</t>
  </si>
  <si>
    <t>1: Từ form danh sách sản phẩm chọn sản phẩm cần mua
2: Nhấn nút "Mua hàng" ở dưới hình ảnh sản phẩm và nhập số lượng sản phẩm cần mua (2)
3: Nhấn nút "Thêm vào giỏ hàng"</t>
  </si>
  <si>
    <t>Ngay lập tức sản phẩm đã được thêm vào giỏ hàng</t>
  </si>
  <si>
    <t xml:space="preserve">Kiểm tra khi nhập đúng số lượng sản phẩm </t>
  </si>
  <si>
    <t>Kiểm tra khi nhập số lượng sản phẩm bằng 0</t>
  </si>
  <si>
    <t>1: Xác định sản phẩm cần mua hàng
2: Nhấn nút "Mua hàng" ở dưới hình ảnh mô tả sản phẩm và nhập số lượng cần mua (0)
3: Nhấn nút "Thêm và giỏ hàng"</t>
  </si>
  <si>
    <t>Hiển thị thông báo "Vui lòng nhập số lượng ít nhất là 1. Sản phẩm vẫn được thêm vào giỏ hàng với số lượng là 0</t>
  </si>
  <si>
    <t>Kiểm tra khi không nhập số lượng sản phẩm</t>
  </si>
  <si>
    <t>1: Xác định sản phẩm cần mua hàng
2: Nhấn nút "Mua hàng" ở dưới hình ảnh mô tả sản phẩm và bỏ trống số lượng cần mua
3: Nhấn nút "Thêm và giỏ hàng"</t>
  </si>
  <si>
    <t>Kiểm tra khi nhập số lượng sản phẩm bằng kí tự đặc biệt</t>
  </si>
  <si>
    <t>1: Xác định sản phẩm cần mua hàng
2: Nhấn nút "Mua hàng" ở dưới hình ảnh mô tả sản phẩm và nhập kí tự đặc biệt vào số lượng (@@)
3: Nhấn nút "Thêm và giỏ hàng"</t>
  </si>
  <si>
    <t>Hiển thị thông báo "For input string: "@@"". Sản phẩm không được thêm vào giỏ hàng</t>
  </si>
  <si>
    <t>Kiểm tra khi nhập số lượng sản phẩm bằng chữ</t>
  </si>
  <si>
    <t>1: Xác định sản phẩm cần mua hàng
2: Nhấn nút "Mua hàng" ở dưới hình ảnh mô tả sản phẩm và nhập chữt vào số lượng (asd)
3: Nhấn nút "Thêm và giỏ hàng"</t>
  </si>
  <si>
    <t>Hiển thị thông báo "For input string: """
Khi nhập chữ vào số lượng thì sẽ không hiện. Sản phẩm cũng không được thêm vào giỏ hàng.</t>
  </si>
  <si>
    <t>4. Kiểm tra form khách hàng</t>
  </si>
  <si>
    <t>1: Từ form Danh sách sản phẩm nhấn nút "Đăng xuất"</t>
  </si>
  <si>
    <t>TC37</t>
  </si>
  <si>
    <t>Kiểm tra chức năng đăng xuất khi đã đặt hàng thành công vào giỏ hàng</t>
  </si>
  <si>
    <t>1: Xác định sản phẩm cần mua hàng
2: Nhấn nút "Mua hàng" ở dưới hình ảnh mô tả sản phẩm và nhập số lượng sản phẩm (2)
3: Nhấn nút "Thêm và giỏ hàng"
4: Nhấn nút "Đăng xuất"</t>
  </si>
  <si>
    <t>Ngay lập tức được đưa trở lại form Menu đăng nhập ban đầu và khi đăng nhập trở lại thì không có sản phẩm đã đặt trong giỏ hàng</t>
  </si>
  <si>
    <t>Hiển thị thông báo "For input string: """. Sản phẩm không được thêm vào giỏ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</si>
</sst>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0"/>
  </numFmts>
  <fonts count="28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1"/>
      <color rgb="FFFF0000"/>
      <name val="Tahoma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93">
    <xf numFmtId="0" fontId="0" fillId="0" borderId="0" xfId="0"/>
    <xf numFmtId="0" fontId="8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 applyBorder="1"/>
    <xf numFmtId="0" fontId="9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8" fillId="0" borderId="0" xfId="0" applyFont="1" applyBorder="1"/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 wrapText="1"/>
    </xf>
    <xf numFmtId="0" fontId="15" fillId="3" borderId="14" xfId="0" applyNumberFormat="1" applyFont="1" applyFill="1" applyBorder="1" applyAlignment="1">
      <alignment horizontal="center" wrapText="1"/>
    </xf>
    <xf numFmtId="0" fontId="16" fillId="3" borderId="9" xfId="0" applyNumberFormat="1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NumberFormat="1" applyFont="1" applyFill="1" applyAlignment="1">
      <alignment horizontal="left"/>
    </xf>
    <xf numFmtId="0" fontId="9" fillId="2" borderId="0" xfId="2" applyFont="1" applyFill="1" applyAlignment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0" borderId="0" xfId="0" applyFont="1" applyBorder="1" applyAlignment="1"/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2" borderId="0" xfId="0" applyFont="1" applyFill="1" applyAlignment="1"/>
    <xf numFmtId="0" fontId="19" fillId="0" borderId="0" xfId="0" applyFont="1" applyAlignment="1"/>
    <xf numFmtId="0" fontId="21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2" fontId="6" fillId="0" borderId="1" xfId="0" applyNumberFormat="1" applyFont="1" applyBorder="1" applyAlignment="1">
      <alignment horizontal="left" vertical="top" wrapText="1"/>
    </xf>
    <xf numFmtId="2" fontId="0" fillId="0" borderId="0" xfId="0" applyNumberFormat="1"/>
    <xf numFmtId="0" fontId="23" fillId="0" borderId="1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6" fillId="0" borderId="1" xfId="0" applyFont="1" applyBorder="1" applyAlignment="1">
      <alignment vertical="top" wrapText="1"/>
    </xf>
    <xf numFmtId="2" fontId="6" fillId="0" borderId="1" xfId="0" applyNumberFormat="1" applyFont="1" applyBorder="1" applyAlignment="1">
      <alignment vertical="top" wrapText="1"/>
    </xf>
    <xf numFmtId="0" fontId="0" fillId="0" borderId="0" xfId="0" applyAlignment="1"/>
    <xf numFmtId="0" fontId="0" fillId="0" borderId="1" xfId="0" applyBorder="1"/>
    <xf numFmtId="0" fontId="4" fillId="0" borderId="1" xfId="0" applyFont="1" applyBorder="1"/>
    <xf numFmtId="0" fontId="6" fillId="0" borderId="21" xfId="0" applyFont="1" applyBorder="1" applyAlignment="1">
      <alignment horizontal="center" vertical="top" wrapText="1"/>
    </xf>
    <xf numFmtId="0" fontId="6" fillId="0" borderId="21" xfId="0" applyFont="1" applyBorder="1" applyAlignment="1">
      <alignment horizontal="left" vertical="top" wrapText="1"/>
    </xf>
    <xf numFmtId="2" fontId="0" fillId="0" borderId="0" xfId="0" applyNumberFormat="1" applyAlignment="1">
      <alignment vertical="top"/>
    </xf>
    <xf numFmtId="0" fontId="23" fillId="0" borderId="1" xfId="0" applyFont="1" applyBorder="1" applyAlignment="1">
      <alignment vertical="top" wrapText="1"/>
    </xf>
    <xf numFmtId="0" fontId="23" fillId="0" borderId="20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15" fontId="4" fillId="0" borderId="6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33" xfId="0" applyFont="1" applyFill="1" applyBorder="1" applyAlignment="1">
      <alignment horizontal="center" wrapText="1"/>
    </xf>
    <xf numFmtId="0" fontId="24" fillId="0" borderId="20" xfId="0" applyFont="1" applyBorder="1" applyAlignment="1">
      <alignment horizontal="left" vertical="top" wrapText="1"/>
    </xf>
    <xf numFmtId="2" fontId="6" fillId="0" borderId="22" xfId="0" applyNumberFormat="1" applyFont="1" applyBorder="1" applyAlignment="1">
      <alignment vertical="top" wrapText="1"/>
    </xf>
    <xf numFmtId="0" fontId="23" fillId="0" borderId="17" xfId="0" applyFont="1" applyBorder="1" applyAlignment="1">
      <alignment horizontal="left" vertical="top" wrapText="1"/>
    </xf>
    <xf numFmtId="2" fontId="0" fillId="0" borderId="33" xfId="0" applyNumberFormat="1" applyBorder="1"/>
    <xf numFmtId="2" fontId="25" fillId="0" borderId="1" xfId="0" applyNumberFormat="1" applyFont="1" applyBorder="1" applyAlignment="1">
      <alignment horizontal="left" vertical="top"/>
    </xf>
    <xf numFmtId="2" fontId="6" fillId="0" borderId="21" xfId="0" applyNumberFormat="1" applyFont="1" applyBorder="1" applyAlignment="1">
      <alignment horizontal="left" vertical="top" wrapText="1"/>
    </xf>
    <xf numFmtId="0" fontId="4" fillId="0" borderId="21" xfId="0" applyFont="1" applyBorder="1" applyAlignment="1">
      <alignment horizontal="left" vertical="top" wrapText="1"/>
    </xf>
    <xf numFmtId="2" fontId="0" fillId="0" borderId="35" xfId="0" applyNumberFormat="1" applyBorder="1"/>
    <xf numFmtId="2" fontId="0" fillId="0" borderId="0" xfId="0" applyNumberFormat="1" applyBorder="1"/>
    <xf numFmtId="0" fontId="5" fillId="7" borderId="0" xfId="0" applyFont="1" applyFill="1" applyAlignment="1">
      <alignment vertical="top"/>
    </xf>
    <xf numFmtId="2" fontId="4" fillId="0" borderId="1" xfId="0" applyNumberFormat="1" applyFont="1" applyBorder="1" applyAlignment="1">
      <alignment horizontal="left" vertical="top"/>
    </xf>
    <xf numFmtId="2" fontId="24" fillId="0" borderId="20" xfId="0" applyNumberFormat="1" applyFont="1" applyBorder="1" applyAlignment="1">
      <alignment horizontal="left" vertical="top"/>
    </xf>
    <xf numFmtId="2" fontId="4" fillId="8" borderId="1" xfId="0" applyNumberFormat="1" applyFont="1" applyFill="1" applyBorder="1" applyAlignment="1">
      <alignment horizontal="left" vertical="top"/>
    </xf>
    <xf numFmtId="2" fontId="24" fillId="0" borderId="1" xfId="0" applyNumberFormat="1" applyFont="1" applyBorder="1" applyAlignment="1">
      <alignment horizontal="left" vertical="top"/>
    </xf>
    <xf numFmtId="0" fontId="9" fillId="7" borderId="0" xfId="2" applyFont="1" applyFill="1" applyBorder="1" applyAlignment="1">
      <alignment vertical="center" wrapText="1"/>
    </xf>
    <xf numFmtId="0" fontId="9" fillId="7" borderId="20" xfId="2" applyFont="1" applyFill="1" applyBorder="1" applyAlignment="1">
      <alignment vertical="center" wrapText="1"/>
    </xf>
    <xf numFmtId="165" fontId="6" fillId="8" borderId="1" xfId="0" applyNumberFormat="1" applyFont="1" applyFill="1" applyBorder="1" applyAlignment="1">
      <alignment horizontal="left" vertical="top" wrapText="1"/>
    </xf>
    <xf numFmtId="2" fontId="6" fillId="8" borderId="1" xfId="0" applyNumberFormat="1" applyFont="1" applyFill="1" applyBorder="1" applyAlignment="1">
      <alignment vertical="top" wrapText="1"/>
    </xf>
    <xf numFmtId="2" fontId="6" fillId="8" borderId="1" xfId="0" applyNumberFormat="1" applyFont="1" applyFill="1" applyBorder="1" applyAlignment="1">
      <alignment horizontal="left" vertical="top" wrapText="1"/>
    </xf>
    <xf numFmtId="2" fontId="0" fillId="8" borderId="0" xfId="0" applyNumberFormat="1" applyFill="1"/>
    <xf numFmtId="2" fontId="0" fillId="8" borderId="20" xfId="0" applyNumberFormat="1" applyFill="1" applyBorder="1"/>
    <xf numFmtId="2" fontId="4" fillId="8" borderId="1" xfId="0" applyNumberFormat="1" applyFont="1" applyFill="1" applyBorder="1"/>
    <xf numFmtId="0" fontId="23" fillId="8" borderId="1" xfId="0" applyFont="1" applyFill="1" applyBorder="1" applyAlignment="1">
      <alignment horizontal="left" vertical="top" wrapText="1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22" fillId="8" borderId="20" xfId="2" applyFont="1" applyFill="1" applyBorder="1" applyAlignment="1">
      <alignment horizontal="left" vertical="center" wrapText="1"/>
    </xf>
    <xf numFmtId="0" fontId="22" fillId="8" borderId="22" xfId="2" applyFont="1" applyFill="1" applyBorder="1" applyAlignment="1">
      <alignment horizontal="left" vertical="center" wrapText="1"/>
    </xf>
    <xf numFmtId="0" fontId="22" fillId="8" borderId="17" xfId="2" applyFont="1" applyFill="1" applyBorder="1" applyAlignment="1">
      <alignment horizontal="left" vertical="center" wrapText="1"/>
    </xf>
    <xf numFmtId="0" fontId="6" fillId="8" borderId="20" xfId="0" applyFont="1" applyFill="1" applyBorder="1" applyAlignment="1">
      <alignment horizontal="left" vertical="top" wrapText="1"/>
    </xf>
    <xf numFmtId="0" fontId="6" fillId="8" borderId="22" xfId="0" applyFont="1" applyFill="1" applyBorder="1" applyAlignment="1">
      <alignment horizontal="left" vertical="top" wrapText="1"/>
    </xf>
    <xf numFmtId="0" fontId="6" fillId="0" borderId="20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9" fillId="7" borderId="26" xfId="2" applyFont="1" applyFill="1" applyBorder="1" applyAlignment="1">
      <alignment horizontal="center" vertical="center" wrapText="1"/>
    </xf>
    <xf numFmtId="0" fontId="9" fillId="7" borderId="35" xfId="2" applyFont="1" applyFill="1" applyBorder="1" applyAlignment="1">
      <alignment horizontal="center" vertical="center" wrapText="1"/>
    </xf>
    <xf numFmtId="0" fontId="22" fillId="4" borderId="20" xfId="2" applyFont="1" applyFill="1" applyBorder="1" applyAlignment="1">
      <alignment horizontal="center" vertical="center" wrapText="1"/>
    </xf>
    <xf numFmtId="0" fontId="22" fillId="4" borderId="22" xfId="2" applyFont="1" applyFill="1" applyBorder="1" applyAlignment="1">
      <alignment horizontal="center" vertical="center" wrapText="1"/>
    </xf>
    <xf numFmtId="0" fontId="22" fillId="4" borderId="17" xfId="2" applyFont="1" applyFill="1" applyBorder="1" applyAlignment="1">
      <alignment horizontal="center" vertical="center" wrapText="1"/>
    </xf>
    <xf numFmtId="0" fontId="22" fillId="7" borderId="20" xfId="2" applyFont="1" applyFill="1" applyBorder="1" applyAlignment="1">
      <alignment horizontal="center" vertical="center" wrapText="1"/>
    </xf>
    <xf numFmtId="0" fontId="22" fillId="7" borderId="22" xfId="2" applyFont="1" applyFill="1" applyBorder="1" applyAlignment="1">
      <alignment horizontal="center" vertical="center" wrapText="1"/>
    </xf>
    <xf numFmtId="0" fontId="22" fillId="7" borderId="17" xfId="2" applyFont="1" applyFill="1" applyBorder="1" applyAlignment="1">
      <alignment horizontal="center" vertical="center" wrapText="1"/>
    </xf>
    <xf numFmtId="0" fontId="6" fillId="0" borderId="20" xfId="0" quotePrefix="1" applyFont="1" applyBorder="1" applyAlignment="1">
      <alignment horizontal="left" vertical="top" wrapText="1"/>
    </xf>
    <xf numFmtId="0" fontId="26" fillId="7" borderId="20" xfId="2" applyFont="1" applyFill="1" applyBorder="1" applyAlignment="1">
      <alignment horizontal="center" vertical="center" wrapText="1"/>
    </xf>
    <xf numFmtId="0" fontId="26" fillId="7" borderId="22" xfId="2" applyFont="1" applyFill="1" applyBorder="1" applyAlignment="1">
      <alignment horizontal="center" vertical="center" wrapText="1"/>
    </xf>
    <xf numFmtId="0" fontId="26" fillId="7" borderId="17" xfId="2" applyFont="1" applyFill="1" applyBorder="1" applyAlignment="1">
      <alignment horizontal="center" vertical="center" wrapText="1"/>
    </xf>
    <xf numFmtId="0" fontId="15" fillId="5" borderId="30" xfId="2" applyFont="1" applyFill="1" applyBorder="1" applyAlignment="1">
      <alignment horizontal="center" vertical="center" wrapText="1"/>
    </xf>
    <xf numFmtId="0" fontId="15" fillId="5" borderId="1" xfId="2" applyFont="1" applyFill="1" applyBorder="1" applyAlignment="1">
      <alignment horizontal="center" vertical="center" wrapText="1"/>
    </xf>
    <xf numFmtId="0" fontId="15" fillId="5" borderId="30" xfId="2" applyFont="1" applyFill="1" applyBorder="1" applyAlignment="1">
      <alignment vertical="center" wrapText="1"/>
    </xf>
    <xf numFmtId="0" fontId="15" fillId="5" borderId="1" xfId="2" applyFont="1" applyFill="1" applyBorder="1" applyAlignment="1">
      <alignment vertical="center" wrapText="1"/>
    </xf>
    <xf numFmtId="0" fontId="15" fillId="5" borderId="31" xfId="2" applyFont="1" applyFill="1" applyBorder="1" applyAlignment="1">
      <alignment horizontal="center" vertical="center" wrapText="1"/>
    </xf>
    <xf numFmtId="0" fontId="15" fillId="5" borderId="0" xfId="2" applyFont="1" applyFill="1" applyBorder="1" applyAlignment="1">
      <alignment horizontal="center" vertical="center" wrapText="1"/>
    </xf>
    <xf numFmtId="0" fontId="15" fillId="5" borderId="32" xfId="2" applyFont="1" applyFill="1" applyBorder="1" applyAlignment="1">
      <alignment horizontal="center" vertical="center" wrapText="1"/>
    </xf>
    <xf numFmtId="0" fontId="15" fillId="5" borderId="27" xfId="2" applyFont="1" applyFill="1" applyBorder="1" applyAlignment="1">
      <alignment horizontal="center" vertical="center" wrapText="1"/>
    </xf>
    <xf numFmtId="0" fontId="15" fillId="5" borderId="33" xfId="2" applyFont="1" applyFill="1" applyBorder="1" applyAlignment="1">
      <alignment horizontal="center" vertical="center" wrapText="1"/>
    </xf>
    <xf numFmtId="0" fontId="15" fillId="5" borderId="34" xfId="2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wrapText="1"/>
    </xf>
    <xf numFmtId="0" fontId="5" fillId="2" borderId="28" xfId="0" applyFont="1" applyFill="1" applyBorder="1" applyAlignment="1">
      <alignment horizontal="center" wrapText="1"/>
    </xf>
    <xf numFmtId="0" fontId="6" fillId="2" borderId="29" xfId="0" applyFont="1" applyFill="1" applyBorder="1" applyAlignment="1">
      <alignment horizontal="center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vertical="top" wrapText="1"/>
    </xf>
    <xf numFmtId="0" fontId="4" fillId="2" borderId="25" xfId="2" applyFont="1" applyFill="1" applyBorder="1" applyAlignment="1">
      <alignment horizontal="left" vertical="top" wrapText="1"/>
    </xf>
    <xf numFmtId="0" fontId="15" fillId="5" borderId="26" xfId="2" applyFont="1" applyFill="1" applyBorder="1" applyAlignment="1">
      <alignment horizontal="center" vertical="center" wrapText="1"/>
    </xf>
    <xf numFmtId="0" fontId="20" fillId="6" borderId="22" xfId="0" applyFont="1" applyFill="1" applyBorder="1" applyAlignment="1">
      <alignment horizontal="left" vertical="center"/>
    </xf>
    <xf numFmtId="0" fontId="20" fillId="6" borderId="17" xfId="0" applyFont="1" applyFill="1" applyBorder="1" applyAlignment="1">
      <alignment horizontal="left" vertical="center"/>
    </xf>
    <xf numFmtId="0" fontId="27" fillId="0" borderId="20" xfId="0" applyFont="1" applyBorder="1" applyAlignment="1">
      <alignment horizontal="left" vertical="top" wrapText="1"/>
    </xf>
    <xf numFmtId="0" fontId="27" fillId="0" borderId="22" xfId="0" applyFont="1" applyBorder="1" applyAlignment="1">
      <alignment horizontal="left" vertical="top" wrapText="1"/>
    </xf>
    <xf numFmtId="0" fontId="22" fillId="4" borderId="35" xfId="2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left" vertical="top" wrapText="1"/>
    </xf>
    <xf numFmtId="0" fontId="4" fillId="0" borderId="22" xfId="0" applyFont="1" applyBorder="1" applyAlignment="1">
      <alignment horizontal="left" vertical="top" wrapText="1"/>
    </xf>
    <xf numFmtId="0" fontId="6" fillId="0" borderId="22" xfId="0" quotePrefix="1" applyFont="1" applyBorder="1" applyAlignment="1">
      <alignment horizontal="left" vertical="top" wrapText="1"/>
    </xf>
    <xf numFmtId="0" fontId="6" fillId="0" borderId="17" xfId="0" quotePrefix="1" applyFont="1" applyBorder="1" applyAlignment="1">
      <alignment horizontal="left" vertical="top" wrapText="1"/>
    </xf>
    <xf numFmtId="0" fontId="6" fillId="0" borderId="20" xfId="0" applyFont="1" applyBorder="1" applyAlignment="1">
      <alignment horizontal="center" vertical="top" wrapText="1"/>
    </xf>
    <xf numFmtId="0" fontId="6" fillId="0" borderId="22" xfId="0" applyFont="1" applyBorder="1" applyAlignment="1">
      <alignment horizontal="center" vertical="top" wrapText="1"/>
    </xf>
    <xf numFmtId="0" fontId="6" fillId="0" borderId="26" xfId="0" applyFont="1" applyBorder="1" applyAlignment="1">
      <alignment horizontal="left" vertical="top" wrapText="1"/>
    </xf>
    <xf numFmtId="0" fontId="6" fillId="0" borderId="35" xfId="0" applyFont="1" applyBorder="1" applyAlignment="1">
      <alignment horizontal="left" vertical="top" wrapText="1"/>
    </xf>
    <xf numFmtId="20" fontId="6" fillId="0" borderId="20" xfId="0" applyNumberFormat="1" applyFont="1" applyBorder="1" applyAlignment="1">
      <alignment horizontal="left" vertical="top" wrapText="1"/>
    </xf>
  </cellXfs>
  <cellStyles count="4">
    <cellStyle name="Normal" xfId="0" builtinId="0"/>
    <cellStyle name="Normal_Functional Test Case v1.0" xfId="1"/>
    <cellStyle name="Normal_Sheet1_Vanco_CR022a1_TestCase_v0.1" xfId="2"/>
    <cellStyle name="標準_結合試験(AllOvertheWorld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sdc-nt2/osdc/Documents%20and%20Settings/ThoanCT/My%20Documents/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showGridLines="0" topLeftCell="A4" workbookViewId="0">
      <selection activeCell="F13" sqref="F13"/>
    </sheetView>
  </sheetViews>
  <sheetFormatPr defaultColWidth="9" defaultRowHeight="14.25"/>
  <cols>
    <col min="1" max="1" width="9" style="1"/>
    <col min="2" max="2" width="14.125" style="1" customWidth="1"/>
    <col min="3" max="3" width="9" style="1"/>
    <col min="4" max="4" width="15" style="1" customWidth="1"/>
    <col min="5" max="5" width="32.5" style="1" customWidth="1"/>
    <col min="6" max="6" width="23.875" style="1" customWidth="1"/>
    <col min="7" max="7" width="20.5" style="1" customWidth="1"/>
    <col min="8" max="8" width="26.625" style="1" customWidth="1"/>
    <col min="9" max="16384" width="9" style="1"/>
  </cols>
  <sheetData>
    <row r="1" spans="1:8">
      <c r="B1" s="31"/>
      <c r="C1" s="31"/>
    </row>
    <row r="2" spans="1:8" ht="22.5">
      <c r="A2" s="26"/>
      <c r="B2" s="27" t="s">
        <v>12</v>
      </c>
      <c r="C2" s="26"/>
      <c r="D2" s="26"/>
      <c r="E2" s="26"/>
      <c r="F2" s="26"/>
      <c r="G2" s="26"/>
    </row>
    <row r="3" spans="1:8">
      <c r="A3" s="26"/>
      <c r="B3" s="28" t="s">
        <v>36</v>
      </c>
      <c r="C3" s="63">
        <v>1.2</v>
      </c>
      <c r="D3" s="29"/>
      <c r="E3" s="26"/>
      <c r="F3" s="26"/>
      <c r="G3" s="26"/>
    </row>
    <row r="4" spans="1:8">
      <c r="A4" s="26"/>
      <c r="B4" s="28" t="s">
        <v>22</v>
      </c>
      <c r="C4" s="11">
        <v>43934</v>
      </c>
      <c r="D4" s="11"/>
      <c r="E4" s="26"/>
      <c r="F4" s="26"/>
      <c r="G4" s="26"/>
    </row>
    <row r="5" spans="1:8" ht="15" thickBot="1">
      <c r="A5" s="26"/>
      <c r="B5" s="28"/>
      <c r="C5" s="29"/>
      <c r="D5" s="29"/>
      <c r="E5" s="26"/>
      <c r="F5" s="26"/>
      <c r="G5" s="26"/>
    </row>
    <row r="6" spans="1:8" ht="14.25" customHeight="1" thickBot="1">
      <c r="A6" s="26"/>
      <c r="B6" s="28" t="s">
        <v>37</v>
      </c>
      <c r="C6" s="136" t="s">
        <v>79</v>
      </c>
      <c r="D6" s="136"/>
      <c r="E6" s="137"/>
      <c r="F6" s="26"/>
      <c r="G6" s="26"/>
    </row>
    <row r="7" spans="1:8">
      <c r="A7" s="26"/>
      <c r="B7" s="28" t="s">
        <v>38</v>
      </c>
      <c r="C7" s="136" t="s">
        <v>74</v>
      </c>
      <c r="D7" s="136"/>
      <c r="E7" s="137"/>
      <c r="F7" s="26"/>
      <c r="G7" s="26"/>
    </row>
    <row r="8" spans="1:8">
      <c r="A8" s="26"/>
      <c r="B8" s="28"/>
      <c r="C8" s="26"/>
      <c r="D8" s="26"/>
      <c r="E8" s="26"/>
      <c r="F8" s="26"/>
      <c r="G8" s="26"/>
    </row>
    <row r="9" spans="1:8">
      <c r="A9" s="26"/>
      <c r="B9" s="19"/>
      <c r="C9" s="19"/>
      <c r="D9" s="19"/>
      <c r="E9" s="19"/>
      <c r="F9" s="26"/>
      <c r="G9" s="26"/>
    </row>
    <row r="10" spans="1:8">
      <c r="B10" s="5" t="s">
        <v>30</v>
      </c>
    </row>
    <row r="11" spans="1:8" s="36" customFormat="1" ht="25.5">
      <c r="B11" s="52" t="s">
        <v>18</v>
      </c>
      <c r="C11" s="53" t="s">
        <v>31</v>
      </c>
      <c r="D11" s="53" t="s">
        <v>14</v>
      </c>
      <c r="E11" s="53" t="s">
        <v>15</v>
      </c>
      <c r="F11" s="53" t="s">
        <v>21</v>
      </c>
      <c r="G11" s="54" t="s">
        <v>20</v>
      </c>
      <c r="H11" s="90" t="s">
        <v>32</v>
      </c>
    </row>
    <row r="12" spans="1:8" s="36" customFormat="1">
      <c r="B12" s="38">
        <v>43934</v>
      </c>
      <c r="C12" s="39" t="s">
        <v>43</v>
      </c>
      <c r="D12" s="40"/>
      <c r="E12" s="41" t="s">
        <v>19</v>
      </c>
      <c r="F12" s="77" t="s">
        <v>137</v>
      </c>
      <c r="G12" s="89"/>
      <c r="H12" s="91" t="s">
        <v>44</v>
      </c>
    </row>
    <row r="13" spans="1:8" s="36" customFormat="1">
      <c r="B13" s="109"/>
      <c r="C13" s="39" t="s">
        <v>57</v>
      </c>
      <c r="D13" s="40"/>
      <c r="E13" s="41" t="s">
        <v>58</v>
      </c>
      <c r="F13" s="77"/>
      <c r="G13" s="108" t="s">
        <v>78</v>
      </c>
      <c r="H13" s="91" t="s">
        <v>44</v>
      </c>
    </row>
    <row r="14" spans="1:8" s="37" customFormat="1" ht="12.75">
      <c r="B14" s="38"/>
      <c r="C14" s="39" t="s">
        <v>73</v>
      </c>
      <c r="D14" s="40"/>
      <c r="E14" s="41" t="s">
        <v>58</v>
      </c>
      <c r="F14" s="77"/>
      <c r="G14" s="108" t="s">
        <v>75</v>
      </c>
      <c r="H14" s="91" t="s">
        <v>44</v>
      </c>
    </row>
    <row r="15" spans="1:8" s="37" customFormat="1" ht="12.75">
      <c r="B15" s="45"/>
      <c r="C15" s="46"/>
      <c r="D15" s="43"/>
      <c r="E15" s="43"/>
      <c r="F15" s="43"/>
      <c r="G15" s="43"/>
      <c r="H15" s="44"/>
    </row>
    <row r="16" spans="1:8" s="36" customFormat="1">
      <c r="B16" s="38"/>
      <c r="C16" s="42"/>
      <c r="D16" s="40"/>
      <c r="E16" s="43"/>
      <c r="F16" s="43"/>
      <c r="G16" s="43"/>
      <c r="H16" s="47"/>
    </row>
    <row r="17" spans="2:8" s="36" customFormat="1">
      <c r="B17" s="45"/>
      <c r="C17" s="46"/>
      <c r="D17" s="43"/>
      <c r="E17" s="43"/>
      <c r="F17" s="43"/>
      <c r="G17" s="43"/>
      <c r="H17" s="44"/>
    </row>
    <row r="18" spans="2:8" s="36" customFormat="1">
      <c r="B18" s="45"/>
      <c r="C18" s="46"/>
      <c r="D18" s="43"/>
      <c r="E18" s="43"/>
      <c r="F18" s="43"/>
      <c r="G18" s="43"/>
      <c r="H18" s="44"/>
    </row>
    <row r="19" spans="2:8" s="36" customFormat="1">
      <c r="B19" s="45"/>
      <c r="C19" s="46"/>
      <c r="D19" s="43"/>
      <c r="E19" s="43"/>
      <c r="F19" s="43"/>
      <c r="G19" s="43"/>
      <c r="H19" s="44"/>
    </row>
    <row r="20" spans="2:8" s="36" customFormat="1">
      <c r="B20" s="45"/>
      <c r="C20" s="46"/>
      <c r="D20" s="43"/>
      <c r="E20" s="43"/>
      <c r="F20" s="43"/>
      <c r="G20" s="43"/>
      <c r="H20" s="44"/>
    </row>
    <row r="21" spans="2:8" s="36" customFormat="1">
      <c r="B21" s="45"/>
      <c r="C21" s="46"/>
      <c r="D21" s="43"/>
      <c r="E21" s="43"/>
      <c r="F21" s="43"/>
      <c r="G21" s="43"/>
      <c r="H21" s="44"/>
    </row>
    <row r="22" spans="2:8" s="36" customFormat="1">
      <c r="B22" s="45"/>
      <c r="C22" s="46"/>
      <c r="D22" s="43"/>
      <c r="E22" s="43"/>
      <c r="F22" s="43"/>
      <c r="G22" s="43"/>
      <c r="H22" s="44"/>
    </row>
    <row r="23" spans="2:8" s="36" customFormat="1">
      <c r="B23" s="48"/>
      <c r="C23" s="49"/>
      <c r="D23" s="50"/>
      <c r="E23" s="50"/>
      <c r="F23" s="50"/>
      <c r="G23" s="50"/>
      <c r="H23" s="51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7"/>
  <sheetViews>
    <sheetView tabSelected="1" topLeftCell="A38" workbookViewId="0">
      <selection activeCell="A55" sqref="A55:J55"/>
    </sheetView>
  </sheetViews>
  <sheetFormatPr defaultColWidth="8.875" defaultRowHeight="14.25" outlineLevelRow="1"/>
  <cols>
    <col min="1" max="1" width="15.625" customWidth="1"/>
    <col min="2" max="2" width="27.75" style="99" customWidth="1"/>
    <col min="3" max="3" width="43.375" customWidth="1"/>
    <col min="6" max="6" width="23.625" customWidth="1"/>
    <col min="7" max="7" width="18.5" hidden="1" customWidth="1"/>
    <col min="8" max="8" width="17.125" customWidth="1"/>
    <col min="9" max="9" width="9" style="101"/>
    <col min="10" max="10" width="18" style="100" customWidth="1"/>
  </cols>
  <sheetData>
    <row r="1" spans="1:11" s="2" customFormat="1" ht="12.75" customHeight="1">
      <c r="A1" s="64" t="s">
        <v>12</v>
      </c>
      <c r="B1" s="167"/>
      <c r="C1" s="167"/>
      <c r="D1" s="167"/>
      <c r="E1" s="6"/>
      <c r="F1" s="6"/>
      <c r="G1" s="6"/>
      <c r="H1" s="6"/>
      <c r="I1" s="110"/>
      <c r="J1" s="111"/>
      <c r="K1" s="7"/>
    </row>
    <row r="2" spans="1:11" s="2" customFormat="1" ht="11.25" customHeight="1" thickBot="1">
      <c r="A2" s="7"/>
      <c r="B2" s="168"/>
      <c r="C2" s="168"/>
      <c r="D2" s="168"/>
      <c r="E2" s="6"/>
      <c r="F2" s="6"/>
      <c r="G2" s="6"/>
      <c r="H2" s="6"/>
      <c r="I2" s="110"/>
      <c r="J2" s="111"/>
      <c r="K2" s="7"/>
    </row>
    <row r="3" spans="1:11" s="3" customFormat="1" ht="15" customHeight="1">
      <c r="A3" s="65" t="s">
        <v>39</v>
      </c>
      <c r="B3" s="136" t="s">
        <v>79</v>
      </c>
      <c r="C3" s="136"/>
      <c r="D3" s="137"/>
      <c r="E3" s="68"/>
      <c r="F3" s="68"/>
      <c r="G3" s="68"/>
      <c r="H3" s="174"/>
      <c r="I3" s="174"/>
      <c r="J3" s="174"/>
      <c r="K3" s="9"/>
    </row>
    <row r="4" spans="1:11" s="3" customFormat="1" ht="12.75">
      <c r="A4" s="72" t="s">
        <v>40</v>
      </c>
      <c r="B4" s="175" t="s">
        <v>76</v>
      </c>
      <c r="C4" s="176"/>
      <c r="D4" s="177"/>
      <c r="E4" s="68"/>
      <c r="F4" s="68"/>
      <c r="G4" s="68"/>
      <c r="H4" s="174"/>
      <c r="I4" s="174"/>
      <c r="J4" s="174"/>
      <c r="K4" s="9"/>
    </row>
    <row r="5" spans="1:11" s="81" customFormat="1" ht="12.75">
      <c r="A5" s="72" t="s">
        <v>34</v>
      </c>
      <c r="B5" s="170" t="s">
        <v>77</v>
      </c>
      <c r="C5" s="171"/>
      <c r="D5" s="172"/>
      <c r="E5" s="79"/>
      <c r="F5" s="79"/>
      <c r="G5" s="79"/>
      <c r="H5" s="173"/>
      <c r="I5" s="173"/>
      <c r="J5" s="173"/>
      <c r="K5" s="80"/>
    </row>
    <row r="6" spans="1:11" s="3" customFormat="1" ht="15" customHeight="1">
      <c r="A6" s="12" t="s">
        <v>41</v>
      </c>
      <c r="B6" s="95">
        <f>COUNTIF(I12:I66,"Pass")</f>
        <v>35</v>
      </c>
      <c r="C6" s="10" t="s">
        <v>42</v>
      </c>
      <c r="D6" s="13">
        <f>COUNTIF(I10:I788,"Pending")</f>
        <v>1</v>
      </c>
      <c r="E6" s="8"/>
      <c r="F6" s="8"/>
      <c r="G6" s="8"/>
      <c r="H6" s="174"/>
      <c r="I6" s="174"/>
      <c r="J6" s="174"/>
      <c r="K6" s="9"/>
    </row>
    <row r="7" spans="1:11" s="3" customFormat="1" ht="15" customHeight="1" thickBot="1">
      <c r="A7" s="14" t="s">
        <v>10</v>
      </c>
      <c r="B7" s="96">
        <f>COUNTIF(I12:I66,"Fail")</f>
        <v>1</v>
      </c>
      <c r="C7" s="30" t="s">
        <v>33</v>
      </c>
      <c r="D7" s="66">
        <f>COUNTA(A12:A69) -15</f>
        <v>31</v>
      </c>
      <c r="E7" s="69"/>
      <c r="F7" s="69"/>
      <c r="G7" s="69"/>
      <c r="H7" s="174"/>
      <c r="I7" s="174"/>
      <c r="J7" s="174"/>
      <c r="K7" s="9"/>
    </row>
    <row r="8" spans="1:11" s="3" customFormat="1" ht="15" customHeight="1">
      <c r="A8" s="169"/>
      <c r="B8" s="169"/>
      <c r="C8" s="169"/>
      <c r="D8" s="169"/>
      <c r="E8" s="8"/>
      <c r="F8" s="8"/>
      <c r="G8" s="8"/>
      <c r="H8" s="8"/>
      <c r="I8" s="112"/>
      <c r="J8" s="112"/>
      <c r="K8" s="9"/>
    </row>
    <row r="9" spans="1:11" s="83" customFormat="1" ht="12" customHeight="1">
      <c r="A9" s="157" t="s">
        <v>35</v>
      </c>
      <c r="B9" s="159" t="s">
        <v>13</v>
      </c>
      <c r="C9" s="157" t="s">
        <v>81</v>
      </c>
      <c r="D9" s="161" t="s">
        <v>82</v>
      </c>
      <c r="E9" s="162"/>
      <c r="F9" s="162"/>
      <c r="G9" s="163"/>
      <c r="H9" s="178" t="s">
        <v>83</v>
      </c>
      <c r="I9" s="158" t="s">
        <v>84</v>
      </c>
      <c r="J9" s="158" t="s">
        <v>85</v>
      </c>
      <c r="K9" s="82"/>
    </row>
    <row r="10" spans="1:11" s="71" customFormat="1" ht="12" customHeight="1">
      <c r="A10" s="158"/>
      <c r="B10" s="160"/>
      <c r="C10" s="158"/>
      <c r="D10" s="164"/>
      <c r="E10" s="165"/>
      <c r="F10" s="165"/>
      <c r="G10" s="166"/>
      <c r="H10" s="164"/>
      <c r="I10" s="158"/>
      <c r="J10" s="158"/>
      <c r="K10" s="70"/>
    </row>
    <row r="11" spans="1:11" s="84" customFormat="1" ht="15">
      <c r="A11" s="179"/>
      <c r="B11" s="179"/>
      <c r="C11" s="179"/>
      <c r="D11" s="179"/>
      <c r="E11" s="179"/>
      <c r="F11" s="179"/>
      <c r="G11" s="179"/>
      <c r="H11" s="179"/>
      <c r="I11" s="179"/>
      <c r="J11" s="180"/>
    </row>
    <row r="12" spans="1:11" s="4" customFormat="1" ht="12.75">
      <c r="A12" s="147" t="s">
        <v>80</v>
      </c>
      <c r="B12" s="148"/>
      <c r="C12" s="148"/>
      <c r="D12" s="148"/>
      <c r="E12" s="148"/>
      <c r="F12" s="148"/>
      <c r="G12" s="148"/>
      <c r="H12" s="148"/>
      <c r="I12" s="148"/>
      <c r="J12" s="149"/>
    </row>
    <row r="13" spans="1:11" s="4" customFormat="1" ht="38.25" outlineLevel="1">
      <c r="A13" s="88" t="s">
        <v>3</v>
      </c>
      <c r="B13" s="97" t="s">
        <v>94</v>
      </c>
      <c r="C13" s="87" t="s">
        <v>93</v>
      </c>
      <c r="D13" s="143" t="s">
        <v>95</v>
      </c>
      <c r="E13" s="144"/>
      <c r="F13" s="144"/>
      <c r="G13" s="86"/>
      <c r="H13" s="106" t="s">
        <v>122</v>
      </c>
      <c r="I13" s="87" t="s">
        <v>41</v>
      </c>
      <c r="J13" s="85"/>
    </row>
    <row r="14" spans="1:11" s="4" customFormat="1" ht="54.75" customHeight="1" outlineLevel="1">
      <c r="A14" s="88" t="s">
        <v>4</v>
      </c>
      <c r="B14" s="102" t="s">
        <v>86</v>
      </c>
      <c r="C14" s="103" t="s">
        <v>103</v>
      </c>
      <c r="D14" s="143" t="s">
        <v>96</v>
      </c>
      <c r="E14" s="144"/>
      <c r="F14" s="144"/>
      <c r="G14" s="86"/>
      <c r="H14" s="113" t="s">
        <v>122</v>
      </c>
      <c r="I14" s="87" t="s">
        <v>41</v>
      </c>
      <c r="J14" s="85"/>
    </row>
    <row r="15" spans="1:11" s="4" customFormat="1" ht="55.5" customHeight="1" outlineLevel="1">
      <c r="A15" s="88" t="s">
        <v>5</v>
      </c>
      <c r="B15" s="102" t="s">
        <v>87</v>
      </c>
      <c r="C15" s="103" t="s">
        <v>104</v>
      </c>
      <c r="D15" s="143" t="s">
        <v>96</v>
      </c>
      <c r="E15" s="144"/>
      <c r="F15" s="144"/>
      <c r="G15" s="86"/>
      <c r="H15" s="106" t="s">
        <v>122</v>
      </c>
      <c r="I15" s="87" t="s">
        <v>41</v>
      </c>
      <c r="J15" s="85"/>
    </row>
    <row r="16" spans="1:11" s="4" customFormat="1" ht="51" outlineLevel="1">
      <c r="A16" s="88" t="s">
        <v>6</v>
      </c>
      <c r="B16" s="102" t="s">
        <v>88</v>
      </c>
      <c r="C16" s="103" t="s">
        <v>105</v>
      </c>
      <c r="D16" s="143" t="s">
        <v>97</v>
      </c>
      <c r="E16" s="144"/>
      <c r="F16" s="144"/>
      <c r="G16" s="86"/>
      <c r="H16" s="106" t="s">
        <v>122</v>
      </c>
      <c r="I16" s="87" t="s">
        <v>41</v>
      </c>
      <c r="J16" s="85"/>
    </row>
    <row r="17" spans="1:14" s="4" customFormat="1" ht="38.25" outlineLevel="1">
      <c r="A17" s="88" t="s">
        <v>7</v>
      </c>
      <c r="B17" s="102" t="s">
        <v>98</v>
      </c>
      <c r="C17" s="103" t="s">
        <v>99</v>
      </c>
      <c r="D17" s="143" t="s">
        <v>95</v>
      </c>
      <c r="E17" s="144"/>
      <c r="F17" s="144"/>
      <c r="G17" s="86"/>
      <c r="H17" s="106" t="s">
        <v>122</v>
      </c>
      <c r="I17" s="87" t="s">
        <v>41</v>
      </c>
      <c r="J17" s="85"/>
    </row>
    <row r="18" spans="1:14" s="4" customFormat="1" ht="38.25" outlineLevel="1">
      <c r="A18" s="88" t="s">
        <v>8</v>
      </c>
      <c r="B18" s="102" t="s">
        <v>109</v>
      </c>
      <c r="C18" s="103" t="s">
        <v>111</v>
      </c>
      <c r="D18" s="188" t="s">
        <v>110</v>
      </c>
      <c r="E18" s="189"/>
      <c r="F18" s="189"/>
      <c r="G18" s="86"/>
      <c r="H18" s="106" t="s">
        <v>122</v>
      </c>
      <c r="I18" s="87" t="s">
        <v>41</v>
      </c>
      <c r="J18" s="85"/>
    </row>
    <row r="19" spans="1:14" s="4" customFormat="1" ht="38.25" outlineLevel="1">
      <c r="A19" s="88" t="s">
        <v>9</v>
      </c>
      <c r="B19" s="102" t="s">
        <v>117</v>
      </c>
      <c r="C19" s="103" t="s">
        <v>112</v>
      </c>
      <c r="D19" s="188" t="s">
        <v>113</v>
      </c>
      <c r="E19" s="189"/>
      <c r="F19" s="189"/>
      <c r="G19" s="86"/>
      <c r="H19" s="106" t="s">
        <v>122</v>
      </c>
      <c r="I19" s="87" t="s">
        <v>41</v>
      </c>
      <c r="J19" s="85"/>
    </row>
    <row r="20" spans="1:14" s="4" customFormat="1" ht="54" customHeight="1" outlineLevel="1">
      <c r="A20" s="88" t="s">
        <v>45</v>
      </c>
      <c r="B20" s="102" t="s">
        <v>90</v>
      </c>
      <c r="C20" s="103" t="s">
        <v>102</v>
      </c>
      <c r="D20" s="143" t="s">
        <v>97</v>
      </c>
      <c r="E20" s="144"/>
      <c r="F20" s="144"/>
      <c r="G20" s="86"/>
      <c r="H20" s="106" t="s">
        <v>122</v>
      </c>
      <c r="I20" s="87" t="s">
        <v>41</v>
      </c>
      <c r="J20" s="85"/>
    </row>
    <row r="21" spans="1:14" s="4" customFormat="1" ht="56.25" customHeight="1" outlineLevel="1">
      <c r="A21" s="88" t="s">
        <v>46</v>
      </c>
      <c r="B21" s="102" t="s">
        <v>91</v>
      </c>
      <c r="C21" s="103" t="s">
        <v>101</v>
      </c>
      <c r="D21" s="143" t="s">
        <v>97</v>
      </c>
      <c r="E21" s="144"/>
      <c r="F21" s="144"/>
      <c r="G21" s="86"/>
      <c r="H21" s="106" t="s">
        <v>122</v>
      </c>
      <c r="I21" s="87" t="s">
        <v>41</v>
      </c>
      <c r="J21" s="85"/>
    </row>
    <row r="22" spans="1:14" s="4" customFormat="1" ht="51" outlineLevel="1">
      <c r="A22" s="88" t="s">
        <v>47</v>
      </c>
      <c r="B22" s="102" t="s">
        <v>100</v>
      </c>
      <c r="C22" s="103" t="s">
        <v>106</v>
      </c>
      <c r="D22" s="181" t="s">
        <v>175</v>
      </c>
      <c r="E22" s="182"/>
      <c r="F22" s="182"/>
      <c r="G22" s="86"/>
      <c r="H22" s="106" t="s">
        <v>122</v>
      </c>
      <c r="I22" s="87" t="s">
        <v>41</v>
      </c>
      <c r="J22" s="85"/>
    </row>
    <row r="23" spans="1:14" s="4" customFormat="1" ht="51" outlineLevel="1">
      <c r="A23" s="88" t="s">
        <v>48</v>
      </c>
      <c r="B23" s="102" t="s">
        <v>89</v>
      </c>
      <c r="C23" s="103" t="s">
        <v>107</v>
      </c>
      <c r="D23" s="184" t="s">
        <v>108</v>
      </c>
      <c r="E23" s="185"/>
      <c r="F23" s="185"/>
      <c r="G23" s="86"/>
      <c r="H23" s="106" t="s">
        <v>122</v>
      </c>
      <c r="I23" s="87" t="s">
        <v>41</v>
      </c>
      <c r="J23" s="85"/>
    </row>
    <row r="24" spans="1:14" s="4" customFormat="1" ht="12.75">
      <c r="A24" s="147" t="s">
        <v>92</v>
      </c>
      <c r="B24" s="148"/>
      <c r="C24" s="148"/>
      <c r="D24" s="148"/>
      <c r="E24" s="148"/>
      <c r="F24" s="148"/>
      <c r="G24" s="148"/>
      <c r="H24" s="183"/>
      <c r="I24" s="148"/>
      <c r="J24" s="149"/>
    </row>
    <row r="25" spans="1:14" s="93" customFormat="1" ht="47.25" customHeight="1" outlineLevel="1">
      <c r="A25" s="88" t="s">
        <v>49</v>
      </c>
      <c r="B25" s="98" t="s">
        <v>118</v>
      </c>
      <c r="C25" s="92" t="s">
        <v>120</v>
      </c>
      <c r="D25" s="143" t="s">
        <v>121</v>
      </c>
      <c r="E25" s="144"/>
      <c r="F25" s="144"/>
      <c r="H25" s="106" t="s">
        <v>122</v>
      </c>
      <c r="I25" s="107" t="s">
        <v>41</v>
      </c>
      <c r="J25" s="94"/>
    </row>
    <row r="26" spans="1:14" s="93" customFormat="1" ht="67.5" customHeight="1" outlineLevel="1">
      <c r="A26" s="88" t="s">
        <v>50</v>
      </c>
      <c r="B26" s="98" t="s">
        <v>114</v>
      </c>
      <c r="C26" s="92" t="s">
        <v>128</v>
      </c>
      <c r="D26" s="143" t="s">
        <v>123</v>
      </c>
      <c r="E26" s="144"/>
      <c r="F26" s="144"/>
      <c r="H26" s="117" t="s">
        <v>122</v>
      </c>
      <c r="I26" s="107" t="s">
        <v>41</v>
      </c>
      <c r="J26" s="94"/>
    </row>
    <row r="27" spans="1:14" s="93" customFormat="1" ht="66" customHeight="1" outlineLevel="1">
      <c r="A27" s="88" t="s">
        <v>51</v>
      </c>
      <c r="B27" s="98" t="s">
        <v>115</v>
      </c>
      <c r="C27" s="92" t="s">
        <v>127</v>
      </c>
      <c r="D27" s="143" t="s">
        <v>124</v>
      </c>
      <c r="E27" s="144"/>
      <c r="F27" s="144"/>
      <c r="H27" s="106" t="s">
        <v>122</v>
      </c>
      <c r="I27" s="107" t="s">
        <v>41</v>
      </c>
      <c r="J27" s="105"/>
      <c r="K27" s="104"/>
      <c r="L27" s="104"/>
      <c r="M27" s="104"/>
      <c r="N27" s="104"/>
    </row>
    <row r="28" spans="1:14" s="93" customFormat="1" ht="54" customHeight="1" outlineLevel="1">
      <c r="A28" s="88" t="s">
        <v>52</v>
      </c>
      <c r="B28" s="98" t="s">
        <v>116</v>
      </c>
      <c r="C28" s="118" t="s">
        <v>126</v>
      </c>
      <c r="D28" s="190" t="s">
        <v>124</v>
      </c>
      <c r="E28" s="191"/>
      <c r="F28" s="191"/>
      <c r="H28" s="106" t="s">
        <v>122</v>
      </c>
      <c r="I28" s="119" t="s">
        <v>41</v>
      </c>
      <c r="J28" s="94"/>
    </row>
    <row r="29" spans="1:14" s="93" customFormat="1" ht="58.5" customHeight="1" outlineLevel="1">
      <c r="A29" s="88" t="s">
        <v>0</v>
      </c>
      <c r="B29" s="114" t="s">
        <v>117</v>
      </c>
      <c r="C29" s="118" t="s">
        <v>130</v>
      </c>
      <c r="D29" s="190" t="s">
        <v>125</v>
      </c>
      <c r="E29" s="191"/>
      <c r="F29" s="191"/>
      <c r="G29" s="120"/>
      <c r="H29" s="94" t="s">
        <v>122</v>
      </c>
      <c r="I29" s="119" t="s">
        <v>41</v>
      </c>
      <c r="J29" s="115"/>
    </row>
    <row r="30" spans="1:14" s="93" customFormat="1" ht="66" customHeight="1" outlineLevel="1">
      <c r="A30" s="88" t="s">
        <v>1</v>
      </c>
      <c r="B30" s="114" t="s">
        <v>119</v>
      </c>
      <c r="C30" s="118" t="s">
        <v>129</v>
      </c>
      <c r="D30" s="190" t="s">
        <v>131</v>
      </c>
      <c r="E30" s="191"/>
      <c r="F30" s="191"/>
      <c r="G30" s="121"/>
      <c r="H30" s="94" t="s">
        <v>122</v>
      </c>
      <c r="I30" s="119" t="s">
        <v>41</v>
      </c>
      <c r="J30" s="115"/>
    </row>
    <row r="31" spans="1:14" s="93" customFormat="1" ht="71.25" customHeight="1" outlineLevel="1">
      <c r="A31" s="88" t="s">
        <v>2</v>
      </c>
      <c r="B31" s="114" t="s">
        <v>132</v>
      </c>
      <c r="C31" s="118" t="s">
        <v>133</v>
      </c>
      <c r="D31" s="190" t="s">
        <v>134</v>
      </c>
      <c r="E31" s="191"/>
      <c r="F31" s="191"/>
      <c r="G31" s="116"/>
      <c r="H31" s="94" t="s">
        <v>122</v>
      </c>
      <c r="I31" s="119" t="s">
        <v>41</v>
      </c>
      <c r="J31" s="115"/>
    </row>
    <row r="32" spans="1:14" s="4" customFormat="1" ht="12.75">
      <c r="A32" s="147" t="s">
        <v>135</v>
      </c>
      <c r="B32" s="148"/>
      <c r="C32" s="148"/>
      <c r="D32" s="148"/>
      <c r="E32" s="148"/>
      <c r="F32" s="148"/>
      <c r="G32" s="148"/>
      <c r="H32" s="148"/>
      <c r="I32" s="148"/>
      <c r="J32" s="149"/>
    </row>
    <row r="33" spans="1:10" s="122" customFormat="1" ht="12.75" outlineLevel="1">
      <c r="A33" s="150" t="s">
        <v>136</v>
      </c>
      <c r="B33" s="151"/>
      <c r="C33" s="151"/>
      <c r="D33" s="151"/>
      <c r="E33" s="151"/>
      <c r="F33" s="151"/>
      <c r="G33" s="151"/>
      <c r="H33" s="151"/>
      <c r="I33" s="151"/>
      <c r="J33" s="152"/>
    </row>
    <row r="34" spans="1:10" s="93" customFormat="1" ht="70.5" customHeight="1" outlineLevel="1">
      <c r="A34" s="88" t="s">
        <v>53</v>
      </c>
      <c r="B34" s="98" t="s">
        <v>138</v>
      </c>
      <c r="C34" s="92" t="s">
        <v>139</v>
      </c>
      <c r="D34" s="192" t="s">
        <v>140</v>
      </c>
      <c r="E34" s="144"/>
      <c r="F34" s="144"/>
      <c r="H34" s="94" t="s">
        <v>141</v>
      </c>
      <c r="I34" s="123" t="s">
        <v>41</v>
      </c>
      <c r="J34" s="94"/>
    </row>
    <row r="35" spans="1:10" s="93" customFormat="1" ht="87.75" customHeight="1" outlineLevel="1">
      <c r="A35" s="88" t="s">
        <v>54</v>
      </c>
      <c r="B35" s="98" t="s">
        <v>142</v>
      </c>
      <c r="C35" s="92" t="s">
        <v>143</v>
      </c>
      <c r="D35" s="143" t="s">
        <v>144</v>
      </c>
      <c r="E35" s="144"/>
      <c r="F35" s="144"/>
      <c r="H35" s="94" t="s">
        <v>141</v>
      </c>
      <c r="I35" s="123" t="s">
        <v>41</v>
      </c>
      <c r="J35" s="94"/>
    </row>
    <row r="36" spans="1:10" s="93" customFormat="1" ht="87.75" customHeight="1" outlineLevel="1">
      <c r="A36" s="88" t="s">
        <v>55</v>
      </c>
      <c r="B36" s="107" t="s">
        <v>145</v>
      </c>
      <c r="C36" s="92" t="s">
        <v>146</v>
      </c>
      <c r="D36" s="143" t="s">
        <v>158</v>
      </c>
      <c r="E36" s="144"/>
      <c r="F36" s="144"/>
      <c r="H36" s="94" t="s">
        <v>141</v>
      </c>
      <c r="I36" s="123" t="s">
        <v>41</v>
      </c>
      <c r="J36" s="94"/>
    </row>
    <row r="37" spans="1:10" s="93" customFormat="1" ht="59.25" customHeight="1" outlineLevel="1">
      <c r="A37" s="88" t="s">
        <v>56</v>
      </c>
      <c r="B37" s="98" t="s">
        <v>147</v>
      </c>
      <c r="C37" s="92" t="s">
        <v>148</v>
      </c>
      <c r="D37" s="143" t="s">
        <v>149</v>
      </c>
      <c r="E37" s="144"/>
      <c r="F37" s="144"/>
      <c r="H37" s="94" t="s">
        <v>141</v>
      </c>
      <c r="I37" s="123" t="s">
        <v>41</v>
      </c>
      <c r="J37" s="94"/>
    </row>
    <row r="38" spans="1:10" s="93" customFormat="1" ht="56.25" customHeight="1" outlineLevel="1">
      <c r="A38" s="88" t="s">
        <v>59</v>
      </c>
      <c r="B38" s="98" t="s">
        <v>150</v>
      </c>
      <c r="C38" s="92" t="s">
        <v>151</v>
      </c>
      <c r="D38" s="143" t="s">
        <v>152</v>
      </c>
      <c r="E38" s="144"/>
      <c r="F38" s="144"/>
      <c r="H38" s="94" t="s">
        <v>141</v>
      </c>
      <c r="I38" s="123" t="s">
        <v>41</v>
      </c>
      <c r="J38" s="94"/>
    </row>
    <row r="39" spans="1:10" s="93" customFormat="1" ht="87.75" customHeight="1" outlineLevel="1">
      <c r="A39" s="88" t="s">
        <v>60</v>
      </c>
      <c r="B39" s="98" t="s">
        <v>153</v>
      </c>
      <c r="C39" s="92" t="s">
        <v>154</v>
      </c>
      <c r="D39" s="143" t="s">
        <v>155</v>
      </c>
      <c r="E39" s="144"/>
      <c r="F39" s="144"/>
      <c r="H39" s="94" t="s">
        <v>141</v>
      </c>
      <c r="I39" s="123" t="s">
        <v>41</v>
      </c>
      <c r="J39" s="94"/>
    </row>
    <row r="40" spans="1:10" s="93" customFormat="1" ht="87.75" customHeight="1" outlineLevel="1">
      <c r="A40" s="88" t="s">
        <v>61</v>
      </c>
      <c r="B40" s="98" t="s">
        <v>159</v>
      </c>
      <c r="C40" s="92" t="s">
        <v>160</v>
      </c>
      <c r="D40" s="143" t="s">
        <v>161</v>
      </c>
      <c r="E40" s="144"/>
      <c r="F40" s="144"/>
      <c r="H40" s="94" t="s">
        <v>141</v>
      </c>
      <c r="I40" s="123" t="s">
        <v>41</v>
      </c>
      <c r="J40" s="94"/>
    </row>
    <row r="41" spans="1:10" s="93" customFormat="1" ht="87.75" customHeight="1" outlineLevel="1">
      <c r="A41" s="88" t="s">
        <v>62</v>
      </c>
      <c r="B41" s="98" t="s">
        <v>163</v>
      </c>
      <c r="C41" s="92" t="s">
        <v>164</v>
      </c>
      <c r="D41" s="143" t="s">
        <v>158</v>
      </c>
      <c r="E41" s="144"/>
      <c r="F41" s="144"/>
      <c r="H41" s="94" t="s">
        <v>141</v>
      </c>
      <c r="I41" s="123" t="s">
        <v>41</v>
      </c>
      <c r="J41" s="94"/>
    </row>
    <row r="42" spans="1:10" s="93" customFormat="1" ht="62.25" customHeight="1" outlineLevel="1">
      <c r="A42" s="88" t="s">
        <v>63</v>
      </c>
      <c r="B42" s="98" t="s">
        <v>156</v>
      </c>
      <c r="C42" s="92" t="s">
        <v>157</v>
      </c>
      <c r="D42" s="143" t="s">
        <v>158</v>
      </c>
      <c r="E42" s="144"/>
      <c r="F42" s="144"/>
      <c r="H42" s="94" t="s">
        <v>141</v>
      </c>
      <c r="I42" s="123" t="s">
        <v>41</v>
      </c>
      <c r="J42" s="94"/>
    </row>
    <row r="43" spans="1:10" s="4" customFormat="1" ht="12.75" outlineLevel="1">
      <c r="A43" s="154" t="s">
        <v>162</v>
      </c>
      <c r="B43" s="155"/>
      <c r="C43" s="155"/>
      <c r="D43" s="155"/>
      <c r="E43" s="155"/>
      <c r="F43" s="155"/>
      <c r="G43" s="155"/>
      <c r="H43" s="155"/>
      <c r="I43" s="155"/>
      <c r="J43" s="156"/>
    </row>
    <row r="44" spans="1:10" s="93" customFormat="1" ht="87.75" customHeight="1" outlineLevel="1">
      <c r="A44" s="88" t="s">
        <v>64</v>
      </c>
      <c r="B44" s="98" t="s">
        <v>167</v>
      </c>
      <c r="C44" s="92" t="s">
        <v>165</v>
      </c>
      <c r="D44" s="143" t="s">
        <v>166</v>
      </c>
      <c r="E44" s="144"/>
      <c r="F44" s="144"/>
      <c r="H44" s="124" t="s">
        <v>141</v>
      </c>
      <c r="I44" s="123" t="s">
        <v>41</v>
      </c>
      <c r="J44" s="94"/>
    </row>
    <row r="45" spans="1:10" s="4" customFormat="1" ht="12.75">
      <c r="A45" s="150" t="s">
        <v>169</v>
      </c>
      <c r="B45" s="151"/>
      <c r="C45" s="151"/>
      <c r="D45" s="151"/>
      <c r="E45" s="151"/>
      <c r="F45" s="151"/>
      <c r="G45" s="151"/>
      <c r="H45" s="151"/>
      <c r="I45" s="151"/>
      <c r="J45" s="152"/>
    </row>
    <row r="46" spans="1:10" s="93" customFormat="1" ht="101.25" customHeight="1" outlineLevel="1">
      <c r="A46" s="88" t="s">
        <v>65</v>
      </c>
      <c r="B46" s="98" t="s">
        <v>168</v>
      </c>
      <c r="C46" s="92" t="s">
        <v>170</v>
      </c>
      <c r="D46" s="143" t="s">
        <v>171</v>
      </c>
      <c r="E46" s="144"/>
      <c r="F46" s="144"/>
      <c r="H46" s="124" t="s">
        <v>141</v>
      </c>
      <c r="I46" s="125" t="s">
        <v>41</v>
      </c>
      <c r="J46" s="94"/>
    </row>
    <row r="47" spans="1:10" s="93" customFormat="1" ht="96" customHeight="1" outlineLevel="1">
      <c r="A47" s="88" t="s">
        <v>66</v>
      </c>
      <c r="B47" s="98" t="s">
        <v>172</v>
      </c>
      <c r="C47" s="92" t="s">
        <v>173</v>
      </c>
      <c r="D47" s="143" t="s">
        <v>174</v>
      </c>
      <c r="E47" s="144"/>
      <c r="F47" s="144"/>
      <c r="H47" s="124" t="s">
        <v>141</v>
      </c>
      <c r="I47" s="123" t="s">
        <v>41</v>
      </c>
      <c r="J47" s="94"/>
    </row>
    <row r="48" spans="1:10" s="4" customFormat="1" ht="12.75">
      <c r="A48" s="147" t="s">
        <v>191</v>
      </c>
      <c r="B48" s="148"/>
      <c r="C48" s="148"/>
      <c r="D48" s="148"/>
      <c r="E48" s="148"/>
      <c r="F48" s="148"/>
      <c r="G48" s="148"/>
      <c r="H48" s="148"/>
      <c r="I48" s="148"/>
      <c r="J48" s="149"/>
    </row>
    <row r="49" spans="1:14" s="128" customFormat="1" ht="12.75" customHeight="1">
      <c r="A49" s="145" t="s">
        <v>176</v>
      </c>
      <c r="B49" s="146"/>
      <c r="C49" s="146"/>
      <c r="D49" s="146"/>
      <c r="E49" s="146"/>
      <c r="F49" s="146"/>
      <c r="G49" s="146"/>
      <c r="H49" s="146"/>
      <c r="I49" s="146"/>
      <c r="J49" s="146"/>
      <c r="K49" s="127"/>
      <c r="L49" s="127"/>
      <c r="M49" s="127"/>
      <c r="N49" s="127"/>
    </row>
    <row r="50" spans="1:14" s="93" customFormat="1" ht="60" customHeight="1" outlineLevel="1">
      <c r="A50" s="88" t="s">
        <v>67</v>
      </c>
      <c r="B50" s="98" t="s">
        <v>179</v>
      </c>
      <c r="C50" s="92" t="s">
        <v>177</v>
      </c>
      <c r="D50" s="143" t="s">
        <v>178</v>
      </c>
      <c r="E50" s="144"/>
      <c r="F50" s="144"/>
      <c r="H50" s="124" t="s">
        <v>141</v>
      </c>
      <c r="I50" s="123" t="s">
        <v>41</v>
      </c>
      <c r="J50" s="94"/>
    </row>
    <row r="51" spans="1:14" s="93" customFormat="1" ht="81" customHeight="1" outlineLevel="1">
      <c r="A51" s="88" t="s">
        <v>68</v>
      </c>
      <c r="B51" s="98" t="s">
        <v>180</v>
      </c>
      <c r="C51" s="92" t="s">
        <v>181</v>
      </c>
      <c r="D51" s="153" t="s">
        <v>182</v>
      </c>
      <c r="E51" s="144"/>
      <c r="F51" s="144"/>
      <c r="H51" s="124" t="s">
        <v>141</v>
      </c>
      <c r="I51" s="123" t="s">
        <v>41</v>
      </c>
      <c r="J51" s="94"/>
    </row>
    <row r="52" spans="1:14" s="93" customFormat="1" ht="81" customHeight="1" outlineLevel="1">
      <c r="A52" s="88" t="s">
        <v>69</v>
      </c>
      <c r="B52" s="98" t="s">
        <v>183</v>
      </c>
      <c r="C52" s="92" t="s">
        <v>184</v>
      </c>
      <c r="D52" s="153" t="s">
        <v>197</v>
      </c>
      <c r="E52" s="186"/>
      <c r="F52" s="187"/>
      <c r="H52" s="126" t="s">
        <v>141</v>
      </c>
      <c r="I52" s="123" t="s">
        <v>41</v>
      </c>
      <c r="J52" s="115"/>
    </row>
    <row r="53" spans="1:14" s="93" customFormat="1" ht="81" customHeight="1" outlineLevel="1">
      <c r="A53" s="88" t="s">
        <v>70</v>
      </c>
      <c r="B53" s="98" t="s">
        <v>185</v>
      </c>
      <c r="C53" s="92" t="s">
        <v>186</v>
      </c>
      <c r="D53" s="153" t="s">
        <v>187</v>
      </c>
      <c r="E53" s="186"/>
      <c r="F53" s="187"/>
      <c r="H53" s="126" t="s">
        <v>141</v>
      </c>
      <c r="I53" s="123" t="s">
        <v>42</v>
      </c>
      <c r="J53" s="115"/>
    </row>
    <row r="54" spans="1:14" s="93" customFormat="1" ht="81" customHeight="1" outlineLevel="1">
      <c r="A54" s="88" t="s">
        <v>71</v>
      </c>
      <c r="B54" s="114" t="s">
        <v>188</v>
      </c>
      <c r="C54" s="92" t="s">
        <v>189</v>
      </c>
      <c r="D54" s="153" t="s">
        <v>190</v>
      </c>
      <c r="E54" s="186"/>
      <c r="F54" s="187"/>
      <c r="H54" s="126" t="s">
        <v>141</v>
      </c>
      <c r="I54" s="123" t="s">
        <v>10</v>
      </c>
      <c r="J54" s="115"/>
    </row>
    <row r="55" spans="1:14" s="4" customFormat="1" ht="12.75">
      <c r="A55" s="150" t="s">
        <v>169</v>
      </c>
      <c r="B55" s="151"/>
      <c r="C55" s="151"/>
      <c r="D55" s="151"/>
      <c r="E55" s="151"/>
      <c r="F55" s="151"/>
      <c r="G55" s="151"/>
      <c r="H55" s="151"/>
      <c r="I55" s="151"/>
      <c r="J55" s="152"/>
    </row>
    <row r="56" spans="1:14" s="93" customFormat="1" ht="87.75" customHeight="1" outlineLevel="1">
      <c r="A56" s="88" t="s">
        <v>72</v>
      </c>
      <c r="B56" s="98" t="s">
        <v>168</v>
      </c>
      <c r="C56" s="92" t="s">
        <v>192</v>
      </c>
      <c r="D56" s="143" t="s">
        <v>171</v>
      </c>
      <c r="E56" s="144"/>
      <c r="F56" s="144"/>
      <c r="H56" s="124" t="s">
        <v>141</v>
      </c>
      <c r="I56" s="123" t="s">
        <v>41</v>
      </c>
      <c r="J56" s="94"/>
    </row>
    <row r="57" spans="1:14" s="93" customFormat="1" ht="87.75" customHeight="1" outlineLevel="1">
      <c r="A57" s="88" t="s">
        <v>193</v>
      </c>
      <c r="B57" s="98" t="s">
        <v>194</v>
      </c>
      <c r="C57" s="92" t="s">
        <v>195</v>
      </c>
      <c r="D57" s="143" t="s">
        <v>196</v>
      </c>
      <c r="E57" s="144"/>
      <c r="F57" s="144"/>
      <c r="H57" s="124" t="s">
        <v>141</v>
      </c>
      <c r="I57" s="123" t="s">
        <v>41</v>
      </c>
      <c r="J57" s="94"/>
    </row>
    <row r="58" spans="1:14" s="4" customFormat="1" ht="12.75" outlineLevel="1">
      <c r="A58" s="138"/>
      <c r="B58" s="139"/>
      <c r="C58" s="139"/>
      <c r="D58" s="139"/>
      <c r="E58" s="139"/>
      <c r="F58" s="139"/>
      <c r="G58" s="139"/>
      <c r="H58" s="139"/>
      <c r="I58" s="139"/>
      <c r="J58" s="140"/>
    </row>
    <row r="59" spans="1:14" s="93" customFormat="1" ht="87.75" customHeight="1" outlineLevel="1">
      <c r="A59" s="129"/>
      <c r="B59" s="130"/>
      <c r="C59" s="131"/>
      <c r="D59" s="141"/>
      <c r="E59" s="142"/>
      <c r="F59" s="142"/>
      <c r="G59" s="132"/>
      <c r="H59" s="133"/>
      <c r="I59" s="134"/>
      <c r="J59" s="135"/>
    </row>
    <row r="60" spans="1:14" s="93" customFormat="1" ht="87.75" customHeight="1" outlineLevel="1">
      <c r="A60" s="129"/>
      <c r="B60" s="130"/>
      <c r="C60" s="131"/>
      <c r="D60" s="141"/>
      <c r="E60" s="142"/>
      <c r="F60" s="142"/>
      <c r="G60" s="132"/>
      <c r="H60" s="133"/>
      <c r="I60" s="134"/>
      <c r="J60" s="135"/>
    </row>
    <row r="61" spans="1:14" s="4" customFormat="1" ht="12.75" outlineLevel="1">
      <c r="A61" s="138"/>
      <c r="B61" s="139"/>
      <c r="C61" s="139"/>
      <c r="D61" s="139"/>
      <c r="E61" s="139"/>
      <c r="F61" s="139"/>
      <c r="G61" s="139"/>
      <c r="H61" s="139"/>
      <c r="I61" s="139"/>
      <c r="J61" s="140"/>
    </row>
    <row r="62" spans="1:14" s="93" customFormat="1" ht="87.75" customHeight="1" outlineLevel="1">
      <c r="A62" s="129"/>
      <c r="B62" s="130"/>
      <c r="C62" s="131"/>
      <c r="D62" s="141"/>
      <c r="E62" s="142"/>
      <c r="F62" s="142"/>
      <c r="G62" s="132"/>
      <c r="H62" s="133"/>
      <c r="I62" s="134"/>
      <c r="J62" s="135"/>
    </row>
    <row r="63" spans="1:14" s="93" customFormat="1" ht="87.75" customHeight="1" outlineLevel="1">
      <c r="A63" s="129"/>
      <c r="B63" s="130"/>
      <c r="C63" s="131"/>
      <c r="D63" s="141"/>
      <c r="E63" s="142"/>
      <c r="F63" s="142"/>
      <c r="G63" s="132"/>
      <c r="H63" s="133"/>
      <c r="I63" s="134"/>
      <c r="J63" s="135"/>
    </row>
    <row r="64" spans="1:14" s="4" customFormat="1" ht="12.75" outlineLevel="1">
      <c r="A64" s="138"/>
      <c r="B64" s="139"/>
      <c r="C64" s="139"/>
      <c r="D64" s="139"/>
      <c r="E64" s="139"/>
      <c r="F64" s="139"/>
      <c r="G64" s="139"/>
      <c r="H64" s="139"/>
      <c r="I64" s="139"/>
      <c r="J64" s="140"/>
    </row>
    <row r="65" spans="1:10" s="93" customFormat="1" ht="87.75" customHeight="1" outlineLevel="1">
      <c r="A65" s="129"/>
      <c r="B65" s="130"/>
      <c r="C65" s="131"/>
      <c r="D65" s="141"/>
      <c r="E65" s="142"/>
      <c r="F65" s="142"/>
      <c r="G65" s="132"/>
      <c r="H65" s="133"/>
      <c r="I65" s="134"/>
      <c r="J65" s="135"/>
    </row>
    <row r="66" spans="1:10" s="93" customFormat="1" ht="87.75" customHeight="1" outlineLevel="1">
      <c r="A66" s="129"/>
      <c r="B66" s="130"/>
      <c r="C66" s="131"/>
      <c r="D66" s="141"/>
      <c r="E66" s="142"/>
      <c r="F66" s="142"/>
      <c r="G66" s="132"/>
      <c r="H66" s="133"/>
      <c r="I66" s="134"/>
      <c r="J66" s="135"/>
    </row>
    <row r="67" spans="1:10" s="4" customFormat="1" ht="12.75">
      <c r="A67" s="138"/>
      <c r="B67" s="139"/>
      <c r="C67" s="139"/>
      <c r="D67" s="139"/>
      <c r="E67" s="139"/>
      <c r="F67" s="139"/>
      <c r="G67" s="139"/>
      <c r="H67" s="139"/>
      <c r="I67" s="139"/>
      <c r="J67" s="140"/>
    </row>
    <row r="68" spans="1:10" s="93" customFormat="1" ht="87.75" customHeight="1" outlineLevel="1">
      <c r="A68" s="129"/>
      <c r="B68" s="130"/>
      <c r="C68" s="131"/>
      <c r="D68" s="141"/>
      <c r="E68" s="142"/>
      <c r="F68" s="142"/>
      <c r="G68" s="132"/>
      <c r="H68" s="133"/>
      <c r="I68" s="134"/>
      <c r="J68" s="135"/>
    </row>
    <row r="69" spans="1:10" s="93" customFormat="1" ht="87.75" customHeight="1" outlineLevel="1">
      <c r="A69" s="129"/>
      <c r="B69" s="130"/>
      <c r="C69" s="131"/>
      <c r="D69" s="141"/>
      <c r="E69" s="142"/>
      <c r="F69" s="142"/>
      <c r="G69" s="132"/>
      <c r="H69" s="133"/>
      <c r="I69" s="134"/>
      <c r="J69" s="135"/>
    </row>
    <row r="70" spans="1:10" ht="12" customHeight="1"/>
    <row r="71" spans="1:10" ht="12" customHeight="1"/>
    <row r="72" spans="1:10" ht="12" customHeight="1"/>
    <row r="73" spans="1:10" ht="12" customHeight="1"/>
    <row r="74" spans="1:10" ht="12" customHeight="1"/>
    <row r="75" spans="1:10" ht="12" customHeight="1"/>
    <row r="76" spans="1:10" ht="12" customHeight="1"/>
    <row r="77" spans="1:10" ht="12" customHeight="1"/>
    <row r="78" spans="1:10" ht="12" customHeight="1"/>
    <row r="79" spans="1:10" ht="12" customHeight="1"/>
    <row r="80" spans="1:1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</sheetData>
  <mergeCells count="76">
    <mergeCell ref="D18:F18"/>
    <mergeCell ref="D19:F19"/>
    <mergeCell ref="D29:F29"/>
    <mergeCell ref="D30:F30"/>
    <mergeCell ref="D31:F31"/>
    <mergeCell ref="D25:F25"/>
    <mergeCell ref="D28:F28"/>
    <mergeCell ref="D27:F27"/>
    <mergeCell ref="D26:F26"/>
    <mergeCell ref="D38:F38"/>
    <mergeCell ref="D37:F37"/>
    <mergeCell ref="A32:J32"/>
    <mergeCell ref="D20:F20"/>
    <mergeCell ref="D21:F21"/>
    <mergeCell ref="D22:F22"/>
    <mergeCell ref="A24:J24"/>
    <mergeCell ref="D23:F23"/>
    <mergeCell ref="D34:F34"/>
    <mergeCell ref="D35:F35"/>
    <mergeCell ref="D36:F36"/>
    <mergeCell ref="A33:J33"/>
    <mergeCell ref="B1:D2"/>
    <mergeCell ref="A8:D8"/>
    <mergeCell ref="B5:D5"/>
    <mergeCell ref="A12:J12"/>
    <mergeCell ref="H5:J5"/>
    <mergeCell ref="H6:J6"/>
    <mergeCell ref="H7:J7"/>
    <mergeCell ref="B3:D3"/>
    <mergeCell ref="H4:J4"/>
    <mergeCell ref="J9:J10"/>
    <mergeCell ref="H3:J3"/>
    <mergeCell ref="B4:D4"/>
    <mergeCell ref="H9:H10"/>
    <mergeCell ref="A11:J11"/>
    <mergeCell ref="I9:I10"/>
    <mergeCell ref="D17:F17"/>
    <mergeCell ref="A9:A10"/>
    <mergeCell ref="B9:B10"/>
    <mergeCell ref="C9:C10"/>
    <mergeCell ref="D9:G10"/>
    <mergeCell ref="D14:F14"/>
    <mergeCell ref="D16:F16"/>
    <mergeCell ref="D13:F13"/>
    <mergeCell ref="D15:F15"/>
    <mergeCell ref="D42:F42"/>
    <mergeCell ref="D39:F39"/>
    <mergeCell ref="A48:J48"/>
    <mergeCell ref="D44:F44"/>
    <mergeCell ref="A61:J61"/>
    <mergeCell ref="A55:J55"/>
    <mergeCell ref="D50:F50"/>
    <mergeCell ref="D51:F51"/>
    <mergeCell ref="A43:J43"/>
    <mergeCell ref="A45:J45"/>
    <mergeCell ref="D46:F46"/>
    <mergeCell ref="D40:F40"/>
    <mergeCell ref="D41:F41"/>
    <mergeCell ref="D52:F52"/>
    <mergeCell ref="D53:F53"/>
    <mergeCell ref="D54:F54"/>
    <mergeCell ref="A67:J67"/>
    <mergeCell ref="D68:F68"/>
    <mergeCell ref="D69:F69"/>
    <mergeCell ref="D47:F47"/>
    <mergeCell ref="D63:F63"/>
    <mergeCell ref="A64:J64"/>
    <mergeCell ref="D65:F65"/>
    <mergeCell ref="D66:F66"/>
    <mergeCell ref="D59:F59"/>
    <mergeCell ref="D60:F60"/>
    <mergeCell ref="D62:F62"/>
    <mergeCell ref="D56:F56"/>
    <mergeCell ref="D57:F57"/>
    <mergeCell ref="A58:J58"/>
    <mergeCell ref="A49:J49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F8" sqref="F8"/>
    </sheetView>
  </sheetViews>
  <sheetFormatPr defaultColWidth="8.875" defaultRowHeight="13.5"/>
  <cols>
    <col min="3" max="3" width="22.875" customWidth="1"/>
    <col min="7" max="7" width="18.875" customWidth="1"/>
  </cols>
  <sheetData>
    <row r="1" spans="1:7" ht="22.5">
      <c r="A1" s="15" t="s">
        <v>17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 ht="14.25">
      <c r="B3" s="19" t="s">
        <v>16</v>
      </c>
      <c r="C3" s="17"/>
      <c r="D3" s="17"/>
      <c r="E3" s="17"/>
      <c r="F3" s="17"/>
      <c r="G3" s="18"/>
    </row>
    <row r="4" spans="1:7" ht="14.25">
      <c r="B4" s="19" t="s">
        <v>11</v>
      </c>
      <c r="C4" s="109"/>
      <c r="D4" s="19"/>
      <c r="E4" s="19"/>
      <c r="F4" s="19"/>
      <c r="G4" s="19"/>
    </row>
    <row r="5" spans="1:7" ht="14.25">
      <c r="A5" s="19"/>
      <c r="B5" s="19"/>
      <c r="C5" s="19"/>
      <c r="D5" s="19"/>
      <c r="E5" s="19"/>
      <c r="F5" s="19"/>
      <c r="G5" s="19"/>
    </row>
    <row r="6" spans="1:7" ht="14.25">
      <c r="A6" s="19"/>
      <c r="B6" s="19"/>
      <c r="C6" s="19"/>
      <c r="D6" s="19"/>
      <c r="E6" s="19"/>
      <c r="F6" s="19"/>
      <c r="G6" s="19"/>
    </row>
    <row r="7" spans="1:7" ht="14.25">
      <c r="A7" s="20"/>
      <c r="B7" s="55" t="s">
        <v>23</v>
      </c>
      <c r="C7" s="56" t="s">
        <v>24</v>
      </c>
      <c r="D7" s="57" t="s">
        <v>41</v>
      </c>
      <c r="E7" s="56" t="s">
        <v>10</v>
      </c>
      <c r="F7" s="56" t="s">
        <v>42</v>
      </c>
      <c r="G7" s="58" t="s">
        <v>25</v>
      </c>
    </row>
    <row r="8" spans="1:7" s="67" customFormat="1" ht="14.25">
      <c r="A8" s="73"/>
      <c r="B8" s="74">
        <v>1</v>
      </c>
      <c r="C8" s="75" t="str">
        <f>TestCase!B4</f>
        <v>CR100 - Export to excel</v>
      </c>
      <c r="D8" s="76">
        <f>TestCase!B6</f>
        <v>35</v>
      </c>
      <c r="E8" s="75">
        <f>TestCase!B7</f>
        <v>1</v>
      </c>
      <c r="F8" s="75">
        <f>TestCase!D6</f>
        <v>1</v>
      </c>
      <c r="G8" s="76">
        <f>TestCase!D7</f>
        <v>31</v>
      </c>
    </row>
    <row r="9" spans="1:7" ht="14.25">
      <c r="A9" s="19"/>
      <c r="B9" s="34"/>
      <c r="C9" s="33"/>
      <c r="D9" s="78"/>
      <c r="E9" s="32"/>
      <c r="F9" s="32"/>
      <c r="G9" s="35"/>
    </row>
    <row r="10" spans="1:7" ht="14.25">
      <c r="A10" s="19"/>
      <c r="B10" s="59"/>
      <c r="C10" s="60" t="s">
        <v>26</v>
      </c>
      <c r="D10" s="61">
        <f>SUM(D6:D9)</f>
        <v>35</v>
      </c>
      <c r="E10" s="61">
        <f>SUM(E6:E9)</f>
        <v>1</v>
      </c>
      <c r="F10" s="61">
        <f>SUM(F6:F9)</f>
        <v>1</v>
      </c>
      <c r="G10" s="62">
        <f>SUM(G6:G9)</f>
        <v>31</v>
      </c>
    </row>
    <row r="11" spans="1:7" ht="14.25">
      <c r="A11" s="19"/>
      <c r="B11" s="21"/>
      <c r="C11" s="19"/>
      <c r="D11" s="22"/>
      <c r="E11" s="23"/>
      <c r="F11" s="23"/>
      <c r="G11" s="23"/>
    </row>
    <row r="12" spans="1:7" ht="14.25">
      <c r="A12" s="19"/>
      <c r="B12" s="19"/>
      <c r="C12" s="19" t="s">
        <v>27</v>
      </c>
      <c r="D12" s="19"/>
      <c r="E12" s="24">
        <f>(D10+E10)*100/G10</f>
        <v>116.12903225806451</v>
      </c>
      <c r="F12" s="19" t="s">
        <v>28</v>
      </c>
      <c r="G12" s="25"/>
    </row>
    <row r="13" spans="1:7" ht="14.25">
      <c r="A13" s="19"/>
      <c r="B13" s="19"/>
      <c r="C13" s="19" t="s">
        <v>29</v>
      </c>
      <c r="D13" s="19"/>
      <c r="E13" s="24">
        <f>D10*100/G10</f>
        <v>112.90322580645162</v>
      </c>
      <c r="F13" s="19" t="s">
        <v>28</v>
      </c>
      <c r="G13" s="25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TestCase</vt:lpstr>
      <vt:lpstr>Test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Admin</cp:lastModifiedBy>
  <cp:lastPrinted>2006-08-02T10:15:15Z</cp:lastPrinted>
  <dcterms:created xsi:type="dcterms:W3CDTF">2002-07-27T17:17:25Z</dcterms:created>
  <dcterms:modified xsi:type="dcterms:W3CDTF">2021-05-05T08:24:58Z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