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40" activeTab="1"/>
  </bookViews>
  <sheets>
    <sheet name="维护日志" sheetId="1" r:id="rId1"/>
    <sheet name="Link" sheetId="4" r:id="rId2"/>
    <sheet name="Sheet2" sheetId="2" r:id="rId3"/>
    <sheet name="Sheet3" sheetId="3" r:id="rId4"/>
    <sheet name="Sheet1" sheetId="5" r:id="rId5"/>
    <sheet name="Sheet4" sheetId="6" r:id="rId6"/>
    <sheet name="bi" sheetId="7" r:id="rId7"/>
    <sheet name="Sheet5" sheetId="8" r:id="rId8"/>
  </sheets>
  <definedNames>
    <definedName name="_xlnm._FilterDatabase" localSheetId="0" hidden="1">维护日志!$A$1:$H$98</definedName>
  </definedNames>
  <calcPr calcId="124519"/>
</workbook>
</file>

<file path=xl/calcChain.xml><?xml version="1.0" encoding="utf-8"?>
<calcChain xmlns="http://schemas.openxmlformats.org/spreadsheetml/2006/main">
  <c r="E60" i="4"/>
  <c r="K26" i="6"/>
  <c r="I32"/>
  <c r="H31"/>
  <c r="I31" s="1"/>
  <c r="I30"/>
  <c r="H30"/>
  <c r="I29"/>
  <c r="H29"/>
  <c r="I28"/>
  <c r="H28"/>
  <c r="I27"/>
  <c r="H27"/>
  <c r="I21"/>
  <c r="I20"/>
  <c r="E64" i="4"/>
  <c r="D22" i="6"/>
  <c r="D23" s="1"/>
  <c r="D21"/>
  <c r="C21"/>
  <c r="C22" s="1"/>
  <c r="C23" s="1"/>
  <c r="B21"/>
  <c r="B22" s="1"/>
  <c r="B23" s="1"/>
  <c r="D13" i="5"/>
  <c r="E13"/>
  <c r="F13"/>
  <c r="G13"/>
  <c r="H13"/>
  <c r="I13"/>
  <c r="J13"/>
  <c r="K13"/>
  <c r="L13"/>
  <c r="M13"/>
  <c r="N13"/>
  <c r="O13"/>
  <c r="P13"/>
  <c r="C1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B4"/>
</calcChain>
</file>

<file path=xl/sharedStrings.xml><?xml version="1.0" encoding="utf-8"?>
<sst xmlns="http://schemas.openxmlformats.org/spreadsheetml/2006/main" count="631" uniqueCount="341">
  <si>
    <t>客户</t>
    <phoneticPr fontId="1" type="noConversion"/>
  </si>
  <si>
    <t>问题描述</t>
    <phoneticPr fontId="1" type="noConversion"/>
  </si>
  <si>
    <t>处理人</t>
    <phoneticPr fontId="1" type="noConversion"/>
  </si>
  <si>
    <t>农业担保</t>
    <phoneticPr fontId="1" type="noConversion"/>
  </si>
  <si>
    <t>预算执行情况数据问题</t>
    <phoneticPr fontId="1" type="noConversion"/>
  </si>
  <si>
    <t>处理描述</t>
    <phoneticPr fontId="1" type="noConversion"/>
  </si>
  <si>
    <t>问题提交日期</t>
    <phoneticPr fontId="1" type="noConversion"/>
  </si>
  <si>
    <t>处理日期</t>
    <phoneticPr fontId="1" type="noConversion"/>
  </si>
  <si>
    <t>是否处理</t>
    <phoneticPr fontId="1" type="noConversion"/>
  </si>
  <si>
    <t>是</t>
    <phoneticPr fontId="1" type="noConversion"/>
  </si>
  <si>
    <t>龚云</t>
    <phoneticPr fontId="1" type="noConversion"/>
  </si>
  <si>
    <t>数据交换没有定期执行，待审批金额问题</t>
    <phoneticPr fontId="1" type="noConversion"/>
  </si>
  <si>
    <t>秋天齿轮</t>
    <phoneticPr fontId="1" type="noConversion"/>
  </si>
  <si>
    <t>邮件通知问题级</t>
    <phoneticPr fontId="1" type="noConversion"/>
  </si>
  <si>
    <t>已回复处理日志</t>
    <phoneticPr fontId="1" type="noConversion"/>
  </si>
  <si>
    <t>百吉电器</t>
    <phoneticPr fontId="1" type="noConversion"/>
  </si>
  <si>
    <t>收集客户需求</t>
    <phoneticPr fontId="1" type="noConversion"/>
  </si>
  <si>
    <t>整理文档《百吉需求概要》</t>
    <phoneticPr fontId="1" type="noConversion"/>
  </si>
  <si>
    <t>服务类别</t>
    <phoneticPr fontId="1" type="noConversion"/>
  </si>
  <si>
    <t>维护</t>
    <phoneticPr fontId="1" type="noConversion"/>
  </si>
  <si>
    <t>售前</t>
    <phoneticPr fontId="1" type="noConversion"/>
  </si>
  <si>
    <t>二开功能，查明14053101226-1关闭原因</t>
    <phoneticPr fontId="1" type="noConversion"/>
  </si>
  <si>
    <t>清除所有出库类单据成本（材料出库
产成品入库
销售出库
其他出入库单
调拨单、形态转换单</t>
    <phoneticPr fontId="1" type="noConversion"/>
  </si>
  <si>
    <t>大环</t>
    <phoneticPr fontId="1" type="noConversion"/>
  </si>
  <si>
    <t>盟讯电子</t>
    <phoneticPr fontId="1" type="noConversion"/>
  </si>
  <si>
    <t>重新探讨接口方案</t>
    <phoneticPr fontId="1" type="noConversion"/>
  </si>
  <si>
    <t>查出为系统关闭，非开发关闭</t>
    <phoneticPr fontId="1" type="noConversion"/>
  </si>
  <si>
    <t>已整理出最新接口方案，出入库单协同待讨论</t>
    <phoneticPr fontId="1" type="noConversion"/>
  </si>
  <si>
    <t>清空库存单价.sql</t>
    <phoneticPr fontId="1" type="noConversion"/>
  </si>
  <si>
    <t>西山</t>
    <phoneticPr fontId="1" type="noConversion"/>
  </si>
  <si>
    <t>项目参照查询不方便，袁西邮件通知</t>
    <phoneticPr fontId="1" type="noConversion"/>
  </si>
  <si>
    <t>已邮件回复，标准产品建议不要二开</t>
    <phoneticPr fontId="1" type="noConversion"/>
  </si>
  <si>
    <t>秋田齿轮</t>
    <phoneticPr fontId="1" type="noConversion"/>
  </si>
  <si>
    <t>盛具统计表数量明细不对</t>
    <phoneticPr fontId="1" type="noConversion"/>
  </si>
  <si>
    <t>原因为以前数据分离日期不对，修改了去分离前的24号和分离后的25号，视图sjtotal</t>
    <phoneticPr fontId="1" type="noConversion"/>
  </si>
  <si>
    <t>金牛-水管</t>
    <phoneticPr fontId="1" type="noConversion"/>
  </si>
  <si>
    <t>空港鸽牌-软防火</t>
    <phoneticPr fontId="1" type="noConversion"/>
  </si>
  <si>
    <t>委外发票本币金额和原币金额不对，希望后期自动调整</t>
    <phoneticPr fontId="1" type="noConversion"/>
  </si>
  <si>
    <t>根据陈雯奇提供的修改脚步在采购入库单上建立了触发器</t>
    <phoneticPr fontId="1" type="noConversion"/>
  </si>
  <si>
    <t>兴新齿轮</t>
    <phoneticPr fontId="1" type="noConversion"/>
  </si>
  <si>
    <t>计件工资报表修改</t>
    <phoneticPr fontId="1" type="noConversion"/>
  </si>
  <si>
    <t>同样一个成品的某个工序有不计价的订单</t>
    <phoneticPr fontId="1" type="noConversion"/>
  </si>
  <si>
    <t>客户名称</t>
    <phoneticPr fontId="1" type="noConversion"/>
  </si>
  <si>
    <t>tmid</t>
    <phoneticPr fontId="1" type="noConversion"/>
  </si>
  <si>
    <t>密码</t>
    <phoneticPr fontId="1" type="noConversion"/>
  </si>
  <si>
    <t>系统用户</t>
    <phoneticPr fontId="1" type="noConversion"/>
  </si>
  <si>
    <t>系统密码</t>
    <phoneticPr fontId="1" type="noConversion"/>
  </si>
  <si>
    <t>u8密码</t>
    <phoneticPr fontId="1" type="noConversion"/>
  </si>
  <si>
    <t>sa密码</t>
    <phoneticPr fontId="1" type="noConversion"/>
  </si>
  <si>
    <t>秋田</t>
    <phoneticPr fontId="1" type="noConversion"/>
  </si>
  <si>
    <t>721521bb</t>
    <phoneticPr fontId="1" type="noConversion"/>
  </si>
  <si>
    <t>beijing200808</t>
    <phoneticPr fontId="1" type="noConversion"/>
  </si>
  <si>
    <t>123456a</t>
    <phoneticPr fontId="1" type="noConversion"/>
  </si>
  <si>
    <t>农担</t>
    <phoneticPr fontId="1" type="noConversion"/>
  </si>
  <si>
    <t>远程桌面</t>
    <phoneticPr fontId="1" type="noConversion"/>
  </si>
  <si>
    <t>61.186.153.133:3189</t>
    <phoneticPr fontId="1" type="noConversion"/>
  </si>
  <si>
    <t>MYSQL</t>
    <phoneticPr fontId="1" type="noConversion"/>
  </si>
  <si>
    <t>61.186.153.133</t>
  </si>
  <si>
    <t>tml123456</t>
  </si>
  <si>
    <t>服务器名称</t>
    <phoneticPr fontId="3" type="noConversion"/>
  </si>
  <si>
    <t>服务器地址</t>
    <phoneticPr fontId="3" type="noConversion"/>
  </si>
  <si>
    <r>
      <t>putty</t>
    </r>
    <r>
      <rPr>
        <sz val="11"/>
        <color theme="1"/>
        <rFont val="宋体"/>
        <family val="3"/>
        <charset val="134"/>
      </rPr>
      <t>端口</t>
    </r>
    <phoneticPr fontId="3" type="noConversion"/>
  </si>
  <si>
    <t>服务器密码</t>
    <phoneticPr fontId="3" type="noConversion"/>
  </si>
  <si>
    <r>
      <t>web</t>
    </r>
    <r>
      <rPr>
        <sz val="11"/>
        <color theme="1"/>
        <rFont val="宋体"/>
        <family val="3"/>
        <charset val="134"/>
      </rPr>
      <t>地址</t>
    </r>
    <phoneticPr fontId="3" type="noConversion"/>
  </si>
  <si>
    <t>数据库账号</t>
    <phoneticPr fontId="3" type="noConversion"/>
  </si>
  <si>
    <t>密码</t>
    <phoneticPr fontId="3" type="noConversion"/>
  </si>
  <si>
    <t>wdcp登陆密码</t>
    <phoneticPr fontId="3" type="noConversion"/>
  </si>
  <si>
    <t>备注</t>
    <phoneticPr fontId="3" type="noConversion"/>
  </si>
  <si>
    <r>
      <rPr>
        <sz val="11"/>
        <color theme="1"/>
        <rFont val="宋体"/>
        <family val="3"/>
        <charset val="134"/>
      </rPr>
      <t>农但</t>
    </r>
    <r>
      <rPr>
        <sz val="11"/>
        <color theme="1"/>
        <rFont val="宋体"/>
        <family val="2"/>
        <charset val="134"/>
        <scheme val="minor"/>
      </rPr>
      <t>238</t>
    </r>
    <r>
      <rPr>
        <sz val="11"/>
        <color theme="1"/>
        <rFont val="宋体"/>
        <family val="3"/>
        <charset val="134"/>
      </rPr>
      <t>正式</t>
    </r>
    <phoneticPr fontId="3" type="noConversion"/>
  </si>
  <si>
    <t>61.186.153.133:8481</t>
    <phoneticPr fontId="3" type="noConversion"/>
  </si>
  <si>
    <t>Anydb1000</t>
    <phoneticPr fontId="3" type="noConversion"/>
  </si>
  <si>
    <t>61.186.153.133</t>
    <phoneticPr fontId="3" type="noConversion"/>
  </si>
  <si>
    <t>root</t>
    <phoneticPr fontId="3" type="noConversion"/>
  </si>
  <si>
    <t>tml123456</t>
    <phoneticPr fontId="3" type="noConversion"/>
  </si>
  <si>
    <t>只能通过内网进服务器</t>
    <phoneticPr fontId="3" type="noConversion"/>
  </si>
  <si>
    <t>tml1000</t>
    <phoneticPr fontId="3" type="noConversion"/>
  </si>
  <si>
    <r>
      <rPr>
        <sz val="11"/>
        <color theme="1"/>
        <rFont val="宋体"/>
        <family val="3"/>
        <charset val="134"/>
      </rPr>
      <t>农但</t>
    </r>
    <r>
      <rPr>
        <sz val="11"/>
        <color theme="1"/>
        <rFont val="宋体"/>
        <family val="2"/>
        <charset val="134"/>
        <scheme val="minor"/>
      </rPr>
      <t>237</t>
    </r>
    <r>
      <rPr>
        <sz val="11"/>
        <color theme="1"/>
        <rFont val="宋体"/>
        <family val="3"/>
        <charset val="134"/>
      </rPr>
      <t>数据库服务器</t>
    </r>
    <phoneticPr fontId="3" type="noConversion"/>
  </si>
  <si>
    <t>eaglechen100</t>
    <phoneticPr fontId="3" type="noConversion"/>
  </si>
  <si>
    <t>http://61.186.153.133:90/</t>
    <phoneticPr fontId="3" type="noConversion"/>
  </si>
  <si>
    <t>富丰水泥</t>
    <phoneticPr fontId="1" type="noConversion"/>
  </si>
  <si>
    <t>停电后单据补录，涉及很多二开</t>
    <phoneticPr fontId="1" type="noConversion"/>
  </si>
  <si>
    <t>是</t>
    <phoneticPr fontId="1" type="noConversion"/>
  </si>
  <si>
    <t>龚云</t>
    <phoneticPr fontId="1" type="noConversion"/>
  </si>
  <si>
    <t>已处理（模板）</t>
    <phoneticPr fontId="1" type="noConversion"/>
  </si>
  <si>
    <t>农业担保</t>
    <phoneticPr fontId="1" type="noConversion"/>
  </si>
  <si>
    <t>平台用不了</t>
    <phoneticPr fontId="1" type="noConversion"/>
  </si>
  <si>
    <t>龚云、黎明钢、徐桃</t>
    <phoneticPr fontId="1" type="noConversion"/>
  </si>
  <si>
    <t>空间不足，数据库自动备份引起</t>
    <phoneticPr fontId="1" type="noConversion"/>
  </si>
  <si>
    <t>售前</t>
    <phoneticPr fontId="1" type="noConversion"/>
  </si>
  <si>
    <t>收集客户问题</t>
    <phoneticPr fontId="1" type="noConversion"/>
  </si>
  <si>
    <t>进行中</t>
    <phoneticPr fontId="1" type="noConversion"/>
  </si>
  <si>
    <t>开发</t>
    <phoneticPr fontId="1" type="noConversion"/>
  </si>
  <si>
    <t>中国摩</t>
    <phoneticPr fontId="1" type="noConversion"/>
  </si>
  <si>
    <t>到网站开发公司协调接口相关基础档案内容</t>
    <phoneticPr fontId="1" type="noConversion"/>
  </si>
  <si>
    <t>网站开发公司提供附件列表</t>
    <phoneticPr fontId="1" type="noConversion"/>
  </si>
  <si>
    <t>处理富丰水泥补丁问题</t>
    <phoneticPr fontId="1" type="noConversion"/>
  </si>
  <si>
    <t>矩衡服务器迁移工作支持</t>
    <phoneticPr fontId="1" type="noConversion"/>
  </si>
  <si>
    <t>已处理</t>
    <phoneticPr fontId="1" type="noConversion"/>
  </si>
  <si>
    <t>处理中</t>
    <phoneticPr fontId="1" type="noConversion"/>
  </si>
  <si>
    <t>矩衡</t>
    <phoneticPr fontId="1" type="noConversion"/>
  </si>
  <si>
    <t>远程登录时光标在闪但输入不了</t>
    <phoneticPr fontId="1" type="noConversion"/>
  </si>
  <si>
    <t>已处理，焦点切换问题</t>
    <phoneticPr fontId="1" type="noConversion"/>
  </si>
  <si>
    <t>聚会财务服务器</t>
    <phoneticPr fontId="1" type="noConversion"/>
  </si>
  <si>
    <t>192.168.10.220</t>
    <phoneticPr fontId="1" type="noConversion"/>
  </si>
  <si>
    <t>123456a</t>
    <phoneticPr fontId="1" type="noConversion"/>
  </si>
  <si>
    <t>系统密码</t>
    <phoneticPr fontId="1" type="noConversion"/>
  </si>
  <si>
    <t>cqjhsp123456</t>
    <phoneticPr fontId="1" type="noConversion"/>
  </si>
  <si>
    <t>用友账号</t>
    <phoneticPr fontId="1" type="noConversion"/>
  </si>
  <si>
    <t>交换数据登陆账号</t>
    <phoneticPr fontId="1" type="noConversion"/>
  </si>
  <si>
    <t>密码</t>
    <phoneticPr fontId="1" type="noConversion"/>
  </si>
  <si>
    <t>u8dev</t>
    <phoneticPr fontId="1" type="noConversion"/>
  </si>
  <si>
    <t>开发者账号</t>
    <phoneticPr fontId="1" type="noConversion"/>
  </si>
  <si>
    <t>u8service</t>
    <phoneticPr fontId="1" type="noConversion"/>
  </si>
  <si>
    <t>Linkdatasvr</t>
  </si>
  <si>
    <t>tmid</t>
    <phoneticPr fontId="1" type="noConversion"/>
  </si>
  <si>
    <t>秘密</t>
    <phoneticPr fontId="1" type="noConversion"/>
  </si>
  <si>
    <t>农业担保</t>
    <phoneticPr fontId="1" type="noConversion"/>
  </si>
  <si>
    <t>个人未审批的单据不是自己的单据，审批信息错乱</t>
    <phoneticPr fontId="1" type="noConversion"/>
  </si>
  <si>
    <t>是</t>
    <phoneticPr fontId="1" type="noConversion"/>
  </si>
  <si>
    <t>龚云、黎明钢</t>
    <phoneticPr fontId="1" type="noConversion"/>
  </si>
  <si>
    <t>转授功能出现问题，需手工调整已出错数据，涉及多人</t>
    <phoneticPr fontId="1" type="noConversion"/>
  </si>
  <si>
    <t>开发维护：以前马华磊开发的报表要在新账建立</t>
    <phoneticPr fontId="1" type="noConversion"/>
  </si>
  <si>
    <t>龚云</t>
    <phoneticPr fontId="1" type="noConversion"/>
  </si>
  <si>
    <t>转移开发内容，在新账布局相关配置</t>
    <phoneticPr fontId="1" type="noConversion"/>
  </si>
  <si>
    <t>开发销售订单金额不能超过100万</t>
    <phoneticPr fontId="1" type="noConversion"/>
  </si>
  <si>
    <t>桐君阁入库单据二开功能升级后无法使</t>
    <phoneticPr fontId="1" type="noConversion"/>
  </si>
  <si>
    <t>桐君阁</t>
    <phoneticPr fontId="1" type="noConversion"/>
  </si>
  <si>
    <t>新增开发</t>
    <phoneticPr fontId="1" type="noConversion"/>
  </si>
  <si>
    <t>三方开发维护</t>
    <phoneticPr fontId="1" type="noConversion"/>
  </si>
  <si>
    <t>李明磊项目</t>
    <phoneticPr fontId="1" type="noConversion"/>
  </si>
  <si>
    <t>聚惠食品</t>
    <phoneticPr fontId="1" type="noConversion"/>
  </si>
  <si>
    <t>基础档案保存出错，资源</t>
    <phoneticPr fontId="1" type="noConversion"/>
  </si>
  <si>
    <t>龚云</t>
    <phoneticPr fontId="1" type="noConversion"/>
  </si>
  <si>
    <t>启动服务器的MSDTC服务</t>
    <phoneticPr fontId="1" type="noConversion"/>
  </si>
  <si>
    <t>阿里云服务器</t>
    <phoneticPr fontId="1" type="noConversion"/>
  </si>
  <si>
    <t>账号</t>
    <phoneticPr fontId="1" type="noConversion"/>
  </si>
  <si>
    <t>密码</t>
    <phoneticPr fontId="1" type="noConversion"/>
  </si>
  <si>
    <t>1797738@qq.com</t>
    <phoneticPr fontId="1" type="noConversion"/>
  </si>
  <si>
    <t>1797738ZW</t>
    <phoneticPr fontId="1" type="noConversion"/>
  </si>
  <si>
    <t>heqing</t>
  </si>
  <si>
    <t>采购入库单</t>
  </si>
  <si>
    <t>Boolean</t>
  </si>
  <si>
    <t>cCode</t>
  </si>
  <si>
    <t>cdefine13</t>
  </si>
  <si>
    <t>autoid</t>
  </si>
  <si>
    <t>cdefine33</t>
  </si>
  <si>
    <t>NULL</t>
  </si>
  <si>
    <t xml:space="preserve">select  *  from zpurrkdlistapiMain where 1=1 </t>
  </si>
  <si>
    <t>Select zpurRkdHead.*,N'' as editprop  from zpurRkdHead  Where 1=0</t>
  </si>
  <si>
    <t>ccode</t>
  </si>
  <si>
    <t>id</t>
  </si>
  <si>
    <t>Select zpurRkdTail.*,convert(float,0) as avaInQuantity ,convert(float,0) as avaInNum ,convert(nvarchar(40),'') as taskguid,'' as editprop ,cbdefine1,cbdefine2,cbdefine3,cbdefine4,cbdefine5,cbdefine6 from zpurRkdTail  left join (select cbdefine1 as cbdefine1,cbdefine2 as cbdefine2,cbdefine3 as cbdefine3,cbdefine4 as cbdefine4,cbdefine5 as cbdefine5,cbdefine6 as cbdefine6,autoid as keyextend_b_autoid_rdrecords01_extradefine_autoid from rdrecords01_extradefine) extend_b_autoid_rdrecords01_extradefine on keyextend_b_autoid_rdrecords01_extradefine_autoid=zpurrkdtail.autoid  Where 1=0</t>
  </si>
  <si>
    <t>是</t>
  </si>
  <si>
    <t>UA3</t>
  </si>
  <si>
    <t>采购入库单协同</t>
  </si>
  <si>
    <t>ST_List_24</t>
  </si>
  <si>
    <t>tlbSubmit</t>
  </si>
  <si>
    <t>ST[__]采购入库单列表</t>
  </si>
  <si>
    <t>zpurrkdlistapiMain with ( nolock )  left join (select '' as cbdefine1,'' as cbdefine2,'' as cbdefine3,'' as cbdefine4,'' as cbdefine5,'' as cbdefine6,id as keyextend_t_id_rdrecord01_extradefine_id from rdrecord01_extradefine)  extend_t_id_rdrecord01_extradefine on keyextend_t_id_rdrecord01_extradefine_id=zpurrkdlistapiMain.id</t>
  </si>
  <si>
    <t>http://cwserver:8888/APIWebService.asmx?WSDL</t>
  </si>
  <si>
    <t>view</t>
  </si>
  <si>
    <t>http://gongyunpc:8888/APIWebService.asmx?WSDL</t>
  </si>
  <si>
    <t>迈高电梯</t>
    <phoneticPr fontId="1" type="noConversion"/>
  </si>
  <si>
    <t>维保库房盘点做单遇到问题</t>
    <phoneticPr fontId="1" type="noConversion"/>
  </si>
  <si>
    <t>现场支持外账月末处理</t>
    <phoneticPr fontId="1" type="noConversion"/>
  </si>
  <si>
    <t>guanz159</t>
    <phoneticPr fontId="1" type="noConversion"/>
  </si>
  <si>
    <t>工序完工状态表存货编码和生产订单对应的存货不一样</t>
    <phoneticPr fontId="1" type="noConversion"/>
  </si>
  <si>
    <t>支持月末处理</t>
    <phoneticPr fontId="1" type="noConversion"/>
  </si>
  <si>
    <t>生产订单后台表存储存货编码问题，发生在9月可重新做</t>
    <phoneticPr fontId="1" type="noConversion"/>
  </si>
  <si>
    <t>应付根据发票生成凭证后未制单还是有数据</t>
    <phoneticPr fontId="1" type="noConversion"/>
  </si>
  <si>
    <t>系统bug，没有回写凭证日期和线索号</t>
    <phoneticPr fontId="1" type="noConversion"/>
  </si>
  <si>
    <t>支持月末结账</t>
    <phoneticPr fontId="1" type="noConversion"/>
  </si>
  <si>
    <t>支持UFO报表</t>
    <phoneticPr fontId="1" type="noConversion"/>
  </si>
  <si>
    <t>国安机械</t>
    <phoneticPr fontId="1" type="noConversion"/>
  </si>
  <si>
    <t>处理凭证打印问题</t>
    <phoneticPr fontId="1" type="noConversion"/>
  </si>
  <si>
    <t>库存管理无法使用</t>
    <phoneticPr fontId="1" type="noConversion"/>
  </si>
  <si>
    <t>实施</t>
    <phoneticPr fontId="1" type="noConversion"/>
  </si>
  <si>
    <t>客户档案保存报错</t>
    <phoneticPr fontId="1" type="noConversion"/>
  </si>
  <si>
    <t>工序委外发票原币金额问题处理</t>
    <phoneticPr fontId="1" type="noConversion"/>
  </si>
  <si>
    <t>工序委外本币与原币金额差异问题处理</t>
    <phoneticPr fontId="1" type="noConversion"/>
  </si>
  <si>
    <t>计件工资二开重新布局环境，任老师重装了</t>
    <phoneticPr fontId="1" type="noConversion"/>
  </si>
  <si>
    <t>计件工资员工汇总表全是明细</t>
    <phoneticPr fontId="1" type="noConversion"/>
  </si>
  <si>
    <t>字段类型错误，在uap里将栏目删了重加，主要金额一定加数值型的，日期加表格型的</t>
    <phoneticPr fontId="1" type="noConversion"/>
  </si>
  <si>
    <t>加密狗无法读取问题</t>
    <phoneticPr fontId="1" type="noConversion"/>
  </si>
  <si>
    <t>启动msdtc，服务设为自动：Distributed Transaction Coordinator</t>
    <phoneticPr fontId="1" type="noConversion"/>
  </si>
  <si>
    <t>系统无法使用</t>
    <phoneticPr fontId="1" type="noConversion"/>
  </si>
  <si>
    <t>数据库控件满了</t>
    <phoneticPr fontId="1" type="noConversion"/>
  </si>
  <si>
    <t>农业担保</t>
    <phoneticPr fontId="1" type="noConversion"/>
  </si>
  <si>
    <t>大环</t>
    <phoneticPr fontId="1" type="noConversion"/>
  </si>
  <si>
    <t>存货修改功能审核时报错</t>
    <phoneticPr fontId="1" type="noConversion"/>
  </si>
  <si>
    <t>在使用存货编码修改前使用过新编码，删除提示表中的数据</t>
    <phoneticPr fontId="1" type="noConversion"/>
  </si>
  <si>
    <t>网络不稳定经常掉线</t>
    <phoneticPr fontId="1" type="noConversion"/>
  </si>
  <si>
    <t>龚云</t>
    <phoneticPr fontId="1" type="noConversion"/>
  </si>
  <si>
    <t>安装360卫生</t>
    <phoneticPr fontId="1" type="noConversion"/>
  </si>
  <si>
    <t>维护</t>
    <phoneticPr fontId="1" type="noConversion"/>
  </si>
  <si>
    <t>二开维护</t>
    <phoneticPr fontId="1" type="noConversion"/>
  </si>
  <si>
    <t>修改客户档案、订单，提示系统忙</t>
    <phoneticPr fontId="1" type="noConversion"/>
  </si>
  <si>
    <t>赠送客户区域报表地区显示升级后没数据，报表分钟问题</t>
    <phoneticPr fontId="1" type="noConversion"/>
  </si>
  <si>
    <t>龚云、江波</t>
    <phoneticPr fontId="1" type="noConversion"/>
  </si>
  <si>
    <t>使用客户自定义项记录区域，在客户档案创建触发器，调整报表栏目</t>
    <phoneticPr fontId="1" type="noConversion"/>
  </si>
  <si>
    <t>http://61.186.153.133:8481/Admin/index.php/Index/index</t>
  </si>
  <si>
    <t>admin</t>
    <phoneticPr fontId="1" type="noConversion"/>
  </si>
  <si>
    <t>nydbnydb</t>
    <phoneticPr fontId="1" type="noConversion"/>
  </si>
  <si>
    <t>计件工资导不进去</t>
    <phoneticPr fontId="1" type="noConversion"/>
  </si>
  <si>
    <t>龚云</t>
    <phoneticPr fontId="1" type="noConversion"/>
  </si>
  <si>
    <t>导入时应将产品对应为产品编码</t>
    <phoneticPr fontId="1" type="noConversion"/>
  </si>
  <si>
    <t>应收账款汇兑损益无法自动结转</t>
    <phoneticPr fontId="1" type="noConversion"/>
  </si>
  <si>
    <t>新数据</t>
    <phoneticPr fontId="1" type="noConversion"/>
  </si>
  <si>
    <t>新应用</t>
    <phoneticPr fontId="1" type="noConversion"/>
  </si>
  <si>
    <t>cqjhsp123456</t>
  </si>
  <si>
    <t>Abc123456</t>
    <phoneticPr fontId="1" type="noConversion"/>
  </si>
  <si>
    <t>Sa123456</t>
    <phoneticPr fontId="1" type="noConversion"/>
  </si>
  <si>
    <t>涪陵药厂</t>
    <phoneticPr fontId="1" type="noConversion"/>
  </si>
  <si>
    <t>商务推进，增加生产制造、成本核算模块洽谈</t>
    <phoneticPr fontId="1" type="noConversion"/>
  </si>
  <si>
    <t>华科融资</t>
  </si>
  <si>
    <t>首次拜访沟通开发需求</t>
    <phoneticPr fontId="1" type="noConversion"/>
  </si>
  <si>
    <t>开发方案设计</t>
    <phoneticPr fontId="1" type="noConversion"/>
  </si>
  <si>
    <t>二次沟通开发需求</t>
    <phoneticPr fontId="1" type="noConversion"/>
  </si>
  <si>
    <t>开发方案演示环境搭建</t>
    <phoneticPr fontId="1" type="noConversion"/>
  </si>
  <si>
    <t>开发方案演示环境搭建-测试数据搭建</t>
    <phoneticPr fontId="1" type="noConversion"/>
  </si>
  <si>
    <t>开发方案演示，增加对外投资部分，计划调整方案</t>
    <phoneticPr fontId="1" type="noConversion"/>
  </si>
  <si>
    <t>调整方案，调整演示环境、调整演示数据</t>
    <phoneticPr fontId="1" type="noConversion"/>
  </si>
  <si>
    <t>重庆能源水泥厂</t>
    <phoneticPr fontId="1" type="noConversion"/>
  </si>
  <si>
    <t>售前支持</t>
    <phoneticPr fontId="1" type="noConversion"/>
  </si>
  <si>
    <t>聚慧食品</t>
    <phoneticPr fontId="1" type="noConversion"/>
  </si>
  <si>
    <t>讨论基础档案准备进度、基础数据维护方案：建立1个正式账套，基础数据和bom搭建好后直接复制，计划12-20开始导入基础档案</t>
    <phoneticPr fontId="1" type="noConversion"/>
  </si>
  <si>
    <t>实施工作</t>
    <phoneticPr fontId="1" type="noConversion"/>
  </si>
  <si>
    <t>企业端：15310676217 密码：123456</t>
  </si>
  <si>
    <t>客户端：13883710808 密码：1234569</t>
  </si>
  <si>
    <t>汇存</t>
    <phoneticPr fontId="1" type="noConversion"/>
  </si>
  <si>
    <t>梳理报表取数问题，跟进报表开发问题</t>
    <phoneticPr fontId="1" type="noConversion"/>
  </si>
  <si>
    <t>处理汇总报表问题</t>
    <phoneticPr fontId="1" type="noConversion"/>
  </si>
  <si>
    <t>聚会开发</t>
    <phoneticPr fontId="1" type="noConversion"/>
  </si>
  <si>
    <t>供应商暂估余额表开发</t>
    <phoneticPr fontId="1" type="noConversion"/>
  </si>
  <si>
    <t>黑龙江农担需求调研</t>
    <phoneticPr fontId="1" type="noConversion"/>
  </si>
  <si>
    <t>年结问题</t>
    <phoneticPr fontId="1" type="noConversion"/>
  </si>
  <si>
    <t>黑龙江农担</t>
  </si>
  <si>
    <t>强步</t>
    <phoneticPr fontId="1" type="noConversion"/>
  </si>
  <si>
    <t>强步账套切换开发调整</t>
    <phoneticPr fontId="1" type="noConversion"/>
  </si>
  <si>
    <t>app时断时连问题跟进</t>
    <phoneticPr fontId="1" type="noConversion"/>
  </si>
  <si>
    <t>word变更历史记录错误，历史版本导出来和以前导出来的结果有差异</t>
    <phoneticPr fontId="1" type="noConversion"/>
  </si>
  <si>
    <t>待优化批复出具后多任务的也不能变更</t>
    <phoneticPr fontId="1" type="noConversion"/>
  </si>
  <si>
    <t>客户档案修改审批流，控制不能随意修改</t>
    <phoneticPr fontId="1" type="noConversion"/>
  </si>
  <si>
    <t>农业担保</t>
    <phoneticPr fontId="1" type="noConversion"/>
  </si>
  <si>
    <t>app没推送信息</t>
    <phoneticPr fontId="1" type="noConversion"/>
  </si>
  <si>
    <t>套表保存经常出现保存不了</t>
    <phoneticPr fontId="1" type="noConversion"/>
  </si>
  <si>
    <t>征信记录附件是乱码</t>
    <phoneticPr fontId="1" type="noConversion"/>
  </si>
  <si>
    <t>沟通存货分类准备情况</t>
    <phoneticPr fontId="1" type="noConversion"/>
  </si>
  <si>
    <t>实施</t>
    <phoneticPr fontId="1" type="noConversion"/>
  </si>
  <si>
    <t>物流接口标准设计</t>
    <phoneticPr fontId="1" type="noConversion"/>
  </si>
  <si>
    <t>物流接口标准发布</t>
    <phoneticPr fontId="1" type="noConversion"/>
  </si>
  <si>
    <t>开发</t>
    <phoneticPr fontId="1" type="noConversion"/>
  </si>
  <si>
    <t>开发成功与朱经理确认，目前大块没问题，细节上有些问题，如订单行号问题需保留源订单行号</t>
    <phoneticPr fontId="1" type="noConversion"/>
  </si>
  <si>
    <t>物流项目</t>
    <phoneticPr fontId="1" type="noConversion"/>
  </si>
  <si>
    <t>评审表决很慢，评审表决下面的未表决很慢，点一下未表决要等1-2分钟</t>
    <phoneticPr fontId="1" type="noConversion"/>
  </si>
  <si>
    <t>国家担保</t>
    <phoneticPr fontId="1" type="noConversion"/>
  </si>
  <si>
    <t>演示平台准备</t>
    <phoneticPr fontId="1" type="noConversion"/>
  </si>
  <si>
    <t>现场演示</t>
    <phoneticPr fontId="1" type="noConversion"/>
  </si>
  <si>
    <t>项目阶段、任务梳理</t>
    <phoneticPr fontId="1" type="noConversion"/>
  </si>
  <si>
    <t>UI界面讨论</t>
    <phoneticPr fontId="1" type="noConversion"/>
  </si>
  <si>
    <t>gongyun1@</t>
    <phoneticPr fontId="1" type="noConversion"/>
  </si>
  <si>
    <t>ifeng</t>
    <phoneticPr fontId="1" type="noConversion"/>
  </si>
  <si>
    <t>sql密码</t>
    <phoneticPr fontId="1" type="noConversion"/>
  </si>
  <si>
    <t>1jW0N8uc</t>
    <phoneticPr fontId="1" type="noConversion"/>
  </si>
  <si>
    <t>/www/wdlinux/php/bin/php -f /www/web/default/systask/Admin/index.php /Index/index/masid/59  &gt;&gt; /temp/task5.log</t>
  </si>
  <si>
    <t>432 699 203</t>
  </si>
  <si>
    <t>jh123456</t>
    <phoneticPr fontId="1" type="noConversion"/>
  </si>
  <si>
    <t>admin</t>
    <phoneticPr fontId="1" type="noConversion"/>
  </si>
  <si>
    <t>finebi</t>
    <phoneticPr fontId="1" type="noConversion"/>
  </si>
  <si>
    <t>nydbnydb</t>
    <phoneticPr fontId="1" type="noConversion"/>
  </si>
  <si>
    <t>Duojiehhq123</t>
    <phoneticPr fontId="1" type="noConversion"/>
  </si>
  <si>
    <t>QBf123</t>
    <phoneticPr fontId="1" type="noConversion"/>
  </si>
  <si>
    <t>敏捷</t>
    <phoneticPr fontId="1" type="noConversion"/>
  </si>
  <si>
    <t>根骨</t>
    <phoneticPr fontId="1" type="noConversion"/>
  </si>
  <si>
    <t>批风</t>
    <phoneticPr fontId="1" type="noConversion"/>
  </si>
  <si>
    <t>面具</t>
    <phoneticPr fontId="1" type="noConversion"/>
  </si>
  <si>
    <t>腰带</t>
    <phoneticPr fontId="1" type="noConversion"/>
  </si>
  <si>
    <t>戒指左</t>
    <phoneticPr fontId="1" type="noConversion"/>
  </si>
  <si>
    <t>得到1个无价</t>
    <phoneticPr fontId="1" type="noConversion"/>
  </si>
  <si>
    <t>传世</t>
    <phoneticPr fontId="1" type="noConversion"/>
  </si>
  <si>
    <t>得到1个传世</t>
    <phoneticPr fontId="1" type="noConversion"/>
  </si>
  <si>
    <t>得到5个传世</t>
    <phoneticPr fontId="1" type="noConversion"/>
  </si>
  <si>
    <t>套件数</t>
    <phoneticPr fontId="1" type="noConversion"/>
  </si>
  <si>
    <t>所需部件数</t>
    <phoneticPr fontId="1" type="noConversion"/>
  </si>
  <si>
    <t>金钱</t>
    <phoneticPr fontId="1" type="noConversion"/>
  </si>
  <si>
    <t>灵修</t>
    <phoneticPr fontId="1" type="noConversion"/>
  </si>
  <si>
    <t>贴身</t>
    <phoneticPr fontId="1" type="noConversion"/>
  </si>
  <si>
    <t>得到1个珍藏</t>
    <phoneticPr fontId="1" type="noConversion"/>
  </si>
  <si>
    <t>无价</t>
    <phoneticPr fontId="1" type="noConversion"/>
  </si>
  <si>
    <t>黑龙江</t>
    <phoneticPr fontId="1" type="noConversion"/>
  </si>
  <si>
    <t>数据库</t>
    <phoneticPr fontId="1" type="noConversion"/>
  </si>
  <si>
    <t>密码</t>
    <phoneticPr fontId="1" type="noConversion"/>
  </si>
  <si>
    <t>bi服务器部署地址</t>
    <phoneticPr fontId="1" type="noConversion"/>
  </si>
  <si>
    <t>/opt/apache-tomcat-6.0.36/webapps</t>
  </si>
  <si>
    <t>Tmlsoft100</t>
    <phoneticPr fontId="1" type="noConversion"/>
  </si>
  <si>
    <t>重庆</t>
    <phoneticPr fontId="1" type="noConversion"/>
  </si>
  <si>
    <t>jdbc:mysql://61.186.153.133:3306/nydbexec</t>
    <phoneticPr fontId="1" type="noConversion"/>
  </si>
  <si>
    <t>1.62.154.90</t>
    <phoneticPr fontId="1" type="noConversion"/>
  </si>
  <si>
    <t>jdbc:mysql://1.62.154.90:9003/nydbexec</t>
    <phoneticPr fontId="1" type="noConversion"/>
  </si>
  <si>
    <t>启动php</t>
  </si>
  <si>
    <t xml:space="preserve"> /usr/local/php5/sbin/php-fpm </t>
  </si>
  <si>
    <t>启动nginx</t>
  </si>
  <si>
    <t xml:space="preserve"> /usr/local/nginx/sbin/nginx</t>
  </si>
  <si>
    <t>reboot</t>
    <phoneticPr fontId="1" type="noConversion"/>
  </si>
  <si>
    <t>重启服务器</t>
    <phoneticPr fontId="1" type="noConversion"/>
  </si>
  <si>
    <t>启动bi</t>
    <phoneticPr fontId="1" type="noConversion"/>
  </si>
  <si>
    <t>cd /opt</t>
    <phoneticPr fontId="1" type="noConversion"/>
  </si>
  <si>
    <t>cd ./FineBI</t>
    <phoneticPr fontId="1" type="noConversion"/>
  </si>
  <si>
    <t>FineBI</t>
    <phoneticPr fontId="1" type="noConversion"/>
  </si>
  <si>
    <t>!QAZ2wsx3edc</t>
    <phoneticPr fontId="1" type="noConversion"/>
  </si>
  <si>
    <t>nohup ./FineBI &amp;</t>
    <phoneticPr fontId="1" type="noConversion"/>
  </si>
  <si>
    <t>http://help.finebi.com/#</t>
  </si>
  <si>
    <t>ps -ef |grep FineBI</t>
  </si>
  <si>
    <t>kill -9 15781 15739</t>
    <phoneticPr fontId="1" type="noConversion"/>
  </si>
  <si>
    <t>kill -9 15941</t>
    <phoneticPr fontId="1" type="noConversion"/>
  </si>
  <si>
    <t>pmp</t>
    <phoneticPr fontId="1" type="noConversion"/>
  </si>
  <si>
    <t>admin</t>
    <phoneticPr fontId="1" type="noConversion"/>
  </si>
  <si>
    <t>nydb685430</t>
    <phoneticPr fontId="1" type="noConversion"/>
  </si>
  <si>
    <t>帽子</t>
    <phoneticPr fontId="1" type="noConversion"/>
  </si>
  <si>
    <t>面具</t>
    <phoneticPr fontId="1" type="noConversion"/>
  </si>
  <si>
    <t>衣服</t>
    <phoneticPr fontId="1" type="noConversion"/>
  </si>
  <si>
    <t>贴身</t>
    <phoneticPr fontId="1" type="noConversion"/>
  </si>
  <si>
    <t>Z藏</t>
    <phoneticPr fontId="1" type="noConversion"/>
  </si>
  <si>
    <t>无价</t>
    <phoneticPr fontId="1" type="noConversion"/>
  </si>
  <si>
    <t>把玩</t>
    <phoneticPr fontId="1" type="noConversion"/>
  </si>
  <si>
    <t>面具</t>
    <phoneticPr fontId="1" type="noConversion"/>
  </si>
  <si>
    <t>腰带</t>
    <phoneticPr fontId="1" type="noConversion"/>
  </si>
  <si>
    <t>批风</t>
    <phoneticPr fontId="1" type="noConversion"/>
  </si>
  <si>
    <t>现有灵修</t>
    <phoneticPr fontId="1" type="noConversion"/>
  </si>
  <si>
    <t>需要灵修</t>
    <phoneticPr fontId="1" type="noConversion"/>
  </si>
  <si>
    <t>汇总</t>
    <phoneticPr fontId="1" type="noConversion"/>
  </si>
  <si>
    <t>差缺</t>
    <phoneticPr fontId="1" type="noConversion"/>
  </si>
  <si>
    <t>A</t>
    <phoneticPr fontId="1" type="noConversion"/>
  </si>
  <si>
    <t>a</t>
    <phoneticPr fontId="1" type="noConversion"/>
  </si>
  <si>
    <t>更新代码</t>
    <phoneticPr fontId="1" type="noConversion"/>
  </si>
  <si>
    <t>keh</t>
    <phoneticPr fontId="1" type="noConversion"/>
  </si>
  <si>
    <t>/home/project/Public/Images</t>
    <phoneticPr fontId="1" type="noConversion"/>
  </si>
  <si>
    <t>修改logo</t>
    <phoneticPr fontId="1" type="noConversion"/>
  </si>
  <si>
    <t>黑龙江省农业信贷担保有限责任公司</t>
    <phoneticPr fontId="1" type="noConversion"/>
  </si>
  <si>
    <t>/Public/Images/nydb.png</t>
  </si>
  <si>
    <t>修改登录界面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</si>
</sst>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/>
    <xf numFmtId="0" fontId="0" fillId="0" borderId="0" xfId="0" applyAlignment="1"/>
    <xf numFmtId="0" fontId="4" fillId="0" borderId="0" xfId="1" applyAlignment="1" applyProtection="1"/>
    <xf numFmtId="0" fontId="4" fillId="0" borderId="0" xfId="1" applyAlignment="1" applyProtection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18</xdr:row>
      <xdr:rowOff>161925</xdr:rowOff>
    </xdr:from>
    <xdr:to>
      <xdr:col>13</xdr:col>
      <xdr:colOff>295275</xdr:colOff>
      <xdr:row>23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38375"/>
          <a:ext cx="10525125" cy="86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161925</xdr:colOff>
      <xdr:row>24</xdr:row>
      <xdr:rowOff>85725</xdr:rowOff>
    </xdr:from>
    <xdr:to>
      <xdr:col>5</xdr:col>
      <xdr:colOff>571500</xdr:colOff>
      <xdr:row>36</xdr:row>
      <xdr:rowOff>95250</xdr:rowOff>
    </xdr:to>
    <xdr:pic>
      <xdr:nvPicPr>
        <xdr:cNvPr id="2" name="Picture 1" descr="E:\JohnGong\我的文档\Tencent Files\1256756563\Image\C2C\IAL$O4~1DT2VY4}L`@~F(MI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86075" y="4238625"/>
          <a:ext cx="5276850" cy="2066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9525</xdr:rowOff>
    </xdr:from>
    <xdr:to>
      <xdr:col>3</xdr:col>
      <xdr:colOff>85725</xdr:colOff>
      <xdr:row>48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7077075"/>
          <a:ext cx="4133850" cy="120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95250</xdr:rowOff>
    </xdr:from>
    <xdr:to>
      <xdr:col>10</xdr:col>
      <xdr:colOff>400050</xdr:colOff>
      <xdr:row>32</xdr:row>
      <xdr:rowOff>133350</xdr:rowOff>
    </xdr:to>
    <xdr:pic>
      <xdr:nvPicPr>
        <xdr:cNvPr id="1025" name="Picture 1" descr="E:\JohnGong\我的文档\Tencent Files\1256756563\Image\C2C\$T6~L@6OGN]PYY~DSWT4A}U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6700"/>
          <a:ext cx="7258050" cy="535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33</xdr:row>
      <xdr:rowOff>114300</xdr:rowOff>
    </xdr:from>
    <xdr:to>
      <xdr:col>10</xdr:col>
      <xdr:colOff>457200</xdr:colOff>
      <xdr:row>64</xdr:row>
      <xdr:rowOff>152400</xdr:rowOff>
    </xdr:to>
    <xdr:pic>
      <xdr:nvPicPr>
        <xdr:cNvPr id="1026" name="Picture 2" descr="E:\JohnGong\我的文档\Tencent Files\1256756563\Image\C2C\$T6~L@6OGN]PYY~DSWT4A}U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5772150"/>
          <a:ext cx="7258050" cy="53530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20</xdr:col>
      <xdr:colOff>371475</xdr:colOff>
      <xdr:row>91</xdr:row>
      <xdr:rowOff>85725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72200" y="11830050"/>
          <a:ext cx="7915275" cy="3857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102</xdr:row>
      <xdr:rowOff>47625</xdr:rowOff>
    </xdr:from>
    <xdr:to>
      <xdr:col>10</xdr:col>
      <xdr:colOff>295275</xdr:colOff>
      <xdr:row>111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7535525"/>
          <a:ext cx="715327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3</xdr:col>
      <xdr:colOff>628650</xdr:colOff>
      <xdr:row>130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20059650"/>
          <a:ext cx="2686050" cy="226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13</xdr:col>
      <xdr:colOff>438150</xdr:colOff>
      <xdr:row>116</xdr:row>
      <xdr:rowOff>57150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114800" y="19373850"/>
          <a:ext cx="5238750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104775</xdr:colOff>
      <xdr:row>117</xdr:row>
      <xdr:rowOff>152400</xdr:rowOff>
    </xdr:from>
    <xdr:to>
      <xdr:col>15</xdr:col>
      <xdr:colOff>9525</xdr:colOff>
      <xdr:row>120</xdr:row>
      <xdr:rowOff>85725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219575" y="20212050"/>
          <a:ext cx="6076950" cy="44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7</xdr:col>
      <xdr:colOff>514350</xdr:colOff>
      <xdr:row>149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24174450"/>
          <a:ext cx="53149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797738@qq.com" TargetMode="External"/><Relationship Id="rId2" Type="http://schemas.openxmlformats.org/officeDocument/2006/relationships/hyperlink" Target="http://61.186.153.133:90/" TargetMode="External"/><Relationship Id="rId1" Type="http://schemas.openxmlformats.org/officeDocument/2006/relationships/hyperlink" Target="http://61.186.153.133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gongyun1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1"/>
  <sheetViews>
    <sheetView topLeftCell="A73" workbookViewId="0">
      <selection activeCell="D115" sqref="D115:G118"/>
    </sheetView>
  </sheetViews>
  <sheetFormatPr defaultRowHeight="13.5"/>
  <cols>
    <col min="1" max="1" width="18.75" customWidth="1"/>
    <col min="3" max="3" width="13.5" customWidth="1"/>
    <col min="4" max="4" width="46.125" customWidth="1"/>
    <col min="5" max="5" width="8.875" customWidth="1"/>
    <col min="6" max="6" width="8.25" customWidth="1"/>
    <col min="8" max="8" width="35.125" customWidth="1"/>
  </cols>
  <sheetData>
    <row r="1" spans="1:8">
      <c r="A1" t="s">
        <v>18</v>
      </c>
      <c r="B1" t="s">
        <v>0</v>
      </c>
      <c r="C1" t="s">
        <v>6</v>
      </c>
      <c r="D1" t="s">
        <v>1</v>
      </c>
      <c r="E1" t="s">
        <v>8</v>
      </c>
      <c r="F1" t="s">
        <v>7</v>
      </c>
      <c r="G1" t="s">
        <v>2</v>
      </c>
      <c r="H1" t="s">
        <v>5</v>
      </c>
    </row>
    <row r="2" spans="1:8">
      <c r="A2" t="s">
        <v>19</v>
      </c>
      <c r="B2" s="1" t="s">
        <v>3</v>
      </c>
      <c r="C2" s="1">
        <v>42561</v>
      </c>
      <c r="D2" t="s">
        <v>4</v>
      </c>
      <c r="E2" t="s">
        <v>9</v>
      </c>
      <c r="F2" s="1">
        <v>42562</v>
      </c>
      <c r="G2" s="1" t="s">
        <v>10</v>
      </c>
      <c r="H2" s="1" t="s">
        <v>11</v>
      </c>
    </row>
    <row r="3" spans="1:8">
      <c r="A3" t="s">
        <v>19</v>
      </c>
      <c r="B3" t="s">
        <v>12</v>
      </c>
      <c r="C3" s="1">
        <v>42559</v>
      </c>
      <c r="D3" t="s">
        <v>13</v>
      </c>
      <c r="E3" t="s">
        <v>9</v>
      </c>
      <c r="F3" s="1">
        <v>42562</v>
      </c>
      <c r="G3" t="s">
        <v>10</v>
      </c>
      <c r="H3" t="s">
        <v>14</v>
      </c>
    </row>
    <row r="4" spans="1:8">
      <c r="A4" t="s">
        <v>20</v>
      </c>
      <c r="B4" t="s">
        <v>15</v>
      </c>
      <c r="C4" s="1">
        <v>42563</v>
      </c>
      <c r="D4" t="s">
        <v>16</v>
      </c>
      <c r="E4" t="s">
        <v>9</v>
      </c>
      <c r="F4" s="1">
        <v>42563</v>
      </c>
      <c r="G4" t="s">
        <v>10</v>
      </c>
      <c r="H4" t="s">
        <v>17</v>
      </c>
    </row>
    <row r="5" spans="1:8">
      <c r="A5" t="s">
        <v>19</v>
      </c>
      <c r="B5" t="s">
        <v>32</v>
      </c>
      <c r="C5" s="1">
        <v>42563</v>
      </c>
      <c r="D5" t="s">
        <v>21</v>
      </c>
      <c r="E5" t="s">
        <v>9</v>
      </c>
      <c r="F5" s="1">
        <v>42563</v>
      </c>
      <c r="G5" t="s">
        <v>10</v>
      </c>
      <c r="H5" t="s">
        <v>26</v>
      </c>
    </row>
    <row r="6" spans="1:8">
      <c r="A6" t="s">
        <v>20</v>
      </c>
      <c r="B6" t="s">
        <v>24</v>
      </c>
      <c r="C6" s="1">
        <v>42565</v>
      </c>
      <c r="D6" t="s">
        <v>25</v>
      </c>
      <c r="E6" t="s">
        <v>9</v>
      </c>
      <c r="F6" s="1">
        <v>42565</v>
      </c>
      <c r="G6" t="s">
        <v>10</v>
      </c>
      <c r="H6" t="s">
        <v>27</v>
      </c>
    </row>
    <row r="7" spans="1:8" ht="67.5">
      <c r="A7" t="s">
        <v>19</v>
      </c>
      <c r="B7" t="s">
        <v>23</v>
      </c>
      <c r="C7" s="1">
        <v>42566</v>
      </c>
      <c r="D7" s="2" t="s">
        <v>22</v>
      </c>
      <c r="E7" t="s">
        <v>9</v>
      </c>
      <c r="F7" s="1">
        <v>42566</v>
      </c>
      <c r="G7" t="s">
        <v>10</v>
      </c>
      <c r="H7" t="s">
        <v>28</v>
      </c>
    </row>
    <row r="8" spans="1:8">
      <c r="A8" t="s">
        <v>19</v>
      </c>
      <c r="B8" t="s">
        <v>29</v>
      </c>
      <c r="C8" s="1">
        <v>42566</v>
      </c>
      <c r="D8" s="2" t="s">
        <v>30</v>
      </c>
      <c r="E8" t="s">
        <v>9</v>
      </c>
      <c r="F8" s="1">
        <v>42566</v>
      </c>
      <c r="G8" t="s">
        <v>10</v>
      </c>
      <c r="H8" t="s">
        <v>31</v>
      </c>
    </row>
    <row r="9" spans="1:8">
      <c r="A9" t="s">
        <v>19</v>
      </c>
      <c r="B9" t="s">
        <v>32</v>
      </c>
      <c r="C9" s="1">
        <v>42566</v>
      </c>
      <c r="D9" t="s">
        <v>33</v>
      </c>
      <c r="E9" t="s">
        <v>9</v>
      </c>
      <c r="F9" s="1">
        <v>42566</v>
      </c>
      <c r="G9" t="s">
        <v>10</v>
      </c>
      <c r="H9" t="s">
        <v>34</v>
      </c>
    </row>
    <row r="10" spans="1:8">
      <c r="A10" t="s">
        <v>19</v>
      </c>
      <c r="B10" t="s">
        <v>32</v>
      </c>
      <c r="C10" s="1">
        <v>42569</v>
      </c>
      <c r="D10" t="s">
        <v>37</v>
      </c>
      <c r="E10" t="s">
        <v>9</v>
      </c>
      <c r="F10" s="1">
        <v>42569</v>
      </c>
      <c r="G10" t="s">
        <v>10</v>
      </c>
      <c r="H10" t="s">
        <v>38</v>
      </c>
    </row>
    <row r="11" spans="1:8">
      <c r="A11" t="s">
        <v>19</v>
      </c>
      <c r="B11" t="s">
        <v>39</v>
      </c>
      <c r="C11" s="1">
        <v>42569</v>
      </c>
      <c r="D11" t="s">
        <v>40</v>
      </c>
      <c r="E11" t="s">
        <v>9</v>
      </c>
      <c r="F11" s="1">
        <v>42569</v>
      </c>
      <c r="G11" t="s">
        <v>10</v>
      </c>
      <c r="H11" t="s">
        <v>41</v>
      </c>
    </row>
    <row r="12" spans="1:8">
      <c r="A12" t="s">
        <v>88</v>
      </c>
      <c r="B12" t="s">
        <v>39</v>
      </c>
      <c r="C12" s="1">
        <v>42570</v>
      </c>
      <c r="D12" t="s">
        <v>89</v>
      </c>
      <c r="E12" t="s">
        <v>90</v>
      </c>
      <c r="F12" s="1"/>
    </row>
    <row r="13" spans="1:8">
      <c r="A13" t="s">
        <v>19</v>
      </c>
      <c r="B13" t="s">
        <v>79</v>
      </c>
      <c r="C13" s="1">
        <v>42571</v>
      </c>
      <c r="D13" t="s">
        <v>80</v>
      </c>
      <c r="E13" t="s">
        <v>81</v>
      </c>
      <c r="F13" s="1">
        <v>42571</v>
      </c>
      <c r="G13" t="s">
        <v>82</v>
      </c>
      <c r="H13" t="s">
        <v>83</v>
      </c>
    </row>
    <row r="14" spans="1:8">
      <c r="A14" t="s">
        <v>19</v>
      </c>
      <c r="B14" t="s">
        <v>84</v>
      </c>
      <c r="C14" s="1">
        <v>42571</v>
      </c>
      <c r="D14" t="s">
        <v>85</v>
      </c>
      <c r="E14" t="s">
        <v>81</v>
      </c>
      <c r="F14" s="1">
        <v>42571</v>
      </c>
      <c r="G14" t="s">
        <v>86</v>
      </c>
      <c r="H14" t="s">
        <v>87</v>
      </c>
    </row>
    <row r="15" spans="1:8">
      <c r="A15" t="s">
        <v>91</v>
      </c>
      <c r="B15" t="s">
        <v>92</v>
      </c>
      <c r="C15" s="1">
        <v>42572</v>
      </c>
      <c r="D15" t="s">
        <v>93</v>
      </c>
      <c r="E15" t="s">
        <v>9</v>
      </c>
      <c r="F15" s="1">
        <v>42572</v>
      </c>
      <c r="G15" t="s">
        <v>10</v>
      </c>
      <c r="H15" t="s">
        <v>94</v>
      </c>
    </row>
    <row r="16" spans="1:8">
      <c r="A16" t="s">
        <v>91</v>
      </c>
      <c r="B16" t="s">
        <v>92</v>
      </c>
      <c r="C16" s="1">
        <v>42573</v>
      </c>
      <c r="D16" t="s">
        <v>95</v>
      </c>
      <c r="E16" t="s">
        <v>9</v>
      </c>
      <c r="F16" s="1">
        <v>42573</v>
      </c>
      <c r="G16" t="s">
        <v>10</v>
      </c>
      <c r="H16" t="s">
        <v>97</v>
      </c>
    </row>
    <row r="17" spans="1:8">
      <c r="A17" t="s">
        <v>19</v>
      </c>
      <c r="B17" t="s">
        <v>99</v>
      </c>
      <c r="C17" s="1">
        <v>42574</v>
      </c>
      <c r="D17" t="s">
        <v>96</v>
      </c>
      <c r="E17" t="s">
        <v>9</v>
      </c>
      <c r="F17" s="1">
        <v>42573</v>
      </c>
      <c r="G17" t="s">
        <v>10</v>
      </c>
      <c r="H17" t="s">
        <v>98</v>
      </c>
    </row>
    <row r="18" spans="1:8">
      <c r="A18" t="s">
        <v>19</v>
      </c>
      <c r="B18" t="s">
        <v>99</v>
      </c>
      <c r="C18" s="1">
        <v>42575</v>
      </c>
      <c r="D18" t="s">
        <v>96</v>
      </c>
      <c r="E18" t="s">
        <v>9</v>
      </c>
      <c r="F18" s="1">
        <v>42573</v>
      </c>
      <c r="G18" t="s">
        <v>10</v>
      </c>
      <c r="H18" t="s">
        <v>97</v>
      </c>
    </row>
    <row r="19" spans="1:8">
      <c r="A19" t="s">
        <v>19</v>
      </c>
      <c r="B19" t="s">
        <v>99</v>
      </c>
      <c r="C19" s="1">
        <v>42584</v>
      </c>
      <c r="D19" t="s">
        <v>100</v>
      </c>
      <c r="E19" t="s">
        <v>9</v>
      </c>
      <c r="F19" s="1">
        <v>42573</v>
      </c>
      <c r="G19" t="s">
        <v>10</v>
      </c>
      <c r="H19" t="s">
        <v>101</v>
      </c>
    </row>
    <row r="20" spans="1:8">
      <c r="A20" t="s">
        <v>19</v>
      </c>
      <c r="B20" t="s">
        <v>116</v>
      </c>
      <c r="C20" s="1">
        <v>42595</v>
      </c>
      <c r="D20" t="s">
        <v>117</v>
      </c>
      <c r="E20" t="s">
        <v>118</v>
      </c>
      <c r="F20" s="1">
        <v>42597</v>
      </c>
      <c r="G20" t="s">
        <v>119</v>
      </c>
      <c r="H20" t="s">
        <v>120</v>
      </c>
    </row>
    <row r="21" spans="1:8">
      <c r="A21" t="s">
        <v>128</v>
      </c>
      <c r="B21" t="s">
        <v>129</v>
      </c>
      <c r="C21" s="1">
        <v>42594</v>
      </c>
      <c r="D21" t="s">
        <v>121</v>
      </c>
      <c r="E21" t="s">
        <v>118</v>
      </c>
      <c r="F21" s="1">
        <v>42594</v>
      </c>
      <c r="G21" t="s">
        <v>122</v>
      </c>
      <c r="H21" t="s">
        <v>123</v>
      </c>
    </row>
    <row r="22" spans="1:8">
      <c r="A22" t="s">
        <v>127</v>
      </c>
      <c r="B22" t="s">
        <v>126</v>
      </c>
      <c r="C22" s="1">
        <v>42593</v>
      </c>
      <c r="D22" s="1" t="s">
        <v>124</v>
      </c>
      <c r="E22" t="s">
        <v>118</v>
      </c>
      <c r="F22" s="1">
        <v>42593</v>
      </c>
      <c r="G22" t="s">
        <v>122</v>
      </c>
    </row>
    <row r="23" spans="1:8">
      <c r="A23" t="s">
        <v>128</v>
      </c>
      <c r="B23" t="s">
        <v>126</v>
      </c>
      <c r="C23" s="1">
        <v>42592</v>
      </c>
      <c r="D23" t="s">
        <v>125</v>
      </c>
      <c r="E23" t="s">
        <v>118</v>
      </c>
      <c r="F23" s="1">
        <v>42592</v>
      </c>
      <c r="G23" t="s">
        <v>122</v>
      </c>
    </row>
    <row r="24" spans="1:8">
      <c r="A24" t="s">
        <v>176</v>
      </c>
      <c r="B24" t="s">
        <v>130</v>
      </c>
      <c r="C24" s="1">
        <v>42600</v>
      </c>
      <c r="D24" t="s">
        <v>131</v>
      </c>
      <c r="E24" t="s">
        <v>9</v>
      </c>
      <c r="F24" s="1">
        <v>42600</v>
      </c>
      <c r="G24" t="s">
        <v>132</v>
      </c>
      <c r="H24" t="s">
        <v>133</v>
      </c>
    </row>
    <row r="25" spans="1:8">
      <c r="A25" t="s">
        <v>176</v>
      </c>
      <c r="B25" t="s">
        <v>130</v>
      </c>
      <c r="C25" s="1">
        <v>42615</v>
      </c>
      <c r="D25" t="s">
        <v>164</v>
      </c>
      <c r="E25" t="s">
        <v>9</v>
      </c>
      <c r="F25" s="1">
        <v>42600</v>
      </c>
      <c r="G25" t="s">
        <v>10</v>
      </c>
    </row>
    <row r="26" spans="1:8">
      <c r="A26" t="s">
        <v>19</v>
      </c>
      <c r="B26" t="s">
        <v>162</v>
      </c>
      <c r="C26" s="1">
        <v>42617</v>
      </c>
      <c r="D26" t="s">
        <v>163</v>
      </c>
      <c r="E26" t="s">
        <v>9</v>
      </c>
      <c r="F26" s="1">
        <v>42600</v>
      </c>
      <c r="G26" t="s">
        <v>10</v>
      </c>
    </row>
    <row r="27" spans="1:8">
      <c r="A27" t="s">
        <v>176</v>
      </c>
      <c r="B27" t="s">
        <v>130</v>
      </c>
      <c r="C27" s="1">
        <v>42618</v>
      </c>
      <c r="D27" t="s">
        <v>167</v>
      </c>
      <c r="E27" t="s">
        <v>9</v>
      </c>
      <c r="G27" t="s">
        <v>10</v>
      </c>
    </row>
    <row r="28" spans="1:8">
      <c r="A28" t="s">
        <v>128</v>
      </c>
      <c r="B28" t="s">
        <v>32</v>
      </c>
      <c r="C28" s="1">
        <v>42618</v>
      </c>
      <c r="D28" t="s">
        <v>166</v>
      </c>
      <c r="E28" t="s">
        <v>9</v>
      </c>
      <c r="G28" t="s">
        <v>10</v>
      </c>
      <c r="H28" t="s">
        <v>168</v>
      </c>
    </row>
    <row r="29" spans="1:8">
      <c r="A29" t="s">
        <v>128</v>
      </c>
      <c r="B29" t="s">
        <v>32</v>
      </c>
      <c r="C29" s="1">
        <v>42618</v>
      </c>
      <c r="D29" t="s">
        <v>169</v>
      </c>
      <c r="E29" t="s">
        <v>9</v>
      </c>
      <c r="G29" t="s">
        <v>10</v>
      </c>
      <c r="H29" t="s">
        <v>170</v>
      </c>
    </row>
    <row r="30" spans="1:8">
      <c r="A30" t="s">
        <v>176</v>
      </c>
      <c r="B30" t="s">
        <v>130</v>
      </c>
      <c r="C30" s="1">
        <v>42619</v>
      </c>
      <c r="D30" t="s">
        <v>171</v>
      </c>
      <c r="E30" t="s">
        <v>9</v>
      </c>
      <c r="G30" t="s">
        <v>10</v>
      </c>
    </row>
    <row r="31" spans="1:8">
      <c r="A31" t="s">
        <v>19</v>
      </c>
      <c r="B31" t="s">
        <v>173</v>
      </c>
      <c r="C31" s="1">
        <v>42619</v>
      </c>
      <c r="D31" t="s">
        <v>175</v>
      </c>
      <c r="E31" t="s">
        <v>9</v>
      </c>
      <c r="G31" t="s">
        <v>10</v>
      </c>
    </row>
    <row r="32" spans="1:8">
      <c r="A32" t="s">
        <v>176</v>
      </c>
      <c r="B32" t="s">
        <v>130</v>
      </c>
      <c r="C32" s="1">
        <v>42620</v>
      </c>
      <c r="D32" t="s">
        <v>171</v>
      </c>
      <c r="E32" t="s">
        <v>9</v>
      </c>
      <c r="G32" t="s">
        <v>10</v>
      </c>
    </row>
    <row r="33" spans="1:8">
      <c r="A33" t="s">
        <v>176</v>
      </c>
      <c r="B33" t="s">
        <v>130</v>
      </c>
      <c r="C33" s="1">
        <v>42621</v>
      </c>
      <c r="D33" t="s">
        <v>171</v>
      </c>
      <c r="E33" t="s">
        <v>9</v>
      </c>
      <c r="G33" t="s">
        <v>10</v>
      </c>
    </row>
    <row r="34" spans="1:8">
      <c r="A34" t="s">
        <v>176</v>
      </c>
      <c r="B34" t="s">
        <v>130</v>
      </c>
      <c r="C34" s="1">
        <v>42622</v>
      </c>
      <c r="D34" t="s">
        <v>171</v>
      </c>
      <c r="E34" t="s">
        <v>9</v>
      </c>
      <c r="G34" t="s">
        <v>10</v>
      </c>
    </row>
    <row r="35" spans="1:8">
      <c r="A35" t="s">
        <v>19</v>
      </c>
      <c r="B35" t="s">
        <v>173</v>
      </c>
      <c r="C35" s="1">
        <v>42626</v>
      </c>
      <c r="D35" t="s">
        <v>174</v>
      </c>
      <c r="E35" t="s">
        <v>9</v>
      </c>
      <c r="G35" t="s">
        <v>10</v>
      </c>
    </row>
    <row r="36" spans="1:8">
      <c r="A36" t="s">
        <v>176</v>
      </c>
      <c r="B36" t="s">
        <v>130</v>
      </c>
      <c r="C36" s="1">
        <v>42626</v>
      </c>
      <c r="D36" t="s">
        <v>172</v>
      </c>
      <c r="E36" t="s">
        <v>9</v>
      </c>
      <c r="G36" t="s">
        <v>10</v>
      </c>
    </row>
    <row r="37" spans="1:8">
      <c r="A37" t="s">
        <v>128</v>
      </c>
      <c r="B37" t="s">
        <v>130</v>
      </c>
      <c r="C37" s="1">
        <v>42627</v>
      </c>
      <c r="D37" t="s">
        <v>177</v>
      </c>
      <c r="E37" t="s">
        <v>9</v>
      </c>
      <c r="G37" t="s">
        <v>10</v>
      </c>
    </row>
    <row r="38" spans="1:8">
      <c r="A38" t="s">
        <v>128</v>
      </c>
      <c r="B38" t="s">
        <v>32</v>
      </c>
      <c r="C38" s="1">
        <v>42631</v>
      </c>
      <c r="D38" t="s">
        <v>178</v>
      </c>
      <c r="E38" t="s">
        <v>9</v>
      </c>
      <c r="G38" t="s">
        <v>10</v>
      </c>
    </row>
    <row r="39" spans="1:8">
      <c r="A39" t="s">
        <v>128</v>
      </c>
      <c r="B39" t="s">
        <v>32</v>
      </c>
      <c r="C39" s="1">
        <v>42632</v>
      </c>
      <c r="D39" t="s">
        <v>179</v>
      </c>
      <c r="E39" t="s">
        <v>9</v>
      </c>
      <c r="G39" t="s">
        <v>10</v>
      </c>
    </row>
    <row r="40" spans="1:8">
      <c r="A40" t="s">
        <v>128</v>
      </c>
      <c r="B40" t="s">
        <v>130</v>
      </c>
      <c r="C40" s="1">
        <v>42634</v>
      </c>
      <c r="D40" t="s">
        <v>177</v>
      </c>
      <c r="E40" t="s">
        <v>9</v>
      </c>
      <c r="G40" t="s">
        <v>10</v>
      </c>
    </row>
    <row r="41" spans="1:8">
      <c r="A41" t="s">
        <v>128</v>
      </c>
      <c r="B41" t="s">
        <v>32</v>
      </c>
      <c r="C41" s="1">
        <v>42634</v>
      </c>
      <c r="D41" t="s">
        <v>180</v>
      </c>
      <c r="E41" t="s">
        <v>9</v>
      </c>
      <c r="G41" t="s">
        <v>10</v>
      </c>
    </row>
    <row r="42" spans="1:8">
      <c r="A42" t="s">
        <v>128</v>
      </c>
      <c r="B42" t="s">
        <v>32</v>
      </c>
      <c r="C42" s="1">
        <v>42634</v>
      </c>
      <c r="D42" t="s">
        <v>181</v>
      </c>
      <c r="E42" t="s">
        <v>9</v>
      </c>
      <c r="G42" t="s">
        <v>10</v>
      </c>
      <c r="H42" t="s">
        <v>182</v>
      </c>
    </row>
    <row r="43" spans="1:8">
      <c r="A43" t="s">
        <v>19</v>
      </c>
      <c r="B43" t="s">
        <v>162</v>
      </c>
      <c r="C43" s="1">
        <v>42635</v>
      </c>
      <c r="D43" t="s">
        <v>183</v>
      </c>
      <c r="E43" t="s">
        <v>9</v>
      </c>
      <c r="G43" t="s">
        <v>10</v>
      </c>
    </row>
    <row r="44" spans="1:8">
      <c r="A44" t="s">
        <v>19</v>
      </c>
      <c r="B44" t="s">
        <v>187</v>
      </c>
      <c r="C44" s="1">
        <v>42643</v>
      </c>
      <c r="D44" t="s">
        <v>185</v>
      </c>
      <c r="H44" t="s">
        <v>186</v>
      </c>
    </row>
    <row r="45" spans="1:8">
      <c r="A45" t="s">
        <v>195</v>
      </c>
      <c r="B45" t="s">
        <v>130</v>
      </c>
      <c r="C45" s="1">
        <v>42649</v>
      </c>
      <c r="D45" t="s">
        <v>196</v>
      </c>
      <c r="E45" t="s">
        <v>9</v>
      </c>
      <c r="G45" t="s">
        <v>10</v>
      </c>
      <c r="H45" t="s">
        <v>184</v>
      </c>
    </row>
    <row r="46" spans="1:8">
      <c r="A46" t="s">
        <v>195</v>
      </c>
      <c r="B46" t="s">
        <v>188</v>
      </c>
      <c r="C46" s="1">
        <v>42652</v>
      </c>
      <c r="D46" t="s">
        <v>189</v>
      </c>
      <c r="H46" t="s">
        <v>190</v>
      </c>
    </row>
    <row r="47" spans="1:8">
      <c r="A47" t="s">
        <v>194</v>
      </c>
      <c r="B47" t="s">
        <v>130</v>
      </c>
      <c r="C47" s="1">
        <v>42653</v>
      </c>
      <c r="D47" t="s">
        <v>191</v>
      </c>
      <c r="G47" t="s">
        <v>192</v>
      </c>
      <c r="H47" t="s">
        <v>193</v>
      </c>
    </row>
    <row r="48" spans="1:8">
      <c r="A48" t="s">
        <v>195</v>
      </c>
      <c r="B48" t="s">
        <v>188</v>
      </c>
      <c r="C48" s="1">
        <v>42656</v>
      </c>
      <c r="D48" t="s">
        <v>197</v>
      </c>
      <c r="G48" t="s">
        <v>198</v>
      </c>
      <c r="H48" t="s">
        <v>199</v>
      </c>
    </row>
    <row r="49" spans="1:8">
      <c r="A49" t="s">
        <v>128</v>
      </c>
      <c r="B49" t="s">
        <v>32</v>
      </c>
      <c r="C49" s="1">
        <v>42684</v>
      </c>
      <c r="D49" t="s">
        <v>180</v>
      </c>
      <c r="E49" t="s">
        <v>9</v>
      </c>
      <c r="G49" t="s">
        <v>10</v>
      </c>
    </row>
    <row r="50" spans="1:8">
      <c r="A50" t="s">
        <v>223</v>
      </c>
      <c r="B50" t="s">
        <v>214</v>
      </c>
      <c r="C50" s="1">
        <v>42677</v>
      </c>
      <c r="D50" t="s">
        <v>215</v>
      </c>
    </row>
    <row r="51" spans="1:8">
      <c r="A51" t="s">
        <v>223</v>
      </c>
      <c r="B51" t="s">
        <v>214</v>
      </c>
      <c r="C51" s="1">
        <v>42679</v>
      </c>
      <c r="D51" t="s">
        <v>216</v>
      </c>
    </row>
    <row r="52" spans="1:8">
      <c r="A52" t="s">
        <v>223</v>
      </c>
      <c r="B52" t="s">
        <v>214</v>
      </c>
      <c r="C52" s="1">
        <v>42680</v>
      </c>
      <c r="D52" t="s">
        <v>216</v>
      </c>
    </row>
    <row r="53" spans="1:8">
      <c r="A53" t="s">
        <v>223</v>
      </c>
      <c r="B53" t="s">
        <v>214</v>
      </c>
      <c r="C53" s="1">
        <v>42691</v>
      </c>
      <c r="D53" t="s">
        <v>217</v>
      </c>
    </row>
    <row r="54" spans="1:8">
      <c r="A54" t="s">
        <v>223</v>
      </c>
      <c r="B54" t="s">
        <v>214</v>
      </c>
      <c r="C54" s="1">
        <v>42692</v>
      </c>
      <c r="D54" t="s">
        <v>216</v>
      </c>
    </row>
    <row r="55" spans="1:8">
      <c r="A55" t="s">
        <v>223</v>
      </c>
      <c r="B55" t="s">
        <v>214</v>
      </c>
      <c r="C55" s="1">
        <v>42693</v>
      </c>
      <c r="D55" t="s">
        <v>216</v>
      </c>
    </row>
    <row r="56" spans="1:8">
      <c r="A56" t="s">
        <v>223</v>
      </c>
      <c r="B56" t="s">
        <v>214</v>
      </c>
      <c r="C56" s="1">
        <v>42694</v>
      </c>
      <c r="D56" t="s">
        <v>216</v>
      </c>
    </row>
    <row r="57" spans="1:8">
      <c r="A57" t="s">
        <v>223</v>
      </c>
      <c r="B57" t="s">
        <v>214</v>
      </c>
      <c r="C57" s="1">
        <v>42695</v>
      </c>
      <c r="D57" t="s">
        <v>218</v>
      </c>
    </row>
    <row r="58" spans="1:8">
      <c r="A58" t="s">
        <v>223</v>
      </c>
      <c r="B58" t="s">
        <v>214</v>
      </c>
      <c r="C58" s="1">
        <v>42696</v>
      </c>
      <c r="D58" t="s">
        <v>218</v>
      </c>
    </row>
    <row r="59" spans="1:8">
      <c r="A59" t="s">
        <v>223</v>
      </c>
      <c r="B59" t="s">
        <v>214</v>
      </c>
      <c r="C59" s="1">
        <v>42697</v>
      </c>
      <c r="D59" t="s">
        <v>218</v>
      </c>
    </row>
    <row r="60" spans="1:8">
      <c r="A60" t="s">
        <v>19</v>
      </c>
      <c r="B60" t="s">
        <v>32</v>
      </c>
      <c r="C60" s="1">
        <v>42702</v>
      </c>
      <c r="D60" t="s">
        <v>203</v>
      </c>
      <c r="E60" t="s">
        <v>9</v>
      </c>
      <c r="G60" t="s">
        <v>204</v>
      </c>
      <c r="H60" t="s">
        <v>205</v>
      </c>
    </row>
    <row r="61" spans="1:8">
      <c r="A61" t="s">
        <v>223</v>
      </c>
      <c r="B61" t="s">
        <v>212</v>
      </c>
      <c r="C61" s="1">
        <v>42704</v>
      </c>
      <c r="D61" t="s">
        <v>213</v>
      </c>
    </row>
    <row r="62" spans="1:8">
      <c r="A62" t="s">
        <v>223</v>
      </c>
      <c r="B62" t="s">
        <v>214</v>
      </c>
      <c r="C62" s="1">
        <v>42713</v>
      </c>
      <c r="D62" t="s">
        <v>219</v>
      </c>
    </row>
    <row r="63" spans="1:8">
      <c r="A63" t="s">
        <v>223</v>
      </c>
      <c r="B63" t="s">
        <v>214</v>
      </c>
      <c r="C63" s="1">
        <v>42714</v>
      </c>
      <c r="D63" t="s">
        <v>219</v>
      </c>
    </row>
    <row r="64" spans="1:8">
      <c r="A64" t="s">
        <v>223</v>
      </c>
      <c r="B64" t="s">
        <v>214</v>
      </c>
      <c r="C64" s="1">
        <v>42715</v>
      </c>
      <c r="D64" t="s">
        <v>220</v>
      </c>
    </row>
    <row r="65" spans="1:4">
      <c r="A65" t="s">
        <v>223</v>
      </c>
      <c r="B65" t="s">
        <v>214</v>
      </c>
      <c r="C65" s="1">
        <v>42716</v>
      </c>
      <c r="D65" t="s">
        <v>221</v>
      </c>
    </row>
    <row r="66" spans="1:4">
      <c r="A66" t="s">
        <v>223</v>
      </c>
      <c r="B66" t="s">
        <v>214</v>
      </c>
      <c r="C66" s="1">
        <v>42717</v>
      </c>
      <c r="D66" t="s">
        <v>221</v>
      </c>
    </row>
    <row r="67" spans="1:4">
      <c r="A67" t="s">
        <v>223</v>
      </c>
      <c r="B67" t="s">
        <v>222</v>
      </c>
      <c r="C67" s="1">
        <v>42717</v>
      </c>
      <c r="D67" t="s">
        <v>223</v>
      </c>
    </row>
    <row r="68" spans="1:4">
      <c r="A68" t="s">
        <v>223</v>
      </c>
      <c r="B68" t="s">
        <v>214</v>
      </c>
      <c r="C68" s="1">
        <v>42718</v>
      </c>
      <c r="D68" t="s">
        <v>221</v>
      </c>
    </row>
    <row r="69" spans="1:4" ht="14.25" customHeight="1">
      <c r="A69" t="s">
        <v>226</v>
      </c>
      <c r="B69" t="s">
        <v>224</v>
      </c>
      <c r="C69" s="1">
        <v>42719</v>
      </c>
      <c r="D69" t="s">
        <v>225</v>
      </c>
    </row>
    <row r="70" spans="1:4" ht="14.25" customHeight="1">
      <c r="B70" t="s">
        <v>224</v>
      </c>
      <c r="C70" s="1">
        <v>42720</v>
      </c>
      <c r="D70" t="s">
        <v>232</v>
      </c>
    </row>
    <row r="71" spans="1:4" ht="14.25" customHeight="1">
      <c r="B71" t="s">
        <v>224</v>
      </c>
      <c r="C71" s="1">
        <v>42721</v>
      </c>
      <c r="D71" t="s">
        <v>232</v>
      </c>
    </row>
    <row r="72" spans="1:4" ht="14.25" customHeight="1">
      <c r="B72" t="s">
        <v>224</v>
      </c>
      <c r="C72" s="1">
        <v>42722</v>
      </c>
      <c r="D72" t="s">
        <v>232</v>
      </c>
    </row>
    <row r="73" spans="1:4" ht="14.25" customHeight="1">
      <c r="B73" t="s">
        <v>224</v>
      </c>
      <c r="C73" s="1">
        <v>42723</v>
      </c>
      <c r="D73" t="s">
        <v>232</v>
      </c>
    </row>
    <row r="74" spans="1:4" ht="14.25" customHeight="1">
      <c r="B74" t="s">
        <v>224</v>
      </c>
      <c r="C74" s="1">
        <v>42724</v>
      </c>
      <c r="D74" t="s">
        <v>232</v>
      </c>
    </row>
    <row r="75" spans="1:4" ht="14.25" customHeight="1">
      <c r="B75" t="s">
        <v>224</v>
      </c>
      <c r="C75" s="1">
        <v>42725</v>
      </c>
      <c r="D75" t="s">
        <v>232</v>
      </c>
    </row>
    <row r="76" spans="1:4" ht="14.25" customHeight="1">
      <c r="B76" t="s">
        <v>224</v>
      </c>
      <c r="C76" s="1">
        <v>42726</v>
      </c>
      <c r="D76" t="s">
        <v>232</v>
      </c>
    </row>
    <row r="77" spans="1:4" ht="14.25" customHeight="1">
      <c r="B77" t="s">
        <v>224</v>
      </c>
      <c r="C77" s="1">
        <v>42727</v>
      </c>
      <c r="D77" t="s">
        <v>232</v>
      </c>
    </row>
    <row r="78" spans="1:4" ht="14.25" customHeight="1">
      <c r="B78" t="s">
        <v>224</v>
      </c>
      <c r="C78" s="1">
        <v>42728</v>
      </c>
      <c r="D78" t="s">
        <v>232</v>
      </c>
    </row>
    <row r="79" spans="1:4" ht="14.25" customHeight="1">
      <c r="B79" t="s">
        <v>243</v>
      </c>
      <c r="C79" s="1">
        <v>43093</v>
      </c>
      <c r="D79" t="s">
        <v>244</v>
      </c>
    </row>
    <row r="80" spans="1:4" ht="14.25" customHeight="1">
      <c r="B80" t="s">
        <v>224</v>
      </c>
      <c r="C80" s="1">
        <v>42729</v>
      </c>
      <c r="D80" t="s">
        <v>232</v>
      </c>
    </row>
    <row r="81" spans="2:4" ht="14.25" customHeight="1">
      <c r="B81" t="s">
        <v>236</v>
      </c>
      <c r="C81" s="1">
        <v>43095</v>
      </c>
      <c r="D81" t="s">
        <v>234</v>
      </c>
    </row>
    <row r="82" spans="2:4" ht="14.25" customHeight="1">
      <c r="B82" t="s">
        <v>236</v>
      </c>
      <c r="C82" s="1">
        <v>43096</v>
      </c>
      <c r="D82" t="s">
        <v>234</v>
      </c>
    </row>
    <row r="83" spans="2:4" ht="14.25" customHeight="1">
      <c r="B83" t="s">
        <v>236</v>
      </c>
      <c r="C83" s="1">
        <v>43097</v>
      </c>
      <c r="D83" t="s">
        <v>234</v>
      </c>
    </row>
    <row r="84" spans="2:4" ht="14.25" customHeight="1">
      <c r="B84" t="s">
        <v>237</v>
      </c>
      <c r="C84" s="1">
        <v>43098</v>
      </c>
      <c r="D84" t="s">
        <v>238</v>
      </c>
    </row>
    <row r="85" spans="2:4">
      <c r="B85" t="s">
        <v>232</v>
      </c>
      <c r="C85" s="1">
        <v>43098</v>
      </c>
      <c r="D85" t="s">
        <v>232</v>
      </c>
    </row>
    <row r="86" spans="2:4">
      <c r="B86" t="s">
        <v>237</v>
      </c>
      <c r="C86" s="1">
        <v>43098</v>
      </c>
      <c r="D86" t="s">
        <v>238</v>
      </c>
    </row>
    <row r="87" spans="2:4">
      <c r="B87" t="s">
        <v>229</v>
      </c>
      <c r="C87" s="8">
        <v>41273</v>
      </c>
      <c r="D87" t="s">
        <v>230</v>
      </c>
    </row>
    <row r="88" spans="2:4">
      <c r="B88" t="s">
        <v>229</v>
      </c>
      <c r="C88" s="8">
        <v>41274</v>
      </c>
      <c r="D88" t="s">
        <v>231</v>
      </c>
    </row>
    <row r="89" spans="2:4">
      <c r="B89" t="s">
        <v>229</v>
      </c>
      <c r="C89" s="8">
        <v>41275</v>
      </c>
      <c r="D89" t="s">
        <v>231</v>
      </c>
    </row>
    <row r="90" spans="2:4">
      <c r="C90" s="8">
        <v>41276</v>
      </c>
      <c r="D90" t="s">
        <v>233</v>
      </c>
    </row>
    <row r="91" spans="2:4">
      <c r="C91" s="8">
        <v>41277</v>
      </c>
      <c r="D91" t="s">
        <v>233</v>
      </c>
    </row>
    <row r="92" spans="2:4">
      <c r="C92" s="8">
        <v>41278</v>
      </c>
      <c r="D92" t="s">
        <v>233</v>
      </c>
    </row>
    <row r="93" spans="2:4">
      <c r="B93" t="s">
        <v>79</v>
      </c>
      <c r="C93" s="8">
        <v>41274</v>
      </c>
      <c r="D93" t="s">
        <v>235</v>
      </c>
    </row>
    <row r="94" spans="2:4">
      <c r="B94" t="s">
        <v>79</v>
      </c>
      <c r="C94" s="8">
        <v>41278</v>
      </c>
      <c r="D94" t="s">
        <v>235</v>
      </c>
    </row>
    <row r="95" spans="2:4">
      <c r="B95" t="s">
        <v>243</v>
      </c>
      <c r="C95" s="1">
        <v>42738</v>
      </c>
      <c r="D95" t="s">
        <v>239</v>
      </c>
    </row>
    <row r="96" spans="2:4">
      <c r="B96" t="s">
        <v>243</v>
      </c>
      <c r="C96" s="1">
        <v>42739</v>
      </c>
      <c r="D96" t="s">
        <v>240</v>
      </c>
    </row>
    <row r="97" spans="1:4">
      <c r="B97" t="s">
        <v>243</v>
      </c>
      <c r="C97" s="1">
        <v>42739</v>
      </c>
      <c r="D97" t="s">
        <v>241</v>
      </c>
    </row>
    <row r="98" spans="1:4">
      <c r="B98" t="s">
        <v>243</v>
      </c>
      <c r="C98" s="1">
        <v>42739</v>
      </c>
      <c r="D98" t="s">
        <v>242</v>
      </c>
    </row>
    <row r="99" spans="1:4">
      <c r="B99" t="s">
        <v>3</v>
      </c>
      <c r="C99" s="1">
        <v>42741</v>
      </c>
      <c r="D99" t="s">
        <v>245</v>
      </c>
    </row>
    <row r="100" spans="1:4">
      <c r="B100" t="s">
        <v>3</v>
      </c>
      <c r="C100" s="1">
        <v>42744</v>
      </c>
      <c r="D100" t="s">
        <v>246</v>
      </c>
    </row>
    <row r="101" spans="1:4">
      <c r="A101" t="s">
        <v>248</v>
      </c>
      <c r="B101" t="s">
        <v>224</v>
      </c>
      <c r="C101" s="1">
        <v>42744</v>
      </c>
      <c r="D101" t="s">
        <v>247</v>
      </c>
    </row>
    <row r="102" spans="1:4">
      <c r="B102" t="s">
        <v>253</v>
      </c>
      <c r="C102" s="1">
        <v>42745</v>
      </c>
      <c r="D102" t="s">
        <v>249</v>
      </c>
    </row>
    <row r="103" spans="1:4">
      <c r="B103" t="s">
        <v>253</v>
      </c>
      <c r="C103" s="1">
        <v>42746</v>
      </c>
      <c r="D103" t="s">
        <v>249</v>
      </c>
    </row>
    <row r="104" spans="1:4">
      <c r="B104" t="s">
        <v>253</v>
      </c>
      <c r="C104" s="1">
        <v>42747</v>
      </c>
      <c r="D104" t="s">
        <v>250</v>
      </c>
    </row>
    <row r="105" spans="1:4">
      <c r="B105" t="s">
        <v>3</v>
      </c>
      <c r="C105" s="1">
        <v>42747</v>
      </c>
      <c r="D105" t="s">
        <v>254</v>
      </c>
    </row>
    <row r="106" spans="1:4">
      <c r="A106" t="s">
        <v>251</v>
      </c>
      <c r="B106" t="s">
        <v>224</v>
      </c>
      <c r="C106" s="1">
        <v>42748</v>
      </c>
      <c r="D106" t="s">
        <v>252</v>
      </c>
    </row>
    <row r="107" spans="1:4">
      <c r="B107" t="s">
        <v>255</v>
      </c>
      <c r="C107" s="1">
        <v>42750</v>
      </c>
      <c r="D107" t="s">
        <v>256</v>
      </c>
    </row>
    <row r="108" spans="1:4">
      <c r="B108" t="s">
        <v>255</v>
      </c>
      <c r="C108" s="1">
        <v>42751</v>
      </c>
      <c r="D108" t="s">
        <v>257</v>
      </c>
    </row>
    <row r="109" spans="1:4">
      <c r="A109" t="s">
        <v>176</v>
      </c>
      <c r="B109" t="s">
        <v>236</v>
      </c>
      <c r="C109" s="1">
        <v>42752</v>
      </c>
      <c r="D109" t="s">
        <v>258</v>
      </c>
    </row>
    <row r="110" spans="1:4">
      <c r="A110" t="s">
        <v>176</v>
      </c>
      <c r="B110" t="s">
        <v>236</v>
      </c>
      <c r="C110" s="1">
        <v>42753</v>
      </c>
      <c r="D110" t="s">
        <v>258</v>
      </c>
    </row>
    <row r="111" spans="1:4">
      <c r="A111" t="s">
        <v>176</v>
      </c>
      <c r="B111" t="s">
        <v>236</v>
      </c>
      <c r="C111" s="1">
        <v>42754</v>
      </c>
      <c r="D111" t="s">
        <v>259</v>
      </c>
    </row>
  </sheetData>
  <autoFilter ref="A1:H98">
    <filterColumn colId="1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4"/>
  <sheetViews>
    <sheetView tabSelected="1" topLeftCell="A31" workbookViewId="0">
      <selection activeCell="E52" sqref="E52"/>
    </sheetView>
  </sheetViews>
  <sheetFormatPr defaultRowHeight="13.5"/>
  <cols>
    <col min="1" max="1" width="15.25" customWidth="1"/>
    <col min="2" max="2" width="20.5" customWidth="1"/>
    <col min="3" max="3" width="17.375" customWidth="1"/>
    <col min="4" max="4" width="15.25" customWidth="1"/>
    <col min="5" max="5" width="31.25" customWidth="1"/>
  </cols>
  <sheetData>
    <row r="1" spans="1:1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15">
      <c r="A2" t="s">
        <v>49</v>
      </c>
      <c r="B2">
        <v>204458181</v>
      </c>
      <c r="C2" t="s">
        <v>50</v>
      </c>
      <c r="E2" t="s">
        <v>51</v>
      </c>
      <c r="F2" t="s">
        <v>52</v>
      </c>
      <c r="G2" t="s">
        <v>165</v>
      </c>
    </row>
    <row r="3" spans="1:15">
      <c r="A3" t="s">
        <v>53</v>
      </c>
      <c r="B3" t="s">
        <v>54</v>
      </c>
      <c r="C3" t="s">
        <v>55</v>
      </c>
      <c r="D3">
        <v>123</v>
      </c>
    </row>
    <row r="4" spans="1:15">
      <c r="B4" t="s">
        <v>56</v>
      </c>
      <c r="C4" t="s">
        <v>57</v>
      </c>
      <c r="D4" t="s">
        <v>58</v>
      </c>
    </row>
    <row r="6" spans="1:15" s="4" customFormat="1">
      <c r="A6" s="3" t="s">
        <v>59</v>
      </c>
      <c r="B6" s="3" t="s">
        <v>60</v>
      </c>
      <c r="C6" s="4" t="s">
        <v>61</v>
      </c>
      <c r="D6" s="3" t="s">
        <v>62</v>
      </c>
      <c r="E6" s="4" t="s">
        <v>63</v>
      </c>
      <c r="F6" s="3" t="s">
        <v>64</v>
      </c>
      <c r="G6" s="3" t="s">
        <v>65</v>
      </c>
      <c r="H6" s="3" t="s">
        <v>66</v>
      </c>
      <c r="I6" s="3" t="s">
        <v>67</v>
      </c>
      <c r="K6" s="4" t="s">
        <v>315</v>
      </c>
    </row>
    <row r="7" spans="1:15" ht="14.25">
      <c r="A7" s="4" t="s">
        <v>68</v>
      </c>
      <c r="B7" s="4" t="s">
        <v>69</v>
      </c>
      <c r="C7" s="4">
        <v>23</v>
      </c>
      <c r="D7" s="4" t="s">
        <v>70</v>
      </c>
      <c r="E7" s="5" t="s">
        <v>71</v>
      </c>
      <c r="F7" s="4" t="s">
        <v>72</v>
      </c>
      <c r="G7" s="4" t="s">
        <v>73</v>
      </c>
      <c r="H7" s="4"/>
      <c r="I7" s="3" t="s">
        <v>74</v>
      </c>
      <c r="K7" s="3" t="s">
        <v>316</v>
      </c>
      <c r="L7" s="3" t="s">
        <v>317</v>
      </c>
    </row>
    <row r="8" spans="1:15" ht="14.25">
      <c r="A8" s="4" t="s">
        <v>76</v>
      </c>
      <c r="B8" s="4" t="s">
        <v>71</v>
      </c>
      <c r="C8" s="4">
        <v>22</v>
      </c>
      <c r="D8" s="4" t="s">
        <v>77</v>
      </c>
      <c r="E8" s="5" t="s">
        <v>78</v>
      </c>
      <c r="F8" s="4" t="s">
        <v>72</v>
      </c>
      <c r="G8" s="4" t="s">
        <v>75</v>
      </c>
      <c r="H8" s="4"/>
      <c r="I8" s="3" t="s">
        <v>74</v>
      </c>
    </row>
    <row r="9" spans="1:15" ht="14.25">
      <c r="A9" s="4"/>
      <c r="B9" s="4"/>
      <c r="C9" s="4"/>
      <c r="D9" s="4"/>
      <c r="E9" s="5" t="s">
        <v>200</v>
      </c>
      <c r="F9" s="4" t="s">
        <v>201</v>
      </c>
      <c r="G9" s="4" t="s">
        <v>202</v>
      </c>
      <c r="H9" s="4"/>
      <c r="I9" s="3"/>
    </row>
    <row r="11" spans="1:15">
      <c r="A11" s="4" t="s">
        <v>102</v>
      </c>
      <c r="C11" t="s">
        <v>114</v>
      </c>
      <c r="D11" s="4" t="s">
        <v>115</v>
      </c>
      <c r="E11" t="s">
        <v>105</v>
      </c>
      <c r="G11" t="s">
        <v>48</v>
      </c>
      <c r="H11" t="s">
        <v>107</v>
      </c>
      <c r="I11" s="3" t="s">
        <v>109</v>
      </c>
      <c r="N11" t="s">
        <v>139</v>
      </c>
    </row>
    <row r="12" spans="1:15">
      <c r="B12" s="4" t="s">
        <v>103</v>
      </c>
      <c r="C12">
        <v>874656228</v>
      </c>
      <c r="D12">
        <v>123456</v>
      </c>
      <c r="E12" t="s">
        <v>106</v>
      </c>
      <c r="G12" t="s">
        <v>104</v>
      </c>
      <c r="H12" t="s">
        <v>112</v>
      </c>
      <c r="J12" s="3" t="s">
        <v>108</v>
      </c>
      <c r="L12" t="s">
        <v>113</v>
      </c>
      <c r="N12">
        <v>18782684697</v>
      </c>
      <c r="O12">
        <v>814545887</v>
      </c>
    </row>
    <row r="13" spans="1:15">
      <c r="A13" t="s">
        <v>208</v>
      </c>
      <c r="B13">
        <v>222</v>
      </c>
      <c r="E13" t="s">
        <v>106</v>
      </c>
      <c r="G13" t="s">
        <v>106</v>
      </c>
      <c r="H13" t="s">
        <v>110</v>
      </c>
      <c r="I13">
        <v>123</v>
      </c>
      <c r="J13" t="s">
        <v>111</v>
      </c>
    </row>
    <row r="14" spans="1:15">
      <c r="A14" t="s">
        <v>207</v>
      </c>
      <c r="B14">
        <v>224</v>
      </c>
      <c r="C14" t="s">
        <v>265</v>
      </c>
      <c r="D14" t="s">
        <v>266</v>
      </c>
      <c r="E14" t="s">
        <v>210</v>
      </c>
      <c r="G14" t="s">
        <v>211</v>
      </c>
    </row>
    <row r="15" spans="1:15">
      <c r="B15">
        <v>222</v>
      </c>
      <c r="E15" t="s">
        <v>209</v>
      </c>
    </row>
    <row r="16" spans="1:15">
      <c r="A16" t="s">
        <v>227</v>
      </c>
    </row>
    <row r="17" spans="1:2">
      <c r="A17" t="s">
        <v>228</v>
      </c>
    </row>
    <row r="19" spans="1:2">
      <c r="A19" t="s">
        <v>134</v>
      </c>
    </row>
    <row r="20" spans="1:2" ht="14.25">
      <c r="A20" t="s">
        <v>135</v>
      </c>
      <c r="B20" s="6" t="s">
        <v>137</v>
      </c>
    </row>
    <row r="21" spans="1:2">
      <c r="A21" t="s">
        <v>136</v>
      </c>
      <c r="B21" t="s">
        <v>138</v>
      </c>
    </row>
    <row r="22" spans="1:2">
      <c r="A22" t="s">
        <v>136</v>
      </c>
      <c r="B22" t="s">
        <v>270</v>
      </c>
    </row>
    <row r="23" spans="1:2">
      <c r="A23" t="s">
        <v>136</v>
      </c>
      <c r="B23" t="s">
        <v>269</v>
      </c>
    </row>
    <row r="24" spans="1:2">
      <c r="A24" t="s">
        <v>262</v>
      </c>
      <c r="B24" t="s">
        <v>263</v>
      </c>
    </row>
    <row r="38" spans="1:2">
      <c r="A38" t="s">
        <v>268</v>
      </c>
    </row>
    <row r="39" spans="1:2">
      <c r="A39" t="s">
        <v>267</v>
      </c>
      <c r="B39" t="s">
        <v>270</v>
      </c>
    </row>
    <row r="41" spans="1:2">
      <c r="A41" t="s">
        <v>264</v>
      </c>
    </row>
    <row r="49" spans="1:5" ht="14.25">
      <c r="A49" s="6" t="s">
        <v>260</v>
      </c>
      <c r="B49" t="s">
        <v>261</v>
      </c>
    </row>
    <row r="51" spans="1:5">
      <c r="A51" t="s">
        <v>271</v>
      </c>
      <c r="B51">
        <v>1.2</v>
      </c>
    </row>
    <row r="58" spans="1:5">
      <c r="C58">
        <v>4</v>
      </c>
      <c r="E58">
        <v>8</v>
      </c>
    </row>
    <row r="59" spans="1:5">
      <c r="C59">
        <v>4</v>
      </c>
    </row>
    <row r="60" spans="1:5">
      <c r="D60">
        <v>120</v>
      </c>
      <c r="E60">
        <f>D60/E58</f>
        <v>15</v>
      </c>
    </row>
    <row r="64" spans="1:5">
      <c r="E64">
        <f>88*50</f>
        <v>4400</v>
      </c>
    </row>
  </sheetData>
  <phoneticPr fontId="1" type="noConversion"/>
  <hyperlinks>
    <hyperlink ref="E7" r:id="rId1"/>
    <hyperlink ref="E8" r:id="rId2"/>
    <hyperlink ref="B20" r:id="rId3"/>
    <hyperlink ref="A49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7" sqref="D2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7"/>
  <sheetViews>
    <sheetView workbookViewId="0">
      <selection activeCell="D27" sqref="D27"/>
    </sheetView>
  </sheetViews>
  <sheetFormatPr defaultRowHeight="13.5"/>
  <cols>
    <col min="1" max="1" width="17.875" customWidth="1"/>
  </cols>
  <sheetData>
    <row r="1" spans="1:5">
      <c r="A1">
        <v>1006499572</v>
      </c>
    </row>
    <row r="2" spans="1:5">
      <c r="A2">
        <v>1006501926</v>
      </c>
    </row>
    <row r="3" spans="1:5">
      <c r="A3">
        <v>1006504086</v>
      </c>
    </row>
    <row r="4" spans="1:5">
      <c r="A4">
        <v>1006509398</v>
      </c>
    </row>
    <row r="5" spans="1:5">
      <c r="A5">
        <v>1006512246</v>
      </c>
    </row>
    <row r="6" spans="1:5">
      <c r="A6">
        <v>1006514363</v>
      </c>
    </row>
    <row r="7" spans="1:5">
      <c r="A7">
        <v>1006521954</v>
      </c>
    </row>
    <row r="8" spans="1:5">
      <c r="A8">
        <v>1006533417</v>
      </c>
    </row>
    <row r="9" spans="1:5">
      <c r="A9">
        <v>1006536967</v>
      </c>
    </row>
    <row r="10" spans="1:5">
      <c r="A10">
        <v>1006542186</v>
      </c>
    </row>
    <row r="11" spans="1:5">
      <c r="A11">
        <v>1006554236</v>
      </c>
    </row>
    <row r="12" spans="1:5">
      <c r="A12">
        <v>1006568476</v>
      </c>
    </row>
    <row r="13" spans="1:5">
      <c r="A13">
        <v>1006572739</v>
      </c>
    </row>
    <row r="14" spans="1:5">
      <c r="A14">
        <v>1006583122</v>
      </c>
    </row>
    <row r="15" spans="1:5">
      <c r="A15">
        <v>1006597504</v>
      </c>
    </row>
    <row r="16" spans="1:5">
      <c r="A16">
        <v>1006605808</v>
      </c>
      <c r="E16" t="s">
        <v>35</v>
      </c>
    </row>
    <row r="17" spans="1:5">
      <c r="A17">
        <v>1006611614</v>
      </c>
      <c r="E17" t="s">
        <v>36</v>
      </c>
    </row>
    <row r="18" spans="1:5">
      <c r="A18">
        <v>1006622518</v>
      </c>
    </row>
    <row r="19" spans="1:5">
      <c r="A19">
        <v>1006632506</v>
      </c>
    </row>
    <row r="20" spans="1:5">
      <c r="A20">
        <v>1006632507</v>
      </c>
    </row>
    <row r="21" spans="1:5">
      <c r="A21">
        <v>1006648652</v>
      </c>
    </row>
    <row r="22" spans="1:5">
      <c r="A22">
        <v>1006693434</v>
      </c>
    </row>
    <row r="23" spans="1:5">
      <c r="A23">
        <v>1006717136</v>
      </c>
    </row>
    <row r="24" spans="1:5">
      <c r="A24">
        <v>1006730935</v>
      </c>
    </row>
    <row r="25" spans="1:5">
      <c r="A25">
        <v>1006767393</v>
      </c>
    </row>
    <row r="26" spans="1:5">
      <c r="A26">
        <v>1006767820</v>
      </c>
    </row>
    <row r="27" spans="1:5">
      <c r="A27">
        <v>1006775962</v>
      </c>
    </row>
    <row r="28" spans="1:5">
      <c r="A28">
        <v>1006787992</v>
      </c>
    </row>
    <row r="29" spans="1:5">
      <c r="A29">
        <v>1006801198</v>
      </c>
    </row>
    <row r="30" spans="1:5">
      <c r="A30">
        <v>1006803898</v>
      </c>
    </row>
    <row r="31" spans="1:5">
      <c r="A31">
        <v>1006810346</v>
      </c>
    </row>
    <row r="32" spans="1:5">
      <c r="A32">
        <v>1006816426</v>
      </c>
    </row>
    <row r="33" spans="1:1">
      <c r="A33">
        <v>1006816466</v>
      </c>
    </row>
    <row r="34" spans="1:1">
      <c r="A34">
        <v>1006822641</v>
      </c>
    </row>
    <row r="35" spans="1:1">
      <c r="A35">
        <v>1006827414</v>
      </c>
    </row>
    <row r="36" spans="1:1">
      <c r="A36">
        <v>1006833630</v>
      </c>
    </row>
    <row r="37" spans="1:1">
      <c r="A37">
        <v>1006836404</v>
      </c>
    </row>
    <row r="38" spans="1:1">
      <c r="A38">
        <v>1006838477</v>
      </c>
    </row>
    <row r="39" spans="1:1">
      <c r="A39">
        <v>1006879305</v>
      </c>
    </row>
    <row r="40" spans="1:1">
      <c r="A40">
        <v>1006890739</v>
      </c>
    </row>
    <row r="41" spans="1:1">
      <c r="A41">
        <v>1006898852</v>
      </c>
    </row>
    <row r="42" spans="1:1">
      <c r="A42">
        <v>1006901941</v>
      </c>
    </row>
    <row r="43" spans="1:1">
      <c r="A43">
        <v>1006906030</v>
      </c>
    </row>
    <row r="44" spans="1:1">
      <c r="A44">
        <v>1006908193</v>
      </c>
    </row>
    <row r="45" spans="1:1">
      <c r="A45">
        <v>1006913803</v>
      </c>
    </row>
    <row r="46" spans="1:1">
      <c r="A46">
        <v>1006915264</v>
      </c>
    </row>
    <row r="47" spans="1:1">
      <c r="A47">
        <v>1006923336</v>
      </c>
    </row>
    <row r="48" spans="1:1">
      <c r="A48">
        <v>1006925331</v>
      </c>
    </row>
    <row r="49" spans="1:1">
      <c r="A49">
        <v>1006925332</v>
      </c>
    </row>
    <row r="50" spans="1:1">
      <c r="A50">
        <v>1006928300</v>
      </c>
    </row>
    <row r="51" spans="1:1">
      <c r="A51">
        <v>1006930996</v>
      </c>
    </row>
    <row r="52" spans="1:1">
      <c r="A52">
        <v>1006938626</v>
      </c>
    </row>
    <row r="53" spans="1:1">
      <c r="A53">
        <v>1006938628</v>
      </c>
    </row>
    <row r="54" spans="1:1">
      <c r="A54">
        <v>1006941585</v>
      </c>
    </row>
    <row r="55" spans="1:1">
      <c r="A55">
        <v>1006946217</v>
      </c>
    </row>
    <row r="56" spans="1:1">
      <c r="A56">
        <v>1006961823</v>
      </c>
    </row>
    <row r="57" spans="1:1">
      <c r="A57">
        <v>1007004144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V26"/>
  <sheetViews>
    <sheetView workbookViewId="0">
      <selection activeCell="D26" sqref="D26"/>
    </sheetView>
  </sheetViews>
  <sheetFormatPr defaultRowHeight="13.5"/>
  <sheetData>
    <row r="2" spans="1:22">
      <c r="A2">
        <v>78</v>
      </c>
      <c r="B2">
        <v>11</v>
      </c>
      <c r="C2">
        <v>2</v>
      </c>
      <c r="D2">
        <v>1</v>
      </c>
      <c r="E2">
        <v>24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146</v>
      </c>
      <c r="N2" t="s">
        <v>147</v>
      </c>
      <c r="O2" t="s">
        <v>148</v>
      </c>
      <c r="P2" t="s">
        <v>149</v>
      </c>
      <c r="Q2" t="s">
        <v>150</v>
      </c>
      <c r="R2" t="s">
        <v>144</v>
      </c>
      <c r="S2" t="s">
        <v>150</v>
      </c>
      <c r="T2" s="7" t="s">
        <v>151</v>
      </c>
      <c r="U2" t="s">
        <v>146</v>
      </c>
      <c r="V2" t="s">
        <v>152</v>
      </c>
    </row>
    <row r="3" spans="1:22">
      <c r="A3">
        <v>5</v>
      </c>
      <c r="B3">
        <v>11</v>
      </c>
      <c r="C3">
        <v>2</v>
      </c>
      <c r="D3">
        <v>1</v>
      </c>
      <c r="E3">
        <v>24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  <c r="L3" t="s">
        <v>146</v>
      </c>
      <c r="M3" t="s">
        <v>146</v>
      </c>
      <c r="N3" t="s">
        <v>147</v>
      </c>
      <c r="O3" t="s">
        <v>148</v>
      </c>
      <c r="P3" t="s">
        <v>149</v>
      </c>
      <c r="Q3" t="s">
        <v>150</v>
      </c>
      <c r="R3" t="s">
        <v>144</v>
      </c>
      <c r="S3" t="s">
        <v>150</v>
      </c>
      <c r="T3" s="7" t="s">
        <v>151</v>
      </c>
      <c r="U3" t="s">
        <v>146</v>
      </c>
      <c r="V3" t="s">
        <v>152</v>
      </c>
    </row>
    <row r="4" spans="1:22">
      <c r="B4" t="b">
        <f>B2=B3</f>
        <v>1</v>
      </c>
      <c r="C4" t="b">
        <f t="shared" ref="C4:V4" si="0">C2=C3</f>
        <v>1</v>
      </c>
      <c r="D4" t="b">
        <f t="shared" si="0"/>
        <v>1</v>
      </c>
      <c r="E4" t="b">
        <f t="shared" si="0"/>
        <v>1</v>
      </c>
      <c r="F4" t="b">
        <f t="shared" si="0"/>
        <v>1</v>
      </c>
      <c r="G4" t="b">
        <f t="shared" si="0"/>
        <v>1</v>
      </c>
      <c r="H4" t="b">
        <f t="shared" si="0"/>
        <v>1</v>
      </c>
      <c r="I4" t="b">
        <f t="shared" si="0"/>
        <v>1</v>
      </c>
      <c r="J4" t="b">
        <f t="shared" si="0"/>
        <v>1</v>
      </c>
      <c r="K4" t="b">
        <f t="shared" si="0"/>
        <v>1</v>
      </c>
      <c r="L4" t="b">
        <f t="shared" si="0"/>
        <v>1</v>
      </c>
      <c r="M4" t="b">
        <f t="shared" si="0"/>
        <v>1</v>
      </c>
      <c r="N4" t="b">
        <f t="shared" si="0"/>
        <v>1</v>
      </c>
      <c r="O4" t="b">
        <f t="shared" si="0"/>
        <v>1</v>
      </c>
      <c r="P4" t="b">
        <f t="shared" si="0"/>
        <v>1</v>
      </c>
      <c r="Q4" t="b">
        <f t="shared" si="0"/>
        <v>1</v>
      </c>
      <c r="R4" t="b">
        <f t="shared" si="0"/>
        <v>1</v>
      </c>
      <c r="S4" t="b">
        <f t="shared" si="0"/>
        <v>1</v>
      </c>
      <c r="T4" t="b">
        <f t="shared" si="0"/>
        <v>1</v>
      </c>
      <c r="U4" t="b">
        <f t="shared" si="0"/>
        <v>1</v>
      </c>
      <c r="V4" t="b">
        <f t="shared" si="0"/>
        <v>1</v>
      </c>
    </row>
    <row r="11" spans="1:22">
      <c r="B11">
        <v>21</v>
      </c>
      <c r="C11" t="s">
        <v>153</v>
      </c>
      <c r="D11" t="s">
        <v>154</v>
      </c>
      <c r="E11">
        <v>24</v>
      </c>
      <c r="F11" t="s">
        <v>155</v>
      </c>
      <c r="G11" t="s">
        <v>156</v>
      </c>
      <c r="H11" t="s">
        <v>157</v>
      </c>
      <c r="J11" s="7" t="s">
        <v>158</v>
      </c>
      <c r="K11" t="s">
        <v>159</v>
      </c>
      <c r="L11">
        <v>0</v>
      </c>
      <c r="M11">
        <v>2</v>
      </c>
      <c r="N11">
        <v>1</v>
      </c>
      <c r="O11">
        <v>24</v>
      </c>
      <c r="P11" t="s">
        <v>160</v>
      </c>
    </row>
    <row r="12" spans="1:22">
      <c r="B12">
        <v>22</v>
      </c>
      <c r="C12" t="s">
        <v>153</v>
      </c>
      <c r="D12" t="s">
        <v>154</v>
      </c>
      <c r="E12">
        <v>24</v>
      </c>
      <c r="F12" t="s">
        <v>155</v>
      </c>
      <c r="G12" t="s">
        <v>156</v>
      </c>
      <c r="H12" t="s">
        <v>157</v>
      </c>
      <c r="J12" s="7" t="s">
        <v>158</v>
      </c>
      <c r="K12" t="s">
        <v>161</v>
      </c>
      <c r="L12">
        <v>0</v>
      </c>
      <c r="M12">
        <v>2</v>
      </c>
      <c r="N12">
        <v>1</v>
      </c>
      <c r="O12">
        <v>24</v>
      </c>
      <c r="P12" t="s">
        <v>160</v>
      </c>
    </row>
    <row r="13" spans="1:22">
      <c r="C13" t="b">
        <f>C11=C12</f>
        <v>1</v>
      </c>
      <c r="D13" t="b">
        <f t="shared" ref="D13:P13" si="1">D11=D12</f>
        <v>1</v>
      </c>
      <c r="E13" t="b">
        <f t="shared" si="1"/>
        <v>1</v>
      </c>
      <c r="F13" t="b">
        <f t="shared" si="1"/>
        <v>1</v>
      </c>
      <c r="G13" t="b">
        <f t="shared" si="1"/>
        <v>1</v>
      </c>
      <c r="H13" t="b">
        <f t="shared" si="1"/>
        <v>1</v>
      </c>
      <c r="I13" t="b">
        <f t="shared" si="1"/>
        <v>1</v>
      </c>
      <c r="J13" t="b">
        <f t="shared" si="1"/>
        <v>1</v>
      </c>
      <c r="K13" t="b">
        <f t="shared" si="1"/>
        <v>0</v>
      </c>
      <c r="L13" t="b">
        <f t="shared" si="1"/>
        <v>1</v>
      </c>
      <c r="M13" t="b">
        <f t="shared" si="1"/>
        <v>1</v>
      </c>
      <c r="N13" t="b">
        <f t="shared" si="1"/>
        <v>1</v>
      </c>
      <c r="O13" t="b">
        <f t="shared" si="1"/>
        <v>1</v>
      </c>
      <c r="P13" t="b">
        <f t="shared" si="1"/>
        <v>1</v>
      </c>
    </row>
    <row r="26" spans="4:4">
      <c r="D26" t="s">
        <v>206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"/>
  <sheetViews>
    <sheetView topLeftCell="A4" workbookViewId="0">
      <selection activeCell="H29" sqref="H29"/>
    </sheetView>
  </sheetViews>
  <sheetFormatPr defaultRowHeight="13.5"/>
  <sheetData>
    <row r="1" spans="1:2">
      <c r="A1" t="s">
        <v>273</v>
      </c>
      <c r="B1">
        <v>487</v>
      </c>
    </row>
    <row r="3" spans="1:2">
      <c r="A3" t="s">
        <v>272</v>
      </c>
      <c r="B3">
        <v>740</v>
      </c>
    </row>
    <row r="5" spans="1:2">
      <c r="A5" t="s">
        <v>274</v>
      </c>
      <c r="B5">
        <v>12</v>
      </c>
    </row>
    <row r="6" spans="1:2">
      <c r="A6" t="s">
        <v>275</v>
      </c>
      <c r="B6">
        <v>8</v>
      </c>
    </row>
    <row r="7" spans="1:2">
      <c r="A7" t="s">
        <v>276</v>
      </c>
      <c r="B7">
        <v>8</v>
      </c>
    </row>
    <row r="8" spans="1:2">
      <c r="A8" t="s">
        <v>277</v>
      </c>
      <c r="B8">
        <v>87</v>
      </c>
    </row>
    <row r="18" spans="1:11">
      <c r="A18" t="s">
        <v>282</v>
      </c>
      <c r="B18" t="s">
        <v>283</v>
      </c>
    </row>
    <row r="19" spans="1:11">
      <c r="A19">
        <v>5</v>
      </c>
      <c r="B19">
        <v>3</v>
      </c>
      <c r="C19" t="s">
        <v>284</v>
      </c>
      <c r="D19" t="s">
        <v>285</v>
      </c>
    </row>
    <row r="20" spans="1:11">
      <c r="A20" t="s">
        <v>286</v>
      </c>
      <c r="B20">
        <v>20</v>
      </c>
      <c r="C20">
        <v>200</v>
      </c>
      <c r="D20">
        <v>200</v>
      </c>
      <c r="E20" t="s">
        <v>287</v>
      </c>
      <c r="G20" t="s">
        <v>318</v>
      </c>
      <c r="H20">
        <v>4</v>
      </c>
      <c r="I20">
        <f>D20*H20</f>
        <v>800</v>
      </c>
    </row>
    <row r="21" spans="1:11">
      <c r="A21" t="s">
        <v>288</v>
      </c>
      <c r="B21">
        <f>B20*$B$19</f>
        <v>60</v>
      </c>
      <c r="C21">
        <f t="shared" ref="C21:D22" si="0">C20*$B$19</f>
        <v>600</v>
      </c>
      <c r="D21">
        <f t="shared" si="0"/>
        <v>600</v>
      </c>
      <c r="E21" t="s">
        <v>278</v>
      </c>
      <c r="G21" t="s">
        <v>319</v>
      </c>
      <c r="H21">
        <v>2</v>
      </c>
      <c r="I21">
        <f>H21*D20+150</f>
        <v>550</v>
      </c>
    </row>
    <row r="22" spans="1:11">
      <c r="A22" t="s">
        <v>279</v>
      </c>
      <c r="B22">
        <f>B21*$B$19</f>
        <v>180</v>
      </c>
      <c r="C22">
        <f t="shared" si="0"/>
        <v>1800</v>
      </c>
      <c r="D22">
        <f t="shared" si="0"/>
        <v>1800</v>
      </c>
      <c r="E22" t="s">
        <v>280</v>
      </c>
      <c r="G22" t="s">
        <v>320</v>
      </c>
    </row>
    <row r="23" spans="1:11">
      <c r="B23">
        <f>B22*$A$19</f>
        <v>900</v>
      </c>
      <c r="C23">
        <f t="shared" ref="C23:D23" si="1">C22*$A$19</f>
        <v>9000</v>
      </c>
      <c r="D23">
        <f t="shared" si="1"/>
        <v>9000</v>
      </c>
      <c r="E23" t="s">
        <v>281</v>
      </c>
    </row>
    <row r="25" spans="1:11">
      <c r="E25" t="s">
        <v>324</v>
      </c>
      <c r="F25" t="s">
        <v>321</v>
      </c>
      <c r="G25" t="s">
        <v>322</v>
      </c>
      <c r="H25" t="s">
        <v>323</v>
      </c>
      <c r="I25" t="s">
        <v>329</v>
      </c>
      <c r="J25" t="s">
        <v>328</v>
      </c>
      <c r="K25" t="s">
        <v>331</v>
      </c>
    </row>
    <row r="26" spans="1:11">
      <c r="E26">
        <v>10</v>
      </c>
      <c r="F26">
        <v>50</v>
      </c>
      <c r="G26">
        <v>200</v>
      </c>
      <c r="H26">
        <v>600</v>
      </c>
      <c r="J26">
        <v>1324</v>
      </c>
      <c r="K26">
        <f>I32-J26</f>
        <v>-144</v>
      </c>
    </row>
    <row r="27" spans="1:11">
      <c r="D27" t="s">
        <v>320</v>
      </c>
      <c r="E27">
        <v>3</v>
      </c>
      <c r="F27">
        <v>2</v>
      </c>
      <c r="G27">
        <v>1</v>
      </c>
      <c r="H27">
        <f>E27*$E$26+F27*$F$26+G27*$G$26</f>
        <v>330</v>
      </c>
      <c r="I27">
        <f>$H$26-H27</f>
        <v>270</v>
      </c>
    </row>
    <row r="28" spans="1:11">
      <c r="D28" t="s">
        <v>325</v>
      </c>
      <c r="F28">
        <v>1</v>
      </c>
      <c r="H28">
        <f>E28*$E$26+F28*$F$26+G28*$G$26</f>
        <v>50</v>
      </c>
      <c r="I28">
        <f>$H$26-H28</f>
        <v>550</v>
      </c>
    </row>
    <row r="29" spans="1:11">
      <c r="D29" t="s">
        <v>326</v>
      </c>
      <c r="G29">
        <v>3</v>
      </c>
      <c r="H29">
        <f>E29*$E$26+F29*$F$26+G29*$G$26</f>
        <v>600</v>
      </c>
      <c r="I29">
        <f>$H$26-H29</f>
        <v>0</v>
      </c>
    </row>
    <row r="30" spans="1:11">
      <c r="D30" t="s">
        <v>327</v>
      </c>
      <c r="E30">
        <v>4</v>
      </c>
      <c r="G30">
        <v>2</v>
      </c>
      <c r="H30">
        <f>E30*$E$26+F30*$F$26+G30*$G$26</f>
        <v>440</v>
      </c>
      <c r="I30">
        <f>$H$26-H30</f>
        <v>160</v>
      </c>
    </row>
    <row r="31" spans="1:11">
      <c r="D31" t="s">
        <v>318</v>
      </c>
      <c r="G31">
        <v>2</v>
      </c>
      <c r="H31">
        <f>E31*$E$26+F31*$F$26+G31*$G$26</f>
        <v>400</v>
      </c>
      <c r="I31">
        <f>$H$26-H31</f>
        <v>200</v>
      </c>
    </row>
    <row r="32" spans="1:11">
      <c r="D32" t="s">
        <v>330</v>
      </c>
      <c r="I32">
        <f>SUM(I27:I31)</f>
        <v>1180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63"/>
  <sheetViews>
    <sheetView topLeftCell="A145" workbookViewId="0">
      <selection activeCell="D170" sqref="D170"/>
    </sheetView>
  </sheetViews>
  <sheetFormatPr defaultRowHeight="13.5"/>
  <sheetData>
    <row r="1" spans="1:1">
      <c r="A1" t="s">
        <v>289</v>
      </c>
    </row>
    <row r="67" spans="1:15">
      <c r="N67" t="s">
        <v>332</v>
      </c>
      <c r="O67" t="s">
        <v>333</v>
      </c>
    </row>
    <row r="70" spans="1:15">
      <c r="A70" t="s">
        <v>290</v>
      </c>
      <c r="B70">
        <v>9003</v>
      </c>
      <c r="C70" t="s">
        <v>291</v>
      </c>
      <c r="D70" t="s">
        <v>294</v>
      </c>
    </row>
    <row r="71" spans="1:15">
      <c r="D71" t="s">
        <v>309</v>
      </c>
    </row>
    <row r="73" spans="1:15">
      <c r="A73" t="s">
        <v>292</v>
      </c>
    </row>
    <row r="74" spans="1:15">
      <c r="A74" t="s">
        <v>293</v>
      </c>
    </row>
    <row r="81" spans="1:6">
      <c r="A81" t="s">
        <v>296</v>
      </c>
      <c r="F81" t="s">
        <v>295</v>
      </c>
    </row>
    <row r="82" spans="1:6">
      <c r="A82" t="s">
        <v>298</v>
      </c>
    </row>
    <row r="84" spans="1:6">
      <c r="B84" t="s">
        <v>297</v>
      </c>
    </row>
    <row r="87" spans="1:6">
      <c r="A87" t="s">
        <v>304</v>
      </c>
    </row>
    <row r="88" spans="1:6">
      <c r="A88" t="s">
        <v>303</v>
      </c>
    </row>
    <row r="89" spans="1:6">
      <c r="A89" t="s">
        <v>299</v>
      </c>
    </row>
    <row r="90" spans="1:6">
      <c r="A90" t="s">
        <v>300</v>
      </c>
    </row>
    <row r="91" spans="1:6">
      <c r="A91" t="s">
        <v>301</v>
      </c>
    </row>
    <row r="92" spans="1:6">
      <c r="A92" t="s">
        <v>302</v>
      </c>
    </row>
    <row r="95" spans="1:6">
      <c r="A95" t="s">
        <v>305</v>
      </c>
    </row>
    <row r="97" spans="1:1">
      <c r="A97" t="s">
        <v>306</v>
      </c>
    </row>
    <row r="98" spans="1:1">
      <c r="A98" t="s">
        <v>307</v>
      </c>
    </row>
    <row r="99" spans="1:1">
      <c r="A99" t="s">
        <v>308</v>
      </c>
    </row>
    <row r="101" spans="1:1">
      <c r="A101" t="s">
        <v>310</v>
      </c>
    </row>
    <row r="114" spans="1:1">
      <c r="A114" t="s">
        <v>312</v>
      </c>
    </row>
    <row r="115" spans="1:1">
      <c r="A115" t="s">
        <v>314</v>
      </c>
    </row>
    <row r="116" spans="1:1">
      <c r="A116" t="s">
        <v>313</v>
      </c>
    </row>
    <row r="117" spans="1:1">
      <c r="A117" t="s">
        <v>311</v>
      </c>
    </row>
    <row r="138" spans="1:11">
      <c r="K138" t="s">
        <v>335</v>
      </c>
    </row>
    <row r="141" spans="1:11">
      <c r="A141" t="s">
        <v>334</v>
      </c>
    </row>
    <row r="153" spans="1:1">
      <c r="A153" t="s">
        <v>338</v>
      </c>
    </row>
    <row r="157" spans="1:1">
      <c r="A157" t="s">
        <v>337</v>
      </c>
    </row>
    <row r="159" spans="1:1">
      <c r="A159" t="s">
        <v>336</v>
      </c>
    </row>
    <row r="162" spans="1:1">
      <c r="A162" t="s">
        <v>340</v>
      </c>
    </row>
    <row r="163" spans="1:1">
      <c r="A163" t="s">
        <v>339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维护日志</vt:lpstr>
      <vt:lpstr>Link</vt:lpstr>
      <vt:lpstr>Sheet2</vt:lpstr>
      <vt:lpstr>Sheet3</vt:lpstr>
      <vt:lpstr>Sheet1</vt:lpstr>
      <vt:lpstr>Sheet4</vt:lpstr>
      <vt:lpstr>bi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2017-06-01T09:33:44Z</dcterms:modified>
</cp:coreProperties>
</file>