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685" yWindow="0" windowWidth="14115" windowHeight="11520"/>
  </bookViews>
  <sheets>
    <sheet name="Sheet1" sheetId="1" r:id="rId1"/>
    <sheet name="Sheet3" sheetId="3" r:id="rId2"/>
  </sheets>
  <calcPr calcId="145621" concurrentCalc="0"/>
</workbook>
</file>

<file path=xl/calcChain.xml><?xml version="1.0" encoding="utf-8"?>
<calcChain xmlns="http://schemas.openxmlformats.org/spreadsheetml/2006/main">
  <c r="F35" i="3" l="1"/>
  <c r="N151" i="1"/>
  <c r="E151" i="1"/>
  <c r="F38" i="3"/>
  <c r="F39" i="3"/>
  <c r="F48" i="3"/>
  <c r="D151" i="1"/>
  <c r="F37" i="3"/>
  <c r="N4" i="1"/>
  <c r="F46" i="3"/>
  <c r="N5" i="1"/>
  <c r="E5" i="1"/>
  <c r="F47" i="3"/>
  <c r="N6" i="1"/>
  <c r="N7" i="1"/>
  <c r="N8" i="1"/>
  <c r="N9" i="1"/>
  <c r="F63" i="3"/>
  <c r="F62" i="3"/>
  <c r="F61" i="3"/>
  <c r="N10" i="1"/>
  <c r="F73" i="3"/>
  <c r="N11" i="1"/>
  <c r="N12" i="1"/>
  <c r="N13" i="1"/>
  <c r="N14" i="1"/>
  <c r="N15" i="1"/>
  <c r="F36" i="3"/>
  <c r="N16" i="1"/>
  <c r="N17" i="1"/>
  <c r="N18" i="1"/>
  <c r="N19" i="1"/>
  <c r="N20" i="1"/>
  <c r="N21" i="1"/>
  <c r="N22" i="1"/>
  <c r="E22" i="1"/>
  <c r="N23" i="1"/>
  <c r="E23" i="1"/>
  <c r="N24" i="1"/>
  <c r="E24" i="1"/>
  <c r="N25" i="1"/>
  <c r="E25" i="1"/>
  <c r="N26" i="1"/>
  <c r="E26" i="1"/>
  <c r="N27" i="1"/>
  <c r="N28" i="1"/>
  <c r="E28" i="1"/>
  <c r="F26" i="3"/>
  <c r="F27" i="3"/>
  <c r="N29" i="1"/>
  <c r="E29" i="1"/>
  <c r="N30" i="1"/>
  <c r="E30" i="1"/>
  <c r="N31" i="1"/>
  <c r="E31" i="1"/>
  <c r="N32" i="1"/>
  <c r="E32" i="1"/>
  <c r="N33" i="1"/>
  <c r="E33" i="1"/>
  <c r="F60" i="3"/>
  <c r="N34" i="1"/>
  <c r="E34" i="1"/>
  <c r="N35" i="1"/>
  <c r="E35" i="1"/>
  <c r="N36" i="1"/>
  <c r="E36" i="1"/>
  <c r="F72" i="3"/>
  <c r="N37" i="1"/>
  <c r="E37" i="1"/>
  <c r="N38" i="1"/>
  <c r="E38" i="1"/>
  <c r="N39" i="1"/>
  <c r="E39" i="1"/>
  <c r="N40" i="1"/>
  <c r="N41" i="1"/>
  <c r="E41" i="1"/>
  <c r="N42" i="1"/>
  <c r="N43" i="1"/>
  <c r="E43" i="1"/>
  <c r="N44" i="1"/>
  <c r="N45" i="1"/>
  <c r="E45" i="1"/>
  <c r="N46" i="1"/>
  <c r="E46" i="1"/>
  <c r="N47" i="1"/>
  <c r="E47" i="1"/>
  <c r="N48" i="1"/>
  <c r="E48" i="1"/>
  <c r="N49" i="1"/>
  <c r="E49" i="1"/>
  <c r="N50" i="1"/>
  <c r="E50" i="1"/>
  <c r="N51" i="1"/>
  <c r="E51" i="1"/>
  <c r="N52" i="1"/>
  <c r="E52" i="1"/>
  <c r="N53" i="1"/>
  <c r="E53" i="1"/>
  <c r="N54" i="1"/>
  <c r="E54" i="1"/>
  <c r="F58" i="3"/>
  <c r="N55" i="1"/>
  <c r="E55" i="1"/>
  <c r="N56" i="1"/>
  <c r="E56" i="1"/>
  <c r="N57" i="1"/>
  <c r="E57" i="1"/>
  <c r="N58" i="1"/>
  <c r="E58" i="1"/>
  <c r="N59" i="1"/>
  <c r="E59" i="1"/>
  <c r="F51" i="3"/>
  <c r="N60" i="1"/>
  <c r="E60" i="1"/>
  <c r="F52" i="3"/>
  <c r="F50" i="3"/>
  <c r="N61" i="1"/>
  <c r="E61" i="1"/>
  <c r="N62" i="1"/>
  <c r="E62" i="1"/>
  <c r="N63" i="1"/>
  <c r="E63" i="1"/>
  <c r="N64" i="1"/>
  <c r="E64" i="1"/>
  <c r="F59" i="3"/>
  <c r="N65" i="1"/>
  <c r="E65" i="1"/>
  <c r="N66" i="1"/>
  <c r="E66" i="1"/>
  <c r="N67" i="1"/>
  <c r="E67" i="1"/>
  <c r="N68" i="1"/>
  <c r="E68" i="1"/>
  <c r="N69" i="1"/>
  <c r="E69" i="1"/>
  <c r="N70" i="1"/>
  <c r="N71" i="1"/>
  <c r="N72" i="1"/>
  <c r="E72" i="1"/>
  <c r="N73" i="1"/>
  <c r="N74" i="1"/>
  <c r="N75" i="1"/>
  <c r="N76" i="1"/>
  <c r="E76" i="1"/>
  <c r="N77" i="1"/>
  <c r="E77" i="1"/>
  <c r="N78" i="1"/>
  <c r="E78" i="1"/>
  <c r="F45" i="3"/>
  <c r="N79" i="1"/>
  <c r="E79" i="1"/>
  <c r="N80" i="1"/>
  <c r="E80" i="1"/>
  <c r="N81" i="1"/>
  <c r="E81" i="1"/>
  <c r="N82" i="1"/>
  <c r="E82" i="1"/>
  <c r="N83" i="1"/>
  <c r="N84" i="1"/>
  <c r="N85" i="1"/>
  <c r="N86" i="1"/>
  <c r="N87" i="1"/>
  <c r="F44" i="3"/>
  <c r="N88" i="1"/>
  <c r="E88" i="1"/>
  <c r="N89" i="1"/>
  <c r="E89" i="1"/>
  <c r="F43" i="3"/>
  <c r="N90" i="1"/>
  <c r="E90" i="1"/>
  <c r="N91" i="1"/>
  <c r="E91" i="1"/>
  <c r="N92" i="1"/>
  <c r="E92" i="1"/>
  <c r="N93" i="1"/>
  <c r="E93" i="1"/>
  <c r="F24" i="3"/>
  <c r="N94" i="1"/>
  <c r="E94" i="1"/>
  <c r="F17" i="3"/>
  <c r="N95" i="1"/>
  <c r="E95" i="1"/>
  <c r="N96" i="1"/>
  <c r="E96" i="1"/>
  <c r="N97" i="1"/>
  <c r="E97" i="1"/>
  <c r="N98" i="1"/>
  <c r="E98" i="1"/>
  <c r="N99" i="1"/>
  <c r="E99" i="1"/>
  <c r="N100" i="1"/>
  <c r="E100" i="1"/>
  <c r="N101" i="1"/>
  <c r="E101" i="1"/>
  <c r="N102" i="1"/>
  <c r="E102" i="1"/>
  <c r="N103" i="1"/>
  <c r="N104" i="1"/>
  <c r="E104" i="1"/>
  <c r="N105" i="1"/>
  <c r="E105" i="1"/>
  <c r="N106" i="1"/>
  <c r="E106" i="1"/>
  <c r="N107" i="1"/>
  <c r="E107" i="1"/>
  <c r="N108" i="1"/>
  <c r="E108" i="1"/>
  <c r="N109" i="1"/>
  <c r="E109" i="1"/>
  <c r="N110" i="1"/>
  <c r="E110" i="1"/>
  <c r="N111" i="1"/>
  <c r="E111" i="1"/>
  <c r="N112" i="1"/>
  <c r="E112" i="1"/>
  <c r="F16" i="3"/>
  <c r="F18" i="3"/>
  <c r="N113" i="1"/>
  <c r="E113" i="1"/>
  <c r="F25" i="3"/>
  <c r="N114" i="1"/>
  <c r="E114" i="1"/>
  <c r="N115" i="1"/>
  <c r="E115" i="1"/>
  <c r="F19" i="3"/>
  <c r="N116" i="1"/>
  <c r="E116" i="1"/>
  <c r="N117" i="1"/>
  <c r="E117" i="1"/>
  <c r="F9" i="3"/>
  <c r="N118" i="1"/>
  <c r="E118" i="1"/>
  <c r="N119" i="1"/>
  <c r="E119" i="1"/>
  <c r="N120" i="1"/>
  <c r="E120" i="1"/>
  <c r="N121" i="1"/>
  <c r="E121" i="1"/>
  <c r="N122" i="1"/>
  <c r="E122" i="1"/>
  <c r="N123" i="1"/>
  <c r="E123" i="1"/>
  <c r="N124" i="1"/>
  <c r="E124" i="1"/>
  <c r="N125" i="1"/>
  <c r="E125" i="1"/>
  <c r="N126" i="1"/>
  <c r="E126" i="1"/>
  <c r="N127" i="1"/>
  <c r="E127" i="1"/>
  <c r="N128" i="1"/>
  <c r="E128" i="1"/>
  <c r="N129" i="1"/>
  <c r="E129" i="1"/>
  <c r="N130" i="1"/>
  <c r="E130" i="1"/>
  <c r="N131" i="1"/>
  <c r="E131" i="1"/>
  <c r="N132" i="1"/>
  <c r="E132" i="1"/>
  <c r="N133" i="1"/>
  <c r="E133" i="1"/>
  <c r="N134" i="1"/>
  <c r="E134" i="1"/>
  <c r="N135" i="1"/>
  <c r="E135" i="1"/>
  <c r="N136" i="1"/>
  <c r="E136" i="1"/>
  <c r="N137" i="1"/>
  <c r="E137" i="1"/>
  <c r="N138" i="1"/>
  <c r="E138" i="1"/>
  <c r="N139" i="1"/>
  <c r="E139" i="1"/>
  <c r="F65" i="3"/>
  <c r="N140" i="1"/>
  <c r="E140" i="1"/>
  <c r="N141" i="1"/>
  <c r="E141" i="1"/>
  <c r="N142" i="1"/>
  <c r="E142" i="1"/>
  <c r="N143" i="1"/>
  <c r="E143" i="1"/>
  <c r="F53" i="3"/>
  <c r="N144" i="1"/>
  <c r="E144" i="1"/>
  <c r="N145" i="1"/>
  <c r="E145" i="1"/>
  <c r="N146" i="1"/>
  <c r="E146" i="1"/>
  <c r="N147" i="1"/>
  <c r="E147" i="1"/>
  <c r="F64" i="3"/>
  <c r="N148" i="1"/>
  <c r="E148" i="1"/>
  <c r="N149" i="1"/>
  <c r="E149" i="1"/>
  <c r="N150" i="1"/>
  <c r="E150" i="1"/>
  <c r="N3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7" i="1"/>
  <c r="E40" i="1"/>
  <c r="E42" i="1"/>
  <c r="E44" i="1"/>
  <c r="E70" i="1"/>
  <c r="E71" i="1"/>
  <c r="E73" i="1"/>
  <c r="E74" i="1"/>
  <c r="E75" i="1"/>
  <c r="E83" i="1"/>
  <c r="E84" i="1"/>
  <c r="E85" i="1"/>
  <c r="E86" i="1"/>
  <c r="E87" i="1"/>
  <c r="E103" i="1"/>
  <c r="F3" i="3"/>
  <c r="F4" i="3"/>
  <c r="F5" i="3"/>
  <c r="F6" i="3"/>
  <c r="F7" i="3"/>
  <c r="F8" i="3"/>
  <c r="F10" i="3"/>
  <c r="F11" i="3"/>
  <c r="F12" i="3"/>
  <c r="F13" i="3"/>
  <c r="F14" i="3"/>
  <c r="F15" i="3"/>
  <c r="F20" i="3"/>
  <c r="F21" i="3"/>
  <c r="F22" i="3"/>
  <c r="F23" i="3"/>
  <c r="F28" i="3"/>
  <c r="F29" i="3"/>
  <c r="F30" i="3"/>
  <c r="F31" i="3"/>
  <c r="F32" i="3"/>
  <c r="F33" i="3"/>
  <c r="F34" i="3"/>
  <c r="F40" i="3"/>
  <c r="F41" i="3"/>
  <c r="F42" i="3"/>
  <c r="F49" i="3"/>
  <c r="F54" i="3"/>
  <c r="F55" i="3"/>
  <c r="F56" i="3"/>
  <c r="F57" i="3"/>
  <c r="F66" i="3"/>
  <c r="F67" i="3"/>
  <c r="F68" i="3"/>
  <c r="F69" i="3"/>
  <c r="F70" i="3"/>
  <c r="F71" i="3"/>
  <c r="F74" i="3"/>
  <c r="F75" i="3"/>
  <c r="F2" i="3"/>
  <c r="D20" i="1"/>
  <c r="D19" i="1"/>
  <c r="D18" i="1"/>
  <c r="D17" i="1"/>
  <c r="Q4" i="1"/>
  <c r="D15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3" i="1"/>
</calcChain>
</file>

<file path=xl/sharedStrings.xml><?xml version="1.0" encoding="utf-8"?>
<sst xmlns="http://schemas.openxmlformats.org/spreadsheetml/2006/main" count="97" uniqueCount="90">
  <si>
    <t>start_node</t>
  </si>
  <si>
    <t>end_node</t>
  </si>
  <si>
    <t>arc_length</t>
  </si>
  <si>
    <t>accident probabilities</t>
  </si>
  <si>
    <t>accident consequences</t>
  </si>
  <si>
    <t>Town</t>
  </si>
  <si>
    <t>Population</t>
  </si>
  <si>
    <t>Number of Nodes:</t>
  </si>
  <si>
    <t>Number of Arcs:</t>
  </si>
  <si>
    <t>Ephratah town</t>
  </si>
  <si>
    <t>Population Density</t>
  </si>
  <si>
    <t>Johnstown town</t>
  </si>
  <si>
    <t>Johnstown city</t>
  </si>
  <si>
    <t>Perth town</t>
  </si>
  <si>
    <t>Broadalbin town</t>
  </si>
  <si>
    <t>Galway town</t>
  </si>
  <si>
    <t>Milton town</t>
  </si>
  <si>
    <t>Malta town</t>
  </si>
  <si>
    <t>Stillwater town</t>
  </si>
  <si>
    <t>Easton town</t>
  </si>
  <si>
    <t>Cambridge town</t>
  </si>
  <si>
    <t>White Creek town</t>
  </si>
  <si>
    <t>Palatin town</t>
  </si>
  <si>
    <t>Mohawk town</t>
  </si>
  <si>
    <t>Amsterdam town</t>
  </si>
  <si>
    <t>Amsterdam city</t>
  </si>
  <si>
    <t>Charlton town</t>
  </si>
  <si>
    <t>Ballston town</t>
  </si>
  <si>
    <t>Canajoharie town</t>
  </si>
  <si>
    <t>Root town</t>
  </si>
  <si>
    <t>Glen town</t>
  </si>
  <si>
    <t>Charleston town</t>
  </si>
  <si>
    <t>Florida town</t>
  </si>
  <si>
    <t>Glenville town</t>
  </si>
  <si>
    <t>Clifton Park town</t>
  </si>
  <si>
    <t>Halfmoon town</t>
  </si>
  <si>
    <t>Mechanicville city</t>
  </si>
  <si>
    <t>Schaghticoke town</t>
  </si>
  <si>
    <t>Pittstown town</t>
  </si>
  <si>
    <t>Hoosick town</t>
  </si>
  <si>
    <t>Sharon town</t>
  </si>
  <si>
    <t>Carlisle town</t>
  </si>
  <si>
    <t>Esperance town</t>
  </si>
  <si>
    <t>Duanesburg town</t>
  </si>
  <si>
    <t>Princetown town</t>
  </si>
  <si>
    <t>Rotterdam town</t>
  </si>
  <si>
    <t>Schenectady city</t>
  </si>
  <si>
    <t>Niskayuna town</t>
  </si>
  <si>
    <t>Waterford town</t>
  </si>
  <si>
    <t>Seward town</t>
  </si>
  <si>
    <t>Cobleskill town</t>
  </si>
  <si>
    <t xml:space="preserve">Schoharie town </t>
  </si>
  <si>
    <t>Wright town</t>
  </si>
  <si>
    <t>Knox town</t>
  </si>
  <si>
    <t>Guilderland town</t>
  </si>
  <si>
    <t xml:space="preserve">Albany city </t>
  </si>
  <si>
    <t>Colonie town</t>
  </si>
  <si>
    <t>Cohoes city</t>
  </si>
  <si>
    <t>Watervliet city</t>
  </si>
  <si>
    <t>Troy city</t>
  </si>
  <si>
    <t>Green Island town</t>
  </si>
  <si>
    <t>Brunswick town</t>
  </si>
  <si>
    <t>Grafton town</t>
  </si>
  <si>
    <t>Petersburgh town</t>
  </si>
  <si>
    <t>Richmondville town</t>
  </si>
  <si>
    <t>Middleburgh town</t>
  </si>
  <si>
    <t>Berne town</t>
  </si>
  <si>
    <t>New Scotland town</t>
  </si>
  <si>
    <t>Bethlehem town</t>
  </si>
  <si>
    <t>East Greenbush town</t>
  </si>
  <si>
    <t>North Greenbush town</t>
  </si>
  <si>
    <t>Rensselaer city</t>
  </si>
  <si>
    <t>Poestenkill town</t>
  </si>
  <si>
    <t>Sand Lake town</t>
  </si>
  <si>
    <t>Berlin town</t>
  </si>
  <si>
    <t>Summit Town</t>
  </si>
  <si>
    <t>Fulton Town</t>
  </si>
  <si>
    <t>Broome town</t>
  </si>
  <si>
    <t>Rensselaerville town</t>
  </si>
  <si>
    <t>Westerlo town</t>
  </si>
  <si>
    <t>Coymans town</t>
  </si>
  <si>
    <t>Schodack town</t>
  </si>
  <si>
    <t>Nassau town</t>
  </si>
  <si>
    <t>Stephentown</t>
  </si>
  <si>
    <t>Land Square Miles</t>
  </si>
  <si>
    <t>Water Square Miles</t>
  </si>
  <si>
    <t>No</t>
  </si>
  <si>
    <t>Average Population Density</t>
  </si>
  <si>
    <t>Proportion</t>
  </si>
  <si>
    <r>
      <t xml:space="preserve">In which areas each arc belongs to </t>
    </r>
    <r>
      <rPr>
        <b/>
        <sz val="12"/>
        <color indexed="10"/>
        <rFont val="Calibri"/>
        <family val="2"/>
      </rPr>
      <t>(see Sheet3 for the towns)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</si>
</sst>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indexed="10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zoomScale="80" zoomScaleNormal="80" workbookViewId="0">
      <selection activeCell="E3" sqref="E3"/>
    </sheetView>
  </sheetViews>
  <sheetFormatPr defaultColWidth="17.42578125" defaultRowHeight="15" x14ac:dyDescent="0.25"/>
  <cols>
    <col min="1" max="5" width="17.42578125" style="1"/>
    <col min="6" max="6" width="14.42578125" style="1" customWidth="1"/>
    <col min="7" max="12" width="11.7109375" style="1" customWidth="1"/>
    <col min="13" max="13" width="13" style="1" customWidth="1"/>
    <col min="14" max="14" width="23.28515625" style="1" customWidth="1"/>
    <col min="15" max="16384" width="17.42578125" style="1"/>
  </cols>
  <sheetData>
    <row r="1" spans="1:17" ht="21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19" t="s">
        <v>89</v>
      </c>
      <c r="G1" s="19"/>
      <c r="H1" s="19"/>
      <c r="I1" s="19"/>
      <c r="J1" s="19"/>
      <c r="K1" s="19"/>
      <c r="L1" s="19"/>
      <c r="M1" s="20"/>
      <c r="N1" s="17" t="s">
        <v>87</v>
      </c>
    </row>
    <row r="2" spans="1:17" ht="21" customHeight="1" x14ac:dyDescent="0.25">
      <c r="A2" s="21"/>
      <c r="B2" s="21"/>
      <c r="C2" s="21"/>
      <c r="D2" s="21"/>
      <c r="E2" s="17"/>
      <c r="F2" s="12" t="s">
        <v>5</v>
      </c>
      <c r="G2" s="12" t="s">
        <v>88</v>
      </c>
      <c r="H2" s="12" t="s">
        <v>5</v>
      </c>
      <c r="I2" s="12" t="s">
        <v>88</v>
      </c>
      <c r="J2" s="12" t="s">
        <v>5</v>
      </c>
      <c r="K2" s="12" t="s">
        <v>88</v>
      </c>
      <c r="L2" s="12" t="s">
        <v>5</v>
      </c>
      <c r="M2" s="12" t="s">
        <v>88</v>
      </c>
      <c r="N2" s="18"/>
    </row>
    <row r="3" spans="1:17" x14ac:dyDescent="0.25">
      <c r="A3" s="22">
        <v>1</v>
      </c>
      <c r="B3" s="22">
        <v>2</v>
      </c>
      <c r="C3" s="22">
        <v>11.5</v>
      </c>
      <c r="D3" s="23">
        <f t="shared" ref="D3:D38" si="0">C3*(0.000001)*0.5</f>
        <v>5.75E-6</v>
      </c>
      <c r="E3" s="22">
        <f t="shared" ref="E3:E34" si="1">(PI()+2*C3)*N3</f>
        <v>11268.992921307574</v>
      </c>
      <c r="F3" s="22">
        <v>23</v>
      </c>
      <c r="G3" s="22">
        <v>0.5</v>
      </c>
      <c r="H3" s="22">
        <v>36</v>
      </c>
      <c r="I3" s="22">
        <v>0.5</v>
      </c>
      <c r="J3" s="22"/>
      <c r="K3" s="22"/>
      <c r="L3" s="22"/>
      <c r="M3" s="23"/>
      <c r="N3" s="22">
        <f>IF(F3&gt;0,INDEX(Sheet3!$F$1:$F$75,Sheet1!F3+1),0)*G3+IF(H3&gt;0,INDEX(Sheet3!$F$1:$F$75,Sheet1!H3+1),0)*I3+IF(J3&gt;0,INDEX(Sheet3!$F$1:$F$75,Sheet1!J3+1),0)*K3+IF(L3&gt;0,INDEX(Sheet3!$F$1:$F$75,Sheet1!L3+1),0)*M3</f>
        <v>431.07522447604595</v>
      </c>
    </row>
    <row r="4" spans="1:17" x14ac:dyDescent="0.25">
      <c r="A4" s="26">
        <v>2</v>
      </c>
      <c r="B4" s="26">
        <v>3</v>
      </c>
      <c r="C4" s="26">
        <v>3.6</v>
      </c>
      <c r="D4" s="27">
        <f t="shared" si="0"/>
        <v>1.7999999999999999E-6</v>
      </c>
      <c r="E4" s="26">
        <f t="shared" si="1"/>
        <v>8362.3762274469555</v>
      </c>
      <c r="F4" s="26">
        <v>36</v>
      </c>
      <c r="G4" s="26">
        <v>1</v>
      </c>
      <c r="H4" s="26"/>
      <c r="I4" s="26"/>
      <c r="J4" s="26"/>
      <c r="K4" s="26"/>
      <c r="L4" s="26"/>
      <c r="M4" s="27"/>
      <c r="N4" s="26">
        <f>IF(F4&gt;0,INDEX(Sheet3!$F$1:$F$75,Sheet1!F4+1),0)*G4+IF(H4&gt;0,INDEX(Sheet3!$F$1:$F$75,Sheet1!H4+1),0)*I4+IF(J4&gt;0,INDEX(Sheet3!$F$1:$F$75,Sheet1!J4+1),0)*K4+IF(L4&gt;0,INDEX(Sheet3!$F$1:$F$75,Sheet1!L4+1),0)*M4</f>
        <v>808.61589772095613</v>
      </c>
      <c r="O4" s="13" t="s">
        <v>7</v>
      </c>
      <c r="P4" s="14"/>
      <c r="Q4" s="10">
        <f>MAX(MAX(A3:A150),MAX(B3:B150))</f>
        <v>90</v>
      </c>
    </row>
    <row r="5" spans="1:17" x14ac:dyDescent="0.25">
      <c r="A5" s="24">
        <v>3</v>
      </c>
      <c r="B5" s="24">
        <v>4</v>
      </c>
      <c r="C5" s="24">
        <v>4.9000000000000004</v>
      </c>
      <c r="D5" s="25">
        <f t="shared" si="0"/>
        <v>2.4500000000000003E-6</v>
      </c>
      <c r="E5" s="24">
        <f t="shared" si="1"/>
        <v>10078.271507705036</v>
      </c>
      <c r="F5" s="24">
        <v>36</v>
      </c>
      <c r="G5" s="24">
        <v>0.85</v>
      </c>
      <c r="H5" s="24">
        <v>45</v>
      </c>
      <c r="I5" s="24">
        <v>0.15</v>
      </c>
      <c r="J5" s="24"/>
      <c r="K5" s="24"/>
      <c r="L5" s="24"/>
      <c r="M5" s="25"/>
      <c r="N5" s="24">
        <f>IF(F5&gt;0,INDEX(Sheet3!$F$1:$F$75,Sheet1!F5+1),0)*G5+IF(H5&gt;0,INDEX(Sheet3!$F$1:$F$75,Sheet1!H5+1),0)*I5+IF(J5&gt;0,INDEX(Sheet3!$F$1:$F$75,Sheet1!J5+1),0)*K5+IF(L5&gt;0,INDEX(Sheet3!$F$1:$F$75,Sheet1!L5+1),0)*M5</f>
        <v>778.75048129485685</v>
      </c>
      <c r="O5" s="15" t="s">
        <v>8</v>
      </c>
      <c r="P5" s="16"/>
      <c r="Q5" s="11">
        <v>149</v>
      </c>
    </row>
    <row r="6" spans="1:17" x14ac:dyDescent="0.25">
      <c r="A6" s="26">
        <v>4</v>
      </c>
      <c r="B6" s="26">
        <v>5</v>
      </c>
      <c r="C6" s="26">
        <v>6.3</v>
      </c>
      <c r="D6" s="27">
        <f t="shared" si="0"/>
        <v>3.1499999999999999E-6</v>
      </c>
      <c r="E6" s="26">
        <f t="shared" si="1"/>
        <v>34576.455623277063</v>
      </c>
      <c r="F6" s="26">
        <v>45</v>
      </c>
      <c r="G6" s="26">
        <v>0.6</v>
      </c>
      <c r="H6" s="26">
        <v>46</v>
      </c>
      <c r="I6" s="26">
        <v>0.4</v>
      </c>
      <c r="J6" s="26"/>
      <c r="K6" s="26"/>
      <c r="L6" s="26"/>
      <c r="M6" s="27"/>
      <c r="N6" s="26">
        <f>IF(F6&gt;0,INDEX(Sheet3!$F$1:$F$75,Sheet1!F6+1),0)*G6+IF(H6&gt;0,INDEX(Sheet3!$F$1:$F$75,Sheet1!H6+1),0)*I6+IF(J6&gt;0,INDEX(Sheet3!$F$1:$F$75,Sheet1!J6+1),0)*K6+IF(L6&gt;0,INDEX(Sheet3!$F$1:$F$75,Sheet1!L6+1),0)*M6</f>
        <v>2196.5030085689627</v>
      </c>
    </row>
    <row r="7" spans="1:17" x14ac:dyDescent="0.25">
      <c r="A7" s="24">
        <v>5</v>
      </c>
      <c r="B7" s="24">
        <v>6</v>
      </c>
      <c r="C7" s="24">
        <v>1.9</v>
      </c>
      <c r="D7" s="25">
        <f t="shared" si="0"/>
        <v>9.499999999999999E-7</v>
      </c>
      <c r="E7" s="24">
        <f t="shared" si="1"/>
        <v>31771.585159480019</v>
      </c>
      <c r="F7" s="24">
        <v>46</v>
      </c>
      <c r="G7" s="24">
        <v>1</v>
      </c>
      <c r="H7" s="24"/>
      <c r="I7" s="24"/>
      <c r="J7" s="24"/>
      <c r="K7" s="24"/>
      <c r="L7" s="24"/>
      <c r="M7" s="25"/>
      <c r="N7" s="24">
        <f>IF(F7&gt;0,INDEX(Sheet3!$F$1:$F$75,Sheet1!F7+1),0)*G7+IF(H7&gt;0,INDEX(Sheet3!$F$1:$F$75,Sheet1!H7+1),0)*I7+IF(J7&gt;0,INDEX(Sheet3!$F$1:$F$75,Sheet1!J7+1),0)*K7+IF(L7&gt;0,INDEX(Sheet3!$F$1:$F$75,Sheet1!L7+1),0)*M7</f>
        <v>4576.9878391019647</v>
      </c>
    </row>
    <row r="8" spans="1:17" x14ac:dyDescent="0.25">
      <c r="A8" s="26">
        <v>6</v>
      </c>
      <c r="B8" s="26">
        <v>7</v>
      </c>
      <c r="C8" s="26">
        <v>3.1</v>
      </c>
      <c r="D8" s="27">
        <f t="shared" si="0"/>
        <v>1.55E-6</v>
      </c>
      <c r="E8" s="26">
        <f t="shared" si="1"/>
        <v>42756.355973324731</v>
      </c>
      <c r="F8" s="26">
        <v>46</v>
      </c>
      <c r="G8" s="26">
        <v>1</v>
      </c>
      <c r="H8" s="26"/>
      <c r="I8" s="26"/>
      <c r="J8" s="26"/>
      <c r="K8" s="26"/>
      <c r="L8" s="26"/>
      <c r="M8" s="27"/>
      <c r="N8" s="26">
        <f>IF(F8&gt;0,INDEX(Sheet3!$F$1:$F$75,Sheet1!F8+1),0)*G8+IF(H8&gt;0,INDEX(Sheet3!$F$1:$F$75,Sheet1!H8+1),0)*I8+IF(J8&gt;0,INDEX(Sheet3!$F$1:$F$75,Sheet1!J8+1),0)*K8+IF(L8&gt;0,INDEX(Sheet3!$F$1:$F$75,Sheet1!L8+1),0)*M8</f>
        <v>4576.9878391019647</v>
      </c>
    </row>
    <row r="9" spans="1:17" x14ac:dyDescent="0.25">
      <c r="A9" s="24">
        <v>7</v>
      </c>
      <c r="B9" s="24">
        <v>8</v>
      </c>
      <c r="C9" s="24">
        <v>0.9</v>
      </c>
      <c r="D9" s="25">
        <f t="shared" si="0"/>
        <v>4.4999999999999998E-7</v>
      </c>
      <c r="E9" s="24">
        <f t="shared" si="1"/>
        <v>22617.609481276089</v>
      </c>
      <c r="F9" s="24">
        <v>46</v>
      </c>
      <c r="G9" s="24">
        <v>1</v>
      </c>
      <c r="H9" s="24"/>
      <c r="I9" s="24"/>
      <c r="J9" s="24"/>
      <c r="K9" s="24"/>
      <c r="L9" s="24"/>
      <c r="M9" s="25"/>
      <c r="N9" s="24">
        <f>IF(F9&gt;0,INDEX(Sheet3!$F$1:$F$75,Sheet1!F9+1),0)*G9+IF(H9&gt;0,INDEX(Sheet3!$F$1:$F$75,Sheet1!H9+1),0)*I9+IF(J9&gt;0,INDEX(Sheet3!$F$1:$F$75,Sheet1!J9+1),0)*K9+IF(L9&gt;0,INDEX(Sheet3!$F$1:$F$75,Sheet1!L9+1),0)*M9</f>
        <v>4576.9878391019647</v>
      </c>
    </row>
    <row r="10" spans="1:17" x14ac:dyDescent="0.25">
      <c r="A10" s="26">
        <v>8</v>
      </c>
      <c r="B10" s="26">
        <v>9</v>
      </c>
      <c r="C10" s="26">
        <v>3.3</v>
      </c>
      <c r="D10" s="27">
        <f t="shared" si="0"/>
        <v>1.6499999999999999E-6</v>
      </c>
      <c r="E10" s="26">
        <f t="shared" si="1"/>
        <v>11334.859991966581</v>
      </c>
      <c r="F10" s="26">
        <v>62</v>
      </c>
      <c r="G10" s="26">
        <v>0.2</v>
      </c>
      <c r="H10" s="26">
        <v>61</v>
      </c>
      <c r="I10" s="26">
        <v>0.2</v>
      </c>
      <c r="J10" s="26">
        <v>60</v>
      </c>
      <c r="K10" s="26">
        <v>0.6</v>
      </c>
      <c r="L10" s="26"/>
      <c r="M10" s="27"/>
      <c r="N10" s="26">
        <f>IF(F10&gt;0,INDEX(Sheet3!$F$1:$F$75,Sheet1!F10+1),0)*G10+IF(H10&gt;0,INDEX(Sheet3!$F$1:$F$75,Sheet1!H10+1),0)*I10+IF(J10&gt;0,INDEX(Sheet3!$F$1:$F$75,Sheet1!J10+1),0)*K10+IF(L10&gt;0,INDEX(Sheet3!$F$1:$F$75,Sheet1!L10+1),0)*M10</f>
        <v>1163.5530651951112</v>
      </c>
    </row>
    <row r="11" spans="1:17" x14ac:dyDescent="0.25">
      <c r="A11" s="24">
        <v>9</v>
      </c>
      <c r="B11" s="24">
        <v>10</v>
      </c>
      <c r="C11" s="24">
        <v>5.0999999999999996</v>
      </c>
      <c r="D11" s="25">
        <f t="shared" si="0"/>
        <v>2.5499999999999997E-6</v>
      </c>
      <c r="E11" s="24">
        <f t="shared" si="1"/>
        <v>6571.0450962735504</v>
      </c>
      <c r="F11" s="24">
        <v>60</v>
      </c>
      <c r="G11" s="24">
        <v>0.6</v>
      </c>
      <c r="H11" s="24">
        <v>72</v>
      </c>
      <c r="I11" s="24">
        <v>0.4</v>
      </c>
      <c r="J11" s="24"/>
      <c r="K11" s="24"/>
      <c r="L11" s="24"/>
      <c r="M11" s="25"/>
      <c r="N11" s="24">
        <f>IF(F11&gt;0,INDEX(Sheet3!$F$1:$F$75,Sheet1!F11+1),0)*G11+IF(H11&gt;0,INDEX(Sheet3!$F$1:$F$75,Sheet1!H11+1),0)*I11+IF(J11&gt;0,INDEX(Sheet3!$F$1:$F$75,Sheet1!J11+1),0)*K11+IF(L11&gt;0,INDEX(Sheet3!$F$1:$F$75,Sheet1!L11+1),0)*M11</f>
        <v>492.52328915210092</v>
      </c>
    </row>
    <row r="12" spans="1:17" x14ac:dyDescent="0.25">
      <c r="A12" s="26">
        <v>10</v>
      </c>
      <c r="B12" s="26">
        <v>11</v>
      </c>
      <c r="C12" s="26">
        <v>5</v>
      </c>
      <c r="D12" s="27">
        <f t="shared" si="0"/>
        <v>2.4999999999999998E-6</v>
      </c>
      <c r="E12" s="26">
        <f t="shared" si="1"/>
        <v>2701.8083948260937</v>
      </c>
      <c r="F12" s="26">
        <v>72</v>
      </c>
      <c r="G12" s="26">
        <v>1</v>
      </c>
      <c r="H12" s="26"/>
      <c r="I12" s="26"/>
      <c r="J12" s="26"/>
      <c r="K12" s="26"/>
      <c r="L12" s="26"/>
      <c r="M12" s="27"/>
      <c r="N12" s="26">
        <f>IF(F12&gt;0,INDEX(Sheet3!$F$1:$F$75,Sheet1!F12+1),0)*G12+IF(H12&gt;0,INDEX(Sheet3!$F$1:$F$75,Sheet1!H12+1),0)*I12+IF(J12&gt;0,INDEX(Sheet3!$F$1:$F$75,Sheet1!J12+1),0)*K12+IF(L12&gt;0,INDEX(Sheet3!$F$1:$F$75,Sheet1!L12+1),0)*M12</f>
        <v>205.59215812309176</v>
      </c>
    </row>
    <row r="13" spans="1:17" x14ac:dyDescent="0.25">
      <c r="A13" s="24">
        <v>11</v>
      </c>
      <c r="B13" s="24">
        <v>12</v>
      </c>
      <c r="C13" s="24">
        <v>0.7</v>
      </c>
      <c r="D13" s="25">
        <f t="shared" si="0"/>
        <v>3.4999999999999998E-7</v>
      </c>
      <c r="E13" s="24">
        <f t="shared" si="1"/>
        <v>933.71583496750475</v>
      </c>
      <c r="F13" s="24">
        <v>72</v>
      </c>
      <c r="G13" s="24">
        <v>1</v>
      </c>
      <c r="H13" s="24"/>
      <c r="I13" s="24"/>
      <c r="J13" s="24"/>
      <c r="K13" s="24"/>
      <c r="L13" s="24"/>
      <c r="M13" s="25"/>
      <c r="N13" s="24">
        <f>IF(F13&gt;0,INDEX(Sheet3!$F$1:$F$75,Sheet1!F13+1),0)*G13+IF(H13&gt;0,INDEX(Sheet3!$F$1:$F$75,Sheet1!H13+1),0)*I13+IF(J13&gt;0,INDEX(Sheet3!$F$1:$F$75,Sheet1!J13+1),0)*K13+IF(L13&gt;0,INDEX(Sheet3!$F$1:$F$75,Sheet1!L13+1),0)*M13</f>
        <v>205.59215812309176</v>
      </c>
    </row>
    <row r="14" spans="1:17" x14ac:dyDescent="0.25">
      <c r="A14" s="26">
        <v>13</v>
      </c>
      <c r="B14" s="26">
        <v>14</v>
      </c>
      <c r="C14" s="26">
        <v>5.8</v>
      </c>
      <c r="D14" s="27">
        <f t="shared" si="0"/>
        <v>2.8999999999999998E-6</v>
      </c>
      <c r="E14" s="26">
        <f t="shared" si="1"/>
        <v>1266.8168195575058</v>
      </c>
      <c r="F14" s="26">
        <v>34</v>
      </c>
      <c r="G14" s="26">
        <v>1</v>
      </c>
      <c r="H14" s="26"/>
      <c r="I14" s="26"/>
      <c r="J14" s="26"/>
      <c r="K14" s="26"/>
      <c r="L14" s="26"/>
      <c r="M14" s="27"/>
      <c r="N14" s="26">
        <f>IF(F14&gt;0,INDEX(Sheet3!$F$1:$F$75,Sheet1!F14+1),0)*G14+IF(H14&gt;0,INDEX(Sheet3!$F$1:$F$75,Sheet1!H14+1),0)*I14+IF(J14&gt;0,INDEX(Sheet3!$F$1:$F$75,Sheet1!J14+1),0)*K14+IF(L14&gt;0,INDEX(Sheet3!$F$1:$F$75,Sheet1!L14+1),0)*M14</f>
        <v>85.93486805165638</v>
      </c>
    </row>
    <row r="15" spans="1:17" x14ac:dyDescent="0.25">
      <c r="A15" s="24">
        <v>14</v>
      </c>
      <c r="B15" s="24">
        <v>15</v>
      </c>
      <c r="C15" s="24">
        <v>0.8</v>
      </c>
      <c r="D15" s="25">
        <f t="shared" si="0"/>
        <v>3.9999999999999998E-7</v>
      </c>
      <c r="E15" s="24">
        <f t="shared" si="1"/>
        <v>407.46813904094211</v>
      </c>
      <c r="F15" s="24">
        <v>34</v>
      </c>
      <c r="G15" s="24">
        <v>1</v>
      </c>
      <c r="H15" s="24"/>
      <c r="I15" s="24"/>
      <c r="J15" s="24"/>
      <c r="K15" s="24"/>
      <c r="L15" s="24"/>
      <c r="M15" s="25"/>
      <c r="N15" s="24">
        <f>IF(F15&gt;0,INDEX(Sheet3!$F$1:$F$75,Sheet1!F15+1),0)*G15+IF(H15&gt;0,INDEX(Sheet3!$F$1:$F$75,Sheet1!H15+1),0)*I15+IF(J15&gt;0,INDEX(Sheet3!$F$1:$F$75,Sheet1!J15+1),0)*K15+IF(L15&gt;0,INDEX(Sheet3!$F$1:$F$75,Sheet1!L15+1),0)*M15</f>
        <v>85.93486805165638</v>
      </c>
    </row>
    <row r="16" spans="1:17" x14ac:dyDescent="0.25">
      <c r="A16" s="26">
        <v>15</v>
      </c>
      <c r="B16" s="26">
        <v>55</v>
      </c>
      <c r="C16" s="26">
        <v>5.7</v>
      </c>
      <c r="D16" s="27">
        <f t="shared" si="0"/>
        <v>2.8499999999999998E-6</v>
      </c>
      <c r="E16" s="26">
        <f t="shared" si="1"/>
        <v>3536.6999277259083</v>
      </c>
      <c r="F16" s="26">
        <v>34</v>
      </c>
      <c r="G16" s="26">
        <v>0.6</v>
      </c>
      <c r="H16" s="26">
        <v>35</v>
      </c>
      <c r="I16" s="26">
        <v>0.1</v>
      </c>
      <c r="J16" s="26">
        <v>45</v>
      </c>
      <c r="K16" s="26">
        <v>0.3</v>
      </c>
      <c r="L16" s="26"/>
      <c r="M16" s="27"/>
      <c r="N16" s="26">
        <f>IF(F16&gt;0,INDEX(Sheet3!$F$1:$F$75,Sheet1!F16+1),0)*G16+IF(H16&gt;0,INDEX(Sheet3!$F$1:$F$75,Sheet1!H16+1),0)*I16+IF(J16&gt;0,INDEX(Sheet3!$F$1:$F$75,Sheet1!J16+1),0)*K16+IF(L16&gt;0,INDEX(Sheet3!$F$1:$F$75,Sheet1!L16+1),0)*M16</f>
        <v>243.21269423351816</v>
      </c>
    </row>
    <row r="17" spans="1:14" x14ac:dyDescent="0.25">
      <c r="A17" s="24">
        <v>55</v>
      </c>
      <c r="B17" s="24">
        <v>56</v>
      </c>
      <c r="C17" s="24">
        <v>1.5</v>
      </c>
      <c r="D17" s="25">
        <f t="shared" si="0"/>
        <v>7.5000000000000002E-7</v>
      </c>
      <c r="E17" s="24">
        <f t="shared" si="1"/>
        <v>3743.3813095594001</v>
      </c>
      <c r="F17" s="24">
        <v>45</v>
      </c>
      <c r="G17" s="24">
        <v>1</v>
      </c>
      <c r="H17" s="24"/>
      <c r="I17" s="24"/>
      <c r="J17" s="24"/>
      <c r="K17" s="24"/>
      <c r="L17" s="24"/>
      <c r="M17" s="25"/>
      <c r="N17" s="24">
        <f>IF(F17&gt;0,INDEX(Sheet3!$F$1:$F$75,Sheet1!F17+1),0)*G17+IF(H17&gt;0,INDEX(Sheet3!$F$1:$F$75,Sheet1!H17+1),0)*I17+IF(J17&gt;0,INDEX(Sheet3!$F$1:$F$75,Sheet1!J17+1),0)*K17+IF(L17&gt;0,INDEX(Sheet3!$F$1:$F$75,Sheet1!L17+1),0)*M17</f>
        <v>609.51312154696132</v>
      </c>
    </row>
    <row r="18" spans="1:14" x14ac:dyDescent="0.25">
      <c r="A18" s="26">
        <v>56</v>
      </c>
      <c r="B18" s="26">
        <v>60</v>
      </c>
      <c r="C18" s="26">
        <v>3</v>
      </c>
      <c r="D18" s="27">
        <f t="shared" si="0"/>
        <v>1.5E-6</v>
      </c>
      <c r="E18" s="26">
        <f t="shared" si="1"/>
        <v>5571.9206742002843</v>
      </c>
      <c r="F18" s="26">
        <v>45</v>
      </c>
      <c r="G18" s="26">
        <v>1</v>
      </c>
      <c r="H18" s="26"/>
      <c r="I18" s="26"/>
      <c r="J18" s="26"/>
      <c r="K18" s="26"/>
      <c r="L18" s="26"/>
      <c r="M18" s="27"/>
      <c r="N18" s="26">
        <f>IF(F18&gt;0,INDEX(Sheet3!$F$1:$F$75,Sheet1!F18+1),0)*G18+IF(H18&gt;0,INDEX(Sheet3!$F$1:$F$75,Sheet1!H18+1),0)*I18+IF(J18&gt;0,INDEX(Sheet3!$F$1:$F$75,Sheet1!J18+1),0)*K18+IF(L18&gt;0,INDEX(Sheet3!$F$1:$F$75,Sheet1!L18+1),0)*M18</f>
        <v>609.51312154696132</v>
      </c>
    </row>
    <row r="19" spans="1:14" x14ac:dyDescent="0.25">
      <c r="A19" s="24">
        <v>60</v>
      </c>
      <c r="B19" s="24">
        <v>61</v>
      </c>
      <c r="C19" s="24">
        <v>0.7</v>
      </c>
      <c r="D19" s="25">
        <f t="shared" si="0"/>
        <v>3.4999999999999998E-7</v>
      </c>
      <c r="E19" s="24">
        <f t="shared" si="1"/>
        <v>2768.1603150842625</v>
      </c>
      <c r="F19" s="24">
        <v>45</v>
      </c>
      <c r="G19" s="24">
        <v>1</v>
      </c>
      <c r="H19" s="24"/>
      <c r="I19" s="24"/>
      <c r="J19" s="24"/>
      <c r="K19" s="24"/>
      <c r="L19" s="24"/>
      <c r="M19" s="25"/>
      <c r="N19" s="24">
        <f>IF(F19&gt;0,INDEX(Sheet3!$F$1:$F$75,Sheet1!F19+1),0)*G19+IF(H19&gt;0,INDEX(Sheet3!$F$1:$F$75,Sheet1!H19+1),0)*I19+IF(J19&gt;0,INDEX(Sheet3!$F$1:$F$75,Sheet1!J19+1),0)*K19+IF(L19&gt;0,INDEX(Sheet3!$F$1:$F$75,Sheet1!L19+1),0)*M19</f>
        <v>609.51312154696132</v>
      </c>
    </row>
    <row r="20" spans="1:14" x14ac:dyDescent="0.25">
      <c r="A20" s="26">
        <v>61</v>
      </c>
      <c r="B20" s="26">
        <v>16</v>
      </c>
      <c r="C20" s="26">
        <v>1.9</v>
      </c>
      <c r="D20" s="27">
        <f t="shared" si="0"/>
        <v>9.499999999999999E-7</v>
      </c>
      <c r="E20" s="26">
        <f t="shared" si="1"/>
        <v>4230.9918067969693</v>
      </c>
      <c r="F20" s="26">
        <v>45</v>
      </c>
      <c r="G20" s="26">
        <v>1</v>
      </c>
      <c r="H20" s="26"/>
      <c r="I20" s="26"/>
      <c r="J20" s="26"/>
      <c r="K20" s="26"/>
      <c r="L20" s="26"/>
      <c r="M20" s="27"/>
      <c r="N20" s="26">
        <f>IF(F20&gt;0,INDEX(Sheet3!$F$1:$F$75,Sheet1!F20+1),0)*G20+IF(H20&gt;0,INDEX(Sheet3!$F$1:$F$75,Sheet1!H20+1),0)*I20+IF(J20&gt;0,INDEX(Sheet3!$F$1:$F$75,Sheet1!J20+1),0)*K20+IF(L20&gt;0,INDEX(Sheet3!$F$1:$F$75,Sheet1!L20+1),0)*M20</f>
        <v>609.51312154696132</v>
      </c>
    </row>
    <row r="21" spans="1:14" x14ac:dyDescent="0.25">
      <c r="A21" s="24">
        <v>16</v>
      </c>
      <c r="B21" s="24">
        <v>17</v>
      </c>
      <c r="C21" s="24">
        <v>2.4</v>
      </c>
      <c r="D21" s="25">
        <f t="shared" si="0"/>
        <v>1.1999999999999999E-6</v>
      </c>
      <c r="E21" s="24">
        <f t="shared" si="1"/>
        <v>4840.5049283439303</v>
      </c>
      <c r="F21" s="24">
        <v>45</v>
      </c>
      <c r="G21" s="24">
        <v>1</v>
      </c>
      <c r="H21" s="24"/>
      <c r="I21" s="24"/>
      <c r="J21" s="24"/>
      <c r="K21" s="24"/>
      <c r="L21" s="24"/>
      <c r="M21" s="25"/>
      <c r="N21" s="24">
        <f>IF(F21&gt;0,INDEX(Sheet3!$F$1:$F$75,Sheet1!F21+1),0)*G21+IF(H21&gt;0,INDEX(Sheet3!$F$1:$F$75,Sheet1!H21+1),0)*I21+IF(J21&gt;0,INDEX(Sheet3!$F$1:$F$75,Sheet1!J21+1),0)*K21+IF(L21&gt;0,INDEX(Sheet3!$F$1:$F$75,Sheet1!L21+1),0)*M21</f>
        <v>609.51312154696132</v>
      </c>
    </row>
    <row r="22" spans="1:14" x14ac:dyDescent="0.25">
      <c r="A22" s="26">
        <v>17</v>
      </c>
      <c r="B22" s="26">
        <v>18</v>
      </c>
      <c r="C22" s="26">
        <v>2.1</v>
      </c>
      <c r="D22" s="27">
        <f t="shared" si="0"/>
        <v>1.0499999999999999E-6</v>
      </c>
      <c r="E22" s="26">
        <f t="shared" si="1"/>
        <v>21951.346999238784</v>
      </c>
      <c r="F22" s="26">
        <v>45</v>
      </c>
      <c r="G22" s="26">
        <v>0.4</v>
      </c>
      <c r="H22" s="26">
        <v>46</v>
      </c>
      <c r="I22" s="26">
        <v>0.6</v>
      </c>
      <c r="J22" s="26"/>
      <c r="K22" s="26"/>
      <c r="L22" s="26"/>
      <c r="M22" s="27"/>
      <c r="N22" s="26">
        <f>IF(F22&gt;0,INDEX(Sheet3!$F$1:$F$75,Sheet1!F22+1),0)*G22+IF(H22&gt;0,INDEX(Sheet3!$F$1:$F$75,Sheet1!H22+1),0)*I22+IF(J22&gt;0,INDEX(Sheet3!$F$1:$F$75,Sheet1!J22+1),0)*K22+IF(L22&gt;0,INDEX(Sheet3!$F$1:$F$75,Sheet1!L22+1),0)*M22</f>
        <v>2989.9979520799629</v>
      </c>
    </row>
    <row r="23" spans="1:14" x14ac:dyDescent="0.25">
      <c r="A23" s="24">
        <v>18</v>
      </c>
      <c r="B23" s="24">
        <v>19</v>
      </c>
      <c r="C23" s="24">
        <v>2.5</v>
      </c>
      <c r="D23" s="25">
        <f t="shared" si="0"/>
        <v>1.2499999999999999E-6</v>
      </c>
      <c r="E23" s="24">
        <f t="shared" si="1"/>
        <v>37263.970566402379</v>
      </c>
      <c r="F23" s="24">
        <v>46</v>
      </c>
      <c r="G23" s="24">
        <v>1</v>
      </c>
      <c r="H23" s="24"/>
      <c r="I23" s="24"/>
      <c r="J23" s="24"/>
      <c r="K23" s="24"/>
      <c r="L23" s="24"/>
      <c r="M23" s="25"/>
      <c r="N23" s="24">
        <f>IF(F23&gt;0,INDEX(Sheet3!$F$1:$F$75,Sheet1!F23+1),0)*G23+IF(H23&gt;0,INDEX(Sheet3!$F$1:$F$75,Sheet1!H23+1),0)*I23+IF(J23&gt;0,INDEX(Sheet3!$F$1:$F$75,Sheet1!J23+1),0)*K23+IF(L23&gt;0,INDEX(Sheet3!$F$1:$F$75,Sheet1!L23+1),0)*M23</f>
        <v>4576.9878391019647</v>
      </c>
    </row>
    <row r="24" spans="1:14" x14ac:dyDescent="0.25">
      <c r="A24" s="26">
        <v>19</v>
      </c>
      <c r="B24" s="26">
        <v>20</v>
      </c>
      <c r="C24" s="26">
        <v>1</v>
      </c>
      <c r="D24" s="27">
        <f t="shared" si="0"/>
        <v>4.9999999999999998E-7</v>
      </c>
      <c r="E24" s="26">
        <f t="shared" si="1"/>
        <v>23533.007049096483</v>
      </c>
      <c r="F24" s="26">
        <v>46</v>
      </c>
      <c r="G24" s="26">
        <v>1</v>
      </c>
      <c r="H24" s="26"/>
      <c r="I24" s="26"/>
      <c r="J24" s="26"/>
      <c r="K24" s="26"/>
      <c r="L24" s="26"/>
      <c r="M24" s="27"/>
      <c r="N24" s="26">
        <f>IF(F24&gt;0,INDEX(Sheet3!$F$1:$F$75,Sheet1!F24+1),0)*G24+IF(H24&gt;0,INDEX(Sheet3!$F$1:$F$75,Sheet1!H24+1),0)*I24+IF(J24&gt;0,INDEX(Sheet3!$F$1:$F$75,Sheet1!J24+1),0)*K24+IF(L24&gt;0,INDEX(Sheet3!$F$1:$F$75,Sheet1!L24+1),0)*M24</f>
        <v>4576.9878391019647</v>
      </c>
    </row>
    <row r="25" spans="1:14" x14ac:dyDescent="0.25">
      <c r="A25" s="24">
        <v>20</v>
      </c>
      <c r="B25" s="24">
        <v>21</v>
      </c>
      <c r="C25" s="24">
        <v>4.0999999999999996</v>
      </c>
      <c r="D25" s="25">
        <f t="shared" si="0"/>
        <v>2.0499999999999999E-6</v>
      </c>
      <c r="E25" s="24">
        <f t="shared" si="1"/>
        <v>13282.158709713751</v>
      </c>
      <c r="F25" s="24">
        <v>62</v>
      </c>
      <c r="G25" s="24">
        <v>0.2</v>
      </c>
      <c r="H25" s="24">
        <v>60</v>
      </c>
      <c r="I25" s="24">
        <v>0.8</v>
      </c>
      <c r="J25" s="24"/>
      <c r="K25" s="24"/>
      <c r="L25" s="24"/>
      <c r="M25" s="25"/>
      <c r="N25" s="24">
        <f>IF(F25&gt;0,INDEX(Sheet3!$F$1:$F$75,Sheet1!F25+1),0)*G25+IF(H25&gt;0,INDEX(Sheet3!$F$1:$F$75,Sheet1!H25+1),0)*I25+IF(J25&gt;0,INDEX(Sheet3!$F$1:$F$75,Sheet1!J25+1),0)*K25+IF(L25&gt;0,INDEX(Sheet3!$F$1:$F$75,Sheet1!L25+1),0)*M25</f>
        <v>1171.1017240166652</v>
      </c>
    </row>
    <row r="26" spans="1:14" x14ac:dyDescent="0.25">
      <c r="A26" s="26">
        <v>21</v>
      </c>
      <c r="B26" s="26">
        <v>10</v>
      </c>
      <c r="C26" s="26">
        <v>3.2</v>
      </c>
      <c r="D26" s="27">
        <f t="shared" si="0"/>
        <v>1.5999999999999999E-6</v>
      </c>
      <c r="E26" s="26">
        <f t="shared" si="1"/>
        <v>3330.5666115392655</v>
      </c>
      <c r="F26" s="26">
        <v>60</v>
      </c>
      <c r="G26" s="26">
        <v>0.3</v>
      </c>
      <c r="H26" s="26">
        <v>72</v>
      </c>
      <c r="I26" s="26">
        <v>0.7</v>
      </c>
      <c r="J26" s="26"/>
      <c r="K26" s="26"/>
      <c r="L26" s="26"/>
      <c r="M26" s="27"/>
      <c r="N26" s="26">
        <f>IF(F26&gt;0,INDEX(Sheet3!$F$1:$F$75,Sheet1!F26+1),0)*G26+IF(H26&gt;0,INDEX(Sheet3!$F$1:$F$75,Sheet1!H26+1),0)*I26+IF(J26&gt;0,INDEX(Sheet3!$F$1:$F$75,Sheet1!J26+1),0)*K26+IF(L26&gt;0,INDEX(Sheet3!$F$1:$F$75,Sheet1!L26+1),0)*M26</f>
        <v>349.05772363759633</v>
      </c>
    </row>
    <row r="27" spans="1:14" x14ac:dyDescent="0.25">
      <c r="A27" s="24">
        <v>10</v>
      </c>
      <c r="B27" s="24">
        <v>22</v>
      </c>
      <c r="C27" s="24">
        <v>0.8</v>
      </c>
      <c r="D27" s="25">
        <f t="shared" si="0"/>
        <v>3.9999999999999998E-7</v>
      </c>
      <c r="E27" s="24">
        <f t="shared" si="1"/>
        <v>974.83426659212296</v>
      </c>
      <c r="F27" s="24">
        <v>72</v>
      </c>
      <c r="G27" s="24">
        <v>1</v>
      </c>
      <c r="H27" s="24"/>
      <c r="I27" s="24"/>
      <c r="J27" s="24"/>
      <c r="K27" s="24"/>
      <c r="L27" s="24"/>
      <c r="M27" s="25"/>
      <c r="N27" s="24">
        <f>IF(F27&gt;0,INDEX(Sheet3!$F$1:$F$75,Sheet1!F27+1),0)*G27+IF(H27&gt;0,INDEX(Sheet3!$F$1:$F$75,Sheet1!H27+1),0)*I27+IF(J27&gt;0,INDEX(Sheet3!$F$1:$F$75,Sheet1!J27+1),0)*K27+IF(L27&gt;0,INDEX(Sheet3!$F$1:$F$75,Sheet1!L27+1),0)*M27</f>
        <v>205.59215812309176</v>
      </c>
    </row>
    <row r="28" spans="1:14" x14ac:dyDescent="0.25">
      <c r="A28" s="26">
        <v>22</v>
      </c>
      <c r="B28" s="26">
        <v>11</v>
      </c>
      <c r="C28" s="26">
        <v>4.4000000000000004</v>
      </c>
      <c r="D28" s="27">
        <f t="shared" si="0"/>
        <v>2.2000000000000001E-6</v>
      </c>
      <c r="E28" s="26">
        <f t="shared" si="1"/>
        <v>2455.0978050783838</v>
      </c>
      <c r="F28" s="26">
        <v>72</v>
      </c>
      <c r="G28" s="26">
        <v>1</v>
      </c>
      <c r="H28" s="26"/>
      <c r="I28" s="26"/>
      <c r="J28" s="26"/>
      <c r="K28" s="26"/>
      <c r="L28" s="26"/>
      <c r="M28" s="27"/>
      <c r="N28" s="26">
        <f>IF(F28&gt;0,INDEX(Sheet3!$F$1:$F$75,Sheet1!F28+1),0)*G28+IF(H28&gt;0,INDEX(Sheet3!$F$1:$F$75,Sheet1!H28+1),0)*I28+IF(J28&gt;0,INDEX(Sheet3!$F$1:$F$75,Sheet1!J28+1),0)*K28+IF(L28&gt;0,INDEX(Sheet3!$F$1:$F$75,Sheet1!L28+1),0)*M28</f>
        <v>205.59215812309176</v>
      </c>
    </row>
    <row r="29" spans="1:14" x14ac:dyDescent="0.25">
      <c r="A29" s="24">
        <v>23</v>
      </c>
      <c r="B29" s="24">
        <v>24</v>
      </c>
      <c r="C29" s="24">
        <v>7.2</v>
      </c>
      <c r="D29" s="25">
        <f t="shared" si="0"/>
        <v>3.5999999999999998E-6</v>
      </c>
      <c r="E29" s="24">
        <f t="shared" si="1"/>
        <v>11541.780366985235</v>
      </c>
      <c r="F29" s="24">
        <v>25</v>
      </c>
      <c r="G29" s="24">
        <v>0.1</v>
      </c>
      <c r="H29" s="24">
        <v>26</v>
      </c>
      <c r="I29" s="24">
        <v>0.5</v>
      </c>
      <c r="J29" s="24">
        <v>47</v>
      </c>
      <c r="K29" s="24">
        <v>0.4</v>
      </c>
      <c r="L29" s="24"/>
      <c r="M29" s="25"/>
      <c r="N29" s="24">
        <f>IF(F29&gt;0,INDEX(Sheet3!$F$1:$F$75,Sheet1!F29+1),0)*G29+IF(H29&gt;0,INDEX(Sheet3!$F$1:$F$75,Sheet1!H29+1),0)*I29+IF(J29&gt;0,INDEX(Sheet3!$F$1:$F$75,Sheet1!J29+1),0)*K29+IF(L29&gt;0,INDEX(Sheet3!$F$1:$F$75,Sheet1!L29+1),0)*M29</f>
        <v>657.96650252411769</v>
      </c>
    </row>
    <row r="30" spans="1:14" x14ac:dyDescent="0.25">
      <c r="A30" s="26">
        <v>24</v>
      </c>
      <c r="B30" s="26">
        <v>25</v>
      </c>
      <c r="C30" s="26">
        <v>0.7</v>
      </c>
      <c r="D30" s="27">
        <f t="shared" si="0"/>
        <v>3.4999999999999998E-7</v>
      </c>
      <c r="E30" s="26">
        <f t="shared" si="1"/>
        <v>6608.7584483510755</v>
      </c>
      <c r="F30" s="26">
        <v>47</v>
      </c>
      <c r="G30" s="26">
        <v>1</v>
      </c>
      <c r="H30" s="26"/>
      <c r="I30" s="26"/>
      <c r="J30" s="26"/>
      <c r="K30" s="26"/>
      <c r="L30" s="26"/>
      <c r="M30" s="27"/>
      <c r="N30" s="26">
        <f>IF(F30&gt;0,INDEX(Sheet3!$F$1:$F$75,Sheet1!F30+1),0)*G30+IF(H30&gt;0,INDEX(Sheet3!$F$1:$F$75,Sheet1!H30+1),0)*I30+IF(J30&gt;0,INDEX(Sheet3!$F$1:$F$75,Sheet1!J30+1),0)*K30+IF(L30&gt;0,INDEX(Sheet3!$F$1:$F$75,Sheet1!L30+1),0)*M30</f>
        <v>1455.163188871054</v>
      </c>
    </row>
    <row r="31" spans="1:14" x14ac:dyDescent="0.25">
      <c r="A31" s="24">
        <v>25</v>
      </c>
      <c r="B31" s="24">
        <v>26</v>
      </c>
      <c r="C31" s="24">
        <v>1.3</v>
      </c>
      <c r="D31" s="25">
        <f t="shared" si="0"/>
        <v>6.5000000000000002E-7</v>
      </c>
      <c r="E31" s="24">
        <f t="shared" si="1"/>
        <v>8354.9542749963402</v>
      </c>
      <c r="F31" s="24">
        <v>47</v>
      </c>
      <c r="G31" s="24">
        <v>1</v>
      </c>
      <c r="H31" s="24"/>
      <c r="I31" s="24"/>
      <c r="J31" s="24"/>
      <c r="K31" s="24"/>
      <c r="L31" s="24"/>
      <c r="M31" s="25"/>
      <c r="N31" s="24">
        <f>IF(F31&gt;0,INDEX(Sheet3!$F$1:$F$75,Sheet1!F31+1),0)*G31+IF(H31&gt;0,INDEX(Sheet3!$F$1:$F$75,Sheet1!H31+1),0)*I31+IF(J31&gt;0,INDEX(Sheet3!$F$1:$F$75,Sheet1!J31+1),0)*K31+IF(L31&gt;0,INDEX(Sheet3!$F$1:$F$75,Sheet1!L31+1),0)*M31</f>
        <v>1455.163188871054</v>
      </c>
    </row>
    <row r="32" spans="1:14" x14ac:dyDescent="0.25">
      <c r="A32" s="26">
        <v>26</v>
      </c>
      <c r="B32" s="26">
        <v>27</v>
      </c>
      <c r="C32" s="26">
        <v>2.9</v>
      </c>
      <c r="D32" s="27">
        <f t="shared" si="0"/>
        <v>1.4499999999999999E-6</v>
      </c>
      <c r="E32" s="26">
        <f t="shared" si="1"/>
        <v>13011.476479383715</v>
      </c>
      <c r="F32" s="26">
        <v>47</v>
      </c>
      <c r="G32" s="26">
        <v>1</v>
      </c>
      <c r="H32" s="26"/>
      <c r="I32" s="26"/>
      <c r="J32" s="26"/>
      <c r="K32" s="26"/>
      <c r="L32" s="26"/>
      <c r="M32" s="27"/>
      <c r="N32" s="26">
        <f>IF(F32&gt;0,INDEX(Sheet3!$F$1:$F$75,Sheet1!F32+1),0)*G32+IF(H32&gt;0,INDEX(Sheet3!$F$1:$F$75,Sheet1!H32+1),0)*I32+IF(J32&gt;0,INDEX(Sheet3!$F$1:$F$75,Sheet1!J32+1),0)*K32+IF(L32&gt;0,INDEX(Sheet3!$F$1:$F$75,Sheet1!L32+1),0)*M32</f>
        <v>1455.163188871054</v>
      </c>
    </row>
    <row r="33" spans="1:14" x14ac:dyDescent="0.25">
      <c r="A33" s="24">
        <v>27</v>
      </c>
      <c r="B33" s="24">
        <v>5</v>
      </c>
      <c r="C33" s="24">
        <v>1.3</v>
      </c>
      <c r="D33" s="25">
        <f t="shared" si="0"/>
        <v>6.5000000000000002E-7</v>
      </c>
      <c r="E33" s="24">
        <f t="shared" si="1"/>
        <v>17317.077013777001</v>
      </c>
      <c r="F33" s="24">
        <v>47</v>
      </c>
      <c r="G33" s="24">
        <v>0.5</v>
      </c>
      <c r="H33" s="24">
        <v>46</v>
      </c>
      <c r="I33" s="24">
        <v>0.5</v>
      </c>
      <c r="J33" s="24"/>
      <c r="K33" s="24"/>
      <c r="L33" s="24"/>
      <c r="M33" s="25"/>
      <c r="N33" s="24">
        <f>IF(F33&gt;0,INDEX(Sheet3!$F$1:$F$75,Sheet1!F33+1),0)*G33+IF(H33&gt;0,INDEX(Sheet3!$F$1:$F$75,Sheet1!H33+1),0)*I33+IF(J33&gt;0,INDEX(Sheet3!$F$1:$F$75,Sheet1!J33+1),0)*K33+IF(L33&gt;0,INDEX(Sheet3!$F$1:$F$75,Sheet1!L33+1),0)*M33</f>
        <v>3016.0755139865096</v>
      </c>
    </row>
    <row r="34" spans="1:14" x14ac:dyDescent="0.25">
      <c r="A34" s="26">
        <v>5</v>
      </c>
      <c r="B34" s="26">
        <v>17</v>
      </c>
      <c r="C34" s="26">
        <v>0.9</v>
      </c>
      <c r="D34" s="27">
        <f t="shared" si="0"/>
        <v>4.4999999999999998E-7</v>
      </c>
      <c r="E34" s="26">
        <f t="shared" si="1"/>
        <v>13012.494992115386</v>
      </c>
      <c r="F34" s="26">
        <v>46</v>
      </c>
      <c r="G34" s="26">
        <v>0.5</v>
      </c>
      <c r="H34" s="26">
        <v>59</v>
      </c>
      <c r="I34" s="26">
        <v>0.5</v>
      </c>
      <c r="J34" s="26"/>
      <c r="K34" s="26"/>
      <c r="L34" s="26"/>
      <c r="M34" s="27"/>
      <c r="N34" s="26">
        <f>IF(F34&gt;0,INDEX(Sheet3!$F$1:$F$75,Sheet1!F34+1),0)*G34+IF(H34&gt;0,INDEX(Sheet3!$F$1:$F$75,Sheet1!H34+1),0)*I34+IF(J34&gt;0,INDEX(Sheet3!$F$1:$F$75,Sheet1!J34+1),0)*K34+IF(L34&gt;0,INDEX(Sheet3!$F$1:$F$75,Sheet1!L34+1),0)*M34</f>
        <v>2633.259336473744</v>
      </c>
    </row>
    <row r="35" spans="1:14" x14ac:dyDescent="0.25">
      <c r="A35" s="24">
        <v>17</v>
      </c>
      <c r="B35" s="24">
        <v>28</v>
      </c>
      <c r="C35" s="24">
        <v>4.9000000000000004</v>
      </c>
      <c r="D35" s="25">
        <f t="shared" si="0"/>
        <v>2.4500000000000003E-6</v>
      </c>
      <c r="E35" s="24">
        <f t="shared" ref="E35:E66" si="2">(PI()+2*C35)*N35</f>
        <v>54150.745860172508</v>
      </c>
      <c r="F35" s="24">
        <v>45</v>
      </c>
      <c r="G35" s="24">
        <v>0.05</v>
      </c>
      <c r="H35" s="24">
        <v>59</v>
      </c>
      <c r="I35" s="24">
        <v>0.05</v>
      </c>
      <c r="J35" s="24">
        <v>46</v>
      </c>
      <c r="K35" s="24">
        <v>0.9</v>
      </c>
      <c r="L35" s="24"/>
      <c r="M35" s="25"/>
      <c r="N35" s="24">
        <f>IF(F35&gt;0,INDEX(Sheet3!$F$1:$F$75,Sheet1!F35+1),0)*G35+IF(H35&gt;0,INDEX(Sheet3!$F$1:$F$75,Sheet1!H35+1),0)*I35+IF(J35&gt;0,INDEX(Sheet3!$F$1:$F$75,Sheet1!J35+1),0)*K35+IF(L35&gt;0,INDEX(Sheet3!$F$1:$F$75,Sheet1!L35+1),0)*M35</f>
        <v>4184.2412529613921</v>
      </c>
    </row>
    <row r="36" spans="1:14" x14ac:dyDescent="0.25">
      <c r="A36" s="26">
        <v>28</v>
      </c>
      <c r="B36" s="26">
        <v>29</v>
      </c>
      <c r="C36" s="26">
        <v>7.3</v>
      </c>
      <c r="D36" s="27">
        <f t="shared" si="0"/>
        <v>3.6499999999999998E-6</v>
      </c>
      <c r="E36" s="26">
        <f t="shared" si="2"/>
        <v>12233.37517617738</v>
      </c>
      <c r="F36" s="26">
        <v>59</v>
      </c>
      <c r="G36" s="26">
        <v>1</v>
      </c>
      <c r="H36" s="26"/>
      <c r="I36" s="26"/>
      <c r="J36" s="26"/>
      <c r="K36" s="26"/>
      <c r="L36" s="26"/>
      <c r="M36" s="27"/>
      <c r="N36" s="26">
        <f>IF(F36&gt;0,INDEX(Sheet3!$F$1:$F$75,Sheet1!F36+1),0)*G36+IF(H36&gt;0,INDEX(Sheet3!$F$1:$F$75,Sheet1!H36+1),0)*I36+IF(J36&gt;0,INDEX(Sheet3!$F$1:$F$75,Sheet1!J36+1),0)*K36+IF(L36&gt;0,INDEX(Sheet3!$F$1:$F$75,Sheet1!L36+1),0)*M36</f>
        <v>689.53083384552338</v>
      </c>
    </row>
    <row r="37" spans="1:14" x14ac:dyDescent="0.25">
      <c r="A37" s="24">
        <v>29</v>
      </c>
      <c r="B37" s="24">
        <v>30</v>
      </c>
      <c r="C37" s="24">
        <v>1</v>
      </c>
      <c r="D37" s="25">
        <f t="shared" si="0"/>
        <v>4.9999999999999998E-7</v>
      </c>
      <c r="E37" s="24">
        <f t="shared" si="2"/>
        <v>1317.2348791602899</v>
      </c>
      <c r="F37" s="24">
        <v>59</v>
      </c>
      <c r="G37" s="24">
        <v>0.2</v>
      </c>
      <c r="H37" s="24">
        <v>71</v>
      </c>
      <c r="I37" s="24">
        <v>0.8</v>
      </c>
      <c r="J37" s="24"/>
      <c r="K37" s="24"/>
      <c r="L37" s="24"/>
      <c r="M37" s="25"/>
      <c r="N37" s="24">
        <f>IF(F37&gt;0,INDEX(Sheet3!$F$1:$F$75,Sheet1!F37+1),0)*G37+IF(H37&gt;0,INDEX(Sheet3!$F$1:$F$75,Sheet1!H37+1),0)*I37+IF(J37&gt;0,INDEX(Sheet3!$F$1:$F$75,Sheet1!J37+1),0)*K37+IF(L37&gt;0,INDEX(Sheet3!$F$1:$F$75,Sheet1!L37+1),0)*M37</f>
        <v>256.19199495327848</v>
      </c>
    </row>
    <row r="38" spans="1:14" x14ac:dyDescent="0.25">
      <c r="A38" s="26">
        <v>30</v>
      </c>
      <c r="B38" s="26">
        <v>12</v>
      </c>
      <c r="C38" s="26">
        <v>6.6</v>
      </c>
      <c r="D38" s="27">
        <f t="shared" si="0"/>
        <v>3.2999999999999997E-6</v>
      </c>
      <c r="E38" s="26">
        <f t="shared" si="2"/>
        <v>3312.5293120838801</v>
      </c>
      <c r="F38" s="26">
        <v>71</v>
      </c>
      <c r="G38" s="26">
        <v>0.05</v>
      </c>
      <c r="H38" s="26">
        <v>72</v>
      </c>
      <c r="I38" s="26">
        <v>0.95</v>
      </c>
      <c r="J38" s="26"/>
      <c r="K38" s="26"/>
      <c r="L38" s="26"/>
      <c r="M38" s="27"/>
      <c r="N38" s="26">
        <f>IF(F38&gt;0,INDEX(Sheet3!$F$1:$F$75,Sheet1!F38+1),0)*G38+IF(H38&gt;0,INDEX(Sheet3!$F$1:$F$75,Sheet1!H38+1),0)*I38+IF(J38&gt;0,INDEX(Sheet3!$F$1:$F$75,Sheet1!J38+1),0)*K38+IF(L38&gt;0,INDEX(Sheet3!$F$1:$F$75,Sheet1!L38+1),0)*M38</f>
        <v>202.70541447844801</v>
      </c>
    </row>
    <row r="39" spans="1:14" x14ac:dyDescent="0.25">
      <c r="A39" s="24">
        <v>23</v>
      </c>
      <c r="B39" s="24">
        <v>31</v>
      </c>
      <c r="C39" s="24">
        <v>0.3</v>
      </c>
      <c r="D39" s="25">
        <f t="shared" ref="D39:D70" si="3">C39*(0.000001)*0.5</f>
        <v>1.4999999999999999E-7</v>
      </c>
      <c r="E39" s="24">
        <f t="shared" si="2"/>
        <v>5444.6278972542323</v>
      </c>
      <c r="F39" s="24">
        <v>47</v>
      </c>
      <c r="G39" s="24">
        <v>1</v>
      </c>
      <c r="H39" s="24"/>
      <c r="I39" s="24"/>
      <c r="J39" s="24"/>
      <c r="K39" s="24"/>
      <c r="L39" s="24"/>
      <c r="M39" s="25"/>
      <c r="N39" s="24">
        <f>IF(F39&gt;0,INDEX(Sheet3!$F$1:$F$75,Sheet1!F39+1),0)*G39+IF(H39&gt;0,INDEX(Sheet3!$F$1:$F$75,Sheet1!H39+1),0)*I39+IF(J39&gt;0,INDEX(Sheet3!$F$1:$F$75,Sheet1!J39+1),0)*K39+IF(L39&gt;0,INDEX(Sheet3!$F$1:$F$75,Sheet1!L39+1),0)*M39</f>
        <v>1455.163188871054</v>
      </c>
    </row>
    <row r="40" spans="1:14" x14ac:dyDescent="0.25">
      <c r="A40" s="26">
        <v>24</v>
      </c>
      <c r="B40" s="26">
        <v>32</v>
      </c>
      <c r="C40" s="26">
        <v>0.4</v>
      </c>
      <c r="D40" s="27">
        <f t="shared" si="3"/>
        <v>1.9999999999999999E-7</v>
      </c>
      <c r="E40" s="26">
        <f t="shared" si="2"/>
        <v>5735.6605350284426</v>
      </c>
      <c r="F40" s="26">
        <v>47</v>
      </c>
      <c r="G40" s="26">
        <v>1</v>
      </c>
      <c r="H40" s="26"/>
      <c r="I40" s="26"/>
      <c r="J40" s="26"/>
      <c r="K40" s="26"/>
      <c r="L40" s="26"/>
      <c r="M40" s="27"/>
      <c r="N40" s="26">
        <f>IF(F40&gt;0,INDEX(Sheet3!$F$1:$F$75,Sheet1!F40+1),0)*G40+IF(H40&gt;0,INDEX(Sheet3!$F$1:$F$75,Sheet1!H40+1),0)*I40+IF(J40&gt;0,INDEX(Sheet3!$F$1:$F$75,Sheet1!J40+1),0)*K40+IF(L40&gt;0,INDEX(Sheet3!$F$1:$F$75,Sheet1!L40+1),0)*M40</f>
        <v>1455.163188871054</v>
      </c>
    </row>
    <row r="41" spans="1:14" x14ac:dyDescent="0.25">
      <c r="A41" s="24">
        <v>25</v>
      </c>
      <c r="B41" s="24">
        <v>33</v>
      </c>
      <c r="C41" s="24">
        <v>0.5</v>
      </c>
      <c r="D41" s="25">
        <f t="shared" si="3"/>
        <v>2.4999999999999999E-7</v>
      </c>
      <c r="E41" s="24">
        <f t="shared" si="2"/>
        <v>6026.6931728026539</v>
      </c>
      <c r="F41" s="24">
        <v>47</v>
      </c>
      <c r="G41" s="24">
        <v>1</v>
      </c>
      <c r="H41" s="24"/>
      <c r="I41" s="24"/>
      <c r="J41" s="24"/>
      <c r="K41" s="24"/>
      <c r="L41" s="24"/>
      <c r="M41" s="25"/>
      <c r="N41" s="24">
        <f>IF(F41&gt;0,INDEX(Sheet3!$F$1:$F$75,Sheet1!F41+1),0)*G41+IF(H41&gt;0,INDEX(Sheet3!$F$1:$F$75,Sheet1!H41+1),0)*I41+IF(J41&gt;0,INDEX(Sheet3!$F$1:$F$75,Sheet1!J41+1),0)*K41+IF(L41&gt;0,INDEX(Sheet3!$F$1:$F$75,Sheet1!L41+1),0)*M41</f>
        <v>1455.163188871054</v>
      </c>
    </row>
    <row r="42" spans="1:14" x14ac:dyDescent="0.25">
      <c r="A42" s="26">
        <v>26</v>
      </c>
      <c r="B42" s="26">
        <v>34</v>
      </c>
      <c r="C42" s="26">
        <v>1.1000000000000001</v>
      </c>
      <c r="D42" s="27">
        <f t="shared" si="3"/>
        <v>5.5000000000000003E-7</v>
      </c>
      <c r="E42" s="26">
        <f t="shared" si="2"/>
        <v>7772.8889994479186</v>
      </c>
      <c r="F42" s="26">
        <v>47</v>
      </c>
      <c r="G42" s="26">
        <v>1</v>
      </c>
      <c r="H42" s="26"/>
      <c r="I42" s="26"/>
      <c r="J42" s="26"/>
      <c r="K42" s="26"/>
      <c r="L42" s="26"/>
      <c r="M42" s="27"/>
      <c r="N42" s="26">
        <f>IF(F42&gt;0,INDEX(Sheet3!$F$1:$F$75,Sheet1!F42+1),0)*G42+IF(H42&gt;0,INDEX(Sheet3!$F$1:$F$75,Sheet1!H42+1),0)*I42+IF(J42&gt;0,INDEX(Sheet3!$F$1:$F$75,Sheet1!J42+1),0)*K42+IF(L42&gt;0,INDEX(Sheet3!$F$1:$F$75,Sheet1!L42+1),0)*M42</f>
        <v>1455.163188871054</v>
      </c>
    </row>
    <row r="43" spans="1:14" x14ac:dyDescent="0.25">
      <c r="A43" s="24">
        <v>32</v>
      </c>
      <c r="B43" s="24">
        <v>33</v>
      </c>
      <c r="C43" s="24">
        <v>0.9</v>
      </c>
      <c r="D43" s="25">
        <f t="shared" si="3"/>
        <v>4.4999999999999998E-7</v>
      </c>
      <c r="E43" s="24">
        <f t="shared" si="2"/>
        <v>7190.8237238994971</v>
      </c>
      <c r="F43" s="24">
        <v>47</v>
      </c>
      <c r="G43" s="24">
        <v>1</v>
      </c>
      <c r="H43" s="24"/>
      <c r="I43" s="24"/>
      <c r="J43" s="24"/>
      <c r="K43" s="24"/>
      <c r="L43" s="24"/>
      <c r="M43" s="25"/>
      <c r="N43" s="24">
        <f>IF(F43&gt;0,INDEX(Sheet3!$F$1:$F$75,Sheet1!F43+1),0)*G43+IF(H43&gt;0,INDEX(Sheet3!$F$1:$F$75,Sheet1!H43+1),0)*I43+IF(J43&gt;0,INDEX(Sheet3!$F$1:$F$75,Sheet1!J43+1),0)*K43+IF(L43&gt;0,INDEX(Sheet3!$F$1:$F$75,Sheet1!L43+1),0)*M43</f>
        <v>1455.163188871054</v>
      </c>
    </row>
    <row r="44" spans="1:14" x14ac:dyDescent="0.25">
      <c r="A44" s="26">
        <v>33</v>
      </c>
      <c r="B44" s="26">
        <v>34</v>
      </c>
      <c r="C44" s="26">
        <v>0.8</v>
      </c>
      <c r="D44" s="27">
        <f t="shared" si="3"/>
        <v>3.9999999999999998E-7</v>
      </c>
      <c r="E44" s="26">
        <f t="shared" si="2"/>
        <v>6899.7910861252858</v>
      </c>
      <c r="F44" s="26">
        <v>47</v>
      </c>
      <c r="G44" s="26">
        <v>1</v>
      </c>
      <c r="H44" s="26"/>
      <c r="I44" s="26"/>
      <c r="J44" s="26"/>
      <c r="K44" s="26"/>
      <c r="L44" s="26"/>
      <c r="M44" s="27"/>
      <c r="N44" s="26">
        <f>IF(F44&gt;0,INDEX(Sheet3!$F$1:$F$75,Sheet1!F44+1),0)*G44+IF(H44&gt;0,INDEX(Sheet3!$F$1:$F$75,Sheet1!H44+1),0)*I44+IF(J44&gt;0,INDEX(Sheet3!$F$1:$F$75,Sheet1!J44+1),0)*K44+IF(L44&gt;0,INDEX(Sheet3!$F$1:$F$75,Sheet1!L44+1),0)*M44</f>
        <v>1455.163188871054</v>
      </c>
    </row>
    <row r="45" spans="1:14" x14ac:dyDescent="0.25">
      <c r="A45" s="24">
        <v>34</v>
      </c>
      <c r="B45" s="24">
        <v>7</v>
      </c>
      <c r="C45" s="24">
        <v>4.8</v>
      </c>
      <c r="D45" s="25">
        <f t="shared" si="3"/>
        <v>2.3999999999999999E-6</v>
      </c>
      <c r="E45" s="24">
        <f t="shared" si="2"/>
        <v>22518.798400011488</v>
      </c>
      <c r="F45" s="24">
        <v>47</v>
      </c>
      <c r="G45" s="24">
        <v>0.9</v>
      </c>
      <c r="H45" s="24">
        <v>46</v>
      </c>
      <c r="I45" s="24">
        <v>0.1</v>
      </c>
      <c r="J45" s="24"/>
      <c r="K45" s="24"/>
      <c r="L45" s="24"/>
      <c r="M45" s="25"/>
      <c r="N45" s="24">
        <f>IF(F45&gt;0,INDEX(Sheet3!$F$1:$F$75,Sheet1!F45+1),0)*G45+IF(H45&gt;0,INDEX(Sheet3!$F$1:$F$75,Sheet1!H45+1),0)*I45+IF(J45&gt;0,INDEX(Sheet3!$F$1:$F$75,Sheet1!J45+1),0)*K45+IF(L45&gt;0,INDEX(Sheet3!$F$1:$F$75,Sheet1!L45+1),0)*M45</f>
        <v>1767.345653894145</v>
      </c>
    </row>
    <row r="46" spans="1:14" x14ac:dyDescent="0.25">
      <c r="A46" s="26">
        <v>7</v>
      </c>
      <c r="B46" s="26">
        <v>19</v>
      </c>
      <c r="C46" s="26">
        <v>1.7</v>
      </c>
      <c r="D46" s="27">
        <f t="shared" si="3"/>
        <v>8.4999999999999991E-7</v>
      </c>
      <c r="E46" s="26">
        <f t="shared" si="2"/>
        <v>29940.790023839236</v>
      </c>
      <c r="F46" s="26">
        <v>46</v>
      </c>
      <c r="G46" s="26">
        <v>1</v>
      </c>
      <c r="H46" s="26"/>
      <c r="I46" s="26"/>
      <c r="J46" s="26"/>
      <c r="K46" s="26"/>
      <c r="L46" s="26"/>
      <c r="M46" s="27"/>
      <c r="N46" s="26">
        <f>IF(F46&gt;0,INDEX(Sheet3!$F$1:$F$75,Sheet1!F46+1),0)*G46+IF(H46&gt;0,INDEX(Sheet3!$F$1:$F$75,Sheet1!H46+1),0)*I46+IF(J46&gt;0,INDEX(Sheet3!$F$1:$F$75,Sheet1!J46+1),0)*K46+IF(L46&gt;0,INDEX(Sheet3!$F$1:$F$75,Sheet1!L46+1),0)*M46</f>
        <v>4576.9878391019647</v>
      </c>
    </row>
    <row r="47" spans="1:14" x14ac:dyDescent="0.25">
      <c r="A47" s="24">
        <v>19</v>
      </c>
      <c r="B47" s="24">
        <v>36</v>
      </c>
      <c r="C47" s="24">
        <v>2.2000000000000002</v>
      </c>
      <c r="D47" s="25">
        <f t="shared" si="3"/>
        <v>1.1000000000000001E-6</v>
      </c>
      <c r="E47" s="24">
        <f t="shared" si="2"/>
        <v>34517.777862941199</v>
      </c>
      <c r="F47" s="24">
        <v>46</v>
      </c>
      <c r="G47" s="24">
        <v>1</v>
      </c>
      <c r="H47" s="24"/>
      <c r="I47" s="24"/>
      <c r="J47" s="24"/>
      <c r="K47" s="24"/>
      <c r="L47" s="24"/>
      <c r="M47" s="25"/>
      <c r="N47" s="24">
        <f>IF(F47&gt;0,INDEX(Sheet3!$F$1:$F$75,Sheet1!F47+1),0)*G47+IF(H47&gt;0,INDEX(Sheet3!$F$1:$F$75,Sheet1!H47+1),0)*I47+IF(J47&gt;0,INDEX(Sheet3!$F$1:$F$75,Sheet1!J47+1),0)*K47+IF(L47&gt;0,INDEX(Sheet3!$F$1:$F$75,Sheet1!L47+1),0)*M47</f>
        <v>4576.9878391019647</v>
      </c>
    </row>
    <row r="48" spans="1:14" x14ac:dyDescent="0.25">
      <c r="A48" s="26">
        <v>36</v>
      </c>
      <c r="B48" s="26">
        <v>40</v>
      </c>
      <c r="C48" s="26">
        <v>0.9</v>
      </c>
      <c r="D48" s="27">
        <f t="shared" si="3"/>
        <v>4.4999999999999998E-7</v>
      </c>
      <c r="E48" s="26">
        <f t="shared" si="2"/>
        <v>16854.540787779668</v>
      </c>
      <c r="F48" s="26">
        <v>46</v>
      </c>
      <c r="G48" s="26">
        <v>0.7</v>
      </c>
      <c r="H48" s="26">
        <v>59</v>
      </c>
      <c r="I48" s="26">
        <v>0.3</v>
      </c>
      <c r="J48" s="26"/>
      <c r="K48" s="26"/>
      <c r="L48" s="26"/>
      <c r="M48" s="27"/>
      <c r="N48" s="26">
        <f>IF(F48&gt;0,INDEX(Sheet3!$F$1:$F$75,Sheet1!F48+1),0)*G48+IF(H48&gt;0,INDEX(Sheet3!$F$1:$F$75,Sheet1!H48+1),0)*I48+IF(J48&gt;0,INDEX(Sheet3!$F$1:$F$75,Sheet1!J48+1),0)*K48+IF(L48&gt;0,INDEX(Sheet3!$F$1:$F$75,Sheet1!L48+1),0)*M48</f>
        <v>3410.750737525032</v>
      </c>
    </row>
    <row r="49" spans="1:14" x14ac:dyDescent="0.25">
      <c r="A49" s="24">
        <v>36</v>
      </c>
      <c r="B49" s="24">
        <v>28</v>
      </c>
      <c r="C49" s="24">
        <v>0.3</v>
      </c>
      <c r="D49" s="25">
        <f t="shared" si="3"/>
        <v>1.4999999999999999E-7</v>
      </c>
      <c r="E49" s="24">
        <f t="shared" si="2"/>
        <v>17125.224074353733</v>
      </c>
      <c r="F49" s="24">
        <v>46</v>
      </c>
      <c r="G49" s="24">
        <v>1</v>
      </c>
      <c r="H49" s="24"/>
      <c r="I49" s="24"/>
      <c r="J49" s="24"/>
      <c r="K49" s="24"/>
      <c r="L49" s="24"/>
      <c r="M49" s="25"/>
      <c r="N49" s="24">
        <f>IF(F49&gt;0,INDEX(Sheet3!$F$1:$F$75,Sheet1!F49+1),0)*G49+IF(H49&gt;0,INDEX(Sheet3!$F$1:$F$75,Sheet1!H49+1),0)*I49+IF(J49&gt;0,INDEX(Sheet3!$F$1:$F$75,Sheet1!J49+1),0)*K49+IF(L49&gt;0,INDEX(Sheet3!$F$1:$F$75,Sheet1!L49+1),0)*M49</f>
        <v>4576.9878391019647</v>
      </c>
    </row>
    <row r="50" spans="1:14" x14ac:dyDescent="0.25">
      <c r="A50" s="26">
        <v>35</v>
      </c>
      <c r="B50" s="26">
        <v>36</v>
      </c>
      <c r="C50" s="26">
        <v>0.6</v>
      </c>
      <c r="D50" s="27">
        <f t="shared" si="3"/>
        <v>2.9999999999999999E-7</v>
      </c>
      <c r="E50" s="26">
        <f t="shared" si="2"/>
        <v>19871.416777814913</v>
      </c>
      <c r="F50" s="26">
        <v>46</v>
      </c>
      <c r="G50" s="26">
        <v>1</v>
      </c>
      <c r="H50" s="26"/>
      <c r="I50" s="26"/>
      <c r="J50" s="26"/>
      <c r="K50" s="26"/>
      <c r="L50" s="26"/>
      <c r="M50" s="27"/>
      <c r="N50" s="26">
        <f>IF(F50&gt;0,INDEX(Sheet3!$F$1:$F$75,Sheet1!F50+1),0)*G50+IF(H50&gt;0,INDEX(Sheet3!$F$1:$F$75,Sheet1!H50+1),0)*I50+IF(J50&gt;0,INDEX(Sheet3!$F$1:$F$75,Sheet1!J50+1),0)*K50+IF(L50&gt;0,INDEX(Sheet3!$F$1:$F$75,Sheet1!L50+1),0)*M50</f>
        <v>4576.9878391019647</v>
      </c>
    </row>
    <row r="51" spans="1:14" x14ac:dyDescent="0.25">
      <c r="A51" s="24">
        <v>35</v>
      </c>
      <c r="B51" s="24">
        <v>46</v>
      </c>
      <c r="C51" s="24">
        <v>1</v>
      </c>
      <c r="D51" s="25">
        <f t="shared" si="3"/>
        <v>4.9999999999999998E-7</v>
      </c>
      <c r="E51" s="24">
        <f t="shared" si="2"/>
        <v>23533.007049096483</v>
      </c>
      <c r="F51" s="24">
        <v>46</v>
      </c>
      <c r="G51" s="24">
        <v>1</v>
      </c>
      <c r="H51" s="24"/>
      <c r="I51" s="24"/>
      <c r="J51" s="24"/>
      <c r="K51" s="24"/>
      <c r="L51" s="24"/>
      <c r="M51" s="25"/>
      <c r="N51" s="24">
        <f>IF(F51&gt;0,INDEX(Sheet3!$F$1:$F$75,Sheet1!F51+1),0)*G51+IF(H51&gt;0,INDEX(Sheet3!$F$1:$F$75,Sheet1!H51+1),0)*I51+IF(J51&gt;0,INDEX(Sheet3!$F$1:$F$75,Sheet1!J51+1),0)*K51+IF(L51&gt;0,INDEX(Sheet3!$F$1:$F$75,Sheet1!L51+1),0)*M51</f>
        <v>4576.9878391019647</v>
      </c>
    </row>
    <row r="52" spans="1:14" x14ac:dyDescent="0.25">
      <c r="A52" s="26">
        <v>40</v>
      </c>
      <c r="B52" s="26">
        <v>46</v>
      </c>
      <c r="C52" s="26">
        <v>0.6</v>
      </c>
      <c r="D52" s="27">
        <f t="shared" si="3"/>
        <v>2.9999999999999999E-7</v>
      </c>
      <c r="E52" s="26">
        <f t="shared" si="2"/>
        <v>6369.2129576808784</v>
      </c>
      <c r="F52" s="26">
        <v>59</v>
      </c>
      <c r="G52" s="26">
        <v>0.8</v>
      </c>
      <c r="H52" s="26">
        <v>46</v>
      </c>
      <c r="I52" s="26">
        <v>0.2</v>
      </c>
      <c r="J52" s="26"/>
      <c r="K52" s="26"/>
      <c r="L52" s="26"/>
      <c r="M52" s="27"/>
      <c r="N52" s="26">
        <f>IF(F52&gt;0,INDEX(Sheet3!$F$1:$F$75,Sheet1!F52+1),0)*G52+IF(H52&gt;0,INDEX(Sheet3!$F$1:$F$75,Sheet1!H52+1),0)*I52+IF(J52&gt;0,INDEX(Sheet3!$F$1:$F$75,Sheet1!J52+1),0)*K52+IF(L52&gt;0,INDEX(Sheet3!$F$1:$F$75,Sheet1!L52+1),0)*M52</f>
        <v>1467.0222348968118</v>
      </c>
    </row>
    <row r="53" spans="1:14" x14ac:dyDescent="0.25">
      <c r="A53" s="24">
        <v>46</v>
      </c>
      <c r="B53" s="24">
        <v>29</v>
      </c>
      <c r="C53" s="24">
        <v>6.6</v>
      </c>
      <c r="D53" s="25">
        <f t="shared" si="3"/>
        <v>3.2999999999999997E-6</v>
      </c>
      <c r="E53" s="24">
        <f t="shared" si="2"/>
        <v>11268.032008793649</v>
      </c>
      <c r="F53" s="24">
        <v>59</v>
      </c>
      <c r="G53" s="24">
        <v>1</v>
      </c>
      <c r="H53" s="24"/>
      <c r="I53" s="24"/>
      <c r="J53" s="24"/>
      <c r="K53" s="24"/>
      <c r="L53" s="24"/>
      <c r="M53" s="25"/>
      <c r="N53" s="24">
        <f>IF(F53&gt;0,INDEX(Sheet3!$F$1:$F$75,Sheet1!F53+1),0)*G53+IF(H53&gt;0,INDEX(Sheet3!$F$1:$F$75,Sheet1!H53+1),0)*I53+IF(J53&gt;0,INDEX(Sheet3!$F$1:$F$75,Sheet1!J53+1),0)*K53+IF(L53&gt;0,INDEX(Sheet3!$F$1:$F$75,Sheet1!L53+1),0)*M53</f>
        <v>689.53083384552338</v>
      </c>
    </row>
    <row r="54" spans="1:14" x14ac:dyDescent="0.25">
      <c r="A54" s="26">
        <v>19</v>
      </c>
      <c r="B54" s="26">
        <v>48</v>
      </c>
      <c r="C54" s="26">
        <v>3.4</v>
      </c>
      <c r="D54" s="27">
        <f t="shared" si="3"/>
        <v>1.6999999999999998E-6</v>
      </c>
      <c r="E54" s="26">
        <f t="shared" si="2"/>
        <v>6855.0346721822998</v>
      </c>
      <c r="F54" s="26">
        <v>59</v>
      </c>
      <c r="G54" s="26">
        <v>1</v>
      </c>
      <c r="H54" s="26"/>
      <c r="I54" s="26"/>
      <c r="J54" s="26"/>
      <c r="K54" s="26"/>
      <c r="L54" s="26"/>
      <c r="M54" s="27"/>
      <c r="N54" s="26">
        <f>IF(F54&gt;0,INDEX(Sheet3!$F$1:$F$75,Sheet1!F54+1),0)*G54+IF(H54&gt;0,INDEX(Sheet3!$F$1:$F$75,Sheet1!H54+1),0)*I54+IF(J54&gt;0,INDEX(Sheet3!$F$1:$F$75,Sheet1!J54+1),0)*K54+IF(L54&gt;0,INDEX(Sheet3!$F$1:$F$75,Sheet1!L54+1),0)*M54</f>
        <v>689.53083384552338</v>
      </c>
    </row>
    <row r="55" spans="1:14" x14ac:dyDescent="0.25">
      <c r="A55" s="24">
        <v>48</v>
      </c>
      <c r="B55" s="24">
        <v>47</v>
      </c>
      <c r="C55" s="24">
        <v>1.3</v>
      </c>
      <c r="D55" s="25">
        <f t="shared" si="3"/>
        <v>6.5000000000000002E-7</v>
      </c>
      <c r="E55" s="24">
        <f t="shared" si="2"/>
        <v>250.18730308998565</v>
      </c>
      <c r="F55" s="24">
        <v>57</v>
      </c>
      <c r="G55" s="24">
        <v>1</v>
      </c>
      <c r="H55" s="24"/>
      <c r="I55" s="24"/>
      <c r="J55" s="24"/>
      <c r="K55" s="24"/>
      <c r="L55" s="24"/>
      <c r="M55" s="25"/>
      <c r="N55" s="24">
        <f>IF(F55&gt;0,INDEX(Sheet3!$F$1:$F$75,Sheet1!F55+1),0)*G55+IF(H55&gt;0,INDEX(Sheet3!$F$1:$F$75,Sheet1!H55+1),0)*I55+IF(J55&gt;0,INDEX(Sheet3!$F$1:$F$75,Sheet1!J55+1),0)*K55+IF(L55&gt;0,INDEX(Sheet3!$F$1:$F$75,Sheet1!L55+1),0)*M55</f>
        <v>43.574547723019336</v>
      </c>
    </row>
    <row r="56" spans="1:14" x14ac:dyDescent="0.25">
      <c r="A56" s="26">
        <v>49</v>
      </c>
      <c r="B56" s="26">
        <v>48</v>
      </c>
      <c r="C56" s="26">
        <v>2.8</v>
      </c>
      <c r="D56" s="27">
        <f t="shared" si="3"/>
        <v>1.3999999999999999E-6</v>
      </c>
      <c r="E56" s="26">
        <f t="shared" si="2"/>
        <v>6027.5976715676716</v>
      </c>
      <c r="F56" s="26">
        <v>59</v>
      </c>
      <c r="G56" s="26">
        <v>1</v>
      </c>
      <c r="H56" s="26"/>
      <c r="I56" s="26"/>
      <c r="J56" s="26"/>
      <c r="K56" s="26"/>
      <c r="L56" s="26"/>
      <c r="M56" s="27"/>
      <c r="N56" s="26">
        <f>IF(F56&gt;0,INDEX(Sheet3!$F$1:$F$75,Sheet1!F56+1),0)*G56+IF(H56&gt;0,INDEX(Sheet3!$F$1:$F$75,Sheet1!H56+1),0)*I56+IF(J56&gt;0,INDEX(Sheet3!$F$1:$F$75,Sheet1!J56+1),0)*K56+IF(L56&gt;0,INDEX(Sheet3!$F$1:$F$75,Sheet1!L56+1),0)*M56</f>
        <v>689.53083384552338</v>
      </c>
    </row>
    <row r="57" spans="1:14" x14ac:dyDescent="0.25">
      <c r="A57" s="24">
        <v>18</v>
      </c>
      <c r="B57" s="24">
        <v>49</v>
      </c>
      <c r="C57" s="24">
        <v>3.9</v>
      </c>
      <c r="D57" s="25">
        <f t="shared" si="3"/>
        <v>1.95E-6</v>
      </c>
      <c r="E57" s="24">
        <f t="shared" si="2"/>
        <v>41572.542313915874</v>
      </c>
      <c r="F57" s="24">
        <v>46</v>
      </c>
      <c r="G57" s="24">
        <v>0.8</v>
      </c>
      <c r="H57" s="24">
        <v>59</v>
      </c>
      <c r="I57" s="24">
        <v>0.2</v>
      </c>
      <c r="J57" s="24"/>
      <c r="K57" s="24"/>
      <c r="L57" s="24"/>
      <c r="M57" s="25"/>
      <c r="N57" s="24">
        <f>IF(F57&gt;0,INDEX(Sheet3!$F$1:$F$75,Sheet1!F57+1),0)*G57+IF(H57&gt;0,INDEX(Sheet3!$F$1:$F$75,Sheet1!H57+1),0)*I57+IF(J57&gt;0,INDEX(Sheet3!$F$1:$F$75,Sheet1!J57+1),0)*K57+IF(L57&gt;0,INDEX(Sheet3!$F$1:$F$75,Sheet1!L57+1),0)*M57</f>
        <v>3799.4964380506767</v>
      </c>
    </row>
    <row r="58" spans="1:14" x14ac:dyDescent="0.25">
      <c r="A58" s="26">
        <v>6</v>
      </c>
      <c r="B58" s="26">
        <v>18</v>
      </c>
      <c r="C58" s="26">
        <v>1.2</v>
      </c>
      <c r="D58" s="27">
        <f t="shared" si="3"/>
        <v>5.9999999999999997E-7</v>
      </c>
      <c r="E58" s="26">
        <f t="shared" si="2"/>
        <v>25363.802184737273</v>
      </c>
      <c r="F58" s="26">
        <v>46</v>
      </c>
      <c r="G58" s="26">
        <v>1</v>
      </c>
      <c r="H58" s="26"/>
      <c r="I58" s="26"/>
      <c r="J58" s="26"/>
      <c r="K58" s="26"/>
      <c r="L58" s="26"/>
      <c r="M58" s="27"/>
      <c r="N58" s="26">
        <f>IF(F58&gt;0,INDEX(Sheet3!$F$1:$F$75,Sheet1!F58+1),0)*G58+IF(H58&gt;0,INDEX(Sheet3!$F$1:$F$75,Sheet1!H58+1),0)*I58+IF(J58&gt;0,INDEX(Sheet3!$F$1:$F$75,Sheet1!J58+1),0)*K58+IF(L58&gt;0,INDEX(Sheet3!$F$1:$F$75,Sheet1!L58+1),0)*M58</f>
        <v>4576.9878391019647</v>
      </c>
    </row>
    <row r="59" spans="1:14" x14ac:dyDescent="0.25">
      <c r="A59" s="24">
        <v>20</v>
      </c>
      <c r="B59" s="24">
        <v>35</v>
      </c>
      <c r="C59" s="24">
        <v>1</v>
      </c>
      <c r="D59" s="25">
        <f t="shared" si="3"/>
        <v>4.9999999999999998E-7</v>
      </c>
      <c r="E59" s="24">
        <f t="shared" si="2"/>
        <v>23533.007049096483</v>
      </c>
      <c r="F59" s="24">
        <v>46</v>
      </c>
      <c r="G59" s="24">
        <v>1</v>
      </c>
      <c r="H59" s="24"/>
      <c r="I59" s="24"/>
      <c r="J59" s="24"/>
      <c r="K59" s="24"/>
      <c r="L59" s="24"/>
      <c r="M59" s="25"/>
      <c r="N59" s="24">
        <f>IF(F59&gt;0,INDEX(Sheet3!$F$1:$F$75,Sheet1!F59+1),0)*G59+IF(H59&gt;0,INDEX(Sheet3!$F$1:$F$75,Sheet1!H59+1),0)*I59+IF(J59&gt;0,INDEX(Sheet3!$F$1:$F$75,Sheet1!J59+1),0)*K59+IF(L59&gt;0,INDEX(Sheet3!$F$1:$F$75,Sheet1!L59+1),0)*M59</f>
        <v>4576.9878391019647</v>
      </c>
    </row>
    <row r="60" spans="1:14" x14ac:dyDescent="0.25">
      <c r="A60" s="26">
        <v>8</v>
      </c>
      <c r="B60" s="26">
        <v>20</v>
      </c>
      <c r="C60" s="26">
        <v>1.9</v>
      </c>
      <c r="D60" s="27">
        <f t="shared" si="3"/>
        <v>9.499999999999999E-7</v>
      </c>
      <c r="E60" s="26">
        <f t="shared" si="2"/>
        <v>33427.002702382582</v>
      </c>
      <c r="F60" s="26">
        <v>50</v>
      </c>
      <c r="G60" s="26">
        <v>1</v>
      </c>
      <c r="H60" s="26"/>
      <c r="I60" s="26"/>
      <c r="J60" s="26"/>
      <c r="K60" s="26"/>
      <c r="L60" s="26"/>
      <c r="M60" s="27"/>
      <c r="N60" s="26">
        <f>IF(F60&gt;0,INDEX(Sheet3!$F$1:$F$75,Sheet1!F60+1),0)*G60+IF(H60&gt;0,INDEX(Sheet3!$F$1:$F$75,Sheet1!H60+1),0)*I60+IF(J60&gt;0,INDEX(Sheet3!$F$1:$F$75,Sheet1!J60+1),0)*K60+IF(L60&gt;0,INDEX(Sheet3!$F$1:$F$75,Sheet1!L60+1),0)*M60</f>
        <v>4815.4658981748316</v>
      </c>
    </row>
    <row r="61" spans="1:14" x14ac:dyDescent="0.25">
      <c r="A61" s="24">
        <v>37</v>
      </c>
      <c r="B61" s="24">
        <v>8</v>
      </c>
      <c r="C61" s="24">
        <v>5.7</v>
      </c>
      <c r="D61" s="25">
        <f t="shared" si="3"/>
        <v>2.8499999999999998E-6</v>
      </c>
      <c r="E61" s="24">
        <f t="shared" si="2"/>
        <v>69612.461883414333</v>
      </c>
      <c r="F61" s="24">
        <v>51</v>
      </c>
      <c r="G61" s="24">
        <v>0.1</v>
      </c>
      <c r="H61" s="24">
        <v>49</v>
      </c>
      <c r="I61" s="24">
        <v>0.4</v>
      </c>
      <c r="J61" s="24">
        <v>47</v>
      </c>
      <c r="K61" s="24">
        <v>0.3</v>
      </c>
      <c r="L61" s="24">
        <v>46</v>
      </c>
      <c r="M61" s="25">
        <v>0.2</v>
      </c>
      <c r="N61" s="24">
        <f>IF(F61&gt;0,INDEX(Sheet3!$F$1:$F$75,Sheet1!F61+1),0)*G61+IF(H61&gt;0,INDEX(Sheet3!$F$1:$F$75,Sheet1!H61+1),0)*I61+IF(J61&gt;0,INDEX(Sheet3!$F$1:$F$75,Sheet1!J61+1),0)*K61+IF(L61&gt;0,INDEX(Sheet3!$F$1:$F$75,Sheet1!L61+1),0)*M61</f>
        <v>4787.1277611554833</v>
      </c>
    </row>
    <row r="62" spans="1:14" x14ac:dyDescent="0.25">
      <c r="A62" s="26">
        <v>47</v>
      </c>
      <c r="B62" s="26">
        <v>40</v>
      </c>
      <c r="C62" s="26">
        <v>2.2999999999999998</v>
      </c>
      <c r="D62" s="27">
        <f t="shared" si="3"/>
        <v>1.1499999999999998E-6</v>
      </c>
      <c r="E62" s="26">
        <f t="shared" si="2"/>
        <v>5338.0668377221482</v>
      </c>
      <c r="F62" s="26">
        <v>59</v>
      </c>
      <c r="G62" s="26">
        <v>1</v>
      </c>
      <c r="H62" s="26"/>
      <c r="I62" s="26"/>
      <c r="J62" s="26"/>
      <c r="K62" s="26"/>
      <c r="L62" s="26"/>
      <c r="M62" s="27"/>
      <c r="N62" s="26">
        <f>IF(F62&gt;0,INDEX(Sheet3!$F$1:$F$75,Sheet1!F62+1),0)*G62+IF(H62&gt;0,INDEX(Sheet3!$F$1:$F$75,Sheet1!H62+1),0)*I62+IF(J62&gt;0,INDEX(Sheet3!$F$1:$F$75,Sheet1!J62+1),0)*K62+IF(L62&gt;0,INDEX(Sheet3!$F$1:$F$75,Sheet1!L62+1),0)*M62</f>
        <v>689.53083384552338</v>
      </c>
    </row>
    <row r="63" spans="1:14" x14ac:dyDescent="0.25">
      <c r="A63" s="24">
        <v>40</v>
      </c>
      <c r="B63" s="24">
        <v>41</v>
      </c>
      <c r="C63" s="24">
        <v>5.0999999999999996</v>
      </c>
      <c r="D63" s="25">
        <f t="shared" si="3"/>
        <v>2.5499999999999997E-6</v>
      </c>
      <c r="E63" s="24">
        <f t="shared" si="2"/>
        <v>9199.4395072570787</v>
      </c>
      <c r="F63" s="24">
        <v>59</v>
      </c>
      <c r="G63" s="24">
        <v>1</v>
      </c>
      <c r="H63" s="24"/>
      <c r="I63" s="24"/>
      <c r="J63" s="24"/>
      <c r="K63" s="24"/>
      <c r="L63" s="24"/>
      <c r="M63" s="25"/>
      <c r="N63" s="24">
        <f>IF(F63&gt;0,INDEX(Sheet3!$F$1:$F$75,Sheet1!F63+1),0)*G63+IF(H63&gt;0,INDEX(Sheet3!$F$1:$F$75,Sheet1!H63+1),0)*I63+IF(J63&gt;0,INDEX(Sheet3!$F$1:$F$75,Sheet1!J63+1),0)*K63+IF(L63&gt;0,INDEX(Sheet3!$F$1:$F$75,Sheet1!L63+1),0)*M63</f>
        <v>689.53083384552338</v>
      </c>
    </row>
    <row r="64" spans="1:14" x14ac:dyDescent="0.25">
      <c r="A64" s="26">
        <v>41</v>
      </c>
      <c r="B64" s="26">
        <v>29</v>
      </c>
      <c r="C64" s="26">
        <v>2.1</v>
      </c>
      <c r="D64" s="27">
        <f t="shared" si="3"/>
        <v>1.0499999999999999E-6</v>
      </c>
      <c r="E64" s="26">
        <f t="shared" si="2"/>
        <v>5062.2545041839385</v>
      </c>
      <c r="F64" s="26">
        <v>59</v>
      </c>
      <c r="G64" s="26">
        <v>1</v>
      </c>
      <c r="H64" s="26"/>
      <c r="I64" s="26"/>
      <c r="J64" s="26"/>
      <c r="K64" s="26"/>
      <c r="L64" s="26"/>
      <c r="M64" s="27"/>
      <c r="N64" s="26">
        <f>IF(F64&gt;0,INDEX(Sheet3!$F$1:$F$75,Sheet1!F64+1),0)*G64+IF(H64&gt;0,INDEX(Sheet3!$F$1:$F$75,Sheet1!H64+1),0)*I64+IF(J64&gt;0,INDEX(Sheet3!$F$1:$F$75,Sheet1!J64+1),0)*K64+IF(L64&gt;0,INDEX(Sheet3!$F$1:$F$75,Sheet1!L64+1),0)*M64</f>
        <v>689.53083384552338</v>
      </c>
    </row>
    <row r="65" spans="1:14" x14ac:dyDescent="0.25">
      <c r="A65" s="24">
        <v>47</v>
      </c>
      <c r="B65" s="24">
        <v>68</v>
      </c>
      <c r="C65" s="24">
        <v>8.5</v>
      </c>
      <c r="D65" s="25">
        <f t="shared" si="3"/>
        <v>4.25E-6</v>
      </c>
      <c r="E65" s="24">
        <f t="shared" si="2"/>
        <v>8443.9049681440338</v>
      </c>
      <c r="F65" s="24">
        <v>58</v>
      </c>
      <c r="G65" s="24">
        <v>0.5</v>
      </c>
      <c r="H65" s="24">
        <v>59</v>
      </c>
      <c r="I65" s="24">
        <v>0.5</v>
      </c>
      <c r="J65" s="24"/>
      <c r="K65" s="24"/>
      <c r="L65" s="24"/>
      <c r="M65" s="25"/>
      <c r="N65" s="24">
        <f>IF(F65&gt;0,INDEX(Sheet3!$F$1:$F$75,Sheet1!F65+1),0)*G65+IF(H65&gt;0,INDEX(Sheet3!$F$1:$F$75,Sheet1!H65+1),0)*I65+IF(J65&gt;0,INDEX(Sheet3!$F$1:$F$75,Sheet1!J65+1),0)*K65+IF(L65&gt;0,INDEX(Sheet3!$F$1:$F$75,Sheet1!L65+1),0)*M65</f>
        <v>419.22727330299244</v>
      </c>
    </row>
    <row r="66" spans="1:14" x14ac:dyDescent="0.25">
      <c r="A66" s="26">
        <v>68</v>
      </c>
      <c r="B66" s="26">
        <v>41</v>
      </c>
      <c r="C66" s="26">
        <v>8</v>
      </c>
      <c r="D66" s="27">
        <f t="shared" si="3"/>
        <v>3.9999999999999998E-6</v>
      </c>
      <c r="E66" s="26">
        <f t="shared" si="2"/>
        <v>4908.0054327818907</v>
      </c>
      <c r="F66" s="26">
        <v>58</v>
      </c>
      <c r="G66" s="26">
        <v>0.2</v>
      </c>
      <c r="H66" s="26">
        <v>71</v>
      </c>
      <c r="I66" s="26">
        <v>0.6</v>
      </c>
      <c r="J66" s="26">
        <v>59</v>
      </c>
      <c r="K66" s="26">
        <v>0.2</v>
      </c>
      <c r="L66" s="26"/>
      <c r="M66" s="27"/>
      <c r="N66" s="26">
        <f>IF(F66&gt;0,INDEX(Sheet3!$F$1:$F$75,Sheet1!F66+1),0)*G66+IF(H66&gt;0,INDEX(Sheet3!$F$1:$F$75,Sheet1!H66+1),0)*I66+IF(J66&gt;0,INDEX(Sheet3!$F$1:$F$75,Sheet1!J66+1),0)*K66+IF(L66&gt;0,INDEX(Sheet3!$F$1:$F$75,Sheet1!L66+1),0)*M66</f>
        <v>256.40528045932734</v>
      </c>
    </row>
    <row r="67" spans="1:14" x14ac:dyDescent="0.25">
      <c r="A67" s="24">
        <v>67</v>
      </c>
      <c r="B67" s="24">
        <v>68</v>
      </c>
      <c r="C67" s="24">
        <v>2.5</v>
      </c>
      <c r="D67" s="25">
        <f t="shared" si="3"/>
        <v>1.2499999999999999E-6</v>
      </c>
      <c r="E67" s="24">
        <f t="shared" ref="E67:E98" si="4">(PI()+2*C67)*N67</f>
        <v>1212.4762057558901</v>
      </c>
      <c r="F67" s="24">
        <v>58</v>
      </c>
      <c r="G67" s="24">
        <v>1</v>
      </c>
      <c r="H67" s="24"/>
      <c r="I67" s="24"/>
      <c r="J67" s="24"/>
      <c r="K67" s="24"/>
      <c r="L67" s="24"/>
      <c r="M67" s="25"/>
      <c r="N67" s="24">
        <f>IF(F67&gt;0,INDEX(Sheet3!$F$1:$F$75,Sheet1!F67+1),0)*G67+IF(H67&gt;0,INDEX(Sheet3!$F$1:$F$75,Sheet1!H67+1),0)*I67+IF(J67&gt;0,INDEX(Sheet3!$F$1:$F$75,Sheet1!J67+1),0)*K67+IF(L67&gt;0,INDEX(Sheet3!$F$1:$F$75,Sheet1!L67+1),0)*M67</f>
        <v>148.92371276046151</v>
      </c>
    </row>
    <row r="68" spans="1:14" x14ac:dyDescent="0.25">
      <c r="A68" s="26">
        <v>48</v>
      </c>
      <c r="B68" s="26">
        <v>67</v>
      </c>
      <c r="C68" s="26">
        <v>8.3000000000000007</v>
      </c>
      <c r="D68" s="27">
        <f t="shared" si="3"/>
        <v>4.1500000000000001E-6</v>
      </c>
      <c r="E68" s="26">
        <f t="shared" si="4"/>
        <v>7742.5917803182783</v>
      </c>
      <c r="F68" s="26">
        <v>59</v>
      </c>
      <c r="G68" s="26">
        <v>0.45</v>
      </c>
      <c r="H68" s="26">
        <v>58</v>
      </c>
      <c r="I68" s="26">
        <v>0.55000000000000004</v>
      </c>
      <c r="J68" s="26"/>
      <c r="K68" s="26"/>
      <c r="L68" s="26"/>
      <c r="M68" s="27"/>
      <c r="N68" s="26">
        <f>IF(F68&gt;0,INDEX(Sheet3!$F$1:$F$75,Sheet1!F68+1),0)*G68+IF(H68&gt;0,INDEX(Sheet3!$F$1:$F$75,Sheet1!H68+1),0)*I68+IF(J68&gt;0,INDEX(Sheet3!$F$1:$F$75,Sheet1!J68+1),0)*K68+IF(L68&gt;0,INDEX(Sheet3!$F$1:$F$75,Sheet1!L68+1),0)*M68</f>
        <v>392.1969172487394</v>
      </c>
    </row>
    <row r="69" spans="1:14" x14ac:dyDescent="0.25">
      <c r="A69" s="24">
        <v>66</v>
      </c>
      <c r="B69" s="24">
        <v>67</v>
      </c>
      <c r="C69" s="24">
        <v>1.9</v>
      </c>
      <c r="D69" s="25">
        <f t="shared" si="3"/>
        <v>9.499999999999999E-7</v>
      </c>
      <c r="E69" s="24">
        <f t="shared" si="4"/>
        <v>1033.7677504433361</v>
      </c>
      <c r="F69" s="24">
        <v>58</v>
      </c>
      <c r="G69" s="24">
        <v>1</v>
      </c>
      <c r="H69" s="24"/>
      <c r="I69" s="24"/>
      <c r="J69" s="24"/>
      <c r="K69" s="24"/>
      <c r="L69" s="24"/>
      <c r="M69" s="25"/>
      <c r="N69" s="24">
        <f>IF(F69&gt;0,INDEX(Sheet3!$F$1:$F$75,Sheet1!F69+1),0)*G69+IF(H69&gt;0,INDEX(Sheet3!$F$1:$F$75,Sheet1!H69+1),0)*I69+IF(J69&gt;0,INDEX(Sheet3!$F$1:$F$75,Sheet1!J69+1),0)*K69+IF(L69&gt;0,INDEX(Sheet3!$F$1:$F$75,Sheet1!L69+1),0)*M69</f>
        <v>148.92371276046151</v>
      </c>
    </row>
    <row r="70" spans="1:14" x14ac:dyDescent="0.25">
      <c r="A70" s="26">
        <v>54</v>
      </c>
      <c r="B70" s="26">
        <v>66</v>
      </c>
      <c r="C70" s="26">
        <v>2.2000000000000002</v>
      </c>
      <c r="D70" s="27">
        <f t="shared" si="3"/>
        <v>1.1000000000000001E-6</v>
      </c>
      <c r="E70" s="26">
        <f t="shared" si="4"/>
        <v>1123.1219780996132</v>
      </c>
      <c r="F70" s="26">
        <v>58</v>
      </c>
      <c r="G70" s="26">
        <v>1</v>
      </c>
      <c r="H70" s="26"/>
      <c r="I70" s="26"/>
      <c r="J70" s="26"/>
      <c r="K70" s="26"/>
      <c r="L70" s="26"/>
      <c r="M70" s="27"/>
      <c r="N70" s="26">
        <f>IF(F70&gt;0,INDEX(Sheet3!$F$1:$F$75,Sheet1!F70+1),0)*G70+IF(H70&gt;0,INDEX(Sheet3!$F$1:$F$75,Sheet1!H70+1),0)*I70+IF(J70&gt;0,INDEX(Sheet3!$F$1:$F$75,Sheet1!J70+1),0)*K70+IF(L70&gt;0,INDEX(Sheet3!$F$1:$F$75,Sheet1!L70+1),0)*M70</f>
        <v>148.92371276046151</v>
      </c>
    </row>
    <row r="71" spans="1:14" x14ac:dyDescent="0.25">
      <c r="A71" s="24">
        <v>53</v>
      </c>
      <c r="B71" s="24">
        <v>54</v>
      </c>
      <c r="C71" s="24">
        <v>0.7</v>
      </c>
      <c r="D71" s="25">
        <f t="shared" ref="D71:D102" si="5">C71*(0.000001)*0.5</f>
        <v>3.4999999999999998E-7</v>
      </c>
      <c r="E71" s="24">
        <f t="shared" si="4"/>
        <v>676.35083981822856</v>
      </c>
      <c r="F71" s="24">
        <v>58</v>
      </c>
      <c r="G71" s="24">
        <v>1</v>
      </c>
      <c r="H71" s="24"/>
      <c r="I71" s="24"/>
      <c r="J71" s="24"/>
      <c r="K71" s="24"/>
      <c r="L71" s="24"/>
      <c r="M71" s="25"/>
      <c r="N71" s="24">
        <f>IF(F71&gt;0,INDEX(Sheet3!$F$1:$F$75,Sheet1!F71+1),0)*G71+IF(H71&gt;0,INDEX(Sheet3!$F$1:$F$75,Sheet1!H71+1),0)*I71+IF(J71&gt;0,INDEX(Sheet3!$F$1:$F$75,Sheet1!J71+1),0)*K71+IF(L71&gt;0,INDEX(Sheet3!$F$1:$F$75,Sheet1!L71+1),0)*M71</f>
        <v>148.92371276046151</v>
      </c>
    </row>
    <row r="72" spans="1:14" x14ac:dyDescent="0.25">
      <c r="A72" s="26">
        <v>53</v>
      </c>
      <c r="B72" s="26">
        <v>50</v>
      </c>
      <c r="C72" s="26">
        <v>3.6</v>
      </c>
      <c r="D72" s="27">
        <f t="shared" si="5"/>
        <v>1.7999999999999999E-6</v>
      </c>
      <c r="E72" s="26">
        <f t="shared" si="4"/>
        <v>1540.1083738289053</v>
      </c>
      <c r="F72" s="26">
        <v>58</v>
      </c>
      <c r="G72" s="26">
        <v>1</v>
      </c>
      <c r="H72" s="26"/>
      <c r="I72" s="26"/>
      <c r="J72" s="26"/>
      <c r="K72" s="26"/>
      <c r="L72" s="26"/>
      <c r="M72" s="27"/>
      <c r="N72" s="26">
        <f>IF(F72&gt;0,INDEX(Sheet3!$F$1:$F$75,Sheet1!F72+1),0)*G72+IF(H72&gt;0,INDEX(Sheet3!$F$1:$F$75,Sheet1!H72+1),0)*I72+IF(J72&gt;0,INDEX(Sheet3!$F$1:$F$75,Sheet1!J72+1),0)*K72+IF(L72&gt;0,INDEX(Sheet3!$F$1:$F$75,Sheet1!L72+1),0)*M72</f>
        <v>148.92371276046151</v>
      </c>
    </row>
    <row r="73" spans="1:14" x14ac:dyDescent="0.25">
      <c r="A73" s="24">
        <v>51</v>
      </c>
      <c r="B73" s="24">
        <v>50</v>
      </c>
      <c r="C73" s="24">
        <v>1.8</v>
      </c>
      <c r="D73" s="25">
        <f t="shared" si="5"/>
        <v>8.9999999999999996E-7</v>
      </c>
      <c r="E73" s="24">
        <f t="shared" si="4"/>
        <v>1003.9830078912438</v>
      </c>
      <c r="F73" s="24">
        <v>58</v>
      </c>
      <c r="G73" s="24">
        <v>1</v>
      </c>
      <c r="H73" s="24"/>
      <c r="I73" s="24"/>
      <c r="J73" s="24"/>
      <c r="K73" s="24"/>
      <c r="L73" s="24"/>
      <c r="M73" s="25"/>
      <c r="N73" s="24">
        <f>IF(F73&gt;0,INDEX(Sheet3!$F$1:$F$75,Sheet1!F73+1),0)*G73+IF(H73&gt;0,INDEX(Sheet3!$F$1:$F$75,Sheet1!H73+1),0)*I73+IF(J73&gt;0,INDEX(Sheet3!$F$1:$F$75,Sheet1!J73+1),0)*K73+IF(L73&gt;0,INDEX(Sheet3!$F$1:$F$75,Sheet1!L73+1),0)*M73</f>
        <v>148.92371276046151</v>
      </c>
    </row>
    <row r="74" spans="1:14" x14ac:dyDescent="0.25">
      <c r="A74" s="26">
        <v>52</v>
      </c>
      <c r="B74" s="26">
        <v>51</v>
      </c>
      <c r="C74" s="26">
        <v>0.7</v>
      </c>
      <c r="D74" s="27">
        <f t="shared" si="5"/>
        <v>3.4999999999999998E-7</v>
      </c>
      <c r="E74" s="26">
        <f t="shared" si="4"/>
        <v>676.35083981822856</v>
      </c>
      <c r="F74" s="26">
        <v>58</v>
      </c>
      <c r="G74" s="26">
        <v>1</v>
      </c>
      <c r="H74" s="26"/>
      <c r="I74" s="26"/>
      <c r="J74" s="26"/>
      <c r="K74" s="26"/>
      <c r="L74" s="26"/>
      <c r="M74" s="27"/>
      <c r="N74" s="26">
        <f>IF(F74&gt;0,INDEX(Sheet3!$F$1:$F$75,Sheet1!F74+1),0)*G74+IF(H74&gt;0,INDEX(Sheet3!$F$1:$F$75,Sheet1!H74+1),0)*I74+IF(J74&gt;0,INDEX(Sheet3!$F$1:$F$75,Sheet1!J74+1),0)*K74+IF(L74&gt;0,INDEX(Sheet3!$F$1:$F$75,Sheet1!L74+1),0)*M74</f>
        <v>148.92371276046151</v>
      </c>
    </row>
    <row r="75" spans="1:14" x14ac:dyDescent="0.25">
      <c r="A75" s="24">
        <v>52</v>
      </c>
      <c r="B75" s="24">
        <v>53</v>
      </c>
      <c r="C75" s="24">
        <v>3.1</v>
      </c>
      <c r="D75" s="25">
        <f t="shared" si="5"/>
        <v>1.55E-6</v>
      </c>
      <c r="E75" s="24">
        <f t="shared" si="4"/>
        <v>1391.1846610684438</v>
      </c>
      <c r="F75" s="24">
        <v>58</v>
      </c>
      <c r="G75" s="24">
        <v>1</v>
      </c>
      <c r="H75" s="24"/>
      <c r="I75" s="24"/>
      <c r="J75" s="24"/>
      <c r="K75" s="24"/>
      <c r="L75" s="24"/>
      <c r="M75" s="25"/>
      <c r="N75" s="24">
        <f>IF(F75&gt;0,INDEX(Sheet3!$F$1:$F$75,Sheet1!F75+1),0)*G75+IF(H75&gt;0,INDEX(Sheet3!$F$1:$F$75,Sheet1!H75+1),0)*I75+IF(J75&gt;0,INDEX(Sheet3!$F$1:$F$75,Sheet1!J75+1),0)*K75+IF(L75&gt;0,INDEX(Sheet3!$F$1:$F$75,Sheet1!L75+1),0)*M75</f>
        <v>148.92371276046151</v>
      </c>
    </row>
    <row r="76" spans="1:14" x14ac:dyDescent="0.25">
      <c r="A76" s="26">
        <v>50</v>
      </c>
      <c r="B76" s="26">
        <v>49</v>
      </c>
      <c r="C76" s="26">
        <v>2.7</v>
      </c>
      <c r="D76" s="27">
        <f t="shared" si="5"/>
        <v>1.35E-6</v>
      </c>
      <c r="E76" s="26">
        <f t="shared" si="4"/>
        <v>4966.162342010869</v>
      </c>
      <c r="F76" s="26">
        <v>58</v>
      </c>
      <c r="G76" s="26">
        <v>0.2</v>
      </c>
      <c r="H76" s="26">
        <v>59</v>
      </c>
      <c r="I76" s="26">
        <v>0.8</v>
      </c>
      <c r="J76" s="26"/>
      <c r="K76" s="26"/>
      <c r="L76" s="26"/>
      <c r="M76" s="27"/>
      <c r="N76" s="26">
        <f>IF(F76&gt;0,INDEX(Sheet3!$F$1:$F$75,Sheet1!F76+1),0)*G76+IF(H76&gt;0,INDEX(Sheet3!$F$1:$F$75,Sheet1!H76+1),0)*I76+IF(J76&gt;0,INDEX(Sheet3!$F$1:$F$75,Sheet1!J76+1),0)*K76+IF(L76&gt;0,INDEX(Sheet3!$F$1:$F$75,Sheet1!L76+1),0)*M76</f>
        <v>581.40940962851107</v>
      </c>
    </row>
    <row r="77" spans="1:14" x14ac:dyDescent="0.25">
      <c r="A77" s="24">
        <v>16</v>
      </c>
      <c r="B77" s="24">
        <v>51</v>
      </c>
      <c r="C77" s="24">
        <v>3.9</v>
      </c>
      <c r="D77" s="25">
        <f t="shared" si="5"/>
        <v>1.95E-6</v>
      </c>
      <c r="E77" s="24">
        <f t="shared" si="4"/>
        <v>5661.1279546848882</v>
      </c>
      <c r="F77" s="24">
        <v>45</v>
      </c>
      <c r="G77" s="24">
        <v>0.8</v>
      </c>
      <c r="H77" s="24">
        <v>58</v>
      </c>
      <c r="I77" s="24">
        <v>0.2</v>
      </c>
      <c r="J77" s="24"/>
      <c r="K77" s="24"/>
      <c r="L77" s="24"/>
      <c r="M77" s="25"/>
      <c r="N77" s="24">
        <f>IF(F77&gt;0,INDEX(Sheet3!$F$1:$F$75,Sheet1!F77+1),0)*G77+IF(H77&gt;0,INDEX(Sheet3!$F$1:$F$75,Sheet1!H77+1),0)*I77+IF(J77&gt;0,INDEX(Sheet3!$F$1:$F$75,Sheet1!J77+1),0)*K77+IF(L77&gt;0,INDEX(Sheet3!$F$1:$F$75,Sheet1!L77+1),0)*M77</f>
        <v>517.39523978966133</v>
      </c>
    </row>
    <row r="78" spans="1:14" x14ac:dyDescent="0.25">
      <c r="A78" s="26">
        <v>65</v>
      </c>
      <c r="B78" s="26">
        <v>54</v>
      </c>
      <c r="C78" s="26">
        <v>4.5999999999999996</v>
      </c>
      <c r="D78" s="27">
        <f t="shared" si="5"/>
        <v>2.2999999999999996E-6</v>
      </c>
      <c r="E78" s="26">
        <f t="shared" si="4"/>
        <v>1577.9205030922453</v>
      </c>
      <c r="F78" s="26">
        <v>57</v>
      </c>
      <c r="G78" s="26">
        <v>0.2</v>
      </c>
      <c r="H78" s="26">
        <v>58</v>
      </c>
      <c r="I78" s="26">
        <v>0.8</v>
      </c>
      <c r="J78" s="26"/>
      <c r="K78" s="26"/>
      <c r="L78" s="26"/>
      <c r="M78" s="27"/>
      <c r="N78" s="26">
        <f>IF(F78&gt;0,INDEX(Sheet3!$F$1:$F$75,Sheet1!F78+1),0)*G78+IF(H78&gt;0,INDEX(Sheet3!$F$1:$F$75,Sheet1!H78+1),0)*I78+IF(J78&gt;0,INDEX(Sheet3!$F$1:$F$75,Sheet1!J78+1),0)*K78+IF(L78&gt;0,INDEX(Sheet3!$F$1:$F$75,Sheet1!L78+1),0)*M78</f>
        <v>127.85387975297309</v>
      </c>
    </row>
    <row r="79" spans="1:14" x14ac:dyDescent="0.25">
      <c r="A79" s="24">
        <v>64</v>
      </c>
      <c r="B79" s="24">
        <v>65</v>
      </c>
      <c r="C79" s="24">
        <v>3.5</v>
      </c>
      <c r="D79" s="25">
        <f t="shared" si="5"/>
        <v>1.75E-6</v>
      </c>
      <c r="E79" s="24">
        <f t="shared" si="4"/>
        <v>611.14356856856193</v>
      </c>
      <c r="F79" s="24">
        <v>44</v>
      </c>
      <c r="G79" s="24">
        <v>0.8</v>
      </c>
      <c r="H79" s="24">
        <v>57</v>
      </c>
      <c r="I79" s="24">
        <v>0.2</v>
      </c>
      <c r="J79" s="24"/>
      <c r="K79" s="24"/>
      <c r="L79" s="24"/>
      <c r="M79" s="25"/>
      <c r="N79" s="24">
        <f>IF(F79&gt;0,INDEX(Sheet3!$F$1:$F$75,Sheet1!F79+1),0)*G79+IF(H79&gt;0,INDEX(Sheet3!$F$1:$F$75,Sheet1!H79+1),0)*I79+IF(J79&gt;0,INDEX(Sheet3!$F$1:$F$75,Sheet1!J79+1),0)*K79+IF(L79&gt;0,INDEX(Sheet3!$F$1:$F$75,Sheet1!L79+1),0)*M79</f>
        <v>60.261103895968155</v>
      </c>
    </row>
    <row r="80" spans="1:14" x14ac:dyDescent="0.25">
      <c r="A80" s="26">
        <v>64</v>
      </c>
      <c r="B80" s="26">
        <v>69</v>
      </c>
      <c r="C80" s="26">
        <v>6.2</v>
      </c>
      <c r="D80" s="27">
        <f t="shared" si="5"/>
        <v>3.1E-6</v>
      </c>
      <c r="E80" s="26">
        <f t="shared" si="4"/>
        <v>968.9704869606918</v>
      </c>
      <c r="F80" s="26">
        <v>44</v>
      </c>
      <c r="G80" s="26">
        <v>0.9</v>
      </c>
      <c r="H80" s="26">
        <v>57</v>
      </c>
      <c r="I80" s="26">
        <v>0.1</v>
      </c>
      <c r="J80" s="26"/>
      <c r="K80" s="26"/>
      <c r="L80" s="26"/>
      <c r="M80" s="27"/>
      <c r="N80" s="26">
        <f>IF(F80&gt;0,INDEX(Sheet3!$F$1:$F$75,Sheet1!F80+1),0)*G80+IF(H80&gt;0,INDEX(Sheet3!$F$1:$F$75,Sheet1!H80+1),0)*I80+IF(J80&gt;0,INDEX(Sheet3!$F$1:$F$75,Sheet1!J80+1),0)*K80+IF(L80&gt;0,INDEX(Sheet3!$F$1:$F$75,Sheet1!L80+1),0)*M80</f>
        <v>62.346923417586758</v>
      </c>
    </row>
    <row r="81" spans="1:14" x14ac:dyDescent="0.25">
      <c r="A81" s="24">
        <v>69</v>
      </c>
      <c r="B81" s="24">
        <v>66</v>
      </c>
      <c r="C81" s="24">
        <v>9</v>
      </c>
      <c r="D81" s="25">
        <f t="shared" si="5"/>
        <v>4.5000000000000001E-6</v>
      </c>
      <c r="E81" s="24">
        <f t="shared" si="4"/>
        <v>1143.9602513862239</v>
      </c>
      <c r="F81" s="24">
        <v>57</v>
      </c>
      <c r="G81" s="24">
        <v>0.9</v>
      </c>
      <c r="H81" s="24">
        <v>58</v>
      </c>
      <c r="I81" s="24">
        <v>0.1</v>
      </c>
      <c r="J81" s="24"/>
      <c r="K81" s="24"/>
      <c r="L81" s="24"/>
      <c r="M81" s="25"/>
      <c r="N81" s="24">
        <f>IF(F81&gt;0,INDEX(Sheet3!$F$1:$F$75,Sheet1!F81+1),0)*G81+IF(H81&gt;0,INDEX(Sheet3!$F$1:$F$75,Sheet1!H81+1),0)*I81+IF(J81&gt;0,INDEX(Sheet3!$F$1:$F$75,Sheet1!J81+1),0)*K81+IF(L81&gt;0,INDEX(Sheet3!$F$1:$F$75,Sheet1!L81+1),0)*M81</f>
        <v>54.109464226763549</v>
      </c>
    </row>
    <row r="82" spans="1:14" x14ac:dyDescent="0.25">
      <c r="A82" s="26">
        <v>63</v>
      </c>
      <c r="B82" s="26">
        <v>64</v>
      </c>
      <c r="C82" s="26">
        <v>3.4</v>
      </c>
      <c r="D82" s="27">
        <f t="shared" si="5"/>
        <v>1.6999999999999998E-6</v>
      </c>
      <c r="E82" s="26">
        <f t="shared" si="4"/>
        <v>2266.2542101298864</v>
      </c>
      <c r="F82" s="26">
        <v>45</v>
      </c>
      <c r="G82" s="26">
        <v>0.3</v>
      </c>
      <c r="H82" s="26">
        <v>44</v>
      </c>
      <c r="I82" s="26">
        <v>0.7</v>
      </c>
      <c r="J82" s="26"/>
      <c r="K82" s="26"/>
      <c r="L82" s="26"/>
      <c r="M82" s="27"/>
      <c r="N82" s="26">
        <f>IF(F82&gt;0,INDEX(Sheet3!$F$1:$F$75,Sheet1!F82+1),0)*G82+IF(H82&gt;0,INDEX(Sheet3!$F$1:$F$75,Sheet1!H82+1),0)*I82+IF(J82&gt;0,INDEX(Sheet3!$F$1:$F$75,Sheet1!J82+1),0)*K82+IF(L82&gt;0,INDEX(Sheet3!$F$1:$F$75,Sheet1!L82+1),0)*M82</f>
        <v>227.95685652153213</v>
      </c>
    </row>
    <row r="83" spans="1:14" x14ac:dyDescent="0.25">
      <c r="A83" s="24">
        <v>55</v>
      </c>
      <c r="B83" s="24">
        <v>63</v>
      </c>
      <c r="C83" s="24">
        <v>3.5</v>
      </c>
      <c r="D83" s="25">
        <f t="shared" si="5"/>
        <v>1.75E-6</v>
      </c>
      <c r="E83" s="24">
        <f t="shared" si="4"/>
        <v>6181.4337957472453</v>
      </c>
      <c r="F83" s="24">
        <v>45</v>
      </c>
      <c r="G83" s="24">
        <v>1</v>
      </c>
      <c r="H83" s="24"/>
      <c r="I83" s="24"/>
      <c r="J83" s="24"/>
      <c r="K83" s="24"/>
      <c r="L83" s="24"/>
      <c r="M83" s="25"/>
      <c r="N83" s="24">
        <f>IF(F83&gt;0,INDEX(Sheet3!$F$1:$F$75,Sheet1!F83+1),0)*G83+IF(H83&gt;0,INDEX(Sheet3!$F$1:$F$75,Sheet1!H83+1),0)*I83+IF(J83&gt;0,INDEX(Sheet3!$F$1:$F$75,Sheet1!J83+1),0)*K83+IF(L83&gt;0,INDEX(Sheet3!$F$1:$F$75,Sheet1!L83+1),0)*M83</f>
        <v>609.51312154696132</v>
      </c>
    </row>
    <row r="84" spans="1:14" x14ac:dyDescent="0.25">
      <c r="A84" s="26">
        <v>62</v>
      </c>
      <c r="B84" s="26">
        <v>63</v>
      </c>
      <c r="C84" s="26">
        <v>2.4</v>
      </c>
      <c r="D84" s="27">
        <f t="shared" si="5"/>
        <v>1.1999999999999999E-6</v>
      </c>
      <c r="E84" s="26">
        <f t="shared" si="4"/>
        <v>4840.5049283439303</v>
      </c>
      <c r="F84" s="26">
        <v>45</v>
      </c>
      <c r="G84" s="26">
        <v>1</v>
      </c>
      <c r="H84" s="26"/>
      <c r="I84" s="26"/>
      <c r="J84" s="26"/>
      <c r="K84" s="26"/>
      <c r="L84" s="26"/>
      <c r="M84" s="27"/>
      <c r="N84" s="26">
        <f>IF(F84&gt;0,INDEX(Sheet3!$F$1:$F$75,Sheet1!F84+1),0)*G84+IF(H84&gt;0,INDEX(Sheet3!$F$1:$F$75,Sheet1!H84+1),0)*I84+IF(J84&gt;0,INDEX(Sheet3!$F$1:$F$75,Sheet1!J84+1),0)*K84+IF(L84&gt;0,INDEX(Sheet3!$F$1:$F$75,Sheet1!L84+1),0)*M84</f>
        <v>609.51312154696132</v>
      </c>
    </row>
    <row r="85" spans="1:14" x14ac:dyDescent="0.25">
      <c r="A85" s="24">
        <v>56</v>
      </c>
      <c r="B85" s="24">
        <v>62</v>
      </c>
      <c r="C85" s="24">
        <v>1.8</v>
      </c>
      <c r="D85" s="25">
        <f t="shared" si="5"/>
        <v>8.9999999999999996E-7</v>
      </c>
      <c r="E85" s="24">
        <f t="shared" si="4"/>
        <v>4109.0891824875771</v>
      </c>
      <c r="F85" s="24">
        <v>45</v>
      </c>
      <c r="G85" s="24">
        <v>1</v>
      </c>
      <c r="H85" s="24"/>
      <c r="I85" s="24"/>
      <c r="J85" s="24"/>
      <c r="K85" s="24"/>
      <c r="L85" s="24"/>
      <c r="M85" s="25"/>
      <c r="N85" s="24">
        <f>IF(F85&gt;0,INDEX(Sheet3!$F$1:$F$75,Sheet1!F85+1),0)*G85+IF(H85&gt;0,INDEX(Sheet3!$F$1:$F$75,Sheet1!H85+1),0)*I85+IF(J85&gt;0,INDEX(Sheet3!$F$1:$F$75,Sheet1!J85+1),0)*K85+IF(L85&gt;0,INDEX(Sheet3!$F$1:$F$75,Sheet1!L85+1),0)*M85</f>
        <v>609.51312154696132</v>
      </c>
    </row>
    <row r="86" spans="1:14" x14ac:dyDescent="0.25">
      <c r="A86" s="26">
        <v>61</v>
      </c>
      <c r="B86" s="26">
        <v>62</v>
      </c>
      <c r="C86" s="26">
        <v>3.6</v>
      </c>
      <c r="D86" s="27">
        <f t="shared" si="5"/>
        <v>1.7999999999999999E-6</v>
      </c>
      <c r="E86" s="26">
        <f t="shared" si="4"/>
        <v>6303.3364200566375</v>
      </c>
      <c r="F86" s="26">
        <v>45</v>
      </c>
      <c r="G86" s="26">
        <v>1</v>
      </c>
      <c r="H86" s="26"/>
      <c r="I86" s="26"/>
      <c r="J86" s="26"/>
      <c r="K86" s="26"/>
      <c r="L86" s="26"/>
      <c r="M86" s="27"/>
      <c r="N86" s="26">
        <f>IF(F86&gt;0,INDEX(Sheet3!$F$1:$F$75,Sheet1!F86+1),0)*G86+IF(H86&gt;0,INDEX(Sheet3!$F$1:$F$75,Sheet1!H86+1),0)*I86+IF(J86&gt;0,INDEX(Sheet3!$F$1:$F$75,Sheet1!J86+1),0)*K86+IF(L86&gt;0,INDEX(Sheet3!$F$1:$F$75,Sheet1!L86+1),0)*M86</f>
        <v>609.51312154696132</v>
      </c>
    </row>
    <row r="87" spans="1:14" x14ac:dyDescent="0.25">
      <c r="A87" s="24">
        <v>63</v>
      </c>
      <c r="B87" s="24">
        <v>52</v>
      </c>
      <c r="C87" s="24">
        <v>6.2</v>
      </c>
      <c r="D87" s="25">
        <f t="shared" si="5"/>
        <v>3.1E-6</v>
      </c>
      <c r="E87" s="24">
        <f t="shared" si="4"/>
        <v>5177.8288689503179</v>
      </c>
      <c r="F87" s="24">
        <v>45</v>
      </c>
      <c r="G87" s="24">
        <v>0.4</v>
      </c>
      <c r="H87" s="24">
        <v>58</v>
      </c>
      <c r="I87" s="24">
        <v>0.6</v>
      </c>
      <c r="J87" s="24"/>
      <c r="K87" s="24"/>
      <c r="L87" s="24"/>
      <c r="M87" s="25"/>
      <c r="N87" s="24">
        <f>IF(F87&gt;0,INDEX(Sheet3!$F$1:$F$75,Sheet1!F87+1),0)*G87+IF(H87&gt;0,INDEX(Sheet3!$F$1:$F$75,Sheet1!H87+1),0)*I87+IF(J87&gt;0,INDEX(Sheet3!$F$1:$F$75,Sheet1!J87+1),0)*K87+IF(L87&gt;0,INDEX(Sheet3!$F$1:$F$75,Sheet1!L87+1),0)*M87</f>
        <v>333.15947627506142</v>
      </c>
    </row>
    <row r="88" spans="1:14" x14ac:dyDescent="0.25">
      <c r="A88" s="26">
        <v>73</v>
      </c>
      <c r="B88" s="26">
        <v>63</v>
      </c>
      <c r="C88" s="26">
        <v>11.7</v>
      </c>
      <c r="D88" s="27">
        <f t="shared" si="5"/>
        <v>5.849999999999999E-6</v>
      </c>
      <c r="E88" s="26">
        <f t="shared" si="4"/>
        <v>3071.8548914686694</v>
      </c>
      <c r="F88" s="26">
        <v>43</v>
      </c>
      <c r="G88" s="26">
        <v>0.3</v>
      </c>
      <c r="H88" s="26">
        <v>44</v>
      </c>
      <c r="I88" s="26">
        <v>0.6</v>
      </c>
      <c r="J88" s="26">
        <v>45</v>
      </c>
      <c r="K88" s="26">
        <v>0.1</v>
      </c>
      <c r="L88" s="26"/>
      <c r="M88" s="27"/>
      <c r="N88" s="26">
        <f>IF(F88&gt;0,INDEX(Sheet3!$F$1:$F$75,Sheet1!F88+1),0)*G88+IF(H88&gt;0,INDEX(Sheet3!$F$1:$F$75,Sheet1!H88+1),0)*I88+IF(J88&gt;0,INDEX(Sheet3!$F$1:$F$75,Sheet1!J88+1),0)*K88+IF(L88&gt;0,INDEX(Sheet3!$F$1:$F$75,Sheet1!L88+1),0)*M88</f>
        <v>115.73739871458679</v>
      </c>
    </row>
    <row r="89" spans="1:14" x14ac:dyDescent="0.25">
      <c r="A89" s="24">
        <v>73</v>
      </c>
      <c r="B89" s="24">
        <v>69</v>
      </c>
      <c r="C89" s="24">
        <v>6.8</v>
      </c>
      <c r="D89" s="25">
        <f t="shared" si="5"/>
        <v>3.3999999999999996E-6</v>
      </c>
      <c r="E89" s="24">
        <f t="shared" si="4"/>
        <v>832.18413901988106</v>
      </c>
      <c r="F89" s="24">
        <v>43</v>
      </c>
      <c r="G89" s="24">
        <v>0.5</v>
      </c>
      <c r="H89" s="24">
        <v>44</v>
      </c>
      <c r="I89" s="24">
        <v>0.05</v>
      </c>
      <c r="J89" s="24">
        <v>57</v>
      </c>
      <c r="K89" s="24">
        <v>0.45</v>
      </c>
      <c r="L89" s="24"/>
      <c r="M89" s="25"/>
      <c r="N89" s="24">
        <f>IF(F89&gt;0,INDEX(Sheet3!$F$1:$F$75,Sheet1!F89+1),0)*G89+IF(H89&gt;0,INDEX(Sheet3!$F$1:$F$75,Sheet1!H89+1),0)*I89+IF(J89&gt;0,INDEX(Sheet3!$F$1:$F$75,Sheet1!J89+1),0)*K89+IF(L89&gt;0,INDEX(Sheet3!$F$1:$F$75,Sheet1!L89+1),0)*M89</f>
        <v>49.707584949598044</v>
      </c>
    </row>
    <row r="90" spans="1:14" x14ac:dyDescent="0.25">
      <c r="A90" s="26">
        <v>72</v>
      </c>
      <c r="B90" s="26">
        <v>73</v>
      </c>
      <c r="C90" s="26">
        <v>3.8</v>
      </c>
      <c r="D90" s="27">
        <f t="shared" si="5"/>
        <v>1.8999999999999998E-6</v>
      </c>
      <c r="E90" s="26">
        <f t="shared" si="4"/>
        <v>866.3370438721231</v>
      </c>
      <c r="F90" s="26">
        <v>42</v>
      </c>
      <c r="G90" s="26">
        <v>0.5</v>
      </c>
      <c r="H90" s="26">
        <v>43</v>
      </c>
      <c r="I90" s="26">
        <v>0.5</v>
      </c>
      <c r="J90" s="26"/>
      <c r="K90" s="26"/>
      <c r="L90" s="26"/>
      <c r="M90" s="27"/>
      <c r="N90" s="26">
        <f>IF(F90&gt;0,INDEX(Sheet3!$F$1:$F$75,Sheet1!F90+1),0)*G90+IF(H90&gt;0,INDEX(Sheet3!$F$1:$F$75,Sheet1!H90+1),0)*I90+IF(J90&gt;0,INDEX(Sheet3!$F$1:$F$75,Sheet1!J90+1),0)*K90+IF(L90&gt;0,INDEX(Sheet3!$F$1:$F$75,Sheet1!L90+1),0)*M90</f>
        <v>80.652569112513973</v>
      </c>
    </row>
    <row r="91" spans="1:14" x14ac:dyDescent="0.25">
      <c r="A91" s="24">
        <v>81</v>
      </c>
      <c r="B91" s="24">
        <v>72</v>
      </c>
      <c r="C91" s="24">
        <v>3.3</v>
      </c>
      <c r="D91" s="25">
        <f t="shared" si="5"/>
        <v>1.6499999999999999E-6</v>
      </c>
      <c r="E91" s="24">
        <f t="shared" si="4"/>
        <v>1047.7115588844056</v>
      </c>
      <c r="F91" s="24">
        <v>42</v>
      </c>
      <c r="G91" s="24">
        <v>1</v>
      </c>
      <c r="H91" s="24"/>
      <c r="I91" s="24"/>
      <c r="J91" s="24"/>
      <c r="K91" s="24"/>
      <c r="L91" s="24"/>
      <c r="M91" s="25"/>
      <c r="N91" s="24">
        <f>IF(F91&gt;0,INDEX(Sheet3!$F$1:$F$75,Sheet1!F91+1),0)*G91+IF(H91&gt;0,INDEX(Sheet3!$F$1:$F$75,Sheet1!H91+1),0)*I91+IF(J91&gt;0,INDEX(Sheet3!$F$1:$F$75,Sheet1!J91+1),0)*K91+IF(L91&gt;0,INDEX(Sheet3!$F$1:$F$75,Sheet1!L91+1),0)*M91</f>
        <v>107.5503355704698</v>
      </c>
    </row>
    <row r="92" spans="1:14" x14ac:dyDescent="0.25">
      <c r="A92" s="26">
        <v>13</v>
      </c>
      <c r="B92" s="26">
        <v>81</v>
      </c>
      <c r="C92" s="26">
        <v>4</v>
      </c>
      <c r="D92" s="27">
        <f t="shared" si="5"/>
        <v>1.9999999999999999E-6</v>
      </c>
      <c r="E92" s="26">
        <f t="shared" si="4"/>
        <v>957.45129457154292</v>
      </c>
      <c r="F92" s="26">
        <v>34</v>
      </c>
      <c r="G92" s="26">
        <v>1</v>
      </c>
      <c r="H92" s="26"/>
      <c r="I92" s="26"/>
      <c r="J92" s="26"/>
      <c r="K92" s="26"/>
      <c r="L92" s="26"/>
      <c r="M92" s="27"/>
      <c r="N92" s="26">
        <f>IF(F92&gt;0,INDEX(Sheet3!$F$1:$F$75,Sheet1!F92+1),0)*G92+IF(H92&gt;0,INDEX(Sheet3!$F$1:$F$75,Sheet1!H92+1),0)*I92+IF(J92&gt;0,INDEX(Sheet3!$F$1:$F$75,Sheet1!J92+1),0)*K92+IF(L92&gt;0,INDEX(Sheet3!$F$1:$F$75,Sheet1!L92+1),0)*M92</f>
        <v>85.93486805165638</v>
      </c>
    </row>
    <row r="93" spans="1:14" x14ac:dyDescent="0.25">
      <c r="A93" s="24">
        <v>81</v>
      </c>
      <c r="B93" s="24">
        <v>14</v>
      </c>
      <c r="C93" s="24">
        <v>8.1999999999999993</v>
      </c>
      <c r="D93" s="25">
        <f t="shared" si="5"/>
        <v>4.0999999999999997E-6</v>
      </c>
      <c r="E93" s="24">
        <f t="shared" si="4"/>
        <v>1679.3041862054565</v>
      </c>
      <c r="F93" s="24">
        <v>34</v>
      </c>
      <c r="G93" s="24">
        <v>1</v>
      </c>
      <c r="H93" s="24"/>
      <c r="I93" s="24"/>
      <c r="J93" s="24"/>
      <c r="K93" s="24"/>
      <c r="L93" s="24"/>
      <c r="M93" s="25"/>
      <c r="N93" s="24">
        <f>IF(F93&gt;0,INDEX(Sheet3!$F$1:$F$75,Sheet1!F93+1),0)*G93+IF(H93&gt;0,INDEX(Sheet3!$F$1:$F$75,Sheet1!H93+1),0)*I93+IF(J93&gt;0,INDEX(Sheet3!$F$1:$F$75,Sheet1!J93+1),0)*K93+IF(L93&gt;0,INDEX(Sheet3!$F$1:$F$75,Sheet1!L93+1),0)*M93</f>
        <v>85.93486805165638</v>
      </c>
    </row>
    <row r="94" spans="1:14" x14ac:dyDescent="0.25">
      <c r="A94" s="26">
        <v>1</v>
      </c>
      <c r="B94" s="26">
        <v>70</v>
      </c>
      <c r="C94" s="26">
        <v>1.8</v>
      </c>
      <c r="D94" s="27">
        <f t="shared" si="5"/>
        <v>8.9999999999999996E-7</v>
      </c>
      <c r="E94" s="26">
        <f t="shared" si="4"/>
        <v>360.90813729305165</v>
      </c>
      <c r="F94" s="26">
        <v>23</v>
      </c>
      <c r="G94" s="26">
        <v>1</v>
      </c>
      <c r="H94" s="26"/>
      <c r="I94" s="26"/>
      <c r="J94" s="26"/>
      <c r="K94" s="26"/>
      <c r="L94" s="26"/>
      <c r="M94" s="27"/>
      <c r="N94" s="26">
        <f>IF(F94&gt;0,INDEX(Sheet3!$F$1:$F$75,Sheet1!F94+1),0)*G94+IF(H94&gt;0,INDEX(Sheet3!$F$1:$F$75,Sheet1!H94+1),0)*I94+IF(J94&gt;0,INDEX(Sheet3!$F$1:$F$75,Sheet1!J94+1),0)*K94+IF(L94&gt;0,INDEX(Sheet3!$F$1:$F$75,Sheet1!L94+1),0)*M94</f>
        <v>53.534551231135822</v>
      </c>
    </row>
    <row r="95" spans="1:14" x14ac:dyDescent="0.25">
      <c r="A95" s="24">
        <v>1</v>
      </c>
      <c r="B95" s="24">
        <v>74</v>
      </c>
      <c r="C95" s="24">
        <v>0.9</v>
      </c>
      <c r="D95" s="25">
        <f t="shared" si="5"/>
        <v>4.4999999999999998E-7</v>
      </c>
      <c r="E95" s="24">
        <f t="shared" si="4"/>
        <v>15464.278186528058</v>
      </c>
      <c r="F95" s="24">
        <v>16</v>
      </c>
      <c r="G95" s="24">
        <v>1</v>
      </c>
      <c r="H95" s="24"/>
      <c r="I95" s="24"/>
      <c r="J95" s="24"/>
      <c r="K95" s="24"/>
      <c r="L95" s="24"/>
      <c r="M95" s="25"/>
      <c r="N95" s="24">
        <f>IF(F95&gt;0,INDEX(Sheet3!$F$1:$F$75,Sheet1!F95+1),0)*G95+IF(H95&gt;0,INDEX(Sheet3!$F$1:$F$75,Sheet1!H95+1),0)*I95+IF(J95&gt;0,INDEX(Sheet3!$F$1:$F$75,Sheet1!J95+1),0)*K95+IF(L95&gt;0,INDEX(Sheet3!$F$1:$F$75,Sheet1!L95+1),0)*M95</f>
        <v>3129.4117647058824</v>
      </c>
    </row>
    <row r="96" spans="1:14" x14ac:dyDescent="0.25">
      <c r="A96" s="26">
        <v>70</v>
      </c>
      <c r="B96" s="26">
        <v>45</v>
      </c>
      <c r="C96" s="26">
        <v>5.9</v>
      </c>
      <c r="D96" s="27">
        <f t="shared" si="5"/>
        <v>2.9500000000000001E-6</v>
      </c>
      <c r="E96" s="26">
        <f t="shared" si="4"/>
        <v>824.09707417733898</v>
      </c>
      <c r="F96" s="26">
        <v>23</v>
      </c>
      <c r="G96" s="26">
        <v>0.95</v>
      </c>
      <c r="H96" s="26">
        <v>34</v>
      </c>
      <c r="I96" s="26">
        <v>0.05</v>
      </c>
      <c r="J96" s="26"/>
      <c r="K96" s="26"/>
      <c r="L96" s="26"/>
      <c r="M96" s="27"/>
      <c r="N96" s="26">
        <f>IF(F96&gt;0,INDEX(Sheet3!$F$1:$F$75,Sheet1!F96+1),0)*G96+IF(H96&gt;0,INDEX(Sheet3!$F$1:$F$75,Sheet1!H96+1),0)*I96+IF(J96&gt;0,INDEX(Sheet3!$F$1:$F$75,Sheet1!J96+1),0)*K96+IF(L96&gt;0,INDEX(Sheet3!$F$1:$F$75,Sheet1!L96+1),0)*M96</f>
        <v>55.154567072161846</v>
      </c>
    </row>
    <row r="97" spans="1:14" x14ac:dyDescent="0.25">
      <c r="A97" s="24">
        <v>45</v>
      </c>
      <c r="B97" s="24">
        <v>71</v>
      </c>
      <c r="C97" s="24">
        <v>3.3</v>
      </c>
      <c r="D97" s="25">
        <f t="shared" si="5"/>
        <v>1.6499999999999999E-6</v>
      </c>
      <c r="E97" s="24">
        <f t="shared" si="4"/>
        <v>837.14247929922396</v>
      </c>
      <c r="F97" s="24">
        <v>34</v>
      </c>
      <c r="G97" s="24">
        <v>1</v>
      </c>
      <c r="H97" s="24"/>
      <c r="I97" s="24"/>
      <c r="J97" s="24"/>
      <c r="K97" s="24"/>
      <c r="L97" s="24"/>
      <c r="M97" s="25"/>
      <c r="N97" s="24">
        <f>IF(F97&gt;0,INDEX(Sheet3!$F$1:$F$75,Sheet1!F97+1),0)*G97+IF(H97&gt;0,INDEX(Sheet3!$F$1:$F$75,Sheet1!H97+1),0)*I97+IF(J97&gt;0,INDEX(Sheet3!$F$1:$F$75,Sheet1!J97+1),0)*K97+IF(L97&gt;0,INDEX(Sheet3!$F$1:$F$75,Sheet1!L97+1),0)*M97</f>
        <v>85.93486805165638</v>
      </c>
    </row>
    <row r="98" spans="1:14" x14ac:dyDescent="0.25">
      <c r="A98" s="26">
        <v>45</v>
      </c>
      <c r="B98" s="26">
        <v>13</v>
      </c>
      <c r="C98" s="26">
        <v>6</v>
      </c>
      <c r="D98" s="27">
        <f t="shared" si="5"/>
        <v>3.0000000000000001E-6</v>
      </c>
      <c r="E98" s="26">
        <f t="shared" si="4"/>
        <v>1301.1907667781684</v>
      </c>
      <c r="F98" s="26">
        <v>34</v>
      </c>
      <c r="G98" s="26">
        <v>1</v>
      </c>
      <c r="H98" s="26"/>
      <c r="I98" s="26"/>
      <c r="J98" s="26"/>
      <c r="K98" s="26"/>
      <c r="L98" s="26"/>
      <c r="M98" s="27"/>
      <c r="N98" s="26">
        <f>IF(F98&gt;0,INDEX(Sheet3!$F$1:$F$75,Sheet1!F98+1),0)*G98+IF(H98&gt;0,INDEX(Sheet3!$F$1:$F$75,Sheet1!H98+1),0)*I98+IF(J98&gt;0,INDEX(Sheet3!$F$1:$F$75,Sheet1!J98+1),0)*K98+IF(L98&gt;0,INDEX(Sheet3!$F$1:$F$75,Sheet1!L98+1),0)*M98</f>
        <v>85.93486805165638</v>
      </c>
    </row>
    <row r="99" spans="1:14" x14ac:dyDescent="0.25">
      <c r="A99" s="24">
        <v>71</v>
      </c>
      <c r="B99" s="24">
        <v>58</v>
      </c>
      <c r="C99" s="24">
        <v>10.7</v>
      </c>
      <c r="D99" s="25">
        <f t="shared" si="5"/>
        <v>5.3499999999999996E-6</v>
      </c>
      <c r="E99" s="24">
        <f t="shared" ref="E99:E130" si="6">(PI()+2*C99)*N99</f>
        <v>5691.2327602938822</v>
      </c>
      <c r="F99" s="24">
        <v>34</v>
      </c>
      <c r="G99" s="24">
        <v>0.1</v>
      </c>
      <c r="H99" s="24">
        <v>35</v>
      </c>
      <c r="I99" s="24">
        <v>0.7</v>
      </c>
      <c r="J99" s="24">
        <v>36</v>
      </c>
      <c r="K99" s="24">
        <v>0.2</v>
      </c>
      <c r="L99" s="24"/>
      <c r="M99" s="25"/>
      <c r="N99" s="24">
        <f>IF(F99&gt;0,INDEX(Sheet3!$F$1:$F$75,Sheet1!F99+1),0)*G99+IF(H99&gt;0,INDEX(Sheet3!$F$1:$F$75,Sheet1!H99+1),0)*I99+IF(J99&gt;0,INDEX(Sheet3!$F$1:$F$75,Sheet1!J99+1),0)*K99+IF(L99&gt;0,INDEX(Sheet3!$F$1:$F$75,Sheet1!L99+1),0)*M99</f>
        <v>231.90152491840843</v>
      </c>
    </row>
    <row r="100" spans="1:14" x14ac:dyDescent="0.25">
      <c r="A100" s="26">
        <v>3</v>
      </c>
      <c r="B100" s="26">
        <v>15</v>
      </c>
      <c r="C100" s="26">
        <v>6.6</v>
      </c>
      <c r="D100" s="27">
        <f t="shared" si="5"/>
        <v>3.2999999999999997E-6</v>
      </c>
      <c r="E100" s="26">
        <f t="shared" si="6"/>
        <v>2608.6643554296802</v>
      </c>
      <c r="F100" s="26">
        <v>36</v>
      </c>
      <c r="G100" s="26">
        <v>0.1</v>
      </c>
      <c r="H100" s="26">
        <v>35</v>
      </c>
      <c r="I100" s="26">
        <v>0.7</v>
      </c>
      <c r="J100" s="26">
        <v>34</v>
      </c>
      <c r="K100" s="26">
        <v>0.2</v>
      </c>
      <c r="L100" s="26"/>
      <c r="M100" s="27"/>
      <c r="N100" s="26">
        <f>IF(F100&gt;0,INDEX(Sheet3!$F$1:$F$75,Sheet1!F100+1),0)*G100+IF(H100&gt;0,INDEX(Sheet3!$F$1:$F$75,Sheet1!H100+1),0)*I100+IF(J100&gt;0,INDEX(Sheet3!$F$1:$F$75,Sheet1!J100+1),0)*K100+IF(L100&gt;0,INDEX(Sheet3!$F$1:$F$75,Sheet1!L100+1),0)*M100</f>
        <v>159.63342195147848</v>
      </c>
    </row>
    <row r="101" spans="1:14" x14ac:dyDescent="0.25">
      <c r="A101" s="24">
        <v>3</v>
      </c>
      <c r="B101" s="24">
        <v>14</v>
      </c>
      <c r="C101" s="24">
        <v>7.3</v>
      </c>
      <c r="D101" s="25">
        <f t="shared" si="5"/>
        <v>3.6499999999999998E-6</v>
      </c>
      <c r="E101" s="24">
        <f t="shared" si="6"/>
        <v>2832.1511461617497</v>
      </c>
      <c r="F101" s="24">
        <v>36</v>
      </c>
      <c r="G101" s="24">
        <v>0.1</v>
      </c>
      <c r="H101" s="24">
        <v>35</v>
      </c>
      <c r="I101" s="24">
        <v>0.7</v>
      </c>
      <c r="J101" s="24">
        <v>34</v>
      </c>
      <c r="K101" s="24">
        <v>0.2</v>
      </c>
      <c r="L101" s="24"/>
      <c r="M101" s="25"/>
      <c r="N101" s="24">
        <f>IF(F101&gt;0,INDEX(Sheet3!$F$1:$F$75,Sheet1!F101+1),0)*G101+IF(H101&gt;0,INDEX(Sheet3!$F$1:$F$75,Sheet1!H101+1),0)*I101+IF(J101&gt;0,INDEX(Sheet3!$F$1:$F$75,Sheet1!J101+1),0)*K101+IF(L101&gt;0,INDEX(Sheet3!$F$1:$F$75,Sheet1!L101+1),0)*M101</f>
        <v>159.63342195147848</v>
      </c>
    </row>
    <row r="102" spans="1:14" x14ac:dyDescent="0.25">
      <c r="A102" s="26">
        <v>3</v>
      </c>
      <c r="B102" s="26">
        <v>58</v>
      </c>
      <c r="C102" s="26">
        <v>2.2999999999999998</v>
      </c>
      <c r="D102" s="27">
        <f t="shared" si="5"/>
        <v>1.1499999999999998E-6</v>
      </c>
      <c r="E102" s="26">
        <f t="shared" si="6"/>
        <v>6259.9748933724695</v>
      </c>
      <c r="F102" s="26">
        <v>36</v>
      </c>
      <c r="G102" s="26">
        <v>1</v>
      </c>
      <c r="H102" s="26"/>
      <c r="I102" s="26"/>
      <c r="J102" s="26"/>
      <c r="K102" s="26"/>
      <c r="L102" s="26"/>
      <c r="M102" s="27"/>
      <c r="N102" s="26">
        <f>IF(F102&gt;0,INDEX(Sheet3!$F$1:$F$75,Sheet1!F102+1),0)*G102+IF(H102&gt;0,INDEX(Sheet3!$F$1:$F$75,Sheet1!H102+1),0)*I102+IF(J102&gt;0,INDEX(Sheet3!$F$1:$F$75,Sheet1!J102+1),0)*K102+IF(L102&gt;0,INDEX(Sheet3!$F$1:$F$75,Sheet1!L102+1),0)*M102</f>
        <v>808.61589772095613</v>
      </c>
    </row>
    <row r="103" spans="1:14" x14ac:dyDescent="0.25">
      <c r="A103" s="24">
        <v>58</v>
      </c>
      <c r="B103" s="24">
        <v>59</v>
      </c>
      <c r="C103" s="24">
        <v>2.2999999999999998</v>
      </c>
      <c r="D103" s="25">
        <f t="shared" ref="D103:D134" si="7">C103*(0.000001)*0.5</f>
        <v>1.1499999999999998E-6</v>
      </c>
      <c r="E103" s="24">
        <f t="shared" si="6"/>
        <v>6259.9748933724695</v>
      </c>
      <c r="F103" s="24">
        <v>36</v>
      </c>
      <c r="G103" s="24">
        <v>1</v>
      </c>
      <c r="H103" s="24"/>
      <c r="I103" s="24"/>
      <c r="J103" s="24"/>
      <c r="K103" s="24"/>
      <c r="L103" s="24"/>
      <c r="M103" s="25"/>
      <c r="N103" s="24">
        <f>IF(F103&gt;0,INDEX(Sheet3!$F$1:$F$75,Sheet1!F103+1),0)*G103+IF(H103&gt;0,INDEX(Sheet3!$F$1:$F$75,Sheet1!H103+1),0)*I103+IF(J103&gt;0,INDEX(Sheet3!$F$1:$F$75,Sheet1!J103+1),0)*K103+IF(L103&gt;0,INDEX(Sheet3!$F$1:$F$75,Sheet1!L103+1),0)*M103</f>
        <v>808.61589772095613</v>
      </c>
    </row>
    <row r="104" spans="1:14" x14ac:dyDescent="0.25">
      <c r="A104" s="26">
        <v>59</v>
      </c>
      <c r="B104" s="26">
        <v>4</v>
      </c>
      <c r="C104" s="26">
        <v>1.1000000000000001</v>
      </c>
      <c r="D104" s="27">
        <f t="shared" si="7"/>
        <v>5.5000000000000003E-7</v>
      </c>
      <c r="E104" s="26">
        <f t="shared" si="6"/>
        <v>3893.8863682340375</v>
      </c>
      <c r="F104" s="26">
        <v>36</v>
      </c>
      <c r="G104" s="26">
        <v>0.6</v>
      </c>
      <c r="H104" s="26">
        <v>45</v>
      </c>
      <c r="I104" s="26">
        <v>0.4</v>
      </c>
      <c r="J104" s="26"/>
      <c r="K104" s="26"/>
      <c r="L104" s="26"/>
      <c r="M104" s="27"/>
      <c r="N104" s="26">
        <f>IF(F104&gt;0,INDEX(Sheet3!$F$1:$F$75,Sheet1!F104+1),0)*G104+IF(H104&gt;0,INDEX(Sheet3!$F$1:$F$75,Sheet1!H104+1),0)*I104+IF(J104&gt;0,INDEX(Sheet3!$F$1:$F$75,Sheet1!J104+1),0)*K104+IF(L104&gt;0,INDEX(Sheet3!$F$1:$F$75,Sheet1!L104+1),0)*M104</f>
        <v>728.97478725135818</v>
      </c>
    </row>
    <row r="105" spans="1:14" x14ac:dyDescent="0.25">
      <c r="A105" s="24">
        <v>2</v>
      </c>
      <c r="B105" s="24">
        <v>44</v>
      </c>
      <c r="C105" s="24">
        <v>6.5</v>
      </c>
      <c r="D105" s="25">
        <f t="shared" si="7"/>
        <v>3.2499999999999998E-6</v>
      </c>
      <c r="E105" s="24">
        <f t="shared" si="6"/>
        <v>38653.442894148728</v>
      </c>
      <c r="F105" s="24">
        <v>36</v>
      </c>
      <c r="G105" s="24">
        <v>0.7</v>
      </c>
      <c r="H105" s="24">
        <v>37</v>
      </c>
      <c r="I105" s="24">
        <v>0.3</v>
      </c>
      <c r="J105" s="24"/>
      <c r="K105" s="24"/>
      <c r="L105" s="24"/>
      <c r="M105" s="25"/>
      <c r="N105" s="24">
        <f>IF(F105&gt;0,INDEX(Sheet3!$F$1:$F$75,Sheet1!F105+1),0)*G105+IF(H105&gt;0,INDEX(Sheet3!$F$1:$F$75,Sheet1!H105+1),0)*I105+IF(J105&gt;0,INDEX(Sheet3!$F$1:$F$75,Sheet1!J105+1),0)*K105+IF(L105&gt;0,INDEX(Sheet3!$F$1:$F$75,Sheet1!L105+1),0)*M105</f>
        <v>2394.6486399254063</v>
      </c>
    </row>
    <row r="106" spans="1:14" x14ac:dyDescent="0.25">
      <c r="A106" s="26">
        <v>44</v>
      </c>
      <c r="B106" s="26">
        <v>43</v>
      </c>
      <c r="C106" s="26">
        <v>1</v>
      </c>
      <c r="D106" s="27">
        <f t="shared" si="7"/>
        <v>4.9999999999999998E-7</v>
      </c>
      <c r="E106" s="26">
        <f t="shared" si="6"/>
        <v>31340.021211535572</v>
      </c>
      <c r="F106" s="26">
        <v>37</v>
      </c>
      <c r="G106" s="26">
        <v>1</v>
      </c>
      <c r="H106" s="26"/>
      <c r="I106" s="26"/>
      <c r="J106" s="26"/>
      <c r="K106" s="26"/>
      <c r="L106" s="26"/>
      <c r="M106" s="27"/>
      <c r="N106" s="26">
        <f>IF(F106&gt;0,INDEX(Sheet3!$F$1:$F$75,Sheet1!F106+1),0)*G106+IF(H106&gt;0,INDEX(Sheet3!$F$1:$F$75,Sheet1!H106+1),0)*I106+IF(J106&gt;0,INDEX(Sheet3!$F$1:$F$75,Sheet1!J106+1),0)*K106+IF(L106&gt;0,INDEX(Sheet3!$F$1:$F$75,Sheet1!L106+1),0)*M106</f>
        <v>6095.3917050691243</v>
      </c>
    </row>
    <row r="107" spans="1:14" x14ac:dyDescent="0.25">
      <c r="A107" s="24">
        <v>44</v>
      </c>
      <c r="B107" s="24">
        <v>59</v>
      </c>
      <c r="C107" s="24">
        <v>2.2999999999999998</v>
      </c>
      <c r="D107" s="25">
        <f t="shared" si="7"/>
        <v>1.1499999999999998E-6</v>
      </c>
      <c r="E107" s="24">
        <f t="shared" si="6"/>
        <v>18538.394318775314</v>
      </c>
      <c r="F107" s="24">
        <v>37</v>
      </c>
      <c r="G107" s="24">
        <v>0.3</v>
      </c>
      <c r="H107" s="24">
        <v>36</v>
      </c>
      <c r="I107" s="24">
        <v>0.7</v>
      </c>
      <c r="J107" s="24"/>
      <c r="K107" s="24"/>
      <c r="L107" s="24"/>
      <c r="M107" s="25"/>
      <c r="N107" s="24">
        <f>IF(F107&gt;0,INDEX(Sheet3!$F$1:$F$75,Sheet1!F107+1),0)*G107+IF(H107&gt;0,INDEX(Sheet3!$F$1:$F$75,Sheet1!H107+1),0)*I107+IF(J107&gt;0,INDEX(Sheet3!$F$1:$F$75,Sheet1!J107+1),0)*K107+IF(L107&gt;0,INDEX(Sheet3!$F$1:$F$75,Sheet1!L107+1),0)*M107</f>
        <v>2394.6486399254063</v>
      </c>
    </row>
    <row r="108" spans="1:14" x14ac:dyDescent="0.25">
      <c r="A108" s="26">
        <v>43</v>
      </c>
      <c r="B108" s="26">
        <v>4</v>
      </c>
      <c r="C108" s="26">
        <v>2.1</v>
      </c>
      <c r="D108" s="27">
        <f t="shared" si="7"/>
        <v>1.0499999999999999E-6</v>
      </c>
      <c r="E108" s="26">
        <f t="shared" si="6"/>
        <v>10062.373545012599</v>
      </c>
      <c r="F108" s="26">
        <v>47</v>
      </c>
      <c r="G108" s="26">
        <v>0.9</v>
      </c>
      <c r="H108" s="26">
        <v>45</v>
      </c>
      <c r="I108" s="26">
        <v>0.1</v>
      </c>
      <c r="J108" s="26"/>
      <c r="K108" s="26"/>
      <c r="L108" s="26"/>
      <c r="M108" s="27"/>
      <c r="N108" s="26">
        <f>IF(F108&gt;0,INDEX(Sheet3!$F$1:$F$75,Sheet1!F108+1),0)*G108+IF(H108&gt;0,INDEX(Sheet3!$F$1:$F$75,Sheet1!H108+1),0)*I108+IF(J108&gt;0,INDEX(Sheet3!$F$1:$F$75,Sheet1!J108+1),0)*K108+IF(L108&gt;0,INDEX(Sheet3!$F$1:$F$75,Sheet1!L108+1),0)*M108</f>
        <v>1370.5981821386447</v>
      </c>
    </row>
    <row r="109" spans="1:14" x14ac:dyDescent="0.25">
      <c r="A109" s="24">
        <v>43</v>
      </c>
      <c r="B109" s="24">
        <v>42</v>
      </c>
      <c r="C109" s="24">
        <v>0.8</v>
      </c>
      <c r="D109" s="25">
        <f t="shared" si="7"/>
        <v>3.9999999999999998E-7</v>
      </c>
      <c r="E109" s="24">
        <f t="shared" si="6"/>
        <v>28901.864529507922</v>
      </c>
      <c r="F109" s="24">
        <v>37</v>
      </c>
      <c r="G109" s="24">
        <v>1</v>
      </c>
      <c r="H109" s="24"/>
      <c r="I109" s="24"/>
      <c r="J109" s="24"/>
      <c r="K109" s="24"/>
      <c r="L109" s="24"/>
      <c r="M109" s="25"/>
      <c r="N109" s="24">
        <f>IF(F109&gt;0,INDEX(Sheet3!$F$1:$F$75,Sheet1!F109+1),0)*G109+IF(H109&gt;0,INDEX(Sheet3!$F$1:$F$75,Sheet1!H109+1),0)*I109+IF(J109&gt;0,INDEX(Sheet3!$F$1:$F$75,Sheet1!J109+1),0)*K109+IF(L109&gt;0,INDEX(Sheet3!$F$1:$F$75,Sheet1!L109+1),0)*M109</f>
        <v>6095.3917050691243</v>
      </c>
    </row>
    <row r="110" spans="1:14" x14ac:dyDescent="0.25">
      <c r="A110" s="26">
        <v>58</v>
      </c>
      <c r="B110" s="26">
        <v>57</v>
      </c>
      <c r="C110" s="26">
        <v>1.9</v>
      </c>
      <c r="D110" s="27">
        <f t="shared" si="7"/>
        <v>9.499999999999999E-7</v>
      </c>
      <c r="E110" s="26">
        <f t="shared" si="6"/>
        <v>5613.0821751957046</v>
      </c>
      <c r="F110" s="26">
        <v>36</v>
      </c>
      <c r="G110" s="26">
        <v>1</v>
      </c>
      <c r="H110" s="26"/>
      <c r="I110" s="26"/>
      <c r="J110" s="26"/>
      <c r="K110" s="26"/>
      <c r="L110" s="26"/>
      <c r="M110" s="27"/>
      <c r="N110" s="26">
        <f>IF(F110&gt;0,INDEX(Sheet3!$F$1:$F$75,Sheet1!F110+1),0)*G110+IF(H110&gt;0,INDEX(Sheet3!$F$1:$F$75,Sheet1!H110+1),0)*I110+IF(J110&gt;0,INDEX(Sheet3!$F$1:$F$75,Sheet1!J110+1),0)*K110+IF(L110&gt;0,INDEX(Sheet3!$F$1:$F$75,Sheet1!L110+1),0)*M110</f>
        <v>808.61589772095613</v>
      </c>
    </row>
    <row r="111" spans="1:14" x14ac:dyDescent="0.25">
      <c r="A111" s="24">
        <v>57</v>
      </c>
      <c r="B111" s="24">
        <v>56</v>
      </c>
      <c r="C111" s="24">
        <v>2</v>
      </c>
      <c r="D111" s="25">
        <f t="shared" si="7"/>
        <v>9.9999999999999995E-7</v>
      </c>
      <c r="E111" s="24">
        <f t="shared" si="6"/>
        <v>4637.2766158330678</v>
      </c>
      <c r="F111" s="24">
        <v>36</v>
      </c>
      <c r="G111" s="24">
        <v>0.2</v>
      </c>
      <c r="H111" s="24">
        <v>45</v>
      </c>
      <c r="I111" s="24">
        <v>0.8</v>
      </c>
      <c r="J111" s="24"/>
      <c r="K111" s="24"/>
      <c r="L111" s="24"/>
      <c r="M111" s="25"/>
      <c r="N111" s="24">
        <f>IF(F111&gt;0,INDEX(Sheet3!$F$1:$F$75,Sheet1!F111+1),0)*G111+IF(H111&gt;0,INDEX(Sheet3!$F$1:$F$75,Sheet1!H111+1),0)*I111+IF(J111&gt;0,INDEX(Sheet3!$F$1:$F$75,Sheet1!J111+1),0)*K111+IF(L111&gt;0,INDEX(Sheet3!$F$1:$F$75,Sheet1!L111+1),0)*M111</f>
        <v>649.33367678176023</v>
      </c>
    </row>
    <row r="112" spans="1:14" x14ac:dyDescent="0.25">
      <c r="A112" s="26">
        <v>59</v>
      </c>
      <c r="B112" s="26">
        <v>60</v>
      </c>
      <c r="C112" s="26">
        <v>3.6</v>
      </c>
      <c r="D112" s="27">
        <f t="shared" si="7"/>
        <v>1.7999999999999999E-6</v>
      </c>
      <c r="E112" s="26">
        <f t="shared" si="6"/>
        <v>6509.2404007956693</v>
      </c>
      <c r="F112" s="26">
        <v>36</v>
      </c>
      <c r="G112" s="26">
        <v>0.1</v>
      </c>
      <c r="H112" s="26">
        <v>45</v>
      </c>
      <c r="I112" s="26">
        <v>0.9</v>
      </c>
      <c r="J112" s="26"/>
      <c r="K112" s="26"/>
      <c r="L112" s="26"/>
      <c r="M112" s="27"/>
      <c r="N112" s="26">
        <f>IF(F112&gt;0,INDEX(Sheet3!$F$1:$F$75,Sheet1!F112+1),0)*G112+IF(H112&gt;0,INDEX(Sheet3!$F$1:$F$75,Sheet1!H112+1),0)*I112+IF(J112&gt;0,INDEX(Sheet3!$F$1:$F$75,Sheet1!J112+1),0)*K112+IF(L112&gt;0,INDEX(Sheet3!$F$1:$F$75,Sheet1!L112+1),0)*M112</f>
        <v>629.42339916436083</v>
      </c>
    </row>
    <row r="113" spans="1:14" x14ac:dyDescent="0.25">
      <c r="A113" s="24">
        <v>74</v>
      </c>
      <c r="B113" s="24">
        <v>75</v>
      </c>
      <c r="C113" s="24">
        <v>9.8000000000000007</v>
      </c>
      <c r="D113" s="25">
        <f t="shared" si="7"/>
        <v>4.9000000000000005E-6</v>
      </c>
      <c r="E113" s="24">
        <f t="shared" si="6"/>
        <v>10395.419921227189</v>
      </c>
      <c r="F113" s="24">
        <v>16</v>
      </c>
      <c r="G113" s="24">
        <v>0.1</v>
      </c>
      <c r="H113" s="24">
        <v>15</v>
      </c>
      <c r="I113" s="24">
        <v>0.5</v>
      </c>
      <c r="J113" s="24">
        <v>17</v>
      </c>
      <c r="K113" s="24">
        <v>0.4</v>
      </c>
      <c r="L113" s="24"/>
      <c r="M113" s="25"/>
      <c r="N113" s="24">
        <f>IF(F113&gt;0,INDEX(Sheet3!$F$1:$F$75,Sheet1!F113+1),0)*G113+IF(H113&gt;0,INDEX(Sheet3!$F$1:$F$75,Sheet1!H113+1),0)*I113+IF(J113&gt;0,INDEX(Sheet3!$F$1:$F$75,Sheet1!J113+1),0)*K113+IF(L113&gt;0,INDEX(Sheet3!$F$1:$F$75,Sheet1!L113+1),0)*M113</f>
        <v>457.11046185616453</v>
      </c>
    </row>
    <row r="114" spans="1:14" x14ac:dyDescent="0.25">
      <c r="A114" s="26">
        <v>74</v>
      </c>
      <c r="B114" s="26">
        <v>78</v>
      </c>
      <c r="C114" s="26">
        <v>14.4</v>
      </c>
      <c r="D114" s="27">
        <f t="shared" si="7"/>
        <v>7.1999999999999997E-6</v>
      </c>
      <c r="E114" s="26">
        <f t="shared" si="6"/>
        <v>21830.924710818566</v>
      </c>
      <c r="F114" s="26">
        <v>16</v>
      </c>
      <c r="G114" s="26">
        <v>0.1</v>
      </c>
      <c r="H114" s="26">
        <v>15</v>
      </c>
      <c r="I114" s="26">
        <v>0.4</v>
      </c>
      <c r="J114" s="26">
        <v>24</v>
      </c>
      <c r="K114" s="26">
        <v>0.5</v>
      </c>
      <c r="L114" s="26"/>
      <c r="M114" s="27"/>
      <c r="N114" s="26">
        <f>IF(F114&gt;0,INDEX(Sheet3!$F$1:$F$75,Sheet1!F114+1),0)*G114+IF(H114&gt;0,INDEX(Sheet3!$F$1:$F$75,Sheet1!H114+1),0)*I114+IF(J114&gt;0,INDEX(Sheet3!$F$1:$F$75,Sheet1!J114+1),0)*K114+IF(L114&gt;0,INDEX(Sheet3!$F$1:$F$75,Sheet1!L114+1),0)*M114</f>
        <v>683.46387569265653</v>
      </c>
    </row>
    <row r="115" spans="1:14" x14ac:dyDescent="0.25">
      <c r="A115" s="24">
        <v>75</v>
      </c>
      <c r="B115" s="24">
        <v>78</v>
      </c>
      <c r="C115" s="24">
        <v>11.5</v>
      </c>
      <c r="D115" s="25">
        <f t="shared" si="7"/>
        <v>5.75E-6</v>
      </c>
      <c r="E115" s="24">
        <f t="shared" si="6"/>
        <v>11803.314416828722</v>
      </c>
      <c r="F115" s="24">
        <v>17</v>
      </c>
      <c r="G115" s="24">
        <v>0.3</v>
      </c>
      <c r="H115" s="24">
        <v>24</v>
      </c>
      <c r="I115" s="24">
        <v>0.7</v>
      </c>
      <c r="J115" s="24"/>
      <c r="K115" s="24"/>
      <c r="L115" s="24"/>
      <c r="M115" s="25"/>
      <c r="N115" s="24">
        <f>IF(F115&gt;0,INDEX(Sheet3!$F$1:$F$75,Sheet1!F115+1),0)*G115+IF(H115&gt;0,INDEX(Sheet3!$F$1:$F$75,Sheet1!H115+1),0)*I115+IF(J115&gt;0,INDEX(Sheet3!$F$1:$F$75,Sheet1!J115+1),0)*K115+IF(L115&gt;0,INDEX(Sheet3!$F$1:$F$75,Sheet1!L115+1),0)*M115</f>
        <v>451.5147402546599</v>
      </c>
    </row>
    <row r="116" spans="1:14" x14ac:dyDescent="0.25">
      <c r="A116" s="26">
        <v>75</v>
      </c>
      <c r="B116" s="26">
        <v>76</v>
      </c>
      <c r="C116" s="26">
        <v>9.6999999999999993</v>
      </c>
      <c r="D116" s="27">
        <f t="shared" si="7"/>
        <v>4.8499999999999993E-6</v>
      </c>
      <c r="E116" s="26">
        <f t="shared" si="6"/>
        <v>5141.3408646762864</v>
      </c>
      <c r="F116" s="26">
        <v>17</v>
      </c>
      <c r="G116" s="26">
        <v>0.5</v>
      </c>
      <c r="H116" s="26">
        <v>18</v>
      </c>
      <c r="I116" s="26">
        <v>0.5</v>
      </c>
      <c r="J116" s="26"/>
      <c r="K116" s="26"/>
      <c r="L116" s="26"/>
      <c r="M116" s="27"/>
      <c r="N116" s="26">
        <f>IF(F116&gt;0,INDEX(Sheet3!$F$1:$F$75,Sheet1!F116+1),0)*G116+IF(H116&gt;0,INDEX(Sheet3!$F$1:$F$75,Sheet1!H116+1),0)*I116+IF(J116&gt;0,INDEX(Sheet3!$F$1:$F$75,Sheet1!J116+1),0)*K116+IF(L116&gt;0,INDEX(Sheet3!$F$1:$F$75,Sheet1!L116+1),0)*M116</f>
        <v>228.08241385985289</v>
      </c>
    </row>
    <row r="117" spans="1:14" x14ac:dyDescent="0.25">
      <c r="A117" s="24">
        <v>76</v>
      </c>
      <c r="B117" s="24">
        <v>77</v>
      </c>
      <c r="C117" s="24">
        <v>5.6</v>
      </c>
      <c r="D117" s="25">
        <f t="shared" si="7"/>
        <v>2.7999999999999999E-6</v>
      </c>
      <c r="E117" s="24">
        <f t="shared" si="6"/>
        <v>4735.0020189629795</v>
      </c>
      <c r="F117" s="24">
        <v>18</v>
      </c>
      <c r="G117" s="24">
        <v>1</v>
      </c>
      <c r="H117" s="24"/>
      <c r="I117" s="24"/>
      <c r="J117" s="24"/>
      <c r="K117" s="24"/>
      <c r="L117" s="24"/>
      <c r="M117" s="25"/>
      <c r="N117" s="24">
        <f>IF(F117&gt;0,INDEX(Sheet3!$F$1:$F$75,Sheet1!F117+1),0)*G117+IF(H117&gt;0,INDEX(Sheet3!$F$1:$F$75,Sheet1!H117+1),0)*I117+IF(J117&gt;0,INDEX(Sheet3!$F$1:$F$75,Sheet1!J117+1),0)*K117+IF(L117&gt;0,INDEX(Sheet3!$F$1:$F$75,Sheet1!L117+1),0)*M117</f>
        <v>330.15873015873018</v>
      </c>
    </row>
    <row r="118" spans="1:14" x14ac:dyDescent="0.25">
      <c r="A118" s="26">
        <v>76</v>
      </c>
      <c r="B118" s="26">
        <v>80</v>
      </c>
      <c r="C118" s="26">
        <v>4.3</v>
      </c>
      <c r="D118" s="27">
        <f t="shared" si="7"/>
        <v>2.1499999999999997E-6</v>
      </c>
      <c r="E118" s="26">
        <f t="shared" si="6"/>
        <v>4800.8231930475604</v>
      </c>
      <c r="F118" s="26">
        <v>18</v>
      </c>
      <c r="G118" s="26">
        <v>0.6</v>
      </c>
      <c r="H118" s="26">
        <v>8</v>
      </c>
      <c r="I118" s="26">
        <v>0.4</v>
      </c>
      <c r="J118" s="26"/>
      <c r="K118" s="26"/>
      <c r="L118" s="26"/>
      <c r="M118" s="27"/>
      <c r="N118" s="26">
        <f>IF(F118&gt;0,INDEX(Sheet3!$F$1:$F$75,Sheet1!F118+1),0)*G118+IF(H118&gt;0,INDEX(Sheet3!$F$1:$F$75,Sheet1!H118+1),0)*I118+IF(J118&gt;0,INDEX(Sheet3!$F$1:$F$75,Sheet1!J118+1),0)*K118+IF(L118&gt;0,INDEX(Sheet3!$F$1:$F$75,Sheet1!L118+1),0)*M118</f>
        <v>408.87325379830736</v>
      </c>
    </row>
    <row r="119" spans="1:14" x14ac:dyDescent="0.25">
      <c r="A119" s="24">
        <v>80</v>
      </c>
      <c r="B119" s="24">
        <v>23</v>
      </c>
      <c r="C119" s="24">
        <v>7.8</v>
      </c>
      <c r="D119" s="25">
        <f t="shared" si="7"/>
        <v>3.8999999999999999E-6</v>
      </c>
      <c r="E119" s="24">
        <f t="shared" si="6"/>
        <v>12877.027720698105</v>
      </c>
      <c r="F119" s="24">
        <v>8</v>
      </c>
      <c r="G119" s="24">
        <v>0.3</v>
      </c>
      <c r="H119" s="24">
        <v>25</v>
      </c>
      <c r="I119" s="24">
        <v>0.7</v>
      </c>
      <c r="J119" s="24"/>
      <c r="K119" s="24"/>
      <c r="L119" s="24"/>
      <c r="M119" s="25"/>
      <c r="N119" s="24">
        <f>IF(F119&gt;0,INDEX(Sheet3!$F$1:$F$75,Sheet1!F119+1),0)*G119+IF(H119&gt;0,INDEX(Sheet3!$F$1:$F$75,Sheet1!H119+1),0)*I119+IF(J119&gt;0,INDEX(Sheet3!$F$1:$F$75,Sheet1!J119+1),0)*K119+IF(L119&gt;0,INDEX(Sheet3!$F$1:$F$75,Sheet1!L119+1),0)*M119</f>
        <v>687.08289411207647</v>
      </c>
    </row>
    <row r="120" spans="1:14" x14ac:dyDescent="0.25">
      <c r="A120" s="26">
        <v>77</v>
      </c>
      <c r="B120" s="26">
        <v>78</v>
      </c>
      <c r="C120" s="26">
        <v>8.3000000000000007</v>
      </c>
      <c r="D120" s="27">
        <f t="shared" si="7"/>
        <v>4.1500000000000001E-6</v>
      </c>
      <c r="E120" s="26">
        <f t="shared" si="6"/>
        <v>10637.688134333986</v>
      </c>
      <c r="F120" s="26">
        <v>18</v>
      </c>
      <c r="G120" s="26">
        <v>0.2</v>
      </c>
      <c r="H120" s="26">
        <v>24</v>
      </c>
      <c r="I120" s="26">
        <v>0.8</v>
      </c>
      <c r="J120" s="26"/>
      <c r="K120" s="26"/>
      <c r="L120" s="26"/>
      <c r="M120" s="27"/>
      <c r="N120" s="26">
        <f>IF(F120&gt;0,INDEX(Sheet3!$F$1:$F$75,Sheet1!F120+1),0)*G120+IF(H120&gt;0,INDEX(Sheet3!$F$1:$F$75,Sheet1!H120+1),0)*I120+IF(J120&gt;0,INDEX(Sheet3!$F$1:$F$75,Sheet1!J120+1),0)*K120+IF(L120&gt;0,INDEX(Sheet3!$F$1:$F$75,Sheet1!L120+1),0)*M120</f>
        <v>538.84650144473721</v>
      </c>
    </row>
    <row r="121" spans="1:14" x14ac:dyDescent="0.25">
      <c r="A121" s="24">
        <v>77</v>
      </c>
      <c r="B121" s="24">
        <v>79</v>
      </c>
      <c r="C121" s="24">
        <v>6.3</v>
      </c>
      <c r="D121" s="25">
        <f t="shared" si="7"/>
        <v>3.1499999999999999E-6</v>
      </c>
      <c r="E121" s="24">
        <f t="shared" si="6"/>
        <v>11226.241726465894</v>
      </c>
      <c r="F121" s="24">
        <v>18</v>
      </c>
      <c r="G121" s="24">
        <v>0.1</v>
      </c>
      <c r="H121" s="24">
        <v>25</v>
      </c>
      <c r="I121" s="24">
        <v>0.9</v>
      </c>
      <c r="J121" s="24"/>
      <c r="K121" s="24"/>
      <c r="L121" s="24"/>
      <c r="M121" s="25"/>
      <c r="N121" s="24">
        <f>IF(F121&gt;0,INDEX(Sheet3!$F$1:$F$75,Sheet1!F121+1),0)*G121+IF(H121&gt;0,INDEX(Sheet3!$F$1:$F$75,Sheet1!H121+1),0)*I121+IF(J121&gt;0,INDEX(Sheet3!$F$1:$F$75,Sheet1!J121+1),0)*K121+IF(L121&gt;0,INDEX(Sheet3!$F$1:$F$75,Sheet1!L121+1),0)*M121</f>
        <v>713.157936017726</v>
      </c>
    </row>
    <row r="122" spans="1:14" x14ac:dyDescent="0.25">
      <c r="A122" s="26">
        <v>79</v>
      </c>
      <c r="B122" s="26">
        <v>23</v>
      </c>
      <c r="C122" s="26">
        <v>2.4</v>
      </c>
      <c r="D122" s="27">
        <f t="shared" si="7"/>
        <v>1.1999999999999999E-6</v>
      </c>
      <c r="E122" s="26">
        <f t="shared" si="6"/>
        <v>6001.5680121476908</v>
      </c>
      <c r="F122" s="26">
        <v>25</v>
      </c>
      <c r="G122" s="26">
        <v>1</v>
      </c>
      <c r="H122" s="26"/>
      <c r="I122" s="26"/>
      <c r="J122" s="26"/>
      <c r="K122" s="26"/>
      <c r="L122" s="26"/>
      <c r="M122" s="27"/>
      <c r="N122" s="26">
        <f>IF(F122&gt;0,INDEX(Sheet3!$F$1:$F$75,Sheet1!F122+1),0)*G122+IF(H122&gt;0,INDEX(Sheet3!$F$1:$F$75,Sheet1!H122+1),0)*I122+IF(J122&gt;0,INDEX(Sheet3!$F$1:$F$75,Sheet1!J122+1),0)*K122+IF(L122&gt;0,INDEX(Sheet3!$F$1:$F$75,Sheet1!L122+1),0)*M122</f>
        <v>755.71340333539217</v>
      </c>
    </row>
    <row r="123" spans="1:14" x14ac:dyDescent="0.25">
      <c r="A123" s="24">
        <v>79</v>
      </c>
      <c r="B123" s="24">
        <v>44</v>
      </c>
      <c r="C123" s="24">
        <v>10.199999999999999</v>
      </c>
      <c r="D123" s="25">
        <f t="shared" si="7"/>
        <v>5.0999999999999995E-6</v>
      </c>
      <c r="E123" s="24">
        <f t="shared" si="6"/>
        <v>43138.683183945934</v>
      </c>
      <c r="F123" s="24">
        <v>25</v>
      </c>
      <c r="G123" s="24">
        <v>0.5</v>
      </c>
      <c r="H123" s="24">
        <v>38</v>
      </c>
      <c r="I123" s="24">
        <v>0.35</v>
      </c>
      <c r="J123" s="24">
        <v>37</v>
      </c>
      <c r="K123" s="24">
        <v>0.15</v>
      </c>
      <c r="L123" s="24"/>
      <c r="M123" s="25"/>
      <c r="N123" s="24">
        <f>IF(F123&gt;0,INDEX(Sheet3!$F$1:$F$75,Sheet1!F123+1),0)*G123+IF(H123&gt;0,INDEX(Sheet3!$F$1:$F$75,Sheet1!H123+1),0)*I123+IF(J123&gt;0,INDEX(Sheet3!$F$1:$F$75,Sheet1!J123+1),0)*K123+IF(L123&gt;0,INDEX(Sheet3!$F$1:$F$75,Sheet1!L123+1),0)*M123</f>
        <v>1832.4454007306867</v>
      </c>
    </row>
    <row r="124" spans="1:14" x14ac:dyDescent="0.25">
      <c r="A124" s="26">
        <v>78</v>
      </c>
      <c r="B124" s="26">
        <v>42</v>
      </c>
      <c r="C124" s="26">
        <v>3.9</v>
      </c>
      <c r="D124" s="27">
        <f t="shared" si="7"/>
        <v>1.95E-6</v>
      </c>
      <c r="E124" s="26">
        <f t="shared" si="6"/>
        <v>60670.6320976348</v>
      </c>
      <c r="F124" s="26">
        <v>24</v>
      </c>
      <c r="G124" s="26">
        <v>0.1</v>
      </c>
      <c r="H124" s="26">
        <v>37</v>
      </c>
      <c r="I124" s="26">
        <v>0.9</v>
      </c>
      <c r="J124" s="26"/>
      <c r="K124" s="26"/>
      <c r="L124" s="26"/>
      <c r="M124" s="27"/>
      <c r="N124" s="26">
        <f>IF(F124&gt;0,INDEX(Sheet3!$F$1:$F$75,Sheet1!F124+1),0)*G124+IF(H124&gt;0,INDEX(Sheet3!$F$1:$F$75,Sheet1!H124+1),0)*I124+IF(J124&gt;0,INDEX(Sheet3!$F$1:$F$75,Sheet1!J124+1),0)*K124+IF(L124&gt;0,INDEX(Sheet3!$F$1:$F$75,Sheet1!L124+1),0)*M124</f>
        <v>5544.9543789888357</v>
      </c>
    </row>
    <row r="125" spans="1:14" x14ac:dyDescent="0.25">
      <c r="A125" s="24">
        <v>42</v>
      </c>
      <c r="B125" s="24">
        <v>82</v>
      </c>
      <c r="C125" s="24">
        <v>4.8</v>
      </c>
      <c r="D125" s="25">
        <f t="shared" si="7"/>
        <v>2.3999999999999999E-6</v>
      </c>
      <c r="E125" s="24">
        <f t="shared" si="6"/>
        <v>21553.669268239766</v>
      </c>
      <c r="F125" s="24">
        <v>37</v>
      </c>
      <c r="G125" s="24">
        <v>0.05</v>
      </c>
      <c r="H125" s="24">
        <v>38</v>
      </c>
      <c r="I125" s="24">
        <v>0.05</v>
      </c>
      <c r="J125" s="24">
        <v>47</v>
      </c>
      <c r="K125" s="24">
        <v>0.9</v>
      </c>
      <c r="L125" s="24"/>
      <c r="M125" s="25"/>
      <c r="N125" s="24">
        <f>IF(F125&gt;0,INDEX(Sheet3!$F$1:$F$75,Sheet1!F125+1),0)*G125+IF(H125&gt;0,INDEX(Sheet3!$F$1:$F$75,Sheet1!H125+1),0)*I125+IF(J125&gt;0,INDEX(Sheet3!$F$1:$F$75,Sheet1!J125+1),0)*K125+IF(L125&gt;0,INDEX(Sheet3!$F$1:$F$75,Sheet1!L125+1),0)*M125</f>
        <v>1691.5993042806367</v>
      </c>
    </row>
    <row r="126" spans="1:14" x14ac:dyDescent="0.25">
      <c r="A126" s="26">
        <v>82</v>
      </c>
      <c r="B126" s="26">
        <v>27</v>
      </c>
      <c r="C126" s="26">
        <v>2.1</v>
      </c>
      <c r="D126" s="27">
        <f t="shared" si="7"/>
        <v>1.0499999999999999E-6</v>
      </c>
      <c r="E126" s="26">
        <f t="shared" si="6"/>
        <v>10683.215377190027</v>
      </c>
      <c r="F126" s="26">
        <v>47</v>
      </c>
      <c r="G126" s="26">
        <v>1</v>
      </c>
      <c r="H126" s="26"/>
      <c r="I126" s="26"/>
      <c r="J126" s="26"/>
      <c r="K126" s="26"/>
      <c r="L126" s="26"/>
      <c r="M126" s="27"/>
      <c r="N126" s="26">
        <f>IF(F126&gt;0,INDEX(Sheet3!$F$1:$F$75,Sheet1!F126+1),0)*G126+IF(H126&gt;0,INDEX(Sheet3!$F$1:$F$75,Sheet1!H126+1),0)*I126+IF(J126&gt;0,INDEX(Sheet3!$F$1:$F$75,Sheet1!J126+1),0)*K126+IF(L126&gt;0,INDEX(Sheet3!$F$1:$F$75,Sheet1!L126+1),0)*M126</f>
        <v>1455.163188871054</v>
      </c>
    </row>
    <row r="127" spans="1:14" x14ac:dyDescent="0.25">
      <c r="A127" s="24">
        <v>42</v>
      </c>
      <c r="B127" s="24">
        <v>25</v>
      </c>
      <c r="C127" s="24">
        <v>8.3000000000000007</v>
      </c>
      <c r="D127" s="25">
        <f t="shared" si="7"/>
        <v>4.1500000000000001E-6</v>
      </c>
      <c r="E127" s="24">
        <f t="shared" si="6"/>
        <v>34181.01817546317</v>
      </c>
      <c r="F127" s="24">
        <v>37</v>
      </c>
      <c r="G127" s="24">
        <v>0.05</v>
      </c>
      <c r="H127" s="24">
        <v>38</v>
      </c>
      <c r="I127" s="24">
        <v>0.5</v>
      </c>
      <c r="J127" s="24">
        <v>47</v>
      </c>
      <c r="K127" s="24">
        <v>0.45</v>
      </c>
      <c r="L127" s="24"/>
      <c r="M127" s="25"/>
      <c r="N127" s="24">
        <f>IF(F127&gt;0,INDEX(Sheet3!$F$1:$F$75,Sheet1!F127+1),0)*G127+IF(H127&gt;0,INDEX(Sheet3!$F$1:$F$75,Sheet1!H127+1),0)*I127+IF(J127&gt;0,INDEX(Sheet3!$F$1:$F$75,Sheet1!J127+1),0)*K127+IF(L127&gt;0,INDEX(Sheet3!$F$1:$F$75,Sheet1!L127+1),0)*M127</f>
        <v>1731.4215106777478</v>
      </c>
    </row>
    <row r="128" spans="1:14" x14ac:dyDescent="0.25">
      <c r="A128" s="26">
        <v>26</v>
      </c>
      <c r="B128" s="26">
        <v>83</v>
      </c>
      <c r="C128" s="26">
        <v>2.8</v>
      </c>
      <c r="D128" s="27">
        <f t="shared" si="7"/>
        <v>1.3999999999999999E-6</v>
      </c>
      <c r="E128" s="26">
        <f t="shared" si="6"/>
        <v>12720.443841609502</v>
      </c>
      <c r="F128" s="26">
        <v>47</v>
      </c>
      <c r="G128" s="26">
        <v>1</v>
      </c>
      <c r="H128" s="26"/>
      <c r="I128" s="26"/>
      <c r="J128" s="26"/>
      <c r="K128" s="26"/>
      <c r="L128" s="26"/>
      <c r="M128" s="27"/>
      <c r="N128" s="26">
        <f>IF(F128&gt;0,INDEX(Sheet3!$F$1:$F$75,Sheet1!F128+1),0)*G128+IF(H128&gt;0,INDEX(Sheet3!$F$1:$F$75,Sheet1!H128+1),0)*I128+IF(J128&gt;0,INDEX(Sheet3!$F$1:$F$75,Sheet1!J128+1),0)*K128+IF(L128&gt;0,INDEX(Sheet3!$F$1:$F$75,Sheet1!L128+1),0)*M128</f>
        <v>1455.163188871054</v>
      </c>
    </row>
    <row r="129" spans="1:14" x14ac:dyDescent="0.25">
      <c r="A129" s="24">
        <v>83</v>
      </c>
      <c r="B129" s="24">
        <v>82</v>
      </c>
      <c r="C129" s="24">
        <v>2.5</v>
      </c>
      <c r="D129" s="25">
        <f t="shared" si="7"/>
        <v>1.2499999999999999E-6</v>
      </c>
      <c r="E129" s="24">
        <f t="shared" si="6"/>
        <v>11847.34592828687</v>
      </c>
      <c r="F129" s="24">
        <v>47</v>
      </c>
      <c r="G129" s="24">
        <v>1</v>
      </c>
      <c r="H129" s="24"/>
      <c r="I129" s="24"/>
      <c r="J129" s="24"/>
      <c r="K129" s="24"/>
      <c r="L129" s="24"/>
      <c r="M129" s="25"/>
      <c r="N129" s="24">
        <f>IF(F129&gt;0,INDEX(Sheet3!$F$1:$F$75,Sheet1!F129+1),0)*G129+IF(H129&gt;0,INDEX(Sheet3!$F$1:$F$75,Sheet1!H129+1),0)*I129+IF(J129&gt;0,INDEX(Sheet3!$F$1:$F$75,Sheet1!J129+1),0)*K129+IF(L129&gt;0,INDEX(Sheet3!$F$1:$F$75,Sheet1!L129+1),0)*M129</f>
        <v>1455.163188871054</v>
      </c>
    </row>
    <row r="130" spans="1:14" x14ac:dyDescent="0.25">
      <c r="A130" s="26">
        <v>82</v>
      </c>
      <c r="B130" s="26">
        <v>16</v>
      </c>
      <c r="C130" s="26">
        <v>3.1</v>
      </c>
      <c r="D130" s="27">
        <f t="shared" si="7"/>
        <v>1.55E-6</v>
      </c>
      <c r="E130" s="26">
        <f t="shared" si="6"/>
        <v>30301.258440325448</v>
      </c>
      <c r="F130" s="26">
        <v>47</v>
      </c>
      <c r="G130" s="26">
        <v>0.3</v>
      </c>
      <c r="H130" s="26">
        <v>46</v>
      </c>
      <c r="I130" s="26">
        <v>0.6</v>
      </c>
      <c r="J130" s="26">
        <v>45</v>
      </c>
      <c r="K130" s="26">
        <v>0.1</v>
      </c>
      <c r="L130" s="26"/>
      <c r="M130" s="27"/>
      <c r="N130" s="26">
        <f>IF(F130&gt;0,INDEX(Sheet3!$F$1:$F$75,Sheet1!F130+1),0)*G130+IF(H130&gt;0,INDEX(Sheet3!$F$1:$F$75,Sheet1!H130+1),0)*I130+IF(J130&gt;0,INDEX(Sheet3!$F$1:$F$75,Sheet1!J130+1),0)*K130+IF(L130&gt;0,INDEX(Sheet3!$F$1:$F$75,Sheet1!L130+1),0)*M130</f>
        <v>3243.6929722771911</v>
      </c>
    </row>
    <row r="131" spans="1:14" x14ac:dyDescent="0.25">
      <c r="A131" s="24">
        <v>27</v>
      </c>
      <c r="B131" s="24">
        <v>20</v>
      </c>
      <c r="C131" s="24">
        <v>6</v>
      </c>
      <c r="D131" s="25">
        <f t="shared" si="7"/>
        <v>3.0000000000000001E-6</v>
      </c>
      <c r="E131" s="24">
        <f t="shared" ref="E131:E151" si="8">(PI()+2*C131)*N131</f>
        <v>69302.885440116137</v>
      </c>
      <c r="F131" s="24">
        <v>46</v>
      </c>
      <c r="G131" s="24">
        <v>1</v>
      </c>
      <c r="H131" s="24"/>
      <c r="I131" s="24"/>
      <c r="J131" s="24"/>
      <c r="K131" s="24"/>
      <c r="L131" s="24"/>
      <c r="M131" s="25"/>
      <c r="N131" s="24">
        <f>IF(F131&gt;0,INDEX(Sheet3!$F$1:$F$75,Sheet1!F131+1),0)*G131+IF(H131&gt;0,INDEX(Sheet3!$F$1:$F$75,Sheet1!H131+1),0)*I131+IF(J131&gt;0,INDEX(Sheet3!$F$1:$F$75,Sheet1!J131+1),0)*K131+IF(L131&gt;0,INDEX(Sheet3!$F$1:$F$75,Sheet1!L131+1),0)*M131</f>
        <v>4576.9878391019647</v>
      </c>
    </row>
    <row r="132" spans="1:14" x14ac:dyDescent="0.25">
      <c r="A132" s="26">
        <v>9</v>
      </c>
      <c r="B132" s="26">
        <v>84</v>
      </c>
      <c r="C132" s="26">
        <v>0.6</v>
      </c>
      <c r="D132" s="27">
        <f t="shared" si="7"/>
        <v>2.9999999999999999E-7</v>
      </c>
      <c r="E132" s="26">
        <f t="shared" si="8"/>
        <v>2968.8275542791475</v>
      </c>
      <c r="F132" s="26">
        <v>60</v>
      </c>
      <c r="G132" s="26">
        <v>1</v>
      </c>
      <c r="H132" s="26"/>
      <c r="I132" s="26"/>
      <c r="J132" s="26"/>
      <c r="K132" s="26"/>
      <c r="L132" s="26"/>
      <c r="M132" s="27"/>
      <c r="N132" s="26">
        <f>IF(F132&gt;0,INDEX(Sheet3!$F$1:$F$75,Sheet1!F132+1),0)*G132+IF(H132&gt;0,INDEX(Sheet3!$F$1:$F$75,Sheet1!H132+1),0)*I132+IF(J132&gt;0,INDEX(Sheet3!$F$1:$F$75,Sheet1!J132+1),0)*K132+IF(L132&gt;0,INDEX(Sheet3!$F$1:$F$75,Sheet1!L132+1),0)*M132</f>
        <v>683.81070983810707</v>
      </c>
    </row>
    <row r="133" spans="1:14" x14ac:dyDescent="0.25">
      <c r="A133" s="24">
        <v>39</v>
      </c>
      <c r="B133" s="24">
        <v>86</v>
      </c>
      <c r="C133" s="24">
        <v>2.9</v>
      </c>
      <c r="D133" s="25">
        <f t="shared" si="7"/>
        <v>1.4499999999999999E-6</v>
      </c>
      <c r="E133" s="24">
        <f t="shared" si="8"/>
        <v>39329.828214680841</v>
      </c>
      <c r="F133" s="24">
        <v>50</v>
      </c>
      <c r="G133" s="24">
        <v>0.9</v>
      </c>
      <c r="H133" s="24">
        <v>61</v>
      </c>
      <c r="I133" s="24">
        <v>0.1</v>
      </c>
      <c r="J133" s="24"/>
      <c r="K133" s="24"/>
      <c r="L133" s="24"/>
      <c r="M133" s="25"/>
      <c r="N133" s="24">
        <f>IF(F133&gt;0,INDEX(Sheet3!$F$1:$F$75,Sheet1!F133+1),0)*G133+IF(H133&gt;0,INDEX(Sheet3!$F$1:$F$75,Sheet1!H133+1),0)*I133+IF(J133&gt;0,INDEX(Sheet3!$F$1:$F$75,Sheet1!J133+1),0)*K133+IF(L133&gt;0,INDEX(Sheet3!$F$1:$F$75,Sheet1!L133+1),0)*M133</f>
        <v>4398.5260499303822</v>
      </c>
    </row>
    <row r="134" spans="1:14" x14ac:dyDescent="0.25">
      <c r="A134" s="26">
        <v>38</v>
      </c>
      <c r="B134" s="26">
        <v>39</v>
      </c>
      <c r="C134" s="26">
        <v>0.9</v>
      </c>
      <c r="D134" s="27">
        <f t="shared" si="7"/>
        <v>4.4999999999999998E-7</v>
      </c>
      <c r="E134" s="26">
        <f t="shared" si="8"/>
        <v>30805.158986564868</v>
      </c>
      <c r="F134" s="26">
        <v>50</v>
      </c>
      <c r="G134" s="26">
        <v>0.5</v>
      </c>
      <c r="H134" s="26">
        <v>49</v>
      </c>
      <c r="I134" s="26">
        <v>0.5</v>
      </c>
      <c r="J134" s="26"/>
      <c r="K134" s="26"/>
      <c r="L134" s="26"/>
      <c r="M134" s="27"/>
      <c r="N134" s="26">
        <f>IF(F134&gt;0,INDEX(Sheet3!$F$1:$F$75,Sheet1!F134+1),0)*G134+IF(H134&gt;0,INDEX(Sheet3!$F$1:$F$75,Sheet1!H134+1),0)*I134+IF(J134&gt;0,INDEX(Sheet3!$F$1:$F$75,Sheet1!J134+1),0)*K134+IF(L134&gt;0,INDEX(Sheet3!$F$1:$F$75,Sheet1!L134+1),0)*M134</f>
        <v>6233.8523520724902</v>
      </c>
    </row>
    <row r="135" spans="1:14" x14ac:dyDescent="0.25">
      <c r="A135" s="24">
        <v>37</v>
      </c>
      <c r="B135" s="24">
        <v>38</v>
      </c>
      <c r="C135" s="24">
        <v>0.6</v>
      </c>
      <c r="D135" s="25">
        <f t="shared" ref="D135:D151" si="9">C135*(0.000001)*0.5</f>
        <v>2.9999999999999999E-7</v>
      </c>
      <c r="E135" s="24">
        <f t="shared" si="8"/>
        <v>16249.961074864656</v>
      </c>
      <c r="F135" s="24">
        <v>51</v>
      </c>
      <c r="G135" s="24">
        <v>1</v>
      </c>
      <c r="H135" s="24"/>
      <c r="I135" s="24"/>
      <c r="J135" s="24"/>
      <c r="K135" s="24"/>
      <c r="L135" s="24"/>
      <c r="M135" s="25"/>
      <c r="N135" s="24">
        <f>IF(F135&gt;0,INDEX(Sheet3!$F$1:$F$75,Sheet1!F135+1),0)*G135+IF(H135&gt;0,INDEX(Sheet3!$F$1:$F$75,Sheet1!H135+1),0)*I135+IF(J135&gt;0,INDEX(Sheet3!$F$1:$F$75,Sheet1!J135+1),0)*K135+IF(L135&gt;0,INDEX(Sheet3!$F$1:$F$75,Sheet1!L135+1),0)*M135</f>
        <v>3742.8571428571431</v>
      </c>
    </row>
    <row r="136" spans="1:14" x14ac:dyDescent="0.25">
      <c r="A136" s="26">
        <v>32</v>
      </c>
      <c r="B136" s="26">
        <v>37</v>
      </c>
      <c r="C136" s="26">
        <v>3.3</v>
      </c>
      <c r="D136" s="27">
        <f t="shared" si="9"/>
        <v>1.6499999999999999E-6</v>
      </c>
      <c r="E136" s="26">
        <f t="shared" si="8"/>
        <v>16404.185292061826</v>
      </c>
      <c r="F136" s="26">
        <v>47</v>
      </c>
      <c r="G136" s="26">
        <v>0.9</v>
      </c>
      <c r="H136" s="26">
        <v>51</v>
      </c>
      <c r="I136" s="26">
        <v>0.1</v>
      </c>
      <c r="J136" s="26"/>
      <c r="K136" s="26"/>
      <c r="L136" s="26"/>
      <c r="M136" s="27"/>
      <c r="N136" s="26">
        <f>IF(F136&gt;0,INDEX(Sheet3!$F$1:$F$75,Sheet1!F136+1),0)*G136+IF(H136&gt;0,INDEX(Sheet3!$F$1:$F$75,Sheet1!H136+1),0)*I136+IF(J136&gt;0,INDEX(Sheet3!$F$1:$F$75,Sheet1!J136+1),0)*K136+IF(L136&gt;0,INDEX(Sheet3!$F$1:$F$75,Sheet1!L136+1),0)*M136</f>
        <v>1683.932584269663</v>
      </c>
    </row>
    <row r="137" spans="1:14" x14ac:dyDescent="0.25">
      <c r="A137" s="24">
        <v>33</v>
      </c>
      <c r="B137" s="24">
        <v>39</v>
      </c>
      <c r="C137" s="24">
        <v>3.9</v>
      </c>
      <c r="D137" s="25">
        <f t="shared" si="9"/>
        <v>1.95E-6</v>
      </c>
      <c r="E137" s="24">
        <f t="shared" si="8"/>
        <v>33159.684610079814</v>
      </c>
      <c r="F137" s="24">
        <v>47</v>
      </c>
      <c r="G137" s="24">
        <v>0.7</v>
      </c>
      <c r="H137" s="24">
        <v>49</v>
      </c>
      <c r="I137" s="24">
        <v>0.2</v>
      </c>
      <c r="J137" s="24">
        <v>50</v>
      </c>
      <c r="K137" s="24">
        <v>0.1</v>
      </c>
      <c r="L137" s="24"/>
      <c r="M137" s="25"/>
      <c r="N137" s="24">
        <f>IF(F137&gt;0,INDEX(Sheet3!$F$1:$F$75,Sheet1!F137+1),0)*G137+IF(H137&gt;0,INDEX(Sheet3!$F$1:$F$75,Sheet1!H137+1),0)*I137+IF(J137&gt;0,INDEX(Sheet3!$F$1:$F$75,Sheet1!J137+1),0)*K137+IF(L137&gt;0,INDEX(Sheet3!$F$1:$F$75,Sheet1!L137+1),0)*M137</f>
        <v>3030.6085832212511</v>
      </c>
    </row>
    <row r="138" spans="1:14" x14ac:dyDescent="0.25">
      <c r="A138" s="26">
        <v>20</v>
      </c>
      <c r="B138" s="26">
        <v>84</v>
      </c>
      <c r="C138" s="26">
        <v>4.2</v>
      </c>
      <c r="D138" s="27">
        <f t="shared" si="9"/>
        <v>2.0999999999999998E-6</v>
      </c>
      <c r="E138" s="26">
        <f t="shared" si="8"/>
        <v>13516.379054517085</v>
      </c>
      <c r="F138" s="26">
        <v>62</v>
      </c>
      <c r="G138" s="26">
        <v>0.2</v>
      </c>
      <c r="H138" s="26">
        <v>60</v>
      </c>
      <c r="I138" s="26">
        <v>0.8</v>
      </c>
      <c r="J138" s="26"/>
      <c r="K138" s="26"/>
      <c r="L138" s="26"/>
      <c r="M138" s="27"/>
      <c r="N138" s="26">
        <f>IF(F138&gt;0,INDEX(Sheet3!$F$1:$F$75,Sheet1!F138+1),0)*G138+IF(H138&gt;0,INDEX(Sheet3!$F$1:$F$75,Sheet1!H138+1),0)*I138+IF(J138&gt;0,INDEX(Sheet3!$F$1:$F$75,Sheet1!J138+1),0)*K138+IF(L138&gt;0,INDEX(Sheet3!$F$1:$F$75,Sheet1!L138+1),0)*M138</f>
        <v>1171.1017240166652</v>
      </c>
    </row>
    <row r="139" spans="1:14" x14ac:dyDescent="0.25">
      <c r="A139" s="24">
        <v>84</v>
      </c>
      <c r="B139" s="24">
        <v>21</v>
      </c>
      <c r="C139" s="24">
        <v>1.4</v>
      </c>
      <c r="D139" s="25">
        <f t="shared" si="9"/>
        <v>6.9999999999999997E-7</v>
      </c>
      <c r="E139" s="24">
        <f t="shared" si="8"/>
        <v>4062.9246900201183</v>
      </c>
      <c r="F139" s="24">
        <v>60</v>
      </c>
      <c r="G139" s="24">
        <v>1</v>
      </c>
      <c r="H139" s="24"/>
      <c r="I139" s="24"/>
      <c r="J139" s="24"/>
      <c r="K139" s="24"/>
      <c r="L139" s="24"/>
      <c r="M139" s="25"/>
      <c r="N139" s="24">
        <f>IF(F139&gt;0,INDEX(Sheet3!$F$1:$F$75,Sheet1!F139+1),0)*G139+IF(H139&gt;0,INDEX(Sheet3!$F$1:$F$75,Sheet1!H139+1),0)*I139+IF(J139&gt;0,INDEX(Sheet3!$F$1:$F$75,Sheet1!J139+1),0)*K139+IF(L139&gt;0,INDEX(Sheet3!$F$1:$F$75,Sheet1!L139+1),0)*M139</f>
        <v>683.81070983810707</v>
      </c>
    </row>
    <row r="140" spans="1:14" x14ac:dyDescent="0.25">
      <c r="A140" s="26">
        <v>84</v>
      </c>
      <c r="B140" s="26">
        <v>85</v>
      </c>
      <c r="C140" s="26">
        <v>5.0999999999999996</v>
      </c>
      <c r="D140" s="27">
        <f t="shared" si="9"/>
        <v>2.5499999999999997E-6</v>
      </c>
      <c r="E140" s="26">
        <f t="shared" si="8"/>
        <v>7307.0918592973721</v>
      </c>
      <c r="F140" s="26">
        <v>60</v>
      </c>
      <c r="G140" s="26">
        <v>0.7</v>
      </c>
      <c r="H140" s="26">
        <v>64</v>
      </c>
      <c r="I140" s="26">
        <v>0.2</v>
      </c>
      <c r="J140" s="26">
        <v>72</v>
      </c>
      <c r="K140" s="26">
        <v>0.1</v>
      </c>
      <c r="L140" s="26"/>
      <c r="M140" s="27"/>
      <c r="N140" s="26">
        <f>IF(F140&gt;0,INDEX(Sheet3!$F$1:$F$75,Sheet1!F140+1),0)*G140+IF(H140&gt;0,INDEX(Sheet3!$F$1:$F$75,Sheet1!H140+1),0)*I140+IF(J140&gt;0,INDEX(Sheet3!$F$1:$F$75,Sheet1!J140+1),0)*K140+IF(L140&gt;0,INDEX(Sheet3!$F$1:$F$75,Sheet1!L140+1),0)*M140</f>
        <v>547.69262178989322</v>
      </c>
    </row>
    <row r="141" spans="1:14" x14ac:dyDescent="0.25">
      <c r="A141" s="24">
        <v>85</v>
      </c>
      <c r="B141" s="24">
        <v>22</v>
      </c>
      <c r="C141" s="24">
        <v>4.8</v>
      </c>
      <c r="D141" s="25">
        <f t="shared" si="9"/>
        <v>2.3999999999999999E-6</v>
      </c>
      <c r="E141" s="24">
        <f t="shared" si="8"/>
        <v>2619.5715315768571</v>
      </c>
      <c r="F141" s="24">
        <v>72</v>
      </c>
      <c r="G141" s="24">
        <v>1</v>
      </c>
      <c r="H141" s="24"/>
      <c r="I141" s="24"/>
      <c r="J141" s="24"/>
      <c r="K141" s="24"/>
      <c r="L141" s="24"/>
      <c r="M141" s="25"/>
      <c r="N141" s="24">
        <f>IF(F141&gt;0,INDEX(Sheet3!$F$1:$F$75,Sheet1!F141+1),0)*G141+IF(H141&gt;0,INDEX(Sheet3!$F$1:$F$75,Sheet1!H141+1),0)*I141+IF(J141&gt;0,INDEX(Sheet3!$F$1:$F$75,Sheet1!J141+1),0)*K141+IF(L141&gt;0,INDEX(Sheet3!$F$1:$F$75,Sheet1!L141+1),0)*M141</f>
        <v>205.59215812309176</v>
      </c>
    </row>
    <row r="142" spans="1:14" x14ac:dyDescent="0.25">
      <c r="A142" s="26">
        <v>39</v>
      </c>
      <c r="B142" s="26">
        <v>88</v>
      </c>
      <c r="C142" s="26">
        <v>1</v>
      </c>
      <c r="D142" s="27">
        <f t="shared" si="9"/>
        <v>4.9999999999999998E-7</v>
      </c>
      <c r="E142" s="26">
        <f t="shared" si="8"/>
        <v>24759.16408566789</v>
      </c>
      <c r="F142" s="26">
        <v>50</v>
      </c>
      <c r="G142" s="26">
        <v>1</v>
      </c>
      <c r="H142" s="26"/>
      <c r="I142" s="26"/>
      <c r="J142" s="26"/>
      <c r="K142" s="26"/>
      <c r="L142" s="26"/>
      <c r="M142" s="27"/>
      <c r="N142" s="26">
        <f>IF(F142&gt;0,INDEX(Sheet3!$F$1:$F$75,Sheet1!F142+1),0)*G142+IF(H142&gt;0,INDEX(Sheet3!$F$1:$F$75,Sheet1!H142+1),0)*I142+IF(J142&gt;0,INDEX(Sheet3!$F$1:$F$75,Sheet1!J142+1),0)*K142+IF(L142&gt;0,INDEX(Sheet3!$F$1:$F$75,Sheet1!L142+1),0)*M142</f>
        <v>4815.4658981748316</v>
      </c>
    </row>
    <row r="143" spans="1:14" x14ac:dyDescent="0.25">
      <c r="A143" s="24">
        <v>86</v>
      </c>
      <c r="B143" s="24">
        <v>89</v>
      </c>
      <c r="C143" s="24">
        <v>2.6</v>
      </c>
      <c r="D143" s="25">
        <f t="shared" si="9"/>
        <v>1.3E-6</v>
      </c>
      <c r="E143" s="24">
        <f t="shared" si="8"/>
        <v>5389.2312087799219</v>
      </c>
      <c r="F143" s="24">
        <v>61</v>
      </c>
      <c r="G143" s="24">
        <v>1</v>
      </c>
      <c r="H143" s="24"/>
      <c r="I143" s="24"/>
      <c r="J143" s="24"/>
      <c r="K143" s="24"/>
      <c r="L143" s="24"/>
      <c r="M143" s="25"/>
      <c r="N143" s="24">
        <f>IF(F143&gt;0,INDEX(Sheet3!$F$1:$F$75,Sheet1!F143+1),0)*G143+IF(H143&gt;0,INDEX(Sheet3!$F$1:$F$75,Sheet1!H143+1),0)*I143+IF(J143&gt;0,INDEX(Sheet3!$F$1:$F$75,Sheet1!J143+1),0)*K143+IF(L143&gt;0,INDEX(Sheet3!$F$1:$F$75,Sheet1!L143+1),0)*M143</f>
        <v>646.06741573033707</v>
      </c>
    </row>
    <row r="144" spans="1:14" x14ac:dyDescent="0.25">
      <c r="A144" s="26">
        <v>88</v>
      </c>
      <c r="B144" s="26">
        <v>89</v>
      </c>
      <c r="C144" s="26">
        <v>3.3</v>
      </c>
      <c r="D144" s="27">
        <f t="shared" si="9"/>
        <v>1.6499999999999999E-6</v>
      </c>
      <c r="E144" s="26">
        <f t="shared" si="8"/>
        <v>21804.067009942206</v>
      </c>
      <c r="F144" s="26">
        <v>50</v>
      </c>
      <c r="G144" s="26">
        <v>0.4</v>
      </c>
      <c r="H144" s="26">
        <v>52</v>
      </c>
      <c r="I144" s="26">
        <v>0.2</v>
      </c>
      <c r="J144" s="26">
        <v>61</v>
      </c>
      <c r="K144" s="26">
        <v>0.4</v>
      </c>
      <c r="L144" s="26"/>
      <c r="M144" s="27"/>
      <c r="N144" s="26">
        <f>IF(F144&gt;0,INDEX(Sheet3!$F$1:$F$75,Sheet1!F144+1),0)*G144+IF(H144&gt;0,INDEX(Sheet3!$F$1:$F$75,Sheet1!H144+1),0)*I144+IF(J144&gt;0,INDEX(Sheet3!$F$1:$F$75,Sheet1!J144+1),0)*K144+IF(L144&gt;0,INDEX(Sheet3!$F$1:$F$75,Sheet1!L144+1),0)*M144</f>
        <v>2238.2445853869049</v>
      </c>
    </row>
    <row r="145" spans="1:14" x14ac:dyDescent="0.25">
      <c r="A145" s="24">
        <v>86</v>
      </c>
      <c r="B145" s="24">
        <v>87</v>
      </c>
      <c r="C145" s="24">
        <v>2.6</v>
      </c>
      <c r="D145" s="25">
        <f t="shared" si="9"/>
        <v>1.3E-6</v>
      </c>
      <c r="E145" s="24">
        <f t="shared" si="8"/>
        <v>5389.2312087799219</v>
      </c>
      <c r="F145" s="24">
        <v>61</v>
      </c>
      <c r="G145" s="24">
        <v>1</v>
      </c>
      <c r="H145" s="24"/>
      <c r="I145" s="24"/>
      <c r="J145" s="24"/>
      <c r="K145" s="24"/>
      <c r="L145" s="24"/>
      <c r="M145" s="25"/>
      <c r="N145" s="24">
        <f>IF(F145&gt;0,INDEX(Sheet3!$F$1:$F$75,Sheet1!F145+1),0)*G145+IF(H145&gt;0,INDEX(Sheet3!$F$1:$F$75,Sheet1!H145+1),0)*I145+IF(J145&gt;0,INDEX(Sheet3!$F$1:$F$75,Sheet1!J145+1),0)*K145+IF(L145&gt;0,INDEX(Sheet3!$F$1:$F$75,Sheet1!L145+1),0)*M145</f>
        <v>646.06741573033707</v>
      </c>
    </row>
    <row r="146" spans="1:14" x14ac:dyDescent="0.25">
      <c r="A146" s="26">
        <v>87</v>
      </c>
      <c r="B146" s="26">
        <v>9</v>
      </c>
      <c r="C146" s="26">
        <v>2</v>
      </c>
      <c r="D146" s="27">
        <f t="shared" si="9"/>
        <v>9.9999999999999995E-7</v>
      </c>
      <c r="E146" s="26">
        <f t="shared" si="8"/>
        <v>4802.6333722491481</v>
      </c>
      <c r="F146" s="26">
        <v>61</v>
      </c>
      <c r="G146" s="26">
        <v>0.3</v>
      </c>
      <c r="H146" s="26">
        <v>60</v>
      </c>
      <c r="I146" s="26">
        <v>0.7</v>
      </c>
      <c r="J146" s="26"/>
      <c r="K146" s="26"/>
      <c r="L146" s="26"/>
      <c r="M146" s="27"/>
      <c r="N146" s="26">
        <f>IF(F146&gt;0,INDEX(Sheet3!$F$1:$F$75,Sheet1!F146+1),0)*G146+IF(H146&gt;0,INDEX(Sheet3!$F$1:$F$75,Sheet1!H146+1),0)*I146+IF(J146&gt;0,INDEX(Sheet3!$F$1:$F$75,Sheet1!J146+1),0)*K146+IF(L146&gt;0,INDEX(Sheet3!$F$1:$F$75,Sheet1!L146+1),0)*M146</f>
        <v>672.48772160577607</v>
      </c>
    </row>
    <row r="147" spans="1:14" x14ac:dyDescent="0.25">
      <c r="A147" s="24">
        <v>87</v>
      </c>
      <c r="B147" s="24">
        <v>90</v>
      </c>
      <c r="C147" s="24">
        <v>4.8</v>
      </c>
      <c r="D147" s="25">
        <f t="shared" si="9"/>
        <v>2.3999999999999999E-6</v>
      </c>
      <c r="E147" s="24">
        <f t="shared" si="8"/>
        <v>6688.6487934288007</v>
      </c>
      <c r="F147" s="24">
        <v>61</v>
      </c>
      <c r="G147" s="24">
        <v>0.7</v>
      </c>
      <c r="H147" s="24">
        <v>64</v>
      </c>
      <c r="I147" s="24">
        <v>0.3</v>
      </c>
      <c r="J147" s="24"/>
      <c r="K147" s="24"/>
      <c r="L147" s="24"/>
      <c r="M147" s="25"/>
      <c r="N147" s="24">
        <f>IF(F147&gt;0,INDEX(Sheet3!$F$1:$F$75,Sheet1!F147+1),0)*G147+IF(H147&gt;0,INDEX(Sheet3!$F$1:$F$75,Sheet1!H147+1),0)*I147+IF(J147&gt;0,INDEX(Sheet3!$F$1:$F$75,Sheet1!J147+1),0)*K147+IF(L147&gt;0,INDEX(Sheet3!$F$1:$F$75,Sheet1!L147+1),0)*M147</f>
        <v>524.94605464759957</v>
      </c>
    </row>
    <row r="148" spans="1:14" x14ac:dyDescent="0.25">
      <c r="A148" s="26">
        <v>89</v>
      </c>
      <c r="B148" s="26">
        <v>90</v>
      </c>
      <c r="C148" s="26">
        <v>3.7</v>
      </c>
      <c r="D148" s="27">
        <f t="shared" si="9"/>
        <v>1.8500000000000001E-6</v>
      </c>
      <c r="E148" s="26">
        <f t="shared" si="8"/>
        <v>3506.4695506540388</v>
      </c>
      <c r="F148" s="26">
        <v>61</v>
      </c>
      <c r="G148" s="26">
        <v>0.3</v>
      </c>
      <c r="H148" s="26">
        <v>63</v>
      </c>
      <c r="I148" s="26">
        <v>0.3</v>
      </c>
      <c r="J148" s="26">
        <v>64</v>
      </c>
      <c r="K148" s="26">
        <v>0.4</v>
      </c>
      <c r="L148" s="26"/>
      <c r="M148" s="27"/>
      <c r="N148" s="26">
        <f>IF(F148&gt;0,INDEX(Sheet3!$F$1:$F$75,Sheet1!F148+1),0)*G148+IF(H148&gt;0,INDEX(Sheet3!$F$1:$F$75,Sheet1!H148+1),0)*I148+IF(J148&gt;0,INDEX(Sheet3!$F$1:$F$75,Sheet1!J148+1),0)*K148+IF(L148&gt;0,INDEX(Sheet3!$F$1:$F$75,Sheet1!L148+1),0)*M148</f>
        <v>332.6318580010734</v>
      </c>
    </row>
    <row r="149" spans="1:14" x14ac:dyDescent="0.25">
      <c r="A149" s="24">
        <v>90</v>
      </c>
      <c r="B149" s="24">
        <v>85</v>
      </c>
      <c r="C149" s="24">
        <v>4.0999999999999996</v>
      </c>
      <c r="D149" s="25">
        <f t="shared" si="9"/>
        <v>2.0499999999999999E-6</v>
      </c>
      <c r="E149" s="24">
        <f t="shared" si="8"/>
        <v>2706.7369442479767</v>
      </c>
      <c r="F149" s="24">
        <v>64</v>
      </c>
      <c r="G149" s="24">
        <v>0.9</v>
      </c>
      <c r="H149" s="24">
        <v>72</v>
      </c>
      <c r="I149" s="24">
        <v>0.1</v>
      </c>
      <c r="J149" s="24"/>
      <c r="K149" s="24"/>
      <c r="L149" s="24"/>
      <c r="M149" s="25"/>
      <c r="N149" s="24">
        <f>IF(F149&gt;0,INDEX(Sheet3!$F$1:$F$75,Sheet1!F149+1),0)*G149+IF(H149&gt;0,INDEX(Sheet3!$F$1:$F$75,Sheet1!H149+1),0)*I149+IF(J149&gt;0,INDEX(Sheet3!$F$1:$F$75,Sheet1!J149+1),0)*K149+IF(L149&gt;0,INDEX(Sheet3!$F$1:$F$75,Sheet1!L149+1),0)*M149</f>
        <v>238.6558067214001</v>
      </c>
    </row>
    <row r="150" spans="1:14" x14ac:dyDescent="0.25">
      <c r="A150" s="26">
        <v>31</v>
      </c>
      <c r="B150" s="26">
        <v>32</v>
      </c>
      <c r="C150" s="26">
        <v>8.1</v>
      </c>
      <c r="D150" s="26">
        <f t="shared" si="9"/>
        <v>4.0499999999999993E-6</v>
      </c>
      <c r="E150" s="26">
        <f t="shared" si="8"/>
        <v>16892.208612629169</v>
      </c>
      <c r="F150" s="26">
        <v>26</v>
      </c>
      <c r="G150" s="26">
        <v>0.4</v>
      </c>
      <c r="H150" s="26">
        <v>47</v>
      </c>
      <c r="I150" s="26">
        <v>0.6</v>
      </c>
      <c r="J150" s="26"/>
      <c r="K150" s="26"/>
      <c r="L150" s="26"/>
      <c r="M150" s="26"/>
      <c r="N150" s="26">
        <f>IF(F150&gt;0,INDEX(Sheet3!$F$1:$F$75,Sheet1!F150+1),0)*G150+IF(H150&gt;0,INDEX(Sheet3!$F$1:$F$75,Sheet1!H150+1),0)*I150+IF(J150&gt;0,INDEX(Sheet3!$F$1:$F$75,Sheet1!J150+1),0)*K150+IF(L150&gt;0,INDEX(Sheet3!$F$1:$F$75,Sheet1!L150+1),0)*M150</f>
        <v>873.36182263635783</v>
      </c>
    </row>
    <row r="151" spans="1:14" x14ac:dyDescent="0.25">
      <c r="A151" s="28">
        <v>15</v>
      </c>
      <c r="B151" s="28">
        <v>81</v>
      </c>
      <c r="C151" s="28">
        <v>8.6999999999999993</v>
      </c>
      <c r="D151" s="28">
        <f t="shared" si="9"/>
        <v>4.3499999999999999E-6</v>
      </c>
      <c r="E151" s="28">
        <f t="shared" si="8"/>
        <v>1765.2390542571127</v>
      </c>
      <c r="F151" s="28">
        <v>34</v>
      </c>
      <c r="G151" s="28">
        <v>1</v>
      </c>
      <c r="H151" s="28"/>
      <c r="I151" s="28"/>
      <c r="J151" s="28"/>
      <c r="K151" s="28"/>
      <c r="L151" s="28"/>
      <c r="M151" s="28"/>
      <c r="N151" s="28">
        <f>IF(F151&gt;0,INDEX(Sheet3!$F$1:$F$75,Sheet1!F151+1),0)*G151+IF(H151&gt;0,INDEX(Sheet3!$F$1:$F$75,Sheet1!H151+1),0)*I151+IF(J151&gt;0,INDEX(Sheet3!$F$1:$F$75,Sheet1!J151+1),0)*K151+IF(L151&gt;0,INDEX(Sheet3!$F$1:$F$75,Sheet1!L151+1),0)*M151</f>
        <v>85.93486805165638</v>
      </c>
    </row>
  </sheetData>
  <mergeCells count="9">
    <mergeCell ref="O4:P4"/>
    <mergeCell ref="O5:P5"/>
    <mergeCell ref="N1:N2"/>
    <mergeCell ref="F1:M1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F25" sqref="F25"/>
    </sheetView>
  </sheetViews>
  <sheetFormatPr defaultColWidth="16.42578125" defaultRowHeight="15" x14ac:dyDescent="0.25"/>
  <cols>
    <col min="1" max="1" width="9.140625" style="1" customWidth="1"/>
    <col min="2" max="2" width="20.140625" style="1" customWidth="1"/>
    <col min="3" max="3" width="16.42578125" style="1" customWidth="1"/>
    <col min="4" max="5" width="18.42578125" style="1" customWidth="1"/>
    <col min="6" max="6" width="19" style="1" customWidth="1"/>
    <col min="7" max="16384" width="16.42578125" style="1"/>
  </cols>
  <sheetData>
    <row r="1" spans="1:6" x14ac:dyDescent="0.25">
      <c r="A1" s="8" t="s">
        <v>86</v>
      </c>
      <c r="B1" s="8" t="s">
        <v>5</v>
      </c>
      <c r="C1" s="8" t="s">
        <v>6</v>
      </c>
      <c r="D1" s="8" t="s">
        <v>84</v>
      </c>
      <c r="E1" s="8" t="s">
        <v>85</v>
      </c>
      <c r="F1" s="9" t="s">
        <v>10</v>
      </c>
    </row>
    <row r="2" spans="1:6" x14ac:dyDescent="0.25">
      <c r="A2" s="2">
        <v>1</v>
      </c>
      <c r="B2" s="2" t="s">
        <v>9</v>
      </c>
      <c r="C2" s="2">
        <v>1682</v>
      </c>
      <c r="D2" s="2">
        <v>39.22</v>
      </c>
      <c r="E2" s="5">
        <v>0.22</v>
      </c>
      <c r="F2" s="2">
        <f>C2/D2</f>
        <v>42.886282508924019</v>
      </c>
    </row>
    <row r="3" spans="1:6" x14ac:dyDescent="0.25">
      <c r="A3" s="3">
        <v>2</v>
      </c>
      <c r="B3" s="3" t="s">
        <v>11</v>
      </c>
      <c r="C3" s="3">
        <v>7098</v>
      </c>
      <c r="D3" s="3">
        <v>70.209999999999994</v>
      </c>
      <c r="E3" s="6">
        <v>1.1599999999999999</v>
      </c>
      <c r="F3" s="3">
        <f t="shared" ref="F3:F66" si="0">C3/D3</f>
        <v>101.09670987038885</v>
      </c>
    </row>
    <row r="4" spans="1:6" x14ac:dyDescent="0.25">
      <c r="A4" s="3">
        <v>3</v>
      </c>
      <c r="B4" s="3" t="s">
        <v>12</v>
      </c>
      <c r="C4" s="3">
        <v>8743</v>
      </c>
      <c r="D4" s="3">
        <v>4.8600000000000003</v>
      </c>
      <c r="E4" s="6">
        <v>0.01</v>
      </c>
      <c r="F4" s="3">
        <f t="shared" si="0"/>
        <v>1798.9711934156378</v>
      </c>
    </row>
    <row r="5" spans="1:6" x14ac:dyDescent="0.25">
      <c r="A5" s="3">
        <v>4</v>
      </c>
      <c r="B5" s="3" t="s">
        <v>13</v>
      </c>
      <c r="C5" s="3">
        <v>3646</v>
      </c>
      <c r="D5" s="3">
        <v>26.06</v>
      </c>
      <c r="E5" s="6">
        <v>0.02</v>
      </c>
      <c r="F5" s="3">
        <f t="shared" si="0"/>
        <v>139.90790483499617</v>
      </c>
    </row>
    <row r="6" spans="1:6" x14ac:dyDescent="0.25">
      <c r="A6" s="3">
        <v>5</v>
      </c>
      <c r="B6" s="3" t="s">
        <v>14</v>
      </c>
      <c r="C6" s="3">
        <v>5260</v>
      </c>
      <c r="D6" s="3">
        <v>31.72</v>
      </c>
      <c r="E6" s="6">
        <v>8.0500000000000007</v>
      </c>
      <c r="F6" s="3">
        <f t="shared" si="0"/>
        <v>165.82597730138716</v>
      </c>
    </row>
    <row r="7" spans="1:6" x14ac:dyDescent="0.25">
      <c r="A7" s="3">
        <v>6</v>
      </c>
      <c r="B7" s="3" t="s">
        <v>15</v>
      </c>
      <c r="C7" s="3">
        <v>3545</v>
      </c>
      <c r="D7" s="3">
        <v>44.02</v>
      </c>
      <c r="E7" s="6">
        <v>0.99</v>
      </c>
      <c r="F7" s="3">
        <f t="shared" si="0"/>
        <v>80.531576556110849</v>
      </c>
    </row>
    <row r="8" spans="1:6" x14ac:dyDescent="0.25">
      <c r="A8" s="3">
        <v>7</v>
      </c>
      <c r="B8" s="3" t="s">
        <v>16</v>
      </c>
      <c r="C8" s="3">
        <v>18575</v>
      </c>
      <c r="D8" s="3">
        <v>35.6</v>
      </c>
      <c r="E8" s="6">
        <v>0.02</v>
      </c>
      <c r="F8" s="3">
        <f t="shared" si="0"/>
        <v>521.7696629213483</v>
      </c>
    </row>
    <row r="9" spans="1:6" x14ac:dyDescent="0.25">
      <c r="A9" s="3">
        <v>8</v>
      </c>
      <c r="B9" s="3" t="s">
        <v>17</v>
      </c>
      <c r="C9" s="3">
        <v>14765</v>
      </c>
      <c r="D9" s="3">
        <v>28.02</v>
      </c>
      <c r="E9" s="6">
        <v>3.36</v>
      </c>
      <c r="F9" s="3">
        <f t="shared" si="0"/>
        <v>526.9450392576731</v>
      </c>
    </row>
    <row r="10" spans="1:6" x14ac:dyDescent="0.25">
      <c r="A10" s="3">
        <v>9</v>
      </c>
      <c r="B10" s="3" t="s">
        <v>18</v>
      </c>
      <c r="C10" s="3">
        <v>8287</v>
      </c>
      <c r="D10" s="3">
        <v>41.36</v>
      </c>
      <c r="E10" s="6">
        <v>2.21</v>
      </c>
      <c r="F10" s="3">
        <f t="shared" si="0"/>
        <v>200.36266924564796</v>
      </c>
    </row>
    <row r="11" spans="1:6" x14ac:dyDescent="0.25">
      <c r="A11" s="3">
        <v>10</v>
      </c>
      <c r="B11" s="3" t="s">
        <v>19</v>
      </c>
      <c r="C11" s="3">
        <v>2336</v>
      </c>
      <c r="D11" s="3">
        <v>62.27</v>
      </c>
      <c r="E11" s="6">
        <v>0.91</v>
      </c>
      <c r="F11" s="3">
        <f t="shared" si="0"/>
        <v>37.514051710293877</v>
      </c>
    </row>
    <row r="12" spans="1:6" x14ac:dyDescent="0.25">
      <c r="A12" s="3">
        <v>11</v>
      </c>
      <c r="B12" s="3" t="s">
        <v>20</v>
      </c>
      <c r="C12" s="3">
        <v>2021</v>
      </c>
      <c r="D12" s="3">
        <v>36.380000000000003</v>
      </c>
      <c r="E12" s="6">
        <v>0.12</v>
      </c>
      <c r="F12" s="3">
        <f t="shared" si="0"/>
        <v>55.552501374381528</v>
      </c>
    </row>
    <row r="13" spans="1:6" x14ac:dyDescent="0.25">
      <c r="A13" s="3">
        <v>12</v>
      </c>
      <c r="B13" s="3" t="s">
        <v>21</v>
      </c>
      <c r="C13" s="3">
        <v>3356</v>
      </c>
      <c r="D13" s="3">
        <v>47.86</v>
      </c>
      <c r="E13" s="6">
        <v>0.06</v>
      </c>
      <c r="F13" s="3">
        <f t="shared" si="0"/>
        <v>70.121186794818215</v>
      </c>
    </row>
    <row r="14" spans="1:6" x14ac:dyDescent="0.25">
      <c r="A14" s="3">
        <v>13</v>
      </c>
      <c r="B14" s="3" t="s">
        <v>22</v>
      </c>
      <c r="C14" s="3">
        <v>3240</v>
      </c>
      <c r="D14" s="3">
        <v>41.21</v>
      </c>
      <c r="E14" s="6">
        <v>0.52</v>
      </c>
      <c r="F14" s="3">
        <f t="shared" si="0"/>
        <v>78.621693763649603</v>
      </c>
    </row>
    <row r="15" spans="1:6" x14ac:dyDescent="0.25">
      <c r="A15" s="3">
        <v>14</v>
      </c>
      <c r="B15" s="3" t="s">
        <v>23</v>
      </c>
      <c r="C15" s="3">
        <v>3844</v>
      </c>
      <c r="D15" s="3">
        <v>34.72</v>
      </c>
      <c r="E15" s="6">
        <v>0.68</v>
      </c>
      <c r="F15" s="3">
        <f t="shared" si="0"/>
        <v>110.71428571428572</v>
      </c>
    </row>
    <row r="16" spans="1:6" x14ac:dyDescent="0.25">
      <c r="A16" s="3">
        <v>15</v>
      </c>
      <c r="B16" s="3" t="s">
        <v>24</v>
      </c>
      <c r="C16" s="3">
        <v>5566</v>
      </c>
      <c r="D16" s="3">
        <v>29.68</v>
      </c>
      <c r="E16" s="6">
        <v>0.65</v>
      </c>
      <c r="F16" s="3">
        <f t="shared" si="0"/>
        <v>187.53369272237197</v>
      </c>
    </row>
    <row r="17" spans="1:6" x14ac:dyDescent="0.25">
      <c r="A17" s="3">
        <v>16</v>
      </c>
      <c r="B17" s="3" t="s">
        <v>25</v>
      </c>
      <c r="C17" s="3">
        <v>18620</v>
      </c>
      <c r="D17" s="3">
        <v>5.95</v>
      </c>
      <c r="E17" s="6">
        <v>0.34</v>
      </c>
      <c r="F17" s="3">
        <f t="shared" si="0"/>
        <v>3129.4117647058824</v>
      </c>
    </row>
    <row r="18" spans="1:6" x14ac:dyDescent="0.25">
      <c r="A18" s="3">
        <v>17</v>
      </c>
      <c r="B18" s="3" t="s">
        <v>26</v>
      </c>
      <c r="C18" s="3">
        <v>4133</v>
      </c>
      <c r="D18" s="3">
        <v>32.799999999999997</v>
      </c>
      <c r="E18" s="6">
        <v>0.02</v>
      </c>
      <c r="F18" s="3">
        <f t="shared" si="0"/>
        <v>126.00609756097562</v>
      </c>
    </row>
    <row r="19" spans="1:6" x14ac:dyDescent="0.25">
      <c r="A19" s="3">
        <v>18</v>
      </c>
      <c r="B19" s="3" t="s">
        <v>27</v>
      </c>
      <c r="C19" s="3">
        <v>9776</v>
      </c>
      <c r="D19" s="3">
        <v>29.61</v>
      </c>
      <c r="E19" s="6">
        <v>0.4</v>
      </c>
      <c r="F19" s="3">
        <f t="shared" si="0"/>
        <v>330.15873015873018</v>
      </c>
    </row>
    <row r="20" spans="1:6" x14ac:dyDescent="0.25">
      <c r="A20" s="3">
        <v>19</v>
      </c>
      <c r="B20" s="3" t="s">
        <v>28</v>
      </c>
      <c r="C20" s="3">
        <v>3730</v>
      </c>
      <c r="D20" s="3">
        <v>42.91</v>
      </c>
      <c r="E20" s="6">
        <v>0.2</v>
      </c>
      <c r="F20" s="3">
        <f t="shared" si="0"/>
        <v>86.926124446515971</v>
      </c>
    </row>
    <row r="21" spans="1:6" x14ac:dyDescent="0.25">
      <c r="A21" s="3">
        <v>20</v>
      </c>
      <c r="B21" s="3" t="s">
        <v>29</v>
      </c>
      <c r="C21" s="3">
        <v>1715</v>
      </c>
      <c r="D21" s="3">
        <v>50.81</v>
      </c>
      <c r="E21" s="6">
        <v>0.21</v>
      </c>
      <c r="F21" s="3">
        <f t="shared" si="0"/>
        <v>33.753198189332807</v>
      </c>
    </row>
    <row r="22" spans="1:6" x14ac:dyDescent="0.25">
      <c r="A22" s="3">
        <v>21</v>
      </c>
      <c r="B22" s="3" t="s">
        <v>30</v>
      </c>
      <c r="C22" s="3">
        <v>2507</v>
      </c>
      <c r="D22" s="3">
        <v>38.700000000000003</v>
      </c>
      <c r="E22" s="6">
        <v>0.59</v>
      </c>
      <c r="F22" s="3">
        <f t="shared" si="0"/>
        <v>64.780361757105936</v>
      </c>
    </row>
    <row r="23" spans="1:6" x14ac:dyDescent="0.25">
      <c r="A23" s="3">
        <v>22</v>
      </c>
      <c r="B23" s="3" t="s">
        <v>31</v>
      </c>
      <c r="C23" s="3">
        <v>1373</v>
      </c>
      <c r="D23" s="3">
        <v>42.61</v>
      </c>
      <c r="E23" s="6">
        <v>0.23</v>
      </c>
      <c r="F23" s="3">
        <f t="shared" si="0"/>
        <v>32.222482985214739</v>
      </c>
    </row>
    <row r="24" spans="1:6" x14ac:dyDescent="0.25">
      <c r="A24" s="3">
        <v>23</v>
      </c>
      <c r="B24" s="3" t="s">
        <v>32</v>
      </c>
      <c r="C24" s="3">
        <v>2696</v>
      </c>
      <c r="D24" s="3">
        <v>50.36</v>
      </c>
      <c r="E24" s="6">
        <v>1.1399999999999999</v>
      </c>
      <c r="F24" s="3">
        <f t="shared" si="0"/>
        <v>53.534551231135822</v>
      </c>
    </row>
    <row r="25" spans="1:6" x14ac:dyDescent="0.25">
      <c r="A25" s="3">
        <v>24</v>
      </c>
      <c r="B25" s="3" t="s">
        <v>33</v>
      </c>
      <c r="C25" s="3">
        <v>29480</v>
      </c>
      <c r="D25" s="3">
        <v>49.88</v>
      </c>
      <c r="E25" s="6">
        <v>1</v>
      </c>
      <c r="F25" s="3">
        <f t="shared" si="0"/>
        <v>591.01844426623893</v>
      </c>
    </row>
    <row r="26" spans="1:6" x14ac:dyDescent="0.25">
      <c r="A26" s="3">
        <v>25</v>
      </c>
      <c r="B26" s="3" t="s">
        <v>34</v>
      </c>
      <c r="C26" s="3">
        <v>36705</v>
      </c>
      <c r="D26" s="3">
        <v>48.57</v>
      </c>
      <c r="E26" s="6">
        <v>1.65</v>
      </c>
      <c r="F26" s="3">
        <f t="shared" si="0"/>
        <v>755.71340333539217</v>
      </c>
    </row>
    <row r="27" spans="1:6" x14ac:dyDescent="0.25">
      <c r="A27" s="3">
        <v>26</v>
      </c>
      <c r="B27" s="3" t="s">
        <v>35</v>
      </c>
      <c r="C27" s="3">
        <v>21.535</v>
      </c>
      <c r="D27" s="3">
        <v>32.64</v>
      </c>
      <c r="E27" s="6">
        <v>1.01</v>
      </c>
      <c r="F27" s="3">
        <f t="shared" si="0"/>
        <v>0.65977328431372551</v>
      </c>
    </row>
    <row r="28" spans="1:6" x14ac:dyDescent="0.25">
      <c r="A28" s="3">
        <v>27</v>
      </c>
      <c r="B28" s="3" t="s">
        <v>36</v>
      </c>
      <c r="C28" s="3">
        <v>5196</v>
      </c>
      <c r="D28" s="3">
        <v>0.83</v>
      </c>
      <c r="E28" s="6">
        <v>0.08</v>
      </c>
      <c r="F28" s="3">
        <f t="shared" si="0"/>
        <v>6260.2409638554218</v>
      </c>
    </row>
    <row r="29" spans="1:6" x14ac:dyDescent="0.25">
      <c r="A29" s="3">
        <v>28</v>
      </c>
      <c r="B29" s="3" t="s">
        <v>37</v>
      </c>
      <c r="C29" s="3">
        <v>7679</v>
      </c>
      <c r="D29" s="3">
        <v>49.91</v>
      </c>
      <c r="E29" s="6">
        <v>1.95</v>
      </c>
      <c r="F29" s="3">
        <f t="shared" si="0"/>
        <v>153.8569424964937</v>
      </c>
    </row>
    <row r="30" spans="1:6" x14ac:dyDescent="0.25">
      <c r="A30" s="3">
        <v>29</v>
      </c>
      <c r="B30" s="3" t="s">
        <v>38</v>
      </c>
      <c r="C30" s="3">
        <v>5735</v>
      </c>
      <c r="D30" s="3">
        <v>61.74</v>
      </c>
      <c r="E30" s="6">
        <v>3.11</v>
      </c>
      <c r="F30" s="3">
        <f t="shared" si="0"/>
        <v>92.88953676708779</v>
      </c>
    </row>
    <row r="31" spans="1:6" x14ac:dyDescent="0.25">
      <c r="A31" s="3">
        <v>30</v>
      </c>
      <c r="B31" s="3" t="s">
        <v>39</v>
      </c>
      <c r="C31" s="3">
        <v>6924</v>
      </c>
      <c r="D31" s="3">
        <v>63.02</v>
      </c>
      <c r="E31" s="6">
        <v>0.13</v>
      </c>
      <c r="F31" s="3">
        <f t="shared" si="0"/>
        <v>109.8698825769597</v>
      </c>
    </row>
    <row r="32" spans="1:6" x14ac:dyDescent="0.25">
      <c r="A32" s="3">
        <v>31</v>
      </c>
      <c r="B32" s="3" t="s">
        <v>40</v>
      </c>
      <c r="C32" s="3">
        <v>1846</v>
      </c>
      <c r="D32" s="3">
        <v>39.08</v>
      </c>
      <c r="E32" s="6">
        <v>0.09</v>
      </c>
      <c r="F32" s="3">
        <f t="shared" si="0"/>
        <v>47.236438075742072</v>
      </c>
    </row>
    <row r="33" spans="1:6" x14ac:dyDescent="0.25">
      <c r="A33" s="3">
        <v>32</v>
      </c>
      <c r="B33" s="3" t="s">
        <v>41</v>
      </c>
      <c r="C33" s="3">
        <v>1948</v>
      </c>
      <c r="D33" s="3">
        <v>34.17</v>
      </c>
      <c r="E33" s="6">
        <v>0.09</v>
      </c>
      <c r="F33" s="3">
        <f t="shared" si="0"/>
        <v>57.009072285630666</v>
      </c>
    </row>
    <row r="34" spans="1:6" x14ac:dyDescent="0.25">
      <c r="A34" s="3">
        <v>33</v>
      </c>
      <c r="B34" s="3" t="s">
        <v>42</v>
      </c>
      <c r="C34" s="3">
        <v>2076</v>
      </c>
      <c r="D34" s="3">
        <v>19.59</v>
      </c>
      <c r="E34" s="6">
        <v>0.46</v>
      </c>
      <c r="F34" s="3">
        <f t="shared" si="0"/>
        <v>105.97243491577335</v>
      </c>
    </row>
    <row r="35" spans="1:6" x14ac:dyDescent="0.25">
      <c r="A35" s="3">
        <v>34</v>
      </c>
      <c r="B35" s="3" t="s">
        <v>43</v>
      </c>
      <c r="C35" s="3">
        <v>6122</v>
      </c>
      <c r="D35" s="3">
        <v>71.239999999999995</v>
      </c>
      <c r="E35" s="6">
        <v>0.89</v>
      </c>
      <c r="F35" s="3">
        <f t="shared" si="0"/>
        <v>85.93486805165638</v>
      </c>
    </row>
    <row r="36" spans="1:6" x14ac:dyDescent="0.25">
      <c r="A36" s="3">
        <v>35</v>
      </c>
      <c r="B36" s="3" t="s">
        <v>44</v>
      </c>
      <c r="C36" s="3">
        <v>2115</v>
      </c>
      <c r="D36" s="3">
        <v>24.04</v>
      </c>
      <c r="E36" s="6">
        <v>0.04</v>
      </c>
      <c r="F36" s="3">
        <f t="shared" si="0"/>
        <v>87.978369384359411</v>
      </c>
    </row>
    <row r="37" spans="1:6" x14ac:dyDescent="0.25">
      <c r="A37" s="3">
        <v>36</v>
      </c>
      <c r="B37" s="3" t="s">
        <v>45</v>
      </c>
      <c r="C37" s="3">
        <v>29094</v>
      </c>
      <c r="D37" s="3">
        <v>35.979999999999997</v>
      </c>
      <c r="E37" s="6">
        <v>0.51</v>
      </c>
      <c r="F37" s="3">
        <f t="shared" si="0"/>
        <v>808.61589772095613</v>
      </c>
    </row>
    <row r="38" spans="1:6" x14ac:dyDescent="0.25">
      <c r="A38" s="3">
        <v>37</v>
      </c>
      <c r="B38" s="3" t="s">
        <v>46</v>
      </c>
      <c r="C38" s="3">
        <v>66135</v>
      </c>
      <c r="D38" s="3">
        <v>10.85</v>
      </c>
      <c r="E38" s="6">
        <v>0.14000000000000001</v>
      </c>
      <c r="F38" s="3">
        <f t="shared" si="0"/>
        <v>6095.3917050691243</v>
      </c>
    </row>
    <row r="39" spans="1:6" x14ac:dyDescent="0.25">
      <c r="A39" s="3">
        <v>38</v>
      </c>
      <c r="B39" s="3" t="s">
        <v>47</v>
      </c>
      <c r="C39" s="3">
        <v>21781</v>
      </c>
      <c r="D39" s="3">
        <v>14.11</v>
      </c>
      <c r="E39" s="6">
        <v>0.94</v>
      </c>
      <c r="F39" s="3">
        <f t="shared" si="0"/>
        <v>1543.656980864635</v>
      </c>
    </row>
    <row r="40" spans="1:6" x14ac:dyDescent="0.25">
      <c r="A40" s="3">
        <v>39</v>
      </c>
      <c r="B40" s="3" t="s">
        <v>48</v>
      </c>
      <c r="C40" s="3">
        <v>8423</v>
      </c>
      <c r="D40" s="3">
        <v>6.55</v>
      </c>
      <c r="E40" s="6">
        <v>0.86</v>
      </c>
      <c r="F40" s="3">
        <f t="shared" si="0"/>
        <v>1285.9541984732825</v>
      </c>
    </row>
    <row r="41" spans="1:6" x14ac:dyDescent="0.25">
      <c r="A41" s="3">
        <v>40</v>
      </c>
      <c r="B41" s="3" t="s">
        <v>49</v>
      </c>
      <c r="C41" s="3">
        <v>1763</v>
      </c>
      <c r="D41" s="3">
        <v>36.380000000000003</v>
      </c>
      <c r="E41" s="6">
        <v>7.0000000000000007E-2</v>
      </c>
      <c r="F41" s="3">
        <f t="shared" si="0"/>
        <v>48.460692688290266</v>
      </c>
    </row>
    <row r="42" spans="1:6" x14ac:dyDescent="0.25">
      <c r="A42" s="3">
        <v>41</v>
      </c>
      <c r="B42" s="3" t="s">
        <v>50</v>
      </c>
      <c r="C42" s="3">
        <v>6625</v>
      </c>
      <c r="D42" s="3">
        <v>30.62</v>
      </c>
      <c r="E42" s="6">
        <v>0.15</v>
      </c>
      <c r="F42" s="3">
        <f t="shared" si="0"/>
        <v>216.36185499673417</v>
      </c>
    </row>
    <row r="43" spans="1:6" x14ac:dyDescent="0.25">
      <c r="A43" s="3">
        <v>42</v>
      </c>
      <c r="B43" s="3" t="s">
        <v>51</v>
      </c>
      <c r="C43" s="3">
        <v>3205</v>
      </c>
      <c r="D43" s="3">
        <v>29.8</v>
      </c>
      <c r="E43" s="6">
        <v>0.17</v>
      </c>
      <c r="F43" s="3">
        <f t="shared" si="0"/>
        <v>107.5503355704698</v>
      </c>
    </row>
    <row r="44" spans="1:6" x14ac:dyDescent="0.25">
      <c r="A44" s="3">
        <v>43</v>
      </c>
      <c r="B44" s="3" t="s">
        <v>52</v>
      </c>
      <c r="C44" s="3">
        <v>1539</v>
      </c>
      <c r="D44" s="3">
        <v>28.63</v>
      </c>
      <c r="E44" s="6">
        <v>7.0000000000000007E-2</v>
      </c>
      <c r="F44" s="3">
        <f t="shared" si="0"/>
        <v>53.754802654558155</v>
      </c>
    </row>
    <row r="45" spans="1:6" x14ac:dyDescent="0.25">
      <c r="A45" s="3">
        <v>44</v>
      </c>
      <c r="B45" s="3" t="s">
        <v>53</v>
      </c>
      <c r="C45" s="3">
        <v>2692</v>
      </c>
      <c r="D45" s="3">
        <v>41.78</v>
      </c>
      <c r="E45" s="6">
        <v>0.14000000000000001</v>
      </c>
      <c r="F45" s="3">
        <f t="shared" si="0"/>
        <v>64.432742939205355</v>
      </c>
    </row>
    <row r="46" spans="1:6" x14ac:dyDescent="0.25">
      <c r="A46" s="3">
        <v>45</v>
      </c>
      <c r="B46" s="3" t="s">
        <v>54</v>
      </c>
      <c r="C46" s="3">
        <v>35303</v>
      </c>
      <c r="D46" s="3">
        <v>57.92</v>
      </c>
      <c r="E46" s="6">
        <v>0.77</v>
      </c>
      <c r="F46" s="3">
        <f t="shared" si="0"/>
        <v>609.51312154696132</v>
      </c>
    </row>
    <row r="47" spans="1:6" x14ac:dyDescent="0.25">
      <c r="A47" s="3">
        <v>46</v>
      </c>
      <c r="B47" s="3" t="s">
        <v>55</v>
      </c>
      <c r="C47" s="3">
        <v>97856</v>
      </c>
      <c r="D47" s="3">
        <v>21.38</v>
      </c>
      <c r="E47" s="6">
        <v>0.47</v>
      </c>
      <c r="F47" s="3">
        <f t="shared" si="0"/>
        <v>4576.9878391019647</v>
      </c>
    </row>
    <row r="48" spans="1:6" x14ac:dyDescent="0.25">
      <c r="A48" s="3">
        <v>47</v>
      </c>
      <c r="B48" s="3" t="s">
        <v>56</v>
      </c>
      <c r="C48" s="3">
        <v>81591</v>
      </c>
      <c r="D48" s="3">
        <v>56.07</v>
      </c>
      <c r="E48" s="6">
        <v>1.8</v>
      </c>
      <c r="F48" s="3">
        <f t="shared" si="0"/>
        <v>1455.163188871054</v>
      </c>
    </row>
    <row r="49" spans="1:6" x14ac:dyDescent="0.25">
      <c r="A49" s="3">
        <v>48</v>
      </c>
      <c r="B49" s="3" t="s">
        <v>57</v>
      </c>
      <c r="C49" s="3">
        <v>16168</v>
      </c>
      <c r="D49" s="3">
        <v>3.74</v>
      </c>
      <c r="E49" s="6">
        <v>0.5</v>
      </c>
      <c r="F49" s="3">
        <f t="shared" si="0"/>
        <v>4322.9946524064171</v>
      </c>
    </row>
    <row r="50" spans="1:6" x14ac:dyDescent="0.25">
      <c r="A50" s="3">
        <v>49</v>
      </c>
      <c r="B50" s="3" t="s">
        <v>58</v>
      </c>
      <c r="C50" s="3">
        <v>10254</v>
      </c>
      <c r="D50" s="3">
        <v>1.34</v>
      </c>
      <c r="E50" s="6">
        <v>0.15</v>
      </c>
      <c r="F50" s="3">
        <f t="shared" si="0"/>
        <v>7652.2388059701489</v>
      </c>
    </row>
    <row r="51" spans="1:6" x14ac:dyDescent="0.25">
      <c r="A51" s="3">
        <v>50</v>
      </c>
      <c r="B51" s="3" t="s">
        <v>59</v>
      </c>
      <c r="C51" s="3">
        <v>50129</v>
      </c>
      <c r="D51" s="3">
        <v>10.41</v>
      </c>
      <c r="E51" s="6">
        <v>0.6</v>
      </c>
      <c r="F51" s="3">
        <f t="shared" si="0"/>
        <v>4815.4658981748316</v>
      </c>
    </row>
    <row r="52" spans="1:6" x14ac:dyDescent="0.25">
      <c r="A52" s="3">
        <v>51</v>
      </c>
      <c r="B52" s="3" t="s">
        <v>60</v>
      </c>
      <c r="C52" s="3">
        <v>2620</v>
      </c>
      <c r="D52" s="3">
        <v>0.7</v>
      </c>
      <c r="E52" s="6">
        <v>0.22</v>
      </c>
      <c r="F52" s="3">
        <f t="shared" si="0"/>
        <v>3742.8571428571431</v>
      </c>
    </row>
    <row r="53" spans="1:6" x14ac:dyDescent="0.25">
      <c r="A53" s="3">
        <v>52</v>
      </c>
      <c r="B53" s="3" t="s">
        <v>61</v>
      </c>
      <c r="C53" s="3">
        <v>11941</v>
      </c>
      <c r="D53" s="3">
        <v>44.53</v>
      </c>
      <c r="E53" s="6">
        <v>0.11</v>
      </c>
      <c r="F53" s="3">
        <f t="shared" si="0"/>
        <v>268.15629912418592</v>
      </c>
    </row>
    <row r="54" spans="1:6" x14ac:dyDescent="0.25">
      <c r="A54" s="3">
        <v>53</v>
      </c>
      <c r="B54" s="3" t="s">
        <v>62</v>
      </c>
      <c r="C54" s="3">
        <v>2130</v>
      </c>
      <c r="D54" s="3">
        <v>44.89</v>
      </c>
      <c r="E54" s="6">
        <v>1.08</v>
      </c>
      <c r="F54" s="3">
        <f t="shared" si="0"/>
        <v>47.44932056137224</v>
      </c>
    </row>
    <row r="55" spans="1:6" x14ac:dyDescent="0.25">
      <c r="A55" s="3">
        <v>54</v>
      </c>
      <c r="B55" s="3" t="s">
        <v>63</v>
      </c>
      <c r="C55" s="3">
        <v>1525</v>
      </c>
      <c r="D55" s="3">
        <v>41.6</v>
      </c>
      <c r="E55" s="6">
        <v>0</v>
      </c>
      <c r="F55" s="3">
        <f t="shared" si="0"/>
        <v>36.658653846153847</v>
      </c>
    </row>
    <row r="56" spans="1:6" x14ac:dyDescent="0.25">
      <c r="A56" s="3">
        <v>55</v>
      </c>
      <c r="B56" s="3" t="s">
        <v>64</v>
      </c>
      <c r="C56" s="3">
        <v>2610</v>
      </c>
      <c r="D56" s="3">
        <v>30.2</v>
      </c>
      <c r="E56" s="6">
        <v>0.03</v>
      </c>
      <c r="F56" s="3">
        <f t="shared" si="0"/>
        <v>86.423841059602651</v>
      </c>
    </row>
    <row r="57" spans="1:6" x14ac:dyDescent="0.25">
      <c r="A57" s="3">
        <v>56</v>
      </c>
      <c r="B57" s="3" t="s">
        <v>65</v>
      </c>
      <c r="C57" s="3">
        <v>3746</v>
      </c>
      <c r="D57" s="3">
        <v>49.2</v>
      </c>
      <c r="E57" s="6">
        <v>0.08</v>
      </c>
      <c r="F57" s="3">
        <f t="shared" si="0"/>
        <v>76.138211382113823</v>
      </c>
    </row>
    <row r="58" spans="1:6" x14ac:dyDescent="0.25">
      <c r="A58" s="3">
        <v>57</v>
      </c>
      <c r="B58" s="3" t="s">
        <v>66</v>
      </c>
      <c r="C58" s="3">
        <v>2794</v>
      </c>
      <c r="D58" s="3">
        <v>64.12</v>
      </c>
      <c r="E58" s="6">
        <v>0.64</v>
      </c>
      <c r="F58" s="3">
        <f t="shared" si="0"/>
        <v>43.574547723019336</v>
      </c>
    </row>
    <row r="59" spans="1:6" x14ac:dyDescent="0.25">
      <c r="A59" s="3">
        <v>58</v>
      </c>
      <c r="B59" s="3" t="s">
        <v>67</v>
      </c>
      <c r="C59" s="3">
        <v>8648</v>
      </c>
      <c r="D59" s="3">
        <v>58.07</v>
      </c>
      <c r="E59" s="6">
        <v>0.33</v>
      </c>
      <c r="F59" s="3">
        <f t="shared" si="0"/>
        <v>148.92371276046151</v>
      </c>
    </row>
    <row r="60" spans="1:6" x14ac:dyDescent="0.25">
      <c r="A60" s="3">
        <v>59</v>
      </c>
      <c r="B60" s="3" t="s">
        <v>68</v>
      </c>
      <c r="C60" s="3">
        <v>33656</v>
      </c>
      <c r="D60" s="3">
        <v>48.81</v>
      </c>
      <c r="E60" s="6">
        <v>0.77</v>
      </c>
      <c r="F60" s="3">
        <f t="shared" si="0"/>
        <v>689.53083384552338</v>
      </c>
    </row>
    <row r="61" spans="1:6" x14ac:dyDescent="0.25">
      <c r="A61" s="3">
        <v>60</v>
      </c>
      <c r="B61" s="3" t="s">
        <v>69</v>
      </c>
      <c r="C61" s="3">
        <v>16473</v>
      </c>
      <c r="D61" s="3">
        <v>24.09</v>
      </c>
      <c r="E61" s="6">
        <v>0.25</v>
      </c>
      <c r="F61" s="3">
        <f t="shared" si="0"/>
        <v>683.81070983810707</v>
      </c>
    </row>
    <row r="62" spans="1:6" x14ac:dyDescent="0.25">
      <c r="A62" s="3">
        <v>61</v>
      </c>
      <c r="B62" s="3" t="s">
        <v>70</v>
      </c>
      <c r="C62" s="3">
        <v>12075</v>
      </c>
      <c r="D62" s="3">
        <v>18.690000000000001</v>
      </c>
      <c r="E62" s="6">
        <v>0.33</v>
      </c>
      <c r="F62" s="3">
        <f t="shared" si="0"/>
        <v>646.06741573033707</v>
      </c>
    </row>
    <row r="63" spans="1:6" x14ac:dyDescent="0.25">
      <c r="A63" s="3">
        <v>62</v>
      </c>
      <c r="B63" s="3" t="s">
        <v>71</v>
      </c>
      <c r="C63" s="3">
        <v>9392</v>
      </c>
      <c r="D63" s="3">
        <v>3.01</v>
      </c>
      <c r="E63" s="6">
        <v>0.32</v>
      </c>
      <c r="F63" s="3">
        <f t="shared" si="0"/>
        <v>3120.2657807308974</v>
      </c>
    </row>
    <row r="64" spans="1:6" x14ac:dyDescent="0.25">
      <c r="A64" s="3">
        <v>63</v>
      </c>
      <c r="B64" s="3" t="s">
        <v>72</v>
      </c>
      <c r="C64" s="3">
        <v>4530</v>
      </c>
      <c r="D64" s="3">
        <v>32.450000000000003</v>
      </c>
      <c r="E64" s="6">
        <v>0.14000000000000001</v>
      </c>
      <c r="F64" s="3">
        <f t="shared" si="0"/>
        <v>139.59938366718026</v>
      </c>
    </row>
    <row r="65" spans="1:6" x14ac:dyDescent="0.25">
      <c r="A65" s="3">
        <v>64</v>
      </c>
      <c r="B65" s="3" t="s">
        <v>73</v>
      </c>
      <c r="C65" s="3">
        <v>8530</v>
      </c>
      <c r="D65" s="3">
        <v>35.200000000000003</v>
      </c>
      <c r="E65" s="6">
        <v>0.95</v>
      </c>
      <c r="F65" s="3">
        <f t="shared" si="0"/>
        <v>242.32954545454544</v>
      </c>
    </row>
    <row r="66" spans="1:6" x14ac:dyDescent="0.25">
      <c r="A66" s="3">
        <v>65</v>
      </c>
      <c r="B66" s="3" t="s">
        <v>74</v>
      </c>
      <c r="C66" s="3">
        <v>1880</v>
      </c>
      <c r="D66" s="3">
        <v>59.65</v>
      </c>
      <c r="E66" s="6">
        <v>0.27</v>
      </c>
      <c r="F66" s="3">
        <f t="shared" si="0"/>
        <v>31.517183570829843</v>
      </c>
    </row>
    <row r="67" spans="1:6" x14ac:dyDescent="0.25">
      <c r="A67" s="3">
        <v>66</v>
      </c>
      <c r="B67" s="3" t="s">
        <v>75</v>
      </c>
      <c r="C67" s="3">
        <v>1148</v>
      </c>
      <c r="D67" s="3">
        <v>37.130000000000003</v>
      </c>
      <c r="E67" s="6">
        <v>0.34</v>
      </c>
      <c r="F67" s="3">
        <f t="shared" ref="F67:F75" si="1">C67/D67</f>
        <v>30.91839482897926</v>
      </c>
    </row>
    <row r="68" spans="1:6" x14ac:dyDescent="0.25">
      <c r="A68" s="3">
        <v>67</v>
      </c>
      <c r="B68" s="3" t="s">
        <v>76</v>
      </c>
      <c r="C68" s="3">
        <v>1442</v>
      </c>
      <c r="D68" s="3">
        <v>64.959999999999994</v>
      </c>
      <c r="E68" s="6">
        <v>0</v>
      </c>
      <c r="F68" s="3">
        <f t="shared" si="1"/>
        <v>22.198275862068968</v>
      </c>
    </row>
    <row r="69" spans="1:6" x14ac:dyDescent="0.25">
      <c r="A69" s="3">
        <v>68</v>
      </c>
      <c r="B69" s="3" t="s">
        <v>77</v>
      </c>
      <c r="C69" s="3">
        <v>973</v>
      </c>
      <c r="D69" s="3">
        <v>47.78</v>
      </c>
      <c r="E69" s="6">
        <v>0.28000000000000003</v>
      </c>
      <c r="F69" s="3">
        <f t="shared" si="1"/>
        <v>20.364169108413563</v>
      </c>
    </row>
    <row r="70" spans="1:6" x14ac:dyDescent="0.25">
      <c r="A70" s="3">
        <v>69</v>
      </c>
      <c r="B70" s="3" t="s">
        <v>78</v>
      </c>
      <c r="C70" s="3">
        <v>1843</v>
      </c>
      <c r="D70" s="3">
        <v>61.46</v>
      </c>
      <c r="E70" s="6">
        <v>0.39</v>
      </c>
      <c r="F70" s="3">
        <f t="shared" si="1"/>
        <v>29.986983403839897</v>
      </c>
    </row>
    <row r="71" spans="1:6" x14ac:dyDescent="0.25">
      <c r="A71" s="3">
        <v>70</v>
      </c>
      <c r="B71" s="3" t="s">
        <v>79</v>
      </c>
      <c r="C71" s="3">
        <v>3361</v>
      </c>
      <c r="D71" s="3">
        <v>57.88</v>
      </c>
      <c r="E71" s="6">
        <v>0.67</v>
      </c>
      <c r="F71" s="3">
        <f t="shared" si="1"/>
        <v>58.068417415342083</v>
      </c>
    </row>
    <row r="72" spans="1:6" x14ac:dyDescent="0.25">
      <c r="A72" s="3">
        <v>71</v>
      </c>
      <c r="B72" s="3" t="s">
        <v>80</v>
      </c>
      <c r="C72" s="3">
        <v>7418</v>
      </c>
      <c r="D72" s="3">
        <v>50.17</v>
      </c>
      <c r="E72" s="6">
        <v>2.92</v>
      </c>
      <c r="F72" s="3">
        <f t="shared" si="1"/>
        <v>147.85728523021726</v>
      </c>
    </row>
    <row r="73" spans="1:6" x14ac:dyDescent="0.25">
      <c r="A73" s="3">
        <v>72</v>
      </c>
      <c r="B73" s="3" t="s">
        <v>81</v>
      </c>
      <c r="C73" s="3">
        <v>12794</v>
      </c>
      <c r="D73" s="3">
        <v>62.23</v>
      </c>
      <c r="E73" s="6">
        <v>1.43</v>
      </c>
      <c r="F73" s="3">
        <f t="shared" si="1"/>
        <v>205.59215812309176</v>
      </c>
    </row>
    <row r="74" spans="1:6" x14ac:dyDescent="0.25">
      <c r="A74" s="3">
        <v>73</v>
      </c>
      <c r="B74" s="3" t="s">
        <v>82</v>
      </c>
      <c r="C74" s="3">
        <v>4789</v>
      </c>
      <c r="D74" s="3">
        <v>44.54</v>
      </c>
      <c r="E74" s="6">
        <v>0.66</v>
      </c>
      <c r="F74" s="3">
        <f t="shared" si="1"/>
        <v>107.52132914234396</v>
      </c>
    </row>
    <row r="75" spans="1:6" x14ac:dyDescent="0.25">
      <c r="A75" s="4">
        <v>74</v>
      </c>
      <c r="B75" s="4" t="s">
        <v>83</v>
      </c>
      <c r="C75" s="4">
        <v>2903</v>
      </c>
      <c r="D75" s="4">
        <v>57.98</v>
      </c>
      <c r="E75" s="7">
        <v>0.09</v>
      </c>
      <c r="F75" s="4">
        <f t="shared" si="1"/>
        <v>50.068989306657471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SUNY Campus Agreement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Iakovos</dc:creator>
  <cp:lastModifiedBy>Toumazis, Iakovos</cp:lastModifiedBy>
  <cp:lastPrinted>2011-12-15T22:38:18Z</cp:lastPrinted>
  <dcterms:created xsi:type="dcterms:W3CDTF">2011-12-15T16:16:13Z</dcterms:created>
  <dcterms:modified xsi:type="dcterms:W3CDTF">2013-02-07T17:36:52Z</dcterms:modified>
</cp:coreProperties>
</file>