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" sheetId="1" r:id="rId4"/>
    <sheet state="visible" name="FGSM" sheetId="2" r:id="rId5"/>
    <sheet state="visible" name="PGD" sheetId="3" r:id="rId6"/>
    <sheet state="visible" name="rough" sheetId="4" r:id="rId7"/>
  </sheets>
  <definedNames/>
  <calcPr/>
</workbook>
</file>

<file path=xl/sharedStrings.xml><?xml version="1.0" encoding="utf-8"?>
<sst xmlns="http://schemas.openxmlformats.org/spreadsheetml/2006/main" count="40" uniqueCount="18">
  <si>
    <t>Batch_size</t>
  </si>
  <si>
    <t>Accuracy_normal</t>
  </si>
  <si>
    <t>Accuracy_FGM</t>
  </si>
  <si>
    <t>Accuracy_PGD</t>
  </si>
  <si>
    <t>Train_average</t>
  </si>
  <si>
    <t>Test_average</t>
  </si>
  <si>
    <t>Loss_gap</t>
  </si>
  <si>
    <t>Train_attack_accuracy</t>
  </si>
  <si>
    <t>Test_attack_accuracy</t>
  </si>
  <si>
    <t>Total_attack_accuracy</t>
  </si>
  <si>
    <t>flase_positive</t>
  </si>
  <si>
    <t>false_positive</t>
  </si>
  <si>
    <t>Loss_gap_normal</t>
  </si>
  <si>
    <t>Loss_gap_FGSM</t>
  </si>
  <si>
    <t>Loss_gap_PGD</t>
  </si>
  <si>
    <t>Total_attack_accuracy_normal</t>
  </si>
  <si>
    <t>Total_attack_accuracy_FGSM</t>
  </si>
  <si>
    <t>Total_attack_accuracy_PGD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</si>
</sst>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D5D5D5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Models Trained on Normal Data vs 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normal!$A$2:$A$8</c:f>
            </c:strRef>
          </c:cat>
          <c:val>
            <c:numRef>
              <c:f>normal!$B$2:$B$8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normal!$A$2:$A$8</c:f>
            </c:strRef>
          </c:cat>
          <c:val>
            <c:numRef>
              <c:f>normal!$C$2:$C$8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normal!$A$2:$A$8</c:f>
            </c:strRef>
          </c:cat>
          <c:val>
            <c:numRef>
              <c:f>normal!$D$2:$D$8</c:f>
              <c:numCache/>
            </c:numRef>
          </c:val>
        </c:ser>
        <c:axId val="821159591"/>
        <c:axId val="1623597608"/>
      </c:barChart>
      <c:catAx>
        <c:axId val="821159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8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8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597608"/>
      </c:catAx>
      <c:valAx>
        <c:axId val="1623597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1595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Models Trained on PGD Data vs 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PGD!$A$2:$A$8</c:f>
            </c:strRef>
          </c:cat>
          <c:val>
            <c:numRef>
              <c:f>PGD!$B$2:$B$8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PGD!$A$2:$A$8</c:f>
            </c:strRef>
          </c:cat>
          <c:val>
            <c:numRef>
              <c:f>PGD!$C$2:$C$8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PGD!$A$2:$A$8</c:f>
            </c:strRef>
          </c:cat>
          <c:val>
            <c:numRef>
              <c:f>PGD!$D$2:$D$8</c:f>
              <c:numCache/>
            </c:numRef>
          </c:val>
        </c:ser>
        <c:axId val="1911059878"/>
        <c:axId val="1933488326"/>
      </c:barChart>
      <c:catAx>
        <c:axId val="19110598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3488326"/>
      </c:catAx>
      <c:valAx>
        <c:axId val="1933488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0598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Models Trained on FGSM Data vs 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FGSM!$A$2:$A$8</c:f>
            </c:strRef>
          </c:cat>
          <c:val>
            <c:numRef>
              <c:f>FGSM!$B$2:$B$8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FGSM!$A$2:$A$8</c:f>
            </c:strRef>
          </c:cat>
          <c:val>
            <c:numRef>
              <c:f>FGSM!$C$2:$C$8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FGSM!$A$2:$A$8</c:f>
            </c:strRef>
          </c:cat>
          <c:val>
            <c:numRef>
              <c:f>FGSM!$D$2:$D$8</c:f>
              <c:numCache/>
            </c:numRef>
          </c:val>
        </c:ser>
        <c:axId val="296700222"/>
        <c:axId val="263250445"/>
      </c:barChart>
      <c:catAx>
        <c:axId val="2967002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3250445"/>
      </c:catAx>
      <c:valAx>
        <c:axId val="2632504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67002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Models Trained on FGSM Data vs 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FGSM!$A$2:$A$8</c:f>
            </c:strRef>
          </c:cat>
          <c:val>
            <c:numRef>
              <c:f>FGSM!$B$2:$B$8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FGSM!$A$2:$A$8</c:f>
            </c:strRef>
          </c:cat>
          <c:val>
            <c:numRef>
              <c:f>FGSM!$C$2:$C$8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FGSM!$A$2:$A$8</c:f>
            </c:strRef>
          </c:cat>
          <c:val>
            <c:numRef>
              <c:f>FGSM!$D$2:$D$8</c:f>
              <c:numCache/>
            </c:numRef>
          </c:val>
        </c:ser>
        <c:axId val="1733616722"/>
        <c:axId val="25601463"/>
      </c:barChart>
      <c:catAx>
        <c:axId val="1733616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601463"/>
      </c:catAx>
      <c:valAx>
        <c:axId val="25601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3616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Models Trained on PGD Data vs Accuracy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PGD!$A$2:$A$8</c:f>
            </c:strRef>
          </c:cat>
          <c:val>
            <c:numRef>
              <c:f>PGD!$B$2:$B$8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PGD!$A$2:$A$8</c:f>
            </c:strRef>
          </c:cat>
          <c:val>
            <c:numRef>
              <c:f>PGD!$C$2:$C$8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PGD!$A$2:$A$8</c:f>
            </c:strRef>
          </c:cat>
          <c:val>
            <c:numRef>
              <c:f>PGD!$D$2:$D$8</c:f>
              <c:numCache/>
            </c:numRef>
          </c:val>
        </c:ser>
        <c:axId val="2141505979"/>
        <c:axId val="1657937875"/>
      </c:barChart>
      <c:catAx>
        <c:axId val="21415059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7937875"/>
      </c:catAx>
      <c:valAx>
        <c:axId val="1657937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15059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Loss Gaps vs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rough!$A$2:$A$8</c:f>
            </c:strRef>
          </c:cat>
          <c:val>
            <c:numRef>
              <c:f>rough!$B$2:$B$8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rough!$A$2:$A$8</c:f>
            </c:strRef>
          </c:cat>
          <c:val>
            <c:numRef>
              <c:f>rough!$C$2:$C$8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rough!$A$2:$A$8</c:f>
            </c:strRef>
          </c:cat>
          <c:val>
            <c:numRef>
              <c:f>rough!$D$2:$D$8</c:f>
              <c:numCache/>
            </c:numRef>
          </c:val>
        </c:ser>
        <c:axId val="588729487"/>
        <c:axId val="2099055422"/>
      </c:barChart>
      <c:catAx>
        <c:axId val="5887294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055422"/>
      </c:catAx>
      <c:valAx>
        <c:axId val="20990554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Loss Gap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72948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Membership Attack Accuracy vs Size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Normal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rough!$A$2:$A$8</c:f>
            </c:strRef>
          </c:cat>
          <c:val>
            <c:numRef>
              <c:f>rough!$E$2:$E$8</c:f>
              <c:numCache/>
            </c:numRef>
          </c:val>
        </c:ser>
        <c:ser>
          <c:idx val="1"/>
          <c:order val="1"/>
          <c:tx>
            <c:v>FGSM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rough!$A$2:$A$8</c:f>
            </c:strRef>
          </c:cat>
          <c:val>
            <c:numRef>
              <c:f>rough!$F$2:$F$8</c:f>
              <c:numCache/>
            </c:numRef>
          </c:val>
        </c:ser>
        <c:ser>
          <c:idx val="2"/>
          <c:order val="2"/>
          <c:tx>
            <c:v>PGD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rough!$A$2:$A$8</c:f>
            </c:strRef>
          </c:cat>
          <c:val>
            <c:numRef>
              <c:f>rough!$G$2:$G$8</c:f>
              <c:numCache/>
            </c:numRef>
          </c:val>
        </c:ser>
        <c:axId val="1667579701"/>
        <c:axId val="1025980165"/>
      </c:barChart>
      <c:catAx>
        <c:axId val="16675797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980165"/>
      </c:catAx>
      <c:valAx>
        <c:axId val="1025980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Attack 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5797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4</xdr:row>
      <xdr:rowOff>152400</xdr:rowOff>
    </xdr:from>
    <xdr:ext cx="6143625" cy="38004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257175</xdr:colOff>
      <xdr:row>5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1295400</xdr:colOff>
      <xdr:row>24</xdr:row>
      <xdr:rowOff>95250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895350</xdr:colOff>
      <xdr:row>9</xdr:row>
      <xdr:rowOff>123825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10</xdr:row>
      <xdr:rowOff>152400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504825</xdr:colOff>
      <xdr:row>0</xdr:row>
      <xdr:rowOff>142875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600075</xdr:colOff>
      <xdr:row>13</xdr:row>
      <xdr:rowOff>161925</xdr:rowOff>
    </xdr:from>
    <xdr:ext cx="8553450" cy="5295900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29"/>
    <col customWidth="1" min="3" max="3" width="15.0"/>
    <col customWidth="1" min="4" max="4" width="13.71"/>
    <col customWidth="1" min="5" max="5" width="16.14"/>
    <col customWidth="1" min="6" max="6" width="17.0"/>
    <col customWidth="1" min="7" max="7" width="8.71"/>
    <col customWidth="1" min="8" max="8" width="20.71"/>
    <col customWidth="1" min="9" max="9" width="20.86"/>
    <col customWidth="1" min="10" max="10" width="25.14"/>
    <col customWidth="1" min="11" max="11" width="16.71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160.0</v>
      </c>
      <c r="B2" s="1">
        <v>80.625</v>
      </c>
      <c r="C2" s="1">
        <v>8.125</v>
      </c>
      <c r="D2" s="1">
        <v>9.375</v>
      </c>
      <c r="E2" s="1">
        <v>0.962023477628827</v>
      </c>
      <c r="F2" s="1">
        <v>0.764369274823797</v>
      </c>
      <c r="G2" s="1">
        <f t="shared" ref="G2:G8" si="1">E2-F2</f>
        <v>0.1976542028</v>
      </c>
      <c r="H2" s="1">
        <v>0.91875</v>
      </c>
      <c r="I2" s="1">
        <v>0.34375</v>
      </c>
      <c r="J2" s="1">
        <f t="shared" ref="J2:J8" si="2">(H2+I2)/2</f>
        <v>0.63125</v>
      </c>
      <c r="K2" s="1">
        <f t="array" ref="K2:K8">1-I2:I8</f>
        <v>0.65625</v>
      </c>
    </row>
    <row r="3">
      <c r="A3" s="1">
        <v>320.0</v>
      </c>
      <c r="B3" s="1">
        <v>85.938</v>
      </c>
      <c r="C3" s="1">
        <v>7.812</v>
      </c>
      <c r="D3" s="1">
        <v>5.625</v>
      </c>
      <c r="E3" s="1">
        <v>0.979832720290869</v>
      </c>
      <c r="F3" s="1">
        <v>0.838755096484165</v>
      </c>
      <c r="G3" s="1">
        <f t="shared" si="1"/>
        <v>0.1410776238</v>
      </c>
      <c r="H3" s="1">
        <v>0.940625</v>
      </c>
      <c r="I3" s="1">
        <v>0.24375</v>
      </c>
      <c r="J3" s="1">
        <f t="shared" si="2"/>
        <v>0.5921875</v>
      </c>
      <c r="K3" s="1">
        <v>0.75625</v>
      </c>
    </row>
    <row r="4">
      <c r="A4" s="1">
        <v>640.0</v>
      </c>
      <c r="B4" s="1">
        <v>88.594</v>
      </c>
      <c r="C4" s="1">
        <v>11.094</v>
      </c>
      <c r="D4" s="1">
        <v>7.5</v>
      </c>
      <c r="E4" s="1">
        <v>0.982986052986234</v>
      </c>
      <c r="F4" s="1">
        <v>0.870365378655227</v>
      </c>
      <c r="G4" s="1">
        <f t="shared" si="1"/>
        <v>0.1126206743</v>
      </c>
      <c r="H4" s="1">
        <v>0.9453125</v>
      </c>
      <c r="I4" s="1">
        <v>0.2140625</v>
      </c>
      <c r="J4" s="1">
        <f t="shared" si="2"/>
        <v>0.5796875</v>
      </c>
      <c r="K4" s="1">
        <v>0.7859375</v>
      </c>
    </row>
    <row r="5">
      <c r="A5" s="1">
        <v>1280.0</v>
      </c>
      <c r="B5" s="1">
        <v>92.422</v>
      </c>
      <c r="C5" s="1">
        <v>8.125</v>
      </c>
      <c r="D5" s="1">
        <v>4.531</v>
      </c>
      <c r="E5" s="1">
        <v>0.997025410830974</v>
      </c>
      <c r="F5" s="1">
        <v>0.919073923827302</v>
      </c>
      <c r="G5" s="1">
        <f t="shared" si="1"/>
        <v>0.077951487</v>
      </c>
      <c r="H5" s="1">
        <v>0.98828125</v>
      </c>
      <c r="I5" s="1">
        <v>0.1390625</v>
      </c>
      <c r="J5" s="1">
        <f t="shared" si="2"/>
        <v>0.563671875</v>
      </c>
      <c r="K5" s="1">
        <v>0.8609375</v>
      </c>
    </row>
    <row r="6">
      <c r="A6" s="1">
        <v>2560.0</v>
      </c>
      <c r="B6" s="1">
        <v>94.805</v>
      </c>
      <c r="C6" s="1">
        <v>9.57</v>
      </c>
      <c r="D6" s="1">
        <v>3.125</v>
      </c>
      <c r="E6" s="1">
        <v>0.998210988938808</v>
      </c>
      <c r="F6" s="1">
        <v>0.942994587311995</v>
      </c>
      <c r="G6" s="1">
        <f t="shared" si="1"/>
        <v>0.05521640163</v>
      </c>
      <c r="H6" s="1">
        <v>0.9859375</v>
      </c>
      <c r="I6" s="1">
        <v>0.1046875</v>
      </c>
      <c r="J6" s="1">
        <f t="shared" si="2"/>
        <v>0.5453125</v>
      </c>
      <c r="K6" s="1">
        <v>0.8953125</v>
      </c>
    </row>
    <row r="7">
      <c r="A7" s="1">
        <v>5120.0</v>
      </c>
      <c r="B7" s="1">
        <v>96.113</v>
      </c>
      <c r="C7" s="1">
        <v>7.168</v>
      </c>
      <c r="D7" s="1">
        <v>2.734</v>
      </c>
      <c r="E7" s="1">
        <v>0.997201193825458</v>
      </c>
      <c r="F7" s="1">
        <v>0.957190214781622</v>
      </c>
      <c r="G7" s="1">
        <f t="shared" si="1"/>
        <v>0.04001097904</v>
      </c>
      <c r="H7" s="1">
        <v>0.977734375</v>
      </c>
      <c r="I7" s="1">
        <v>0.0876953125</v>
      </c>
      <c r="J7" s="1">
        <f t="shared" si="2"/>
        <v>0.5327148438</v>
      </c>
      <c r="K7" s="1">
        <v>0.9123046875</v>
      </c>
    </row>
    <row r="8">
      <c r="A8" s="1">
        <v>10000.0</v>
      </c>
      <c r="B8" s="1">
        <v>97.29</v>
      </c>
      <c r="C8" s="1">
        <v>6.6</v>
      </c>
      <c r="D8" s="1">
        <v>2.06</v>
      </c>
      <c r="E8" s="1">
        <v>0.995426286868371</v>
      </c>
      <c r="F8" s="1">
        <v>0.9690667477812169</v>
      </c>
      <c r="G8" s="1">
        <f t="shared" si="1"/>
        <v>0.02635953909</v>
      </c>
      <c r="H8" s="1">
        <v>0.969153225806451</v>
      </c>
      <c r="I8" s="1">
        <v>0.0768145161290322</v>
      </c>
      <c r="J8" s="1">
        <f t="shared" si="2"/>
        <v>0.522983871</v>
      </c>
      <c r="K8" s="1">
        <v>0.9231854838709678</v>
      </c>
    </row>
    <row r="20">
      <c r="E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6.43"/>
    <col customWidth="1" min="3" max="3" width="16.0"/>
    <col customWidth="1" min="4" max="4" width="16.57"/>
    <col customWidth="1" min="5" max="5" width="15.57"/>
    <col customWidth="1" min="6" max="6" width="13.86"/>
    <col customWidth="1" min="7" max="7" width="11.14"/>
    <col customWidth="1" min="8" max="8" width="20.0"/>
    <col customWidth="1" min="9" max="9" width="16.86"/>
    <col customWidth="1" min="10" max="10" width="21.14"/>
    <col customWidth="1" min="11" max="11" width="15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160.0</v>
      </c>
      <c r="B2" s="1">
        <v>73.75</v>
      </c>
      <c r="C2" s="1">
        <v>23.75</v>
      </c>
      <c r="D2" s="1">
        <v>8.75</v>
      </c>
      <c r="E2" s="1">
        <v>0.469985130010172</v>
      </c>
      <c r="F2" s="1">
        <v>0.393866001686546</v>
      </c>
      <c r="G2" s="1">
        <f t="shared" ref="G2:G8" si="1">E2-F2</f>
        <v>0.07611912832</v>
      </c>
      <c r="H2" s="1">
        <v>0.5875</v>
      </c>
      <c r="I2" s="1">
        <v>0.56875</v>
      </c>
      <c r="J2" s="1">
        <f t="shared" ref="J2:J8" si="2">(H2+I2)/2</f>
        <v>0.578125</v>
      </c>
      <c r="K2" s="1">
        <f t="array" ref="K2:K8">1-I2:I8</f>
        <v>0.43125</v>
      </c>
    </row>
    <row r="3">
      <c r="A3" s="1">
        <v>320.0</v>
      </c>
      <c r="B3" s="1">
        <v>84.375</v>
      </c>
      <c r="C3" s="1">
        <v>31.25</v>
      </c>
      <c r="D3" s="1">
        <v>6.25</v>
      </c>
      <c r="E3" s="1">
        <v>0.579486957471817</v>
      </c>
      <c r="F3" s="1">
        <v>0.510400048596784</v>
      </c>
      <c r="G3" s="1">
        <f t="shared" si="1"/>
        <v>0.06908690888</v>
      </c>
      <c r="H3" s="1">
        <v>0.596875</v>
      </c>
      <c r="I3" s="1">
        <v>0.534375</v>
      </c>
      <c r="J3" s="1">
        <f t="shared" si="2"/>
        <v>0.565625</v>
      </c>
      <c r="K3" s="1">
        <v>0.46562499999999996</v>
      </c>
    </row>
    <row r="4">
      <c r="A4" s="1">
        <v>640.0</v>
      </c>
      <c r="B4" s="1">
        <v>87.656</v>
      </c>
      <c r="C4" s="1">
        <v>50.312</v>
      </c>
      <c r="D4" s="1">
        <v>9.844</v>
      </c>
      <c r="E4" s="1">
        <v>0.709418159513734</v>
      </c>
      <c r="F4" s="1">
        <v>0.677813507119026</v>
      </c>
      <c r="G4" s="1">
        <f t="shared" si="1"/>
        <v>0.03160465239</v>
      </c>
      <c r="H4" s="1">
        <v>0.596875</v>
      </c>
      <c r="I4" s="1">
        <v>0.4375</v>
      </c>
      <c r="J4" s="1">
        <f t="shared" si="2"/>
        <v>0.5171875</v>
      </c>
      <c r="K4" s="1">
        <v>0.5625</v>
      </c>
    </row>
    <row r="5">
      <c r="A5" s="1">
        <v>1280.0</v>
      </c>
      <c r="B5" s="1">
        <v>92.734</v>
      </c>
      <c r="C5" s="1">
        <v>49.453</v>
      </c>
      <c r="D5" s="1">
        <v>4.375</v>
      </c>
      <c r="E5" s="1">
        <v>0.818033499529701</v>
      </c>
      <c r="F5" s="1">
        <v>0.796710308620822</v>
      </c>
      <c r="G5" s="1">
        <f t="shared" si="1"/>
        <v>0.02132319091</v>
      </c>
      <c r="H5" s="1">
        <v>0.65625</v>
      </c>
      <c r="I5" s="1">
        <v>0.375</v>
      </c>
      <c r="J5" s="1">
        <f t="shared" si="2"/>
        <v>0.515625</v>
      </c>
      <c r="K5" s="1">
        <v>0.625</v>
      </c>
    </row>
    <row r="6">
      <c r="A6" s="1">
        <v>2560.0</v>
      </c>
      <c r="B6" s="1">
        <v>93.477</v>
      </c>
      <c r="C6" s="1">
        <v>80.234</v>
      </c>
      <c r="D6" s="1">
        <v>5.0</v>
      </c>
      <c r="E6" s="1">
        <v>0.893469982243914</v>
      </c>
      <c r="F6" s="1">
        <v>0.878416012040588</v>
      </c>
      <c r="G6" s="1">
        <f t="shared" si="1"/>
        <v>0.0150539702</v>
      </c>
      <c r="H6" s="1">
        <v>0.767578125</v>
      </c>
      <c r="I6" s="1">
        <v>0.269921875</v>
      </c>
      <c r="J6" s="1">
        <f t="shared" si="2"/>
        <v>0.51875</v>
      </c>
      <c r="K6" s="1">
        <v>0.730078125</v>
      </c>
    </row>
    <row r="7">
      <c r="A7" s="1">
        <v>5120.0</v>
      </c>
      <c r="B7" s="1">
        <v>96.66</v>
      </c>
      <c r="C7" s="1">
        <v>95.312</v>
      </c>
      <c r="D7" s="1">
        <v>2.734</v>
      </c>
      <c r="E7" s="1">
        <v>0.954872711665491</v>
      </c>
      <c r="F7" s="1">
        <v>0.945344072251444</v>
      </c>
      <c r="G7" s="1">
        <f t="shared" si="1"/>
        <v>0.009528639414</v>
      </c>
      <c r="H7" s="1">
        <v>0.854296875</v>
      </c>
      <c r="I7" s="1">
        <v>0.16171875</v>
      </c>
      <c r="J7" s="1">
        <f t="shared" si="2"/>
        <v>0.5080078125</v>
      </c>
      <c r="K7" s="1">
        <v>0.83828125</v>
      </c>
    </row>
    <row r="8">
      <c r="A8" s="1">
        <v>10000.0</v>
      </c>
      <c r="B8" s="1">
        <v>95.53</v>
      </c>
      <c r="C8" s="1">
        <v>95.91</v>
      </c>
      <c r="D8" s="1">
        <v>3.47</v>
      </c>
      <c r="E8" s="1">
        <v>0.944322182069194</v>
      </c>
      <c r="F8" s="1">
        <v>0.938545859772161</v>
      </c>
      <c r="G8" s="1">
        <f t="shared" si="1"/>
        <v>0.005776322297</v>
      </c>
      <c r="H8" s="1">
        <v>0.86328125</v>
      </c>
      <c r="I8" s="1">
        <v>0.14978448275862</v>
      </c>
      <c r="J8" s="1">
        <f t="shared" si="2"/>
        <v>0.5065328664</v>
      </c>
      <c r="K8" s="1">
        <v>0.85021551724138</v>
      </c>
    </row>
    <row r="16">
      <c r="G16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>
      <c r="E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7.14"/>
    <col customWidth="1" min="3" max="3" width="14.14"/>
    <col customWidth="1" min="4" max="4" width="14.0"/>
    <col customWidth="1" min="5" max="5" width="13.86"/>
    <col customWidth="1" min="6" max="6" width="14.0"/>
    <col customWidth="1" min="7" max="7" width="10.43"/>
    <col customWidth="1" min="8" max="8" width="19.57"/>
    <col customWidth="1" min="9" max="9" width="19.14"/>
    <col customWidth="1" min="10" max="10" width="19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  <row r="2">
      <c r="A2" s="1">
        <v>160.0</v>
      </c>
      <c r="B2" s="1">
        <v>77.5</v>
      </c>
      <c r="C2" s="1">
        <v>31.25</v>
      </c>
      <c r="D2" s="1">
        <v>23.125</v>
      </c>
      <c r="E2" s="1">
        <v>0.56499765953049</v>
      </c>
      <c r="F2" s="1">
        <v>0.442909896478522</v>
      </c>
      <c r="G2" s="1">
        <f t="shared" ref="G2:G8" si="1">E2-F2</f>
        <v>0.1220877631</v>
      </c>
      <c r="H2" s="1">
        <v>0.625</v>
      </c>
      <c r="I2" s="1">
        <v>0.61875</v>
      </c>
      <c r="J2" s="1">
        <f t="shared" ref="J2:J8" si="2">(H2+I2)/2</f>
        <v>0.621875</v>
      </c>
      <c r="K2" s="1">
        <f t="array" ref="K2:K9">1-I2:I9</f>
        <v>0.38125</v>
      </c>
    </row>
    <row r="3">
      <c r="A3" s="1">
        <v>320.0</v>
      </c>
      <c r="B3" s="1">
        <v>88.75</v>
      </c>
      <c r="C3" s="1">
        <v>48.75</v>
      </c>
      <c r="D3" s="1">
        <v>32.188</v>
      </c>
      <c r="E3" s="1">
        <v>0.829453738313168</v>
      </c>
      <c r="F3" s="1">
        <v>0.714828285849944</v>
      </c>
      <c r="G3" s="1">
        <f t="shared" si="1"/>
        <v>0.1146254525</v>
      </c>
      <c r="H3" s="1">
        <v>0.71875</v>
      </c>
      <c r="I3" s="1">
        <v>0.475</v>
      </c>
      <c r="J3" s="1">
        <f t="shared" si="2"/>
        <v>0.596875</v>
      </c>
      <c r="K3" s="1">
        <v>0.525</v>
      </c>
    </row>
    <row r="4">
      <c r="A4" s="1">
        <v>640.0</v>
      </c>
      <c r="B4" s="1">
        <v>92.5</v>
      </c>
      <c r="C4" s="1">
        <v>56.719</v>
      </c>
      <c r="D4" s="1">
        <v>44.062</v>
      </c>
      <c r="E4" s="1">
        <v>0.850559441884979</v>
      </c>
      <c r="F4" s="1">
        <v>0.79941581589137</v>
      </c>
      <c r="G4" s="1">
        <f t="shared" si="1"/>
        <v>0.05114362599</v>
      </c>
      <c r="H4" s="1">
        <v>0.68125</v>
      </c>
      <c r="I4" s="1">
        <v>0.4</v>
      </c>
      <c r="J4" s="1">
        <f t="shared" si="2"/>
        <v>0.540625</v>
      </c>
      <c r="K4" s="1">
        <v>0.6</v>
      </c>
    </row>
    <row r="5">
      <c r="A5" s="1">
        <v>1280.0</v>
      </c>
      <c r="B5" s="1">
        <v>94.844</v>
      </c>
      <c r="C5" s="1">
        <v>67.578</v>
      </c>
      <c r="D5" s="1">
        <v>56.016</v>
      </c>
      <c r="E5" s="1">
        <v>0.904583763935807</v>
      </c>
      <c r="F5" s="1">
        <v>0.871602996564433</v>
      </c>
      <c r="G5" s="1">
        <f t="shared" si="1"/>
        <v>0.03298076737</v>
      </c>
      <c r="H5" s="1">
        <v>0.740625</v>
      </c>
      <c r="I5" s="1">
        <v>0.303125</v>
      </c>
      <c r="J5" s="1">
        <f t="shared" si="2"/>
        <v>0.521875</v>
      </c>
      <c r="K5" s="1">
        <v>0.696875</v>
      </c>
    </row>
    <row r="6">
      <c r="A6" s="1">
        <v>2560.0</v>
      </c>
      <c r="B6" s="1">
        <v>96.172</v>
      </c>
      <c r="C6" s="1">
        <v>80.195</v>
      </c>
      <c r="D6" s="1">
        <v>71.016</v>
      </c>
      <c r="E6" s="1">
        <v>0.933189923039026</v>
      </c>
      <c r="F6" s="1">
        <v>0.909647814255731</v>
      </c>
      <c r="G6" s="1">
        <f t="shared" si="1"/>
        <v>0.02354210878</v>
      </c>
      <c r="H6" s="1">
        <v>0.786328125</v>
      </c>
      <c r="I6" s="1">
        <v>0.24609375</v>
      </c>
      <c r="J6" s="1">
        <f t="shared" si="2"/>
        <v>0.5162109375</v>
      </c>
      <c r="K6" s="1">
        <v>0.75390625</v>
      </c>
    </row>
    <row r="7">
      <c r="A7" s="1">
        <v>5120.0</v>
      </c>
      <c r="B7" s="1">
        <v>97.5</v>
      </c>
      <c r="C7" s="1">
        <v>88.027</v>
      </c>
      <c r="D7" s="1">
        <v>83.262</v>
      </c>
      <c r="E7" s="1">
        <v>0.972925123210643</v>
      </c>
      <c r="F7" s="1">
        <v>0.956385023301139</v>
      </c>
      <c r="G7" s="1">
        <f t="shared" si="1"/>
        <v>0.01654009991</v>
      </c>
      <c r="H7" s="1">
        <v>0.9049869791666665</v>
      </c>
      <c r="I7" s="1">
        <v>0.143359375</v>
      </c>
      <c r="J7" s="1">
        <f t="shared" si="2"/>
        <v>0.5241731771</v>
      </c>
      <c r="K7" s="1">
        <v>0.856640625</v>
      </c>
    </row>
    <row r="8">
      <c r="A8" s="1">
        <v>10000.0</v>
      </c>
      <c r="B8" s="1">
        <v>98.06</v>
      </c>
      <c r="C8" s="1">
        <v>91.99</v>
      </c>
      <c r="D8" s="1">
        <v>88.68</v>
      </c>
      <c r="E8" s="1">
        <v>0.983754430023424</v>
      </c>
      <c r="F8" s="1">
        <v>0.971579219981958</v>
      </c>
      <c r="G8" s="1">
        <f t="shared" si="1"/>
        <v>0.01217521004</v>
      </c>
      <c r="H8" s="1">
        <v>0.943359375</v>
      </c>
      <c r="I8" s="1">
        <v>0.100862068965517</v>
      </c>
      <c r="J8" s="1">
        <f t="shared" si="2"/>
        <v>0.522110722</v>
      </c>
      <c r="K8" s="1">
        <v>0.899137931034483</v>
      </c>
    </row>
    <row r="9">
      <c r="K9" s="1">
        <v>1.0</v>
      </c>
    </row>
    <row r="18">
      <c r="H18" s="2"/>
    </row>
    <row r="20">
      <c r="F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4.57"/>
    <col customWidth="1" min="6" max="6" width="27.71"/>
    <col customWidth="1" min="7" max="7" width="21.57"/>
  </cols>
  <sheetData>
    <row r="1">
      <c r="A1" s="1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>
      <c r="A2" s="1">
        <v>160.0</v>
      </c>
      <c r="B2" s="1">
        <v>0.19765420280503</v>
      </c>
      <c r="C2" s="1">
        <v>0.076119128323626</v>
      </c>
      <c r="D2" s="1">
        <v>0.12208776305196795</v>
      </c>
      <c r="E2" s="1">
        <v>0.63125</v>
      </c>
      <c r="F2" s="1">
        <v>0.578125</v>
      </c>
      <c r="G2" s="1">
        <v>0.621875</v>
      </c>
    </row>
    <row r="3">
      <c r="A3" s="1">
        <v>320.0</v>
      </c>
      <c r="B3" s="1">
        <v>0.14107762380670397</v>
      </c>
      <c r="C3" s="1">
        <v>0.06908690887503299</v>
      </c>
      <c r="D3" s="1">
        <v>0.11462545246322409</v>
      </c>
      <c r="E3" s="1">
        <v>0.5921875</v>
      </c>
      <c r="F3" s="1">
        <v>0.565625</v>
      </c>
      <c r="G3" s="1">
        <v>0.596875</v>
      </c>
    </row>
    <row r="4">
      <c r="A4" s="1">
        <v>640.0</v>
      </c>
      <c r="B4" s="1">
        <v>0.11262067433100698</v>
      </c>
      <c r="C4" s="1">
        <v>0.031604652394708</v>
      </c>
      <c r="D4" s="1">
        <v>0.051143625993609</v>
      </c>
      <c r="E4" s="1">
        <v>0.5796875</v>
      </c>
      <c r="F4" s="1">
        <v>0.5171875</v>
      </c>
      <c r="G4" s="1">
        <v>0.540625</v>
      </c>
    </row>
    <row r="5">
      <c r="A5" s="1">
        <v>1280.0</v>
      </c>
      <c r="B5" s="1">
        <v>0.07795148700367194</v>
      </c>
      <c r="C5" s="1">
        <v>0.02132319090887891</v>
      </c>
      <c r="D5" s="1">
        <v>0.03298076737137401</v>
      </c>
      <c r="E5" s="1">
        <v>0.563671875</v>
      </c>
      <c r="F5" s="1">
        <v>0.515625</v>
      </c>
      <c r="G5" s="1">
        <v>0.521875</v>
      </c>
    </row>
    <row r="6">
      <c r="A6" s="1">
        <v>2560.0</v>
      </c>
      <c r="B6" s="1">
        <v>0.05521640162681296</v>
      </c>
      <c r="C6" s="1">
        <v>0.015053970203326106</v>
      </c>
      <c r="D6" s="1">
        <v>0.02354210878329499</v>
      </c>
      <c r="E6" s="1">
        <v>0.5453125</v>
      </c>
      <c r="F6" s="1">
        <v>0.51875</v>
      </c>
      <c r="G6" s="1">
        <v>0.5162109375</v>
      </c>
    </row>
    <row r="7">
      <c r="A7" s="1">
        <v>5120.0</v>
      </c>
      <c r="B7" s="1">
        <v>0.04001097904383599</v>
      </c>
      <c r="C7" s="1">
        <v>0.009528639414047024</v>
      </c>
      <c r="D7" s="1">
        <v>0.016540099909504002</v>
      </c>
      <c r="E7" s="1">
        <v>0.53271484375</v>
      </c>
      <c r="F7" s="1">
        <v>0.5080078124999999</v>
      </c>
      <c r="G7" s="1">
        <v>0.5241731770833332</v>
      </c>
    </row>
    <row r="8">
      <c r="A8" s="1">
        <v>10000.0</v>
      </c>
      <c r="B8" s="1">
        <v>0.02635953908715405</v>
      </c>
      <c r="C8" s="1">
        <v>0.005776322297033065</v>
      </c>
      <c r="D8" s="1">
        <v>0.012175210041466045</v>
      </c>
      <c r="E8" s="1">
        <v>0.5229838709677416</v>
      </c>
      <c r="F8" s="1">
        <v>0.50653286637931</v>
      </c>
      <c r="G8" s="1">
        <v>0.5221107219827585</v>
      </c>
    </row>
  </sheetData>
  <drawing r:id="rId1"/>
</worksheet>
</file>