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roclimate Station Network\Plan\"/>
    </mc:Choice>
  </mc:AlternateContent>
  <xr:revisionPtr revIDLastSave="0" documentId="13_ncr:1_{8148CF3F-812F-4F33-A061-C77557DC28A9}" xr6:coauthVersionLast="47" xr6:coauthVersionMax="47" xr10:uidLastSave="{00000000-0000-0000-0000-000000000000}"/>
  <bookViews>
    <workbookView xWindow="28680" yWindow="-120" windowWidth="24240" windowHeight="13020" xr2:uid="{81DBC82F-D20B-4DA9-82D1-FB9C5877D39C}"/>
  </bookViews>
  <sheets>
    <sheet name="option1" sheetId="1" r:id="rId1"/>
    <sheet name="option2" sheetId="10" r:id="rId2"/>
    <sheet name="Manual" sheetId="9" r:id="rId3"/>
    <sheet name="power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0" l="1"/>
  <c r="F3" i="10"/>
  <c r="F7" i="10"/>
  <c r="F5" i="10"/>
  <c r="F4" i="10"/>
  <c r="F2" i="10"/>
  <c r="F13" i="1"/>
  <c r="F7" i="1"/>
  <c r="F3" i="1"/>
  <c r="F2" i="9"/>
  <c r="F13" i="9" s="1"/>
  <c r="F7" i="9"/>
  <c r="F6" i="9"/>
  <c r="F5" i="9"/>
  <c r="F4" i="9"/>
  <c r="F3" i="9"/>
  <c r="F8" i="1"/>
  <c r="F9" i="1"/>
  <c r="F2" i="1"/>
  <c r="F4" i="1"/>
  <c r="F14" i="1"/>
  <c r="F3" i="6"/>
  <c r="F2" i="6"/>
  <c r="F12" i="1"/>
  <c r="F6" i="1"/>
  <c r="F8" i="10" l="1"/>
  <c r="F15" i="1"/>
  <c r="F5" i="1"/>
  <c r="F10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6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</futureMetadata>
  <valueMetadata count="1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</valueMetadata>
</metadata>
</file>

<file path=xl/sharedStrings.xml><?xml version="1.0" encoding="utf-8"?>
<sst xmlns="http://schemas.openxmlformats.org/spreadsheetml/2006/main" count="172" uniqueCount="65">
  <si>
    <t>stt</t>
  </si>
  <si>
    <t>Tên vật tư- thiết bị</t>
  </si>
  <si>
    <t>Số lượng</t>
  </si>
  <si>
    <t>Đơn vị
Tính</t>
  </si>
  <si>
    <t>Giá (đồng)</t>
  </si>
  <si>
    <t>Thành tiền</t>
  </si>
  <si>
    <t>Hình ảnh</t>
  </si>
  <si>
    <t>Link</t>
  </si>
  <si>
    <t>Người thanh toán</t>
  </si>
  <si>
    <t>Tên dự án</t>
  </si>
  <si>
    <t>Note</t>
  </si>
  <si>
    <t>cái</t>
  </si>
  <si>
    <t>SHT30</t>
  </si>
  <si>
    <t>https://hshop.vn/products/cam-bien-do-am-nhiet-do-khong-khi-sht30-temperature-humidity-sensor-v2-i2c</t>
  </si>
  <si>
    <t>...</t>
  </si>
  <si>
    <t>Nhiệt độ, độ ẩm</t>
  </si>
  <si>
    <t>SX1278 Lora Ra-02</t>
  </si>
  <si>
    <t>lora</t>
  </si>
  <si>
    <t>https://www.thegioiic.com/stm32f103c8t6-32-bit-arm-cortex-m3-microcontroller-72mhz-64kb-flash-48-lqfp</t>
  </si>
  <si>
    <t>STM32F103C8T6 (37 I/O)</t>
  </si>
  <si>
    <t>MCU</t>
  </si>
  <si>
    <t>Node (môi trường)</t>
  </si>
  <si>
    <t>Node (Nước)</t>
  </si>
  <si>
    <t>Gateway</t>
  </si>
  <si>
    <t>https://hshop.vn/products/combo-raspberry-pi-4-model-b-co-ban</t>
  </si>
  <si>
    <t>Máy tính nhúng</t>
  </si>
  <si>
    <t>.</t>
  </si>
  <si>
    <t>Tổng:</t>
  </si>
  <si>
    <t>Tổng</t>
  </si>
  <si>
    <t>Bộ Điều Khiển Sạc NLMT</t>
  </si>
  <si>
    <t>Pin Năng Lượng Mặt Trời Monocrystalline Solar Panel</t>
  </si>
  <si>
    <t>https://hshop.vn/products/pin-nang-luong-mat-troi-monocrystalline-solar-panel-5v-1a</t>
  </si>
  <si>
    <t>https://hshop.vn/products/bo-dieu-khien-sac-nlmt-dfrobot-solar-power-manager-5v</t>
  </si>
  <si>
    <t>Analog Electrical Conductivity Sensor</t>
  </si>
  <si>
    <t>Cảm Biến Lưu Lượng Nước</t>
  </si>
  <si>
    <t>https://mlab.com.vn/cam-bien-do-do-dan-dien-dung-dich-ec-meter-pro-k1-electrical-conductivity-sensor-mlab-com-vn</t>
  </si>
  <si>
    <t>Node(Nước)</t>
  </si>
  <si>
    <t>cảm biến độ mặn</t>
  </si>
  <si>
    <t>Co răng trong</t>
  </si>
  <si>
    <t>Hổ trợ gắn cảm biến độ mặn</t>
  </si>
  <si>
    <t>Mô tả thêm</t>
  </si>
  <si>
    <t>https://hungloi.com/mang-song-ren-trong-dong-phi-27-21/</t>
  </si>
  <si>
    <t>T giảm</t>
  </si>
  <si>
    <t>https://xanhtuoitot.com/t-giam-pvc-phi-27-21</t>
  </si>
  <si>
    <t>Hổ trợ nối cảm biến độ mặn với ống nước</t>
  </si>
  <si>
    <t>https://www.thegioiic.com/gx16-3p-bo-dau-noi-tron-duc-cai-3-chan-thang-hang</t>
  </si>
  <si>
    <t>Bộ Đầu Nối Tròn Đực-Cái 3 Chân Thẳng Hàng</t>
  </si>
  <si>
    <t>cắm cảm biến</t>
  </si>
  <si>
    <t>https://www.thegioiic.com/gx16-4p-bo-dau-noi-tron-duc-cai-4-chan-thang-hang</t>
  </si>
  <si>
    <t xml:space="preserve">Bộ Đầu Nối Tròn Đực-Cái 4 Chân </t>
  </si>
  <si>
    <t>Bộ Đầu Nối Tròn Đực-Cái 2 Chân</t>
  </si>
  <si>
    <t>https://www.thegioiic.com/gx16-2p-bo-dau-noi-tron-duc-cai-2-chan-thang-hang</t>
  </si>
  <si>
    <t>Cắm nguồn</t>
  </si>
  <si>
    <t xml:space="preserve">cái </t>
  </si>
  <si>
    <t>Hộp chống thấm bằng nhựa IP67 Boxco BC-AGS-081107</t>
  </si>
  <si>
    <t>http://tti.vn/san-pham/hop-chong-tham-bang-nhua-ip67-boxco-bc-ags-081107-329.html</t>
  </si>
  <si>
    <t>hộp node</t>
  </si>
  <si>
    <t>tổng</t>
  </si>
  <si>
    <t>https://www.thegioiic.com/sx1278-lora-ra-02-ai-thinker-mach-thu-phat-rf-433mhz-10km</t>
  </si>
  <si>
    <t>https://epcb.vn/products/cam-bien-luu-luong-nuoc-duong-ong-cong-nghiep-dn25-34mm</t>
  </si>
  <si>
    <t>https://linhkienthuduc.com/san-pham/module-4g-simcom-da-ra-chan-tdm-4g-v2-sc-co-volte-cai/</t>
  </si>
  <si>
    <t>Module 4G SIMCOM</t>
  </si>
  <si>
    <t>ESP32</t>
  </si>
  <si>
    <t>? Cảm biến đo nước sạch còn chứa</t>
  </si>
  <si>
    <t>? Cảm biến Hướng gió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</si>
</sst>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6" xfId="0" applyBorder="1"/>
    <xf numFmtId="0" fontId="3" fillId="0" borderId="6" xfId="1" applyBorder="1"/>
    <xf numFmtId="0" fontId="0" fillId="0" borderId="5" xfId="0" applyBorder="1"/>
    <xf numFmtId="0" fontId="3" fillId="0" borderId="5" xfId="1" applyBorder="1"/>
    <xf numFmtId="3" fontId="0" fillId="0" borderId="6" xfId="0" applyNumberFormat="1" applyBorder="1"/>
    <xf numFmtId="0" fontId="3" fillId="0" borderId="7" xfId="1" applyBorder="1"/>
    <xf numFmtId="0" fontId="3" fillId="0" borderId="8" xfId="1" applyBorder="1"/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5" fillId="0" borderId="2" xfId="0" applyFont="1" applyBorder="1"/>
    <xf numFmtId="0" fontId="5" fillId="0" borderId="1" xfId="0" applyFont="1" applyBorder="1"/>
    <xf numFmtId="0" fontId="5" fillId="0" borderId="6" xfId="0" applyFont="1" applyBorder="1"/>
    <xf numFmtId="3" fontId="5" fillId="0" borderId="6" xfId="0" applyNumberFormat="1" applyFont="1" applyBorder="1"/>
    <xf numFmtId="0" fontId="5" fillId="0" borderId="9" xfId="0" applyFont="1" applyBorder="1"/>
    <xf numFmtId="0" fontId="5" fillId="0" borderId="5" xfId="0" applyFont="1" applyBorder="1"/>
    <xf numFmtId="0" fontId="5" fillId="0" borderId="3" xfId="0" applyFont="1" applyBorder="1"/>
    <xf numFmtId="0" fontId="5" fillId="0" borderId="11" xfId="0" applyFont="1" applyBorder="1"/>
    <xf numFmtId="3" fontId="5" fillId="0" borderId="5" xfId="0" applyNumberFormat="1" applyFont="1" applyBorder="1"/>
    <xf numFmtId="0" fontId="5" fillId="0" borderId="12" xfId="0" applyFont="1" applyBorder="1"/>
    <xf numFmtId="0" fontId="5" fillId="0" borderId="0" xfId="0" applyFont="1"/>
    <xf numFmtId="3" fontId="0" fillId="0" borderId="5" xfId="0" applyNumberFormat="1" applyBorder="1"/>
    <xf numFmtId="3" fontId="0" fillId="0" borderId="1" xfId="0" applyNumberFormat="1" applyBorder="1"/>
    <xf numFmtId="0" fontId="0" fillId="0" borderId="1" xfId="0" applyBorder="1" applyAlignment="1">
      <alignment horizontal="right"/>
    </xf>
    <xf numFmtId="3" fontId="5" fillId="0" borderId="0" xfId="0" applyNumberFormat="1" applyFont="1"/>
    <xf numFmtId="3" fontId="5" fillId="0" borderId="13" xfId="0" applyNumberFormat="1" applyFont="1" applyBorder="1"/>
    <xf numFmtId="3" fontId="5" fillId="0" borderId="3" xfId="0" applyNumberFormat="1" applyFont="1" applyBorder="1"/>
    <xf numFmtId="3" fontId="5" fillId="0" borderId="1" xfId="0" applyNumberFormat="1" applyFont="1" applyBorder="1"/>
    <xf numFmtId="3" fontId="0" fillId="0" borderId="10" xfId="0" applyNumberFormat="1" applyBorder="1"/>
    <xf numFmtId="0" fontId="5" fillId="0" borderId="14" xfId="0" applyFont="1" applyBorder="1"/>
    <xf numFmtId="0" fontId="5" fillId="0" borderId="15" xfId="0" applyFont="1" applyBorder="1"/>
    <xf numFmtId="0" fontId="5" fillId="0" borderId="16" xfId="0" applyFont="1" applyBorder="1"/>
    <xf numFmtId="0" fontId="5" fillId="0" borderId="17" xfId="0" applyFont="1" applyBorder="1"/>
    <xf numFmtId="0" fontId="2" fillId="2" borderId="18" xfId="0" applyFont="1" applyFill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5" fillId="0" borderId="19" xfId="0" applyFont="1" applyBorder="1"/>
    <xf numFmtId="3" fontId="5" fillId="0" borderId="10" xfId="0" applyNumberFormat="1" applyFont="1" applyBorder="1"/>
    <xf numFmtId="0" fontId="5" fillId="0" borderId="21" xfId="0" applyFont="1" applyBorder="1"/>
    <xf numFmtId="0" fontId="5" fillId="0" borderId="20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/Relationships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jpe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6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gioiic.com/sx1278-lora-ra-02-ai-thinker-mach-thu-phat-rf-433mhz-10km" TargetMode="External"/><Relationship Id="rId3" Type="http://schemas.openxmlformats.org/officeDocument/2006/relationships/hyperlink" Target="https://www.thegioiic.com/stm32f103c8t6-32-bit-arm-cortex-m3-microcontroller-72mhz-64kb-flash-48-lqfp" TargetMode="External"/><Relationship Id="rId7" Type="http://schemas.openxmlformats.org/officeDocument/2006/relationships/hyperlink" Target="https://www.thegioiic.com/sx1278-lora-ra-02-ai-thinker-mach-thu-phat-rf-433mhz-10km" TargetMode="External"/><Relationship Id="rId2" Type="http://schemas.openxmlformats.org/officeDocument/2006/relationships/hyperlink" Target="https://www.thegioiic.com/stm32f103c8t6-32-bit-arm-cortex-m3-microcontroller-72mhz-64kb-flash-48-lqfp" TargetMode="External"/><Relationship Id="rId1" Type="http://schemas.openxmlformats.org/officeDocument/2006/relationships/hyperlink" Target="https://hshop.vn/products/cam-bien-do-am-nhiet-do-khong-khi-sht30-temperature-humidity-sensor-v2-i2c" TargetMode="External"/><Relationship Id="rId6" Type="http://schemas.openxmlformats.org/officeDocument/2006/relationships/hyperlink" Target="https://www.thegioiic.com/sx1278-lora-ra-02-ai-thinker-mach-thu-phat-rf-433mhz-10km" TargetMode="External"/><Relationship Id="rId5" Type="http://schemas.openxmlformats.org/officeDocument/2006/relationships/hyperlink" Target="https://mlab.com.vn/cam-bien-do-do-dan-dien-dung-dich-ec-meter-pro-k1-electrical-conductivity-sensor-mlab-com-vn" TargetMode="External"/><Relationship Id="rId10" Type="http://schemas.openxmlformats.org/officeDocument/2006/relationships/hyperlink" Target="https://linhkienthuduc.com/san-pham/module-4g-simcom-da-ra-chan-tdm-4g-v2-sc-co-volte-cai/" TargetMode="External"/><Relationship Id="rId4" Type="http://schemas.openxmlformats.org/officeDocument/2006/relationships/hyperlink" Target="https://hshop.vn/products/combo-raspberry-pi-4-model-b-co-ban" TargetMode="External"/><Relationship Id="rId9" Type="http://schemas.openxmlformats.org/officeDocument/2006/relationships/hyperlink" Target="https://epcb.vn/products/cam-bien-luu-luong-nuoc-duong-ong-cong-nghiep-dn25-34m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pcb.vn/products/cam-bien-luu-luong-nuoc-duong-ong-cong-nghiep-dn25-34mm" TargetMode="External"/><Relationship Id="rId2" Type="http://schemas.openxmlformats.org/officeDocument/2006/relationships/hyperlink" Target="https://mlab.com.vn/cam-bien-do-do-dan-dien-dung-dich-ec-meter-pro-k1-electrical-conductivity-sensor-mlab-com-vn" TargetMode="External"/><Relationship Id="rId1" Type="http://schemas.openxmlformats.org/officeDocument/2006/relationships/hyperlink" Target="https://hshop.vn/products/cam-bien-do-am-nhiet-do-khong-khi-sht30-temperature-humidity-sensor-v2-i2c" TargetMode="External"/><Relationship Id="rId6" Type="http://schemas.openxmlformats.org/officeDocument/2006/relationships/hyperlink" Target="https://hshop.vn/products/combo-raspberry-pi-4-model-b-co-ban" TargetMode="External"/><Relationship Id="rId5" Type="http://schemas.openxmlformats.org/officeDocument/2006/relationships/hyperlink" Target="https://www.thegioiic.com/stm32f103c8t6-32-bit-arm-cortex-m3-microcontroller-72mhz-64kb-flash-48-lqfp" TargetMode="External"/><Relationship Id="rId4" Type="http://schemas.openxmlformats.org/officeDocument/2006/relationships/hyperlink" Target="https://linhkienthuduc.com/san-pham/module-4g-simcom-da-ra-chan-tdm-4g-v2-sc-co-volte-cai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hegioiic.com/gx16-3p-bo-dau-noi-tron-duc-cai-3-chan-thang-hang" TargetMode="External"/><Relationship Id="rId2" Type="http://schemas.openxmlformats.org/officeDocument/2006/relationships/hyperlink" Target="https://xanhtuoitot.com/t-giam-pvc-phi-27-21" TargetMode="External"/><Relationship Id="rId1" Type="http://schemas.openxmlformats.org/officeDocument/2006/relationships/hyperlink" Target="https://hungloi.com/mang-song-ren-trong-dong-phi-27-21/" TargetMode="External"/><Relationship Id="rId6" Type="http://schemas.openxmlformats.org/officeDocument/2006/relationships/hyperlink" Target="http://tti.vn/san-pham/hop-chong-tham-bang-nhua-ip67-boxco-bc-ags-081107-329.html" TargetMode="External"/><Relationship Id="rId5" Type="http://schemas.openxmlformats.org/officeDocument/2006/relationships/hyperlink" Target="https://www.thegioiic.com/gx16-2p-bo-dau-noi-tron-duc-cai-2-chan-thang-hang" TargetMode="External"/><Relationship Id="rId4" Type="http://schemas.openxmlformats.org/officeDocument/2006/relationships/hyperlink" Target="https://www.thegioiic.com/gx16-4p-bo-dau-noi-tron-duc-cai-4-chan-thang-hang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hshop.vn/products/bo-dieu-khien-sac-nlmt-dfrobot-solar-power-manager-5v" TargetMode="External"/><Relationship Id="rId1" Type="http://schemas.openxmlformats.org/officeDocument/2006/relationships/hyperlink" Target="https://hshop.vn/products/pin-nang-luong-mat-troi-monocrystalline-solar-panel-5v-1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DE6EE-2765-4AC9-9A07-E1FD1B4B6DB9}">
  <dimension ref="A1:L19"/>
  <sheetViews>
    <sheetView tabSelected="1" topLeftCell="A13" zoomScaleNormal="100" workbookViewId="0">
      <selection activeCell="G16" sqref="G16"/>
    </sheetView>
  </sheetViews>
  <sheetFormatPr defaultColWidth="8.85546875" defaultRowHeight="18.75" x14ac:dyDescent="0.3"/>
  <cols>
    <col min="1" max="1" width="8.85546875" style="17"/>
    <col min="2" max="2" width="30" style="17" bestFit="1" customWidth="1"/>
    <col min="3" max="3" width="7.7109375" style="17" bestFit="1" customWidth="1"/>
    <col min="4" max="4" width="8.42578125" style="17" bestFit="1" customWidth="1"/>
    <col min="5" max="5" width="12.85546875" style="17" bestFit="1" customWidth="1"/>
    <col min="6" max="6" width="13.28515625" style="17" bestFit="1" customWidth="1"/>
    <col min="7" max="7" width="25.7109375" style="17" customWidth="1"/>
    <col min="8" max="8" width="80.7109375" style="17" bestFit="1" customWidth="1"/>
    <col min="9" max="9" width="20.85546875" style="17" bestFit="1" customWidth="1"/>
    <col min="10" max="10" width="32.5703125" style="17" bestFit="1" customWidth="1"/>
    <col min="11" max="11" width="17.85546875" style="17" bestFit="1" customWidth="1"/>
    <col min="12" max="16384" width="8.85546875" style="17"/>
  </cols>
  <sheetData>
    <row r="1" spans="1:12" ht="56.25" x14ac:dyDescent="0.3">
      <c r="A1" s="14" t="s">
        <v>0</v>
      </c>
      <c r="B1" s="14" t="s">
        <v>1</v>
      </c>
      <c r="C1" s="15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6"/>
    </row>
    <row r="2" spans="1:12" ht="109.15" customHeight="1" x14ac:dyDescent="0.3">
      <c r="A2" s="18">
        <v>1</v>
      </c>
      <c r="B2" s="23" t="s">
        <v>12</v>
      </c>
      <c r="C2" s="18">
        <v>1</v>
      </c>
      <c r="D2" s="18" t="s">
        <v>11</v>
      </c>
      <c r="E2" s="19">
        <v>175000</v>
      </c>
      <c r="F2" s="19">
        <f xml:space="preserve"> C2*E2</f>
        <v>175000</v>
      </c>
      <c r="G2" s="18" t="e" vm="1">
        <v>#VALUE!</v>
      </c>
      <c r="H2" s="12" t="s">
        <v>13</v>
      </c>
      <c r="I2" s="20" t="s">
        <v>14</v>
      </c>
      <c r="J2" s="21" t="s">
        <v>21</v>
      </c>
      <c r="K2" s="18" t="s">
        <v>15</v>
      </c>
      <c r="L2" s="16"/>
    </row>
    <row r="3" spans="1:12" ht="139.15" customHeight="1" x14ac:dyDescent="0.3">
      <c r="A3" s="21">
        <v>2</v>
      </c>
      <c r="B3" s="23" t="s">
        <v>16</v>
      </c>
      <c r="C3" s="21">
        <v>1</v>
      </c>
      <c r="D3" s="21" t="s">
        <v>11</v>
      </c>
      <c r="E3" s="24">
        <v>105000</v>
      </c>
      <c r="F3" s="19">
        <f xml:space="preserve"> C3*E3</f>
        <v>105000</v>
      </c>
      <c r="G3" s="21" t="e" vm="2">
        <v>#VALUE!</v>
      </c>
      <c r="H3" s="13" t="s">
        <v>58</v>
      </c>
      <c r="I3" s="21"/>
      <c r="J3" s="21" t="s">
        <v>21</v>
      </c>
      <c r="K3" s="21" t="s">
        <v>17</v>
      </c>
      <c r="L3" s="16"/>
    </row>
    <row r="4" spans="1:12" s="21" customFormat="1" ht="133.9" customHeight="1" x14ac:dyDescent="0.3">
      <c r="A4" s="21">
        <v>4</v>
      </c>
      <c r="B4" s="21" t="s">
        <v>19</v>
      </c>
      <c r="C4" s="21">
        <v>1</v>
      </c>
      <c r="D4" s="21" t="s">
        <v>11</v>
      </c>
      <c r="E4" s="24">
        <v>33000</v>
      </c>
      <c r="F4" s="43">
        <f t="shared" ref="F4" si="0" xml:space="preserve"> C4*E4</f>
        <v>33000</v>
      </c>
      <c r="G4" s="21" t="e" vm="3">
        <v>#VALUE!</v>
      </c>
      <c r="H4" s="10" t="s">
        <v>18</v>
      </c>
      <c r="I4" s="21" t="s">
        <v>14</v>
      </c>
      <c r="J4" s="21" t="s">
        <v>21</v>
      </c>
      <c r="K4" s="21" t="s">
        <v>20</v>
      </c>
    </row>
    <row r="5" spans="1:12" s="22" customFormat="1" x14ac:dyDescent="0.3">
      <c r="A5" s="25"/>
      <c r="B5" s="25"/>
      <c r="C5" s="44"/>
      <c r="D5" s="45"/>
      <c r="E5" s="25" t="s">
        <v>27</v>
      </c>
      <c r="F5" s="31">
        <f>SUM(F2:F4)</f>
        <v>313000</v>
      </c>
      <c r="G5" s="25"/>
      <c r="H5" s="25"/>
      <c r="I5" s="25"/>
      <c r="J5" s="25"/>
      <c r="K5" s="25"/>
    </row>
    <row r="6" spans="1:12" ht="117.6" customHeight="1" x14ac:dyDescent="0.3">
      <c r="A6" s="21">
        <v>1</v>
      </c>
      <c r="B6" s="21" t="s">
        <v>19</v>
      </c>
      <c r="C6" s="21">
        <v>1</v>
      </c>
      <c r="D6" s="21" t="s">
        <v>11</v>
      </c>
      <c r="E6" s="24">
        <v>33000</v>
      </c>
      <c r="F6" s="24">
        <f t="shared" ref="F6:F14" si="1" xml:space="preserve"> C6*E6</f>
        <v>33000</v>
      </c>
      <c r="G6" s="21" t="e" vm="3">
        <v>#VALUE!</v>
      </c>
      <c r="H6" s="10" t="s">
        <v>18</v>
      </c>
      <c r="I6" s="21" t="s">
        <v>14</v>
      </c>
      <c r="J6" s="21" t="s">
        <v>22</v>
      </c>
      <c r="K6" s="21" t="s">
        <v>20</v>
      </c>
      <c r="L6" s="16"/>
    </row>
    <row r="7" spans="1:12" ht="139.15" customHeight="1" x14ac:dyDescent="0.3">
      <c r="A7" s="21">
        <v>2</v>
      </c>
      <c r="B7" s="23" t="s">
        <v>16</v>
      </c>
      <c r="C7" s="21">
        <v>1</v>
      </c>
      <c r="D7" s="21" t="s">
        <v>11</v>
      </c>
      <c r="E7" s="24">
        <v>105000</v>
      </c>
      <c r="F7" s="19">
        <f xml:space="preserve"> C7*E7</f>
        <v>105000</v>
      </c>
      <c r="G7" s="21" t="e" vm="2">
        <v>#VALUE!</v>
      </c>
      <c r="H7" s="13" t="s">
        <v>58</v>
      </c>
      <c r="I7" s="21"/>
      <c r="J7" s="21" t="s">
        <v>21</v>
      </c>
      <c r="K7" s="21" t="s">
        <v>17</v>
      </c>
      <c r="L7" s="16"/>
    </row>
    <row r="8" spans="1:12" ht="130.9" customHeight="1" x14ac:dyDescent="0.3">
      <c r="A8" s="21">
        <v>3</v>
      </c>
      <c r="B8" s="35" t="s">
        <v>34</v>
      </c>
      <c r="C8" s="21">
        <v>1</v>
      </c>
      <c r="D8" s="21" t="s">
        <v>11</v>
      </c>
      <c r="E8" s="24">
        <v>315000</v>
      </c>
      <c r="F8" s="24">
        <f t="shared" si="1"/>
        <v>315000</v>
      </c>
      <c r="G8" s="21" t="e" vm="4">
        <v>#VALUE!</v>
      </c>
      <c r="H8" s="13" t="s">
        <v>59</v>
      </c>
      <c r="I8" s="21" t="s">
        <v>26</v>
      </c>
      <c r="J8" s="21" t="s">
        <v>36</v>
      </c>
      <c r="K8" s="21"/>
      <c r="L8" s="16"/>
    </row>
    <row r="9" spans="1:12" s="38" customFormat="1" ht="97.9" customHeight="1" x14ac:dyDescent="0.3">
      <c r="A9" s="21">
        <v>4</v>
      </c>
      <c r="B9" s="35" t="s">
        <v>33</v>
      </c>
      <c r="C9" s="21">
        <v>0</v>
      </c>
      <c r="D9" s="21" t="s">
        <v>11</v>
      </c>
      <c r="E9" s="24">
        <v>4800000</v>
      </c>
      <c r="F9" s="24">
        <f xml:space="preserve"> C9*E9</f>
        <v>0</v>
      </c>
      <c r="G9" s="21" t="e" vm="5">
        <v>#VALUE!</v>
      </c>
      <c r="H9" s="13" t="s">
        <v>35</v>
      </c>
      <c r="I9" s="21" t="s">
        <v>26</v>
      </c>
      <c r="J9" s="21" t="s">
        <v>36</v>
      </c>
      <c r="K9" s="21" t="s">
        <v>37</v>
      </c>
      <c r="L9" s="37"/>
    </row>
    <row r="10" spans="1:12" s="22" customFormat="1" x14ac:dyDescent="0.3">
      <c r="A10" s="26"/>
      <c r="B10" s="26"/>
      <c r="C10" s="26"/>
      <c r="D10" s="26"/>
      <c r="E10" s="26" t="s">
        <v>28</v>
      </c>
      <c r="F10" s="32">
        <f>SUM(F6:F9)</f>
        <v>453000</v>
      </c>
      <c r="I10" s="26"/>
      <c r="J10" s="26"/>
      <c r="K10" s="26"/>
      <c r="L10" s="36"/>
    </row>
    <row r="11" spans="1:12" x14ac:dyDescent="0.3">
      <c r="A11" s="25"/>
      <c r="B11" s="25"/>
      <c r="C11" s="25"/>
      <c r="D11" s="25"/>
      <c r="E11" s="25"/>
      <c r="F11" s="30"/>
      <c r="G11" s="26"/>
      <c r="H11" s="25"/>
      <c r="I11" s="25"/>
      <c r="J11" s="25"/>
      <c r="K11" s="25"/>
    </row>
    <row r="12" spans="1:12" ht="114.6" customHeight="1" x14ac:dyDescent="0.3">
      <c r="A12" s="21">
        <v>1</v>
      </c>
      <c r="B12" s="21" t="s">
        <v>62</v>
      </c>
      <c r="C12" s="21">
        <v>1</v>
      </c>
      <c r="D12" s="21" t="s">
        <v>11</v>
      </c>
      <c r="E12" s="24">
        <v>75000</v>
      </c>
      <c r="F12" s="24">
        <f t="shared" si="1"/>
        <v>75000</v>
      </c>
      <c r="G12" s="21" t="e" vm="6">
        <v>#VALUE!</v>
      </c>
      <c r="H12" s="10" t="s">
        <v>24</v>
      </c>
      <c r="I12" s="21"/>
      <c r="J12" s="21" t="s">
        <v>23</v>
      </c>
      <c r="K12" s="21" t="s">
        <v>25</v>
      </c>
      <c r="L12" s="16"/>
    </row>
    <row r="13" spans="1:12" ht="139.15" customHeight="1" x14ac:dyDescent="0.3">
      <c r="A13" s="21">
        <v>2</v>
      </c>
      <c r="B13" s="23" t="s">
        <v>16</v>
      </c>
      <c r="C13" s="21">
        <v>1</v>
      </c>
      <c r="D13" s="21" t="s">
        <v>11</v>
      </c>
      <c r="E13" s="24">
        <v>105000</v>
      </c>
      <c r="F13" s="19">
        <f xml:space="preserve"> C13*E13</f>
        <v>105000</v>
      </c>
      <c r="G13" s="21" t="e" vm="2">
        <v>#VALUE!</v>
      </c>
      <c r="H13" s="13" t="s">
        <v>58</v>
      </c>
      <c r="I13" s="21"/>
      <c r="J13" s="21" t="s">
        <v>23</v>
      </c>
      <c r="K13" s="21" t="s">
        <v>17</v>
      </c>
      <c r="L13" s="16"/>
    </row>
    <row r="14" spans="1:12" ht="132" customHeight="1" x14ac:dyDescent="0.3">
      <c r="A14" s="21">
        <v>3</v>
      </c>
      <c r="B14" s="21" t="s">
        <v>61</v>
      </c>
      <c r="C14" s="21">
        <v>1</v>
      </c>
      <c r="D14" s="21" t="s">
        <v>11</v>
      </c>
      <c r="E14" s="24">
        <v>219000</v>
      </c>
      <c r="F14" s="24">
        <f t="shared" si="1"/>
        <v>219000</v>
      </c>
      <c r="G14" s="21" t="e" vm="7">
        <v>#VALUE!</v>
      </c>
      <c r="H14" s="10" t="s">
        <v>60</v>
      </c>
      <c r="I14" s="21" t="s">
        <v>26</v>
      </c>
      <c r="J14" s="21" t="s">
        <v>23</v>
      </c>
      <c r="K14" s="16"/>
    </row>
    <row r="15" spans="1:12" x14ac:dyDescent="0.3">
      <c r="A15" s="16"/>
      <c r="E15" s="17" t="s">
        <v>28</v>
      </c>
      <c r="F15" s="33">
        <f>SUM(F12:F14)</f>
        <v>399000</v>
      </c>
    </row>
    <row r="16" spans="1:12" x14ac:dyDescent="0.3">
      <c r="A16" s="16"/>
    </row>
    <row r="18" spans="7:7" x14ac:dyDescent="0.3">
      <c r="G18" s="17" t="s">
        <v>63</v>
      </c>
    </row>
    <row r="19" spans="7:7" x14ac:dyDescent="0.3">
      <c r="G19" s="17" t="s">
        <v>64</v>
      </c>
    </row>
  </sheetData>
  <phoneticPr fontId="6" type="noConversion"/>
  <hyperlinks>
    <hyperlink ref="H2" r:id="rId1" xr:uid="{8F69FE3C-1E05-4391-992D-11BCC32BF649}"/>
    <hyperlink ref="H4" r:id="rId2" xr:uid="{3C990C57-3B18-4E96-AC76-1E406252A11C}"/>
    <hyperlink ref="H6" r:id="rId3" xr:uid="{454743C0-4484-4AB4-BBDA-963054F3B81A}"/>
    <hyperlink ref="H12" r:id="rId4" xr:uid="{57BFBC6A-8984-42D0-82B2-D7DB43E911AD}"/>
    <hyperlink ref="H9" r:id="rId5" xr:uid="{F17F4167-8B3B-4586-8002-0A0752E51F83}"/>
    <hyperlink ref="H3" r:id="rId6" xr:uid="{6E10938B-C5DB-45AF-99FE-806F247C1A0A}"/>
    <hyperlink ref="H7" r:id="rId7" xr:uid="{BB13D224-32C3-48D6-B964-93E07D94A08A}"/>
    <hyperlink ref="H13" r:id="rId8" xr:uid="{CD6CD591-98F5-4727-AF68-74403C0403DD}"/>
    <hyperlink ref="H8" r:id="rId9" xr:uid="{3338B268-592C-45F7-AEAD-9A6E6C6AFFE5}"/>
    <hyperlink ref="H14" r:id="rId10" xr:uid="{B26DDE2D-CEA7-493E-AC1D-249DF845422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5E772-FA07-4818-BED4-B4C9AEB6A261}">
  <dimension ref="A1:L9"/>
  <sheetViews>
    <sheetView topLeftCell="A4" zoomScaleNormal="100" workbookViewId="0">
      <selection activeCell="H6" sqref="H6"/>
    </sheetView>
  </sheetViews>
  <sheetFormatPr defaultColWidth="8.85546875" defaultRowHeight="18.75" x14ac:dyDescent="0.3"/>
  <cols>
    <col min="1" max="1" width="8.85546875" style="17"/>
    <col min="2" max="2" width="30" style="17" bestFit="1" customWidth="1"/>
    <col min="3" max="3" width="7.7109375" style="17" bestFit="1" customWidth="1"/>
    <col min="4" max="4" width="8.42578125" style="17" bestFit="1" customWidth="1"/>
    <col min="5" max="5" width="12.85546875" style="17" bestFit="1" customWidth="1"/>
    <col min="6" max="6" width="13.28515625" style="17" bestFit="1" customWidth="1"/>
    <col min="7" max="7" width="25.7109375" style="17" customWidth="1"/>
    <col min="8" max="8" width="80.7109375" style="17" bestFit="1" customWidth="1"/>
    <col min="9" max="9" width="20.85546875" style="17" bestFit="1" customWidth="1"/>
    <col min="10" max="10" width="32.5703125" style="17" bestFit="1" customWidth="1"/>
    <col min="11" max="11" width="17.85546875" style="17" bestFit="1" customWidth="1"/>
    <col min="12" max="16384" width="8.85546875" style="17"/>
  </cols>
  <sheetData>
    <row r="1" spans="1:12" ht="56.25" x14ac:dyDescent="0.3">
      <c r="A1" s="14" t="s">
        <v>0</v>
      </c>
      <c r="B1" s="14" t="s">
        <v>1</v>
      </c>
      <c r="C1" s="15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6"/>
    </row>
    <row r="2" spans="1:12" ht="109.15" customHeight="1" x14ac:dyDescent="0.3">
      <c r="A2" s="18">
        <v>1</v>
      </c>
      <c r="B2" s="23" t="s">
        <v>12</v>
      </c>
      <c r="C2" s="18">
        <v>1</v>
      </c>
      <c r="D2" s="18" t="s">
        <v>11</v>
      </c>
      <c r="E2" s="19">
        <v>175000</v>
      </c>
      <c r="F2" s="19">
        <f xml:space="preserve"> C2*E2</f>
        <v>175000</v>
      </c>
      <c r="G2" s="18" t="e" vm="1">
        <v>#VALUE!</v>
      </c>
      <c r="H2" s="12" t="s">
        <v>13</v>
      </c>
      <c r="I2" s="20" t="s">
        <v>14</v>
      </c>
      <c r="J2" s="21" t="s">
        <v>21</v>
      </c>
      <c r="K2" s="18" t="s">
        <v>15</v>
      </c>
      <c r="L2" s="16"/>
    </row>
    <row r="3" spans="1:12" ht="117.6" customHeight="1" x14ac:dyDescent="0.3">
      <c r="A3" s="21">
        <v>1</v>
      </c>
      <c r="B3" s="21" t="s">
        <v>19</v>
      </c>
      <c r="C3" s="21">
        <v>1</v>
      </c>
      <c r="D3" s="21" t="s">
        <v>11</v>
      </c>
      <c r="E3" s="24">
        <v>33000</v>
      </c>
      <c r="F3" s="24">
        <f t="shared" ref="F3:F7" si="0" xml:space="preserve"> C3*E3</f>
        <v>33000</v>
      </c>
      <c r="G3" s="21" t="e" vm="3">
        <v>#VALUE!</v>
      </c>
      <c r="H3" s="10" t="s">
        <v>18</v>
      </c>
      <c r="I3" s="21" t="s">
        <v>14</v>
      </c>
      <c r="J3" s="21" t="s">
        <v>22</v>
      </c>
      <c r="K3" s="21" t="s">
        <v>20</v>
      </c>
      <c r="L3" s="16"/>
    </row>
    <row r="4" spans="1:12" ht="130.9" customHeight="1" x14ac:dyDescent="0.3">
      <c r="A4" s="21">
        <v>3</v>
      </c>
      <c r="B4" s="35" t="s">
        <v>34</v>
      </c>
      <c r="C4" s="21">
        <v>1</v>
      </c>
      <c r="D4" s="21" t="s">
        <v>11</v>
      </c>
      <c r="E4" s="24">
        <v>315000</v>
      </c>
      <c r="F4" s="24">
        <f t="shared" si="0"/>
        <v>315000</v>
      </c>
      <c r="G4" s="21" t="e" vm="4">
        <v>#VALUE!</v>
      </c>
      <c r="H4" s="13" t="s">
        <v>59</v>
      </c>
      <c r="I4" s="21" t="s">
        <v>26</v>
      </c>
      <c r="J4" s="21" t="s">
        <v>36</v>
      </c>
      <c r="K4" s="21"/>
      <c r="L4" s="16"/>
    </row>
    <row r="5" spans="1:12" s="38" customFormat="1" ht="97.9" customHeight="1" x14ac:dyDescent="0.3">
      <c r="A5" s="21">
        <v>4</v>
      </c>
      <c r="B5" s="35" t="s">
        <v>33</v>
      </c>
      <c r="C5" s="21">
        <v>0</v>
      </c>
      <c r="D5" s="21" t="s">
        <v>11</v>
      </c>
      <c r="E5" s="24">
        <v>4800000</v>
      </c>
      <c r="F5" s="24">
        <f xml:space="preserve"> C5*E5</f>
        <v>0</v>
      </c>
      <c r="G5" s="21" t="e" vm="5">
        <v>#VALUE!</v>
      </c>
      <c r="H5" s="13" t="s">
        <v>35</v>
      </c>
      <c r="I5" s="21" t="s">
        <v>26</v>
      </c>
      <c r="J5" s="21" t="s">
        <v>36</v>
      </c>
      <c r="K5" s="21" t="s">
        <v>37</v>
      </c>
      <c r="L5" s="37"/>
    </row>
    <row r="6" spans="1:12" ht="114.6" customHeight="1" x14ac:dyDescent="0.3">
      <c r="A6" s="21">
        <v>1</v>
      </c>
      <c r="B6" s="21" t="s">
        <v>62</v>
      </c>
      <c r="C6" s="21">
        <v>1</v>
      </c>
      <c r="D6" s="21" t="s">
        <v>11</v>
      </c>
      <c r="E6" s="24">
        <v>75000</v>
      </c>
      <c r="F6" s="24">
        <f t="shared" ref="F6" si="1" xml:space="preserve"> C6*E6</f>
        <v>75000</v>
      </c>
      <c r="G6" s="21" t="e" vm="6">
        <v>#VALUE!</v>
      </c>
      <c r="H6" s="10" t="s">
        <v>24</v>
      </c>
      <c r="I6" s="21"/>
      <c r="J6" s="21" t="s">
        <v>23</v>
      </c>
      <c r="K6" s="21" t="s">
        <v>25</v>
      </c>
      <c r="L6" s="16"/>
    </row>
    <row r="7" spans="1:12" ht="132" customHeight="1" x14ac:dyDescent="0.3">
      <c r="A7" s="21">
        <v>3</v>
      </c>
      <c r="B7" s="21" t="s">
        <v>61</v>
      </c>
      <c r="C7" s="21">
        <v>1</v>
      </c>
      <c r="D7" s="21" t="s">
        <v>11</v>
      </c>
      <c r="E7" s="24">
        <v>219000</v>
      </c>
      <c r="F7" s="24">
        <f t="shared" si="0"/>
        <v>219000</v>
      </c>
      <c r="G7" s="21" t="e" vm="7">
        <v>#VALUE!</v>
      </c>
      <c r="H7" s="10" t="s">
        <v>60</v>
      </c>
      <c r="I7" s="21" t="s">
        <v>26</v>
      </c>
      <c r="J7" s="21" t="s">
        <v>23</v>
      </c>
      <c r="K7" s="42"/>
      <c r="L7" s="16"/>
    </row>
    <row r="8" spans="1:12" x14ac:dyDescent="0.3">
      <c r="A8" s="16"/>
      <c r="E8" s="17" t="s">
        <v>28</v>
      </c>
      <c r="F8" s="33">
        <f>SUM(F2:F7)</f>
        <v>817000</v>
      </c>
      <c r="K8" s="22"/>
    </row>
    <row r="9" spans="1:12" x14ac:dyDescent="0.3">
      <c r="A9" s="16"/>
    </row>
  </sheetData>
  <hyperlinks>
    <hyperlink ref="H2" r:id="rId1" xr:uid="{47D68E57-43B5-4CED-82B4-4E8AD27C8583}"/>
    <hyperlink ref="H5" r:id="rId2" xr:uid="{2E53D799-E9EE-4FB9-8AD0-CBA7D5BA6667}"/>
    <hyperlink ref="H4" r:id="rId3" xr:uid="{0DFB95D9-5192-48AA-B994-F229315E2203}"/>
    <hyperlink ref="H7" r:id="rId4" xr:uid="{A786FA86-D7FE-4E90-B1F5-4775AD6F7FE8}"/>
    <hyperlink ref="H3" r:id="rId5" xr:uid="{1C936970-AA4C-4736-9A16-4E4D01A70107}"/>
    <hyperlink ref="H6" r:id="rId6" xr:uid="{11F0C877-E343-411F-9917-0BA1B134973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76ADF-7DFD-41FB-87CF-BA33E2463603}">
  <dimension ref="A1:M20"/>
  <sheetViews>
    <sheetView topLeftCell="A3" zoomScale="115" zoomScaleNormal="115" workbookViewId="0">
      <selection activeCell="G4" sqref="G4"/>
    </sheetView>
  </sheetViews>
  <sheetFormatPr defaultColWidth="8.85546875" defaultRowHeight="15" x14ac:dyDescent="0.25"/>
  <cols>
    <col min="1" max="1" width="8.85546875" style="1"/>
    <col min="2" max="2" width="21.140625" style="1" bestFit="1" customWidth="1"/>
    <col min="3" max="3" width="7.5703125" style="1" bestFit="1" customWidth="1"/>
    <col min="4" max="4" width="8.140625" style="1" bestFit="1" customWidth="1"/>
    <col min="5" max="5" width="12" style="1" bestFit="1" customWidth="1"/>
    <col min="6" max="6" width="12.28515625" style="1" bestFit="1" customWidth="1"/>
    <col min="7" max="7" width="25.7109375" style="1" customWidth="1"/>
    <col min="8" max="8" width="80.7109375" style="1" bestFit="1" customWidth="1"/>
    <col min="9" max="9" width="20.140625" style="1" bestFit="1" customWidth="1"/>
    <col min="10" max="10" width="11.5703125" style="1" bestFit="1" customWidth="1"/>
    <col min="11" max="11" width="26.7109375" style="1" customWidth="1"/>
    <col min="12" max="12" width="15.140625" style="1" customWidth="1"/>
    <col min="13" max="16384" width="8.85546875" style="1"/>
  </cols>
  <sheetData>
    <row r="1" spans="1:13" ht="56.25" x14ac:dyDescent="0.25">
      <c r="A1" s="4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39" t="s">
        <v>10</v>
      </c>
      <c r="L1" s="39" t="s">
        <v>40</v>
      </c>
      <c r="M1" s="2"/>
    </row>
    <row r="2" spans="1:13" ht="109.15" customHeight="1" x14ac:dyDescent="0.25">
      <c r="A2" s="7">
        <v>1</v>
      </c>
      <c r="B2" s="7" t="s">
        <v>38</v>
      </c>
      <c r="C2" s="7">
        <v>1</v>
      </c>
      <c r="D2" s="7" t="s">
        <v>11</v>
      </c>
      <c r="E2" s="11">
        <v>10000</v>
      </c>
      <c r="F2" s="11">
        <f t="shared" ref="F2:F7" si="0" xml:space="preserve"> C2*E2</f>
        <v>10000</v>
      </c>
      <c r="G2" s="7" t="e" vm="8">
        <v>#VALUE!</v>
      </c>
      <c r="H2" s="8" t="s">
        <v>41</v>
      </c>
      <c r="I2" s="7" t="s">
        <v>14</v>
      </c>
      <c r="J2" s="7"/>
      <c r="K2" s="40" t="s">
        <v>39</v>
      </c>
      <c r="L2" s="9" t="e" vm="9">
        <v>#VALUE!</v>
      </c>
      <c r="M2" s="2"/>
    </row>
    <row r="3" spans="1:13" ht="139.15" customHeight="1" x14ac:dyDescent="0.25">
      <c r="A3" s="9">
        <v>2</v>
      </c>
      <c r="B3" s="9" t="s">
        <v>42</v>
      </c>
      <c r="C3" s="9">
        <v>1</v>
      </c>
      <c r="D3" s="9" t="s">
        <v>11</v>
      </c>
      <c r="E3" s="27">
        <v>4000</v>
      </c>
      <c r="F3" s="34">
        <f t="shared" si="0"/>
        <v>4000</v>
      </c>
      <c r="G3" s="9" t="e" vm="10">
        <v>#VALUE!</v>
      </c>
      <c r="H3" s="10" t="s">
        <v>43</v>
      </c>
      <c r="I3" s="9"/>
      <c r="J3" s="9"/>
      <c r="K3" s="41" t="s">
        <v>44</v>
      </c>
      <c r="L3" s="9" t="s">
        <v>26</v>
      </c>
      <c r="M3" s="2"/>
    </row>
    <row r="4" spans="1:13" ht="82.15" customHeight="1" x14ac:dyDescent="0.25">
      <c r="A4" s="9">
        <v>3</v>
      </c>
      <c r="B4" s="9" t="s">
        <v>46</v>
      </c>
      <c r="C4" s="9">
        <v>1</v>
      </c>
      <c r="D4" s="9" t="s">
        <v>11</v>
      </c>
      <c r="E4" s="27">
        <v>10000</v>
      </c>
      <c r="F4" s="34">
        <f t="shared" si="0"/>
        <v>10000</v>
      </c>
      <c r="G4" s="9" t="e" vm="11">
        <v>#VALUE!</v>
      </c>
      <c r="H4" s="10" t="s">
        <v>45</v>
      </c>
      <c r="I4" s="9"/>
      <c r="J4" s="9"/>
      <c r="K4" s="9" t="s">
        <v>47</v>
      </c>
      <c r="L4" s="9"/>
      <c r="M4" s="2"/>
    </row>
    <row r="5" spans="1:13" ht="114" customHeight="1" x14ac:dyDescent="0.25">
      <c r="A5" s="9">
        <v>4</v>
      </c>
      <c r="B5" s="9" t="s">
        <v>49</v>
      </c>
      <c r="C5" s="9">
        <v>1</v>
      </c>
      <c r="D5" s="9" t="s">
        <v>11</v>
      </c>
      <c r="E5" s="27">
        <v>10500</v>
      </c>
      <c r="F5" s="34">
        <f t="shared" si="0"/>
        <v>10500</v>
      </c>
      <c r="G5" s="9" t="e" vm="12">
        <v>#VALUE!</v>
      </c>
      <c r="H5" s="10" t="s">
        <v>48</v>
      </c>
      <c r="I5" s="9"/>
      <c r="J5" s="9"/>
      <c r="K5" s="9" t="s">
        <v>47</v>
      </c>
      <c r="L5" s="9"/>
      <c r="M5" s="2"/>
    </row>
    <row r="6" spans="1:13" ht="126" customHeight="1" x14ac:dyDescent="0.25">
      <c r="A6" s="9">
        <v>5</v>
      </c>
      <c r="B6" s="9" t="s">
        <v>50</v>
      </c>
      <c r="C6" s="9">
        <v>1</v>
      </c>
      <c r="D6" s="9" t="s">
        <v>11</v>
      </c>
      <c r="E6" s="27">
        <v>9000</v>
      </c>
      <c r="F6" s="9">
        <f t="shared" si="0"/>
        <v>9000</v>
      </c>
      <c r="G6" s="9" t="e" vm="13">
        <v>#VALUE!</v>
      </c>
      <c r="H6" s="10" t="s">
        <v>51</v>
      </c>
      <c r="I6" s="9"/>
      <c r="J6" s="9"/>
      <c r="K6" s="9" t="s">
        <v>52</v>
      </c>
      <c r="L6" s="9"/>
      <c r="M6" s="2"/>
    </row>
    <row r="7" spans="1:13" ht="127.15" customHeight="1" x14ac:dyDescent="0.25">
      <c r="A7" s="9">
        <v>6</v>
      </c>
      <c r="B7" s="9" t="s">
        <v>54</v>
      </c>
      <c r="C7" s="9">
        <v>1</v>
      </c>
      <c r="D7" s="9" t="s">
        <v>53</v>
      </c>
      <c r="E7" s="27">
        <v>87000</v>
      </c>
      <c r="F7" s="9">
        <f t="shared" si="0"/>
        <v>87000</v>
      </c>
      <c r="G7" s="9" t="e" vm="14">
        <v>#VALUE!</v>
      </c>
      <c r="H7" s="10" t="s">
        <v>55</v>
      </c>
      <c r="I7" s="9"/>
      <c r="J7" s="9"/>
      <c r="K7" s="9" t="s">
        <v>56</v>
      </c>
      <c r="L7" s="9"/>
      <c r="M7" s="2"/>
    </row>
    <row r="8" spans="1:1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13" spans="1:13" x14ac:dyDescent="0.25">
      <c r="E13" s="1" t="s">
        <v>57</v>
      </c>
      <c r="F13" s="28">
        <f>SUM(F2:F7)</f>
        <v>130500</v>
      </c>
    </row>
    <row r="20" spans="8:9" x14ac:dyDescent="0.25">
      <c r="H20" s="29"/>
      <c r="I20" s="28"/>
    </row>
  </sheetData>
  <hyperlinks>
    <hyperlink ref="H2" r:id="rId1" xr:uid="{F2F9B1F1-B582-4A72-94B5-9F1DC3A07F53}"/>
    <hyperlink ref="H3" r:id="rId2" xr:uid="{B6523949-0282-44A4-A631-6DE0A9683DBA}"/>
    <hyperlink ref="H4" r:id="rId3" xr:uid="{1E85E6A7-231F-4BA7-B981-C2A35B37631C}"/>
    <hyperlink ref="H5" r:id="rId4" xr:uid="{E7EF9514-799E-478F-9B5A-1D6FB19D5753}"/>
    <hyperlink ref="H6" r:id="rId5" xr:uid="{8B2D958E-2F6E-42B6-9DBF-5AF083805B21}"/>
    <hyperlink ref="H7" r:id="rId6" xr:uid="{6E8EEB20-79FD-4A1B-98E1-E4093F0AB94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CE397-8027-49AC-8FC2-3464ABA8FDF9}">
  <dimension ref="A1:L5"/>
  <sheetViews>
    <sheetView workbookViewId="0">
      <selection activeCell="I2" sqref="I2"/>
    </sheetView>
  </sheetViews>
  <sheetFormatPr defaultColWidth="8.85546875" defaultRowHeight="15" x14ac:dyDescent="0.25"/>
  <cols>
    <col min="1" max="1" width="8.85546875" style="1"/>
    <col min="2" max="2" width="21.140625" style="1" bestFit="1" customWidth="1"/>
    <col min="3" max="3" width="7.5703125" style="1" bestFit="1" customWidth="1"/>
    <col min="4" max="4" width="8.140625" style="1" bestFit="1" customWidth="1"/>
    <col min="5" max="5" width="12" style="1" bestFit="1" customWidth="1"/>
    <col min="6" max="6" width="12.28515625" style="1" bestFit="1" customWidth="1"/>
    <col min="7" max="7" width="25.7109375" style="1" customWidth="1"/>
    <col min="8" max="8" width="80.7109375" style="1" bestFit="1" customWidth="1"/>
    <col min="9" max="9" width="20.140625" style="1" bestFit="1" customWidth="1"/>
    <col min="10" max="10" width="11.5703125" style="1" bestFit="1" customWidth="1"/>
    <col min="11" max="16384" width="8.85546875" style="1"/>
  </cols>
  <sheetData>
    <row r="1" spans="1:12" ht="56.25" x14ac:dyDescent="0.25">
      <c r="A1" s="4" t="s">
        <v>0</v>
      </c>
      <c r="B1" s="5" t="s">
        <v>1</v>
      </c>
      <c r="C1" s="6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2"/>
    </row>
    <row r="2" spans="1:12" ht="91.9" customHeight="1" x14ac:dyDescent="0.25">
      <c r="A2" s="7">
        <v>1</v>
      </c>
      <c r="B2" s="7" t="s">
        <v>29</v>
      </c>
      <c r="C2" s="7">
        <v>1</v>
      </c>
      <c r="D2" s="7" t="s">
        <v>11</v>
      </c>
      <c r="E2" s="11">
        <v>265000</v>
      </c>
      <c r="F2" s="11">
        <f xml:space="preserve"> C2*E2</f>
        <v>265000</v>
      </c>
      <c r="G2" s="7" t="e" vm="15">
        <v>#VALUE!</v>
      </c>
      <c r="H2" s="8" t="s">
        <v>32</v>
      </c>
      <c r="I2" s="7"/>
      <c r="J2" s="7"/>
      <c r="K2" s="7"/>
      <c r="L2" s="2"/>
    </row>
    <row r="3" spans="1:12" ht="139.15" customHeight="1" x14ac:dyDescent="0.25">
      <c r="A3" s="9">
        <v>2</v>
      </c>
      <c r="B3" s="9" t="s">
        <v>30</v>
      </c>
      <c r="C3" s="9">
        <v>1</v>
      </c>
      <c r="D3" s="9" t="s">
        <v>11</v>
      </c>
      <c r="E3" s="9">
        <v>195000</v>
      </c>
      <c r="F3" s="34">
        <f xml:space="preserve"> C3*E3</f>
        <v>195000</v>
      </c>
      <c r="G3" s="9" t="e" vm="16">
        <v>#VALUE!</v>
      </c>
      <c r="H3" s="10" t="s">
        <v>31</v>
      </c>
      <c r="I3" s="9" t="s">
        <v>26</v>
      </c>
      <c r="J3" s="9"/>
      <c r="K3" s="9"/>
      <c r="L3" s="2"/>
    </row>
    <row r="4" spans="1:12" x14ac:dyDescent="0.25">
      <c r="A4" s="9">
        <v>3</v>
      </c>
      <c r="B4" s="9"/>
      <c r="C4" s="9"/>
      <c r="D4" s="9"/>
      <c r="E4" s="9"/>
      <c r="F4" s="9"/>
      <c r="G4" s="9"/>
      <c r="H4" s="9"/>
      <c r="I4" s="9"/>
      <c r="J4" s="9"/>
      <c r="K4" s="9"/>
      <c r="L4" s="2"/>
    </row>
    <row r="5" spans="1:12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</sheetData>
  <hyperlinks>
    <hyperlink ref="H3" r:id="rId1" xr:uid="{12868CCD-C284-4F01-BE1E-4A04268B889D}"/>
    <hyperlink ref="H2" r:id="rId2" xr:uid="{6D20F02C-3E66-4049-BEA3-628750C20E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option1</vt:lpstr>
      <vt:lpstr>option2</vt:lpstr>
      <vt:lpstr>Manual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Trần Công Hòa</cp:lastModifiedBy>
  <dcterms:created xsi:type="dcterms:W3CDTF">2023-02-14T14:30:18Z</dcterms:created>
  <dcterms:modified xsi:type="dcterms:W3CDTF">2024-04-15T12:31:21Z</dcterms:modified>
</cp:coreProperties>
</file>