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Looi\Google Drive\Dropbox\NOAA_Wetlands_Ceili-Alex\Alex's Folder\Core Experiment--Alex Looi\Algae Growth Experiment\"/>
    </mc:Choice>
  </mc:AlternateContent>
  <bookViews>
    <workbookView xWindow="240" yWindow="315" windowWidth="20115" windowHeight="7755" firstSheet="11" activeTab="13"/>
  </bookViews>
  <sheets>
    <sheet name="July 22" sheetId="1" r:id="rId1"/>
    <sheet name="July 23" sheetId="2" r:id="rId2"/>
    <sheet name="July 24" sheetId="3" r:id="rId3"/>
    <sheet name="July 25" sheetId="4" r:id="rId4"/>
    <sheet name="July 26" sheetId="5" r:id="rId5"/>
    <sheet name="July 27th" sheetId="6" r:id="rId6"/>
    <sheet name="July 28" sheetId="7" r:id="rId7"/>
    <sheet name="July 29" sheetId="8" r:id="rId8"/>
    <sheet name="July 30th" sheetId="9" r:id="rId9"/>
    <sheet name="July 31" sheetId="10" r:id="rId10"/>
    <sheet name="August 1" sheetId="11" r:id="rId11"/>
    <sheet name="Algal Dynamics (raw)" sheetId="12" r:id="rId12"/>
    <sheet name="Sheet2" sheetId="13" r:id="rId13"/>
    <sheet name="Sheet1" sheetId="14" r:id="rId14"/>
  </sheets>
  <calcPr calcId="171027"/>
</workbook>
</file>

<file path=xl/calcChain.xml><?xml version="1.0" encoding="utf-8"?>
<calcChain xmlns="http://schemas.openxmlformats.org/spreadsheetml/2006/main">
  <c r="C28" i="14" l="1"/>
  <c r="K28" i="14"/>
  <c r="D29" i="14"/>
  <c r="L29" i="14"/>
  <c r="E30" i="14"/>
  <c r="M30" i="14"/>
  <c r="G32" i="14"/>
  <c r="O32" i="14"/>
  <c r="H33" i="14"/>
  <c r="P33" i="14"/>
  <c r="I34" i="14"/>
  <c r="Q34" i="14"/>
  <c r="Q24" i="14"/>
  <c r="Q35" i="14" s="1"/>
  <c r="Q23" i="14"/>
  <c r="Q22" i="14"/>
  <c r="Q33" i="14" s="1"/>
  <c r="Q21" i="14"/>
  <c r="Q32" i="14" s="1"/>
  <c r="Q20" i="14"/>
  <c r="Q31" i="14" s="1"/>
  <c r="Q19" i="14"/>
  <c r="Q30" i="14" s="1"/>
  <c r="Q18" i="14"/>
  <c r="Q29" i="14" s="1"/>
  <c r="Q17" i="14"/>
  <c r="Q28" i="14" s="1"/>
  <c r="Q16" i="14"/>
  <c r="Q27" i="14" s="1"/>
  <c r="P24" i="14"/>
  <c r="P35" i="14" s="1"/>
  <c r="P23" i="14"/>
  <c r="P34" i="14" s="1"/>
  <c r="P22" i="14"/>
  <c r="P21" i="14"/>
  <c r="P32" i="14" s="1"/>
  <c r="P20" i="14"/>
  <c r="P31" i="14" s="1"/>
  <c r="P19" i="14"/>
  <c r="P30" i="14" s="1"/>
  <c r="P18" i="14"/>
  <c r="P29" i="14" s="1"/>
  <c r="P17" i="14"/>
  <c r="P28" i="14" s="1"/>
  <c r="P16" i="14"/>
  <c r="P27" i="14" s="1"/>
  <c r="O24" i="14"/>
  <c r="O35" i="14" s="1"/>
  <c r="O23" i="14"/>
  <c r="O34" i="14" s="1"/>
  <c r="O22" i="14"/>
  <c r="O33" i="14" s="1"/>
  <c r="O21" i="14"/>
  <c r="O20" i="14"/>
  <c r="O31" i="14" s="1"/>
  <c r="O19" i="14"/>
  <c r="O30" i="14" s="1"/>
  <c r="O18" i="14"/>
  <c r="O29" i="14" s="1"/>
  <c r="O17" i="14"/>
  <c r="O28" i="14" s="1"/>
  <c r="O16" i="14"/>
  <c r="O27" i="14" s="1"/>
  <c r="N24" i="14"/>
  <c r="N35" i="14" s="1"/>
  <c r="N23" i="14"/>
  <c r="N34" i="14" s="1"/>
  <c r="N22" i="14"/>
  <c r="N33" i="14" s="1"/>
  <c r="N21" i="14"/>
  <c r="N32" i="14" s="1"/>
  <c r="N20" i="14"/>
  <c r="N31" i="14" s="1"/>
  <c r="N19" i="14"/>
  <c r="N30" i="14" s="1"/>
  <c r="N18" i="14"/>
  <c r="N29" i="14" s="1"/>
  <c r="N17" i="14"/>
  <c r="N28" i="14" s="1"/>
  <c r="N16" i="14"/>
  <c r="N27" i="14" s="1"/>
  <c r="M24" i="14"/>
  <c r="M35" i="14" s="1"/>
  <c r="M23" i="14"/>
  <c r="M34" i="14" s="1"/>
  <c r="M22" i="14"/>
  <c r="M33" i="14" s="1"/>
  <c r="M21" i="14"/>
  <c r="M32" i="14" s="1"/>
  <c r="M20" i="14"/>
  <c r="M31" i="14" s="1"/>
  <c r="M19" i="14"/>
  <c r="M18" i="14"/>
  <c r="M29" i="14" s="1"/>
  <c r="M17" i="14"/>
  <c r="M28" i="14" s="1"/>
  <c r="M16" i="14"/>
  <c r="M27" i="14" s="1"/>
  <c r="L24" i="14"/>
  <c r="L35" i="14" s="1"/>
  <c r="L23" i="14"/>
  <c r="L34" i="14" s="1"/>
  <c r="L22" i="14"/>
  <c r="L33" i="14" s="1"/>
  <c r="L21" i="14"/>
  <c r="L32" i="14" s="1"/>
  <c r="L20" i="14"/>
  <c r="L31" i="14" s="1"/>
  <c r="L19" i="14"/>
  <c r="L30" i="14" s="1"/>
  <c r="L18" i="14"/>
  <c r="L17" i="14"/>
  <c r="L28" i="14" s="1"/>
  <c r="L16" i="14"/>
  <c r="L27" i="14" s="1"/>
  <c r="K24" i="14"/>
  <c r="K35" i="14" s="1"/>
  <c r="K23" i="14"/>
  <c r="K34" i="14" s="1"/>
  <c r="K22" i="14"/>
  <c r="K33" i="14" s="1"/>
  <c r="K21" i="14"/>
  <c r="K32" i="14" s="1"/>
  <c r="K20" i="14"/>
  <c r="K31" i="14" s="1"/>
  <c r="K19" i="14"/>
  <c r="K30" i="14" s="1"/>
  <c r="K18" i="14"/>
  <c r="K29" i="14" s="1"/>
  <c r="K17" i="14"/>
  <c r="K16" i="14"/>
  <c r="K27" i="14" s="1"/>
  <c r="J24" i="14"/>
  <c r="J35" i="14" s="1"/>
  <c r="J23" i="14"/>
  <c r="J34" i="14" s="1"/>
  <c r="J22" i="14"/>
  <c r="J33" i="14" s="1"/>
  <c r="J21" i="14"/>
  <c r="J32" i="14" s="1"/>
  <c r="J20" i="14"/>
  <c r="J31" i="14" s="1"/>
  <c r="J19" i="14"/>
  <c r="J30" i="14" s="1"/>
  <c r="J18" i="14"/>
  <c r="J29" i="14" s="1"/>
  <c r="J17" i="14"/>
  <c r="J28" i="14" s="1"/>
  <c r="J16" i="14"/>
  <c r="J27" i="14" s="1"/>
  <c r="I24" i="14"/>
  <c r="I35" i="14" s="1"/>
  <c r="I23" i="14"/>
  <c r="I22" i="14"/>
  <c r="I33" i="14" s="1"/>
  <c r="I21" i="14"/>
  <c r="I32" i="14" s="1"/>
  <c r="I20" i="14"/>
  <c r="I31" i="14" s="1"/>
  <c r="I19" i="14"/>
  <c r="I30" i="14" s="1"/>
  <c r="I18" i="14"/>
  <c r="I29" i="14" s="1"/>
  <c r="I17" i="14"/>
  <c r="I28" i="14" s="1"/>
  <c r="I16" i="14"/>
  <c r="I27" i="14" s="1"/>
  <c r="H24" i="14"/>
  <c r="H35" i="14" s="1"/>
  <c r="H23" i="14"/>
  <c r="H34" i="14" s="1"/>
  <c r="H22" i="14"/>
  <c r="H21" i="14"/>
  <c r="H32" i="14" s="1"/>
  <c r="H20" i="14"/>
  <c r="H31" i="14" s="1"/>
  <c r="H19" i="14"/>
  <c r="H30" i="14" s="1"/>
  <c r="H18" i="14"/>
  <c r="H29" i="14" s="1"/>
  <c r="H17" i="14"/>
  <c r="H28" i="14" s="1"/>
  <c r="H16" i="14"/>
  <c r="H27" i="14" s="1"/>
  <c r="G24" i="14"/>
  <c r="G35" i="14" s="1"/>
  <c r="G23" i="14"/>
  <c r="G34" i="14" s="1"/>
  <c r="G22" i="14"/>
  <c r="G33" i="14" s="1"/>
  <c r="G21" i="14"/>
  <c r="G20" i="14"/>
  <c r="G31" i="14" s="1"/>
  <c r="G19" i="14"/>
  <c r="G30" i="14" s="1"/>
  <c r="G18" i="14"/>
  <c r="G29" i="14" s="1"/>
  <c r="G17" i="14"/>
  <c r="G28" i="14" s="1"/>
  <c r="G16" i="14"/>
  <c r="G27" i="14" s="1"/>
  <c r="F24" i="14"/>
  <c r="F35" i="14" s="1"/>
  <c r="F23" i="14"/>
  <c r="F34" i="14" s="1"/>
  <c r="F22" i="14"/>
  <c r="F33" i="14" s="1"/>
  <c r="F21" i="14"/>
  <c r="F32" i="14" s="1"/>
  <c r="F20" i="14"/>
  <c r="F31" i="14" s="1"/>
  <c r="F19" i="14"/>
  <c r="F30" i="14" s="1"/>
  <c r="F18" i="14"/>
  <c r="F29" i="14" s="1"/>
  <c r="F17" i="14"/>
  <c r="F28" i="14" s="1"/>
  <c r="F16" i="14"/>
  <c r="F27" i="14" s="1"/>
  <c r="E24" i="14"/>
  <c r="E35" i="14" s="1"/>
  <c r="E23" i="14"/>
  <c r="E34" i="14" s="1"/>
  <c r="E22" i="14"/>
  <c r="E33" i="14" s="1"/>
  <c r="E21" i="14"/>
  <c r="E32" i="14" s="1"/>
  <c r="E20" i="14"/>
  <c r="E31" i="14" s="1"/>
  <c r="E19" i="14"/>
  <c r="E18" i="14"/>
  <c r="E29" i="14" s="1"/>
  <c r="E17" i="14"/>
  <c r="E28" i="14" s="1"/>
  <c r="E16" i="14"/>
  <c r="E27" i="14" s="1"/>
  <c r="D24" i="14"/>
  <c r="D35" i="14" s="1"/>
  <c r="D23" i="14"/>
  <c r="D34" i="14" s="1"/>
  <c r="D22" i="14"/>
  <c r="D33" i="14" s="1"/>
  <c r="D21" i="14"/>
  <c r="D32" i="14" s="1"/>
  <c r="D20" i="14"/>
  <c r="D31" i="14" s="1"/>
  <c r="D19" i="14"/>
  <c r="D30" i="14" s="1"/>
  <c r="D18" i="14"/>
  <c r="D17" i="14"/>
  <c r="D28" i="14" s="1"/>
  <c r="D16" i="14"/>
  <c r="D27" i="14" s="1"/>
  <c r="C24" i="14"/>
  <c r="C35" i="14" s="1"/>
  <c r="C23" i="14"/>
  <c r="C34" i="14" s="1"/>
  <c r="C22" i="14"/>
  <c r="C33" i="14" s="1"/>
  <c r="C21" i="14"/>
  <c r="C32" i="14" s="1"/>
  <c r="C20" i="14"/>
  <c r="C31" i="14" s="1"/>
  <c r="C19" i="14"/>
  <c r="C30" i="14" s="1"/>
  <c r="C18" i="14"/>
  <c r="C29" i="14" s="1"/>
  <c r="C17" i="14"/>
  <c r="C16" i="14"/>
  <c r="C27" i="14" s="1"/>
  <c r="B17" i="14"/>
  <c r="B28" i="14" s="1"/>
  <c r="B18" i="14"/>
  <c r="B29" i="14" s="1"/>
  <c r="B19" i="14"/>
  <c r="B30" i="14" s="1"/>
  <c r="B20" i="14"/>
  <c r="B31" i="14" s="1"/>
  <c r="B21" i="14"/>
  <c r="B32" i="14" s="1"/>
  <c r="B22" i="14"/>
  <c r="B33" i="14" s="1"/>
  <c r="B23" i="14"/>
  <c r="B34" i="14" s="1"/>
  <c r="B24" i="14"/>
  <c r="B35" i="14" s="1"/>
  <c r="B16" i="14"/>
  <c r="B27" i="14" s="1"/>
  <c r="H16" i="13"/>
  <c r="D44" i="14" l="1"/>
  <c r="I44" i="14"/>
  <c r="J40" i="14"/>
  <c r="E40" i="14"/>
  <c r="B43" i="14"/>
  <c r="G43" i="14"/>
  <c r="H42" i="14"/>
  <c r="C42" i="14"/>
  <c r="D46" i="14"/>
  <c r="I46" i="14"/>
  <c r="J42" i="14"/>
  <c r="E42" i="14"/>
  <c r="G45" i="14"/>
  <c r="B45" i="14"/>
  <c r="J48" i="14"/>
  <c r="E48" i="14"/>
  <c r="G44" i="14"/>
  <c r="B44" i="14"/>
  <c r="H41" i="14"/>
  <c r="C41" i="14"/>
  <c r="J41" i="14"/>
  <c r="E41" i="14"/>
  <c r="B42" i="14"/>
  <c r="G42" i="14"/>
  <c r="C43" i="14"/>
  <c r="H43" i="14"/>
  <c r="D47" i="14"/>
  <c r="I47" i="14"/>
  <c r="J43" i="14"/>
  <c r="E43" i="14"/>
  <c r="C48" i="14"/>
  <c r="H48" i="14"/>
  <c r="D45" i="14"/>
  <c r="I45" i="14"/>
  <c r="D48" i="14"/>
  <c r="I48" i="14"/>
  <c r="B48" i="14"/>
  <c r="G48" i="14"/>
  <c r="I41" i="14"/>
  <c r="D41" i="14"/>
  <c r="E45" i="14"/>
  <c r="J45" i="14"/>
  <c r="B41" i="14"/>
  <c r="G41" i="14"/>
  <c r="C44" i="14"/>
  <c r="H44" i="14"/>
  <c r="I40" i="14"/>
  <c r="D40" i="14"/>
  <c r="I42" i="14"/>
  <c r="D42" i="14"/>
  <c r="E46" i="14"/>
  <c r="J46" i="14"/>
  <c r="H40" i="14"/>
  <c r="C40" i="14"/>
  <c r="B40" i="14"/>
  <c r="G40" i="14"/>
  <c r="E44" i="14"/>
  <c r="J44" i="14"/>
  <c r="C45" i="14"/>
  <c r="H45" i="14"/>
  <c r="B47" i="14"/>
  <c r="G47" i="14"/>
  <c r="C46" i="14"/>
  <c r="H46" i="14"/>
  <c r="G46" i="14"/>
  <c r="B46" i="14"/>
  <c r="C47" i="14"/>
  <c r="H47" i="14"/>
  <c r="I43" i="14"/>
  <c r="D43" i="14"/>
  <c r="E47" i="14"/>
  <c r="J47" i="14"/>
  <c r="K25" i="13"/>
  <c r="K17" i="13"/>
  <c r="K18" i="13"/>
  <c r="K19" i="13"/>
  <c r="K20" i="13"/>
  <c r="K21" i="13"/>
  <c r="K22" i="13"/>
  <c r="K23" i="13"/>
  <c r="K24" i="13"/>
  <c r="K16" i="13"/>
  <c r="J17" i="13"/>
  <c r="J18" i="13"/>
  <c r="J19" i="13"/>
  <c r="J20" i="13"/>
  <c r="J21" i="13"/>
  <c r="J22" i="13"/>
  <c r="J23" i="13"/>
  <c r="J24" i="13"/>
  <c r="J25" i="13"/>
  <c r="J16" i="13"/>
  <c r="I17" i="13"/>
  <c r="I18" i="13"/>
  <c r="I19" i="13"/>
  <c r="I20" i="13"/>
  <c r="I21" i="13"/>
  <c r="I22" i="13"/>
  <c r="I23" i="13"/>
  <c r="I24" i="13"/>
  <c r="I25" i="13"/>
  <c r="I16" i="13"/>
  <c r="H17" i="13"/>
  <c r="H18" i="13"/>
  <c r="H19" i="13"/>
  <c r="H20" i="13"/>
  <c r="H21" i="13"/>
  <c r="H22" i="13"/>
  <c r="H23" i="13"/>
  <c r="H24" i="13"/>
  <c r="H25" i="13"/>
  <c r="C16" i="13"/>
  <c r="D16" i="13"/>
  <c r="E17" i="13"/>
  <c r="E18" i="13"/>
  <c r="E19" i="13"/>
  <c r="E20" i="13"/>
  <c r="E21" i="13"/>
  <c r="E22" i="13"/>
  <c r="E23" i="13"/>
  <c r="E24" i="13"/>
  <c r="E25" i="13"/>
  <c r="E16" i="13"/>
  <c r="D17" i="13"/>
  <c r="D18" i="13"/>
  <c r="D19" i="13"/>
  <c r="D20" i="13"/>
  <c r="D21" i="13"/>
  <c r="D22" i="13"/>
  <c r="D23" i="13"/>
  <c r="D24" i="13"/>
  <c r="D25" i="13"/>
  <c r="C17" i="13"/>
  <c r="C18" i="13"/>
  <c r="C19" i="13"/>
  <c r="C20" i="13"/>
  <c r="C21" i="13"/>
  <c r="C22" i="13"/>
  <c r="C23" i="13"/>
  <c r="C24" i="13"/>
  <c r="C25" i="13"/>
  <c r="B17" i="13"/>
  <c r="B18" i="13"/>
  <c r="B19" i="13"/>
  <c r="B20" i="13"/>
  <c r="B21" i="13"/>
  <c r="B22" i="13"/>
  <c r="B23" i="13"/>
  <c r="B24" i="13"/>
  <c r="B25" i="13"/>
  <c r="B16" i="13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E2" i="4"/>
  <c r="E32" i="5"/>
  <c r="E30" i="5"/>
  <c r="E28" i="5"/>
  <c r="E26" i="5"/>
  <c r="E24" i="5"/>
  <c r="E22" i="5"/>
  <c r="E20" i="5"/>
  <c r="E18" i="5"/>
  <c r="E16" i="5"/>
  <c r="E14" i="5"/>
  <c r="E12" i="5"/>
  <c r="E10" i="5"/>
  <c r="E8" i="5"/>
  <c r="E6" i="5"/>
  <c r="E4" i="5"/>
  <c r="E2" i="5"/>
  <c r="E32" i="6"/>
  <c r="E30" i="6"/>
  <c r="E28" i="6"/>
  <c r="E26" i="6"/>
  <c r="E24" i="6"/>
  <c r="E22" i="6"/>
  <c r="E20" i="6"/>
  <c r="E18" i="6"/>
  <c r="E16" i="6"/>
  <c r="E14" i="6"/>
  <c r="E12" i="6"/>
  <c r="E10" i="6"/>
  <c r="E8" i="6"/>
  <c r="E6" i="6"/>
  <c r="E4" i="6"/>
  <c r="E2" i="6"/>
  <c r="E32" i="7"/>
  <c r="E30" i="7"/>
  <c r="E28" i="7"/>
  <c r="E26" i="7"/>
  <c r="E24" i="7"/>
  <c r="E22" i="7"/>
  <c r="E20" i="7"/>
  <c r="E18" i="7"/>
  <c r="E16" i="7"/>
  <c r="E14" i="7"/>
  <c r="E12" i="7"/>
  <c r="E10" i="7"/>
  <c r="E8" i="7"/>
  <c r="E6" i="7"/>
  <c r="E4" i="7"/>
  <c r="E2" i="7"/>
  <c r="E32" i="8"/>
  <c r="E30" i="8"/>
  <c r="E28" i="8"/>
  <c r="E26" i="8"/>
  <c r="E24" i="8"/>
  <c r="E22" i="8"/>
  <c r="E20" i="8"/>
  <c r="E18" i="8"/>
  <c r="E16" i="8"/>
  <c r="E14" i="8"/>
  <c r="E12" i="8"/>
  <c r="E10" i="8"/>
  <c r="E8" i="8"/>
  <c r="E6" i="8"/>
  <c r="E4" i="8"/>
  <c r="E2" i="8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E2" i="9"/>
  <c r="E32" i="10"/>
  <c r="E30" i="10"/>
  <c r="E28" i="10"/>
  <c r="E26" i="10"/>
  <c r="E24" i="10"/>
  <c r="E22" i="10"/>
  <c r="E20" i="10"/>
  <c r="E18" i="10"/>
  <c r="E16" i="10"/>
  <c r="E14" i="10"/>
  <c r="E12" i="10"/>
  <c r="E10" i="10"/>
  <c r="E8" i="10"/>
  <c r="E6" i="10"/>
  <c r="E4" i="10"/>
  <c r="E2" i="10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2" i="11"/>
</calcChain>
</file>

<file path=xl/sharedStrings.xml><?xml version="1.0" encoding="utf-8"?>
<sst xmlns="http://schemas.openxmlformats.org/spreadsheetml/2006/main" count="129" uniqueCount="33">
  <si>
    <t>Core</t>
  </si>
  <si>
    <t>Count</t>
  </si>
  <si>
    <t>Fields</t>
  </si>
  <si>
    <t>Rep</t>
  </si>
  <si>
    <t>Density (cells/mL)</t>
  </si>
  <si>
    <t>Notes</t>
  </si>
  <si>
    <t>larges clumps of something</t>
  </si>
  <si>
    <t xml:space="preserve">live flagellates </t>
  </si>
  <si>
    <t>four large clumps</t>
  </si>
  <si>
    <t>one large clump</t>
  </si>
  <si>
    <t>Large clump live flagelette</t>
  </si>
  <si>
    <t xml:space="preserve">live Flagelette </t>
  </si>
  <si>
    <t>live Flagelette</t>
  </si>
  <si>
    <t>Clumps</t>
  </si>
  <si>
    <t>Flagellette spotted?</t>
  </si>
  <si>
    <t>Lower</t>
  </si>
  <si>
    <t>Lower Cores</t>
  </si>
  <si>
    <t>Lower Mid Cores</t>
  </si>
  <si>
    <t>Upper Mid Cores</t>
  </si>
  <si>
    <t>Upper Cores</t>
  </si>
  <si>
    <t>Date</t>
  </si>
  <si>
    <t>Upper</t>
  </si>
  <si>
    <t>Upper Mid</t>
  </si>
  <si>
    <t>Lower Mid</t>
  </si>
  <si>
    <t>Mean</t>
  </si>
  <si>
    <t>Standard Dev.</t>
  </si>
  <si>
    <t>Old number was about 142</t>
  </si>
  <si>
    <t>Mid Lower</t>
  </si>
  <si>
    <t>Mid Upper</t>
  </si>
  <si>
    <t>Average Growth Rate</t>
  </si>
  <si>
    <t>SD of Growth Rate</t>
  </si>
  <si>
    <t>Day</t>
  </si>
  <si>
    <t>Ex.Day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</si>
</sst>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A33"/>
    </sheetView>
  </sheetViews>
  <sheetFormatPr defaultRowHeight="15" x14ac:dyDescent="0.25"/>
  <cols>
    <col min="5" max="5" width="17.285156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 s="48">
        <v>1</v>
      </c>
      <c r="B2" s="4">
        <v>1</v>
      </c>
      <c r="C2" s="3">
        <v>16</v>
      </c>
      <c r="D2" s="3">
        <v>18</v>
      </c>
      <c r="E2" s="47">
        <f>(C2+C3)/(D2+D3)*10000</f>
        <v>8333.3333333333339</v>
      </c>
    </row>
    <row r="3" spans="1:5" x14ac:dyDescent="0.25">
      <c r="A3" s="48"/>
      <c r="B3" s="1">
        <v>2</v>
      </c>
      <c r="C3" s="3">
        <v>14</v>
      </c>
      <c r="D3" s="3">
        <v>18</v>
      </c>
      <c r="E3" s="47"/>
    </row>
    <row r="4" spans="1:5" x14ac:dyDescent="0.25">
      <c r="A4" s="48">
        <v>2</v>
      </c>
      <c r="B4" s="4">
        <v>1</v>
      </c>
      <c r="C4" s="3">
        <v>16</v>
      </c>
      <c r="D4" s="3">
        <v>18</v>
      </c>
      <c r="E4" s="47">
        <f t="shared" ref="E4" si="0">(C4+C5)/(D4+D5)*10000</f>
        <v>9166.6666666666661</v>
      </c>
    </row>
    <row r="5" spans="1:5" x14ac:dyDescent="0.25">
      <c r="A5" s="48"/>
      <c r="B5" s="1">
        <v>2</v>
      </c>
      <c r="C5" s="3">
        <v>17</v>
      </c>
      <c r="D5" s="3">
        <v>18</v>
      </c>
      <c r="E5" s="47"/>
    </row>
    <row r="6" spans="1:5" x14ac:dyDescent="0.25">
      <c r="A6" s="48">
        <v>3</v>
      </c>
      <c r="B6" s="4">
        <v>1</v>
      </c>
      <c r="C6" s="3">
        <v>15</v>
      </c>
      <c r="D6" s="3">
        <v>18</v>
      </c>
      <c r="E6" s="47">
        <f t="shared" ref="E6" si="1">(C6+C7)/(D6+D7)*10000</f>
        <v>10000</v>
      </c>
    </row>
    <row r="7" spans="1:5" x14ac:dyDescent="0.25">
      <c r="A7" s="48"/>
      <c r="B7" s="1">
        <v>2</v>
      </c>
      <c r="C7" s="3">
        <v>21</v>
      </c>
      <c r="D7" s="3">
        <v>18</v>
      </c>
      <c r="E7" s="47"/>
    </row>
    <row r="8" spans="1:5" x14ac:dyDescent="0.25">
      <c r="A8" s="48">
        <v>4</v>
      </c>
      <c r="B8" s="4">
        <v>1</v>
      </c>
      <c r="C8" s="3">
        <v>11</v>
      </c>
      <c r="D8" s="3">
        <v>18</v>
      </c>
      <c r="E8" s="47">
        <f t="shared" ref="E8" si="2">(C8+C9)/(D8+D9)*10000</f>
        <v>6388.8888888888887</v>
      </c>
    </row>
    <row r="9" spans="1:5" x14ac:dyDescent="0.25">
      <c r="A9" s="48"/>
      <c r="B9" s="1">
        <v>2</v>
      </c>
      <c r="C9" s="3">
        <v>12</v>
      </c>
      <c r="D9" s="3">
        <v>18</v>
      </c>
      <c r="E9" s="47"/>
    </row>
    <row r="10" spans="1:5" x14ac:dyDescent="0.25">
      <c r="A10" s="48">
        <v>5</v>
      </c>
      <c r="B10" s="4">
        <v>1</v>
      </c>
      <c r="C10" s="3">
        <v>13</v>
      </c>
      <c r="D10" s="3">
        <v>18</v>
      </c>
      <c r="E10" s="47">
        <f t="shared" ref="E10" si="3">(C10+C11)/(D10+D11)*10000</f>
        <v>6666.6666666666661</v>
      </c>
    </row>
    <row r="11" spans="1:5" x14ac:dyDescent="0.25">
      <c r="A11" s="48"/>
      <c r="B11" s="1">
        <v>2</v>
      </c>
      <c r="C11" s="3">
        <v>11</v>
      </c>
      <c r="D11" s="3">
        <v>18</v>
      </c>
      <c r="E11" s="47"/>
    </row>
    <row r="12" spans="1:5" x14ac:dyDescent="0.25">
      <c r="A12" s="48">
        <v>6</v>
      </c>
      <c r="B12" s="4">
        <v>1</v>
      </c>
      <c r="C12" s="3">
        <v>8</v>
      </c>
      <c r="D12" s="3">
        <v>18</v>
      </c>
      <c r="E12" s="47">
        <f t="shared" ref="E12" si="4">(C12+C13)/(D12+D13)*10000</f>
        <v>5277.7777777777783</v>
      </c>
    </row>
    <row r="13" spans="1:5" x14ac:dyDescent="0.25">
      <c r="A13" s="48"/>
      <c r="B13" s="1">
        <v>2</v>
      </c>
      <c r="C13" s="3">
        <v>11</v>
      </c>
      <c r="D13" s="3">
        <v>18</v>
      </c>
      <c r="E13" s="47"/>
    </row>
    <row r="14" spans="1:5" x14ac:dyDescent="0.25">
      <c r="A14" s="48">
        <v>7</v>
      </c>
      <c r="B14" s="4">
        <v>1</v>
      </c>
      <c r="C14" s="3">
        <v>10</v>
      </c>
      <c r="D14" s="3">
        <v>18</v>
      </c>
      <c r="E14" s="47">
        <f t="shared" ref="E14" si="5">(C14+C15)/(D14+D15)*10000</f>
        <v>6111.1111111111113</v>
      </c>
    </row>
    <row r="15" spans="1:5" x14ac:dyDescent="0.25">
      <c r="A15" s="48"/>
      <c r="B15" s="1">
        <v>2</v>
      </c>
      <c r="C15" s="3">
        <v>12</v>
      </c>
      <c r="D15" s="3">
        <v>18</v>
      </c>
      <c r="E15" s="47"/>
    </row>
    <row r="16" spans="1:5" x14ac:dyDescent="0.25">
      <c r="A16" s="48">
        <v>8</v>
      </c>
      <c r="B16" s="4">
        <v>1</v>
      </c>
      <c r="C16" s="3">
        <v>13</v>
      </c>
      <c r="D16" s="3">
        <v>18</v>
      </c>
      <c r="E16" s="47">
        <f t="shared" ref="E16" si="6">(C16+C17)/(D16+D17)*10000</f>
        <v>6944.4444444444443</v>
      </c>
    </row>
    <row r="17" spans="1:5" x14ac:dyDescent="0.25">
      <c r="A17" s="48"/>
      <c r="B17" s="1">
        <v>2</v>
      </c>
      <c r="C17" s="3">
        <v>12</v>
      </c>
      <c r="D17" s="3">
        <v>18</v>
      </c>
      <c r="E17" s="47"/>
    </row>
    <row r="18" spans="1:5" x14ac:dyDescent="0.25">
      <c r="A18" s="48">
        <v>9</v>
      </c>
      <c r="B18" s="4">
        <v>1</v>
      </c>
      <c r="C18" s="3">
        <v>16</v>
      </c>
      <c r="D18" s="3">
        <v>18</v>
      </c>
      <c r="E18" s="47">
        <f t="shared" ref="E18" si="7">(C18+C19)/(D18+D19)*10000</f>
        <v>8611.1111111111113</v>
      </c>
    </row>
    <row r="19" spans="1:5" x14ac:dyDescent="0.25">
      <c r="A19" s="48"/>
      <c r="B19" s="1">
        <v>2</v>
      </c>
      <c r="C19" s="3">
        <v>15</v>
      </c>
      <c r="D19" s="3">
        <v>18</v>
      </c>
      <c r="E19" s="47"/>
    </row>
    <row r="20" spans="1:5" x14ac:dyDescent="0.25">
      <c r="A20" s="48">
        <v>10</v>
      </c>
      <c r="B20" s="4">
        <v>1</v>
      </c>
      <c r="C20" s="3">
        <v>11</v>
      </c>
      <c r="D20" s="3">
        <v>18</v>
      </c>
      <c r="E20" s="47">
        <f t="shared" ref="E20" si="8">(C20+C21)/(D20+D21)*10000</f>
        <v>6944.4444444444443</v>
      </c>
    </row>
    <row r="21" spans="1:5" x14ac:dyDescent="0.25">
      <c r="A21" s="48"/>
      <c r="B21" s="1">
        <v>2</v>
      </c>
      <c r="C21" s="3">
        <v>14</v>
      </c>
      <c r="D21" s="3">
        <v>18</v>
      </c>
      <c r="E21" s="47"/>
    </row>
    <row r="22" spans="1:5" x14ac:dyDescent="0.25">
      <c r="A22" s="48">
        <v>11</v>
      </c>
      <c r="B22" s="4">
        <v>1</v>
      </c>
      <c r="C22" s="3">
        <v>13</v>
      </c>
      <c r="D22" s="3">
        <v>18</v>
      </c>
      <c r="E22" s="47">
        <f t="shared" ref="E22" si="9">(C22+C23)/(D22+D23)*10000</f>
        <v>7777.7777777777783</v>
      </c>
    </row>
    <row r="23" spans="1:5" x14ac:dyDescent="0.25">
      <c r="A23" s="48"/>
      <c r="B23" s="1">
        <v>2</v>
      </c>
      <c r="C23" s="3">
        <v>15</v>
      </c>
      <c r="D23" s="3">
        <v>18</v>
      </c>
      <c r="E23" s="47"/>
    </row>
    <row r="24" spans="1:5" x14ac:dyDescent="0.25">
      <c r="A24" s="48">
        <v>12</v>
      </c>
      <c r="B24" s="4">
        <v>1</v>
      </c>
      <c r="C24" s="3">
        <v>10</v>
      </c>
      <c r="D24" s="3">
        <v>18</v>
      </c>
      <c r="E24" s="47">
        <f t="shared" ref="E24" si="10">(C24+C25)/(D24+D25)*10000</f>
        <v>5555.5555555555557</v>
      </c>
    </row>
    <row r="25" spans="1:5" x14ac:dyDescent="0.25">
      <c r="A25" s="48"/>
      <c r="B25" s="1">
        <v>2</v>
      </c>
      <c r="C25" s="3">
        <v>10</v>
      </c>
      <c r="D25" s="3">
        <v>18</v>
      </c>
      <c r="E25" s="47"/>
    </row>
    <row r="26" spans="1:5" x14ac:dyDescent="0.25">
      <c r="A26" s="48">
        <v>13</v>
      </c>
      <c r="B26" s="4">
        <v>1</v>
      </c>
      <c r="C26" s="3">
        <v>16</v>
      </c>
      <c r="D26" s="3">
        <v>18</v>
      </c>
      <c r="E26" s="47">
        <f t="shared" ref="E26" si="11">(C26+C27)/(D26+D27)*10000</f>
        <v>8888.8888888888887</v>
      </c>
    </row>
    <row r="27" spans="1:5" x14ac:dyDescent="0.25">
      <c r="A27" s="48"/>
      <c r="B27" s="1">
        <v>2</v>
      </c>
      <c r="C27" s="3">
        <v>16</v>
      </c>
      <c r="D27" s="3">
        <v>18</v>
      </c>
      <c r="E27" s="47"/>
    </row>
    <row r="28" spans="1:5" x14ac:dyDescent="0.25">
      <c r="A28" s="48">
        <v>14</v>
      </c>
      <c r="B28" s="4">
        <v>1</v>
      </c>
      <c r="C28" s="3">
        <v>8</v>
      </c>
      <c r="D28" s="3">
        <v>18</v>
      </c>
      <c r="E28" s="47">
        <f t="shared" ref="E28" si="12">(C28+C29)/(D28+D29)*10000</f>
        <v>5000</v>
      </c>
    </row>
    <row r="29" spans="1:5" x14ac:dyDescent="0.25">
      <c r="A29" s="48"/>
      <c r="B29" s="1">
        <v>2</v>
      </c>
      <c r="C29" s="3">
        <v>10</v>
      </c>
      <c r="D29" s="3">
        <v>18</v>
      </c>
      <c r="E29" s="47"/>
    </row>
    <row r="30" spans="1:5" x14ac:dyDescent="0.25">
      <c r="A30" s="48">
        <v>15</v>
      </c>
      <c r="B30" s="4">
        <v>1</v>
      </c>
      <c r="C30" s="3">
        <v>10</v>
      </c>
      <c r="D30" s="3">
        <v>18</v>
      </c>
      <c r="E30" s="47">
        <f t="shared" ref="E30" si="13">(C30+C31)/(D30+D31)*10000</f>
        <v>7777.7777777777783</v>
      </c>
    </row>
    <row r="31" spans="1:5" x14ac:dyDescent="0.25">
      <c r="A31" s="48"/>
      <c r="B31" s="1">
        <v>2</v>
      </c>
      <c r="C31" s="3">
        <v>18</v>
      </c>
      <c r="D31" s="3">
        <v>18</v>
      </c>
      <c r="E31" s="47"/>
    </row>
    <row r="32" spans="1:5" x14ac:dyDescent="0.25">
      <c r="A32" s="48">
        <v>16</v>
      </c>
      <c r="B32" s="4">
        <v>1</v>
      </c>
      <c r="C32" s="3">
        <v>12</v>
      </c>
      <c r="D32" s="3">
        <v>18</v>
      </c>
      <c r="E32" s="47">
        <f t="shared" ref="E32" si="14">(C32+C33)/(D32+D33)*10000</f>
        <v>6111.1111111111113</v>
      </c>
    </row>
    <row r="33" spans="1:5" x14ac:dyDescent="0.25">
      <c r="A33" s="48"/>
      <c r="B33" s="1">
        <v>2</v>
      </c>
      <c r="C33" s="3">
        <v>10</v>
      </c>
      <c r="D33" s="3">
        <v>18</v>
      </c>
      <c r="E33" s="47"/>
    </row>
  </sheetData>
  <mergeCells count="32">
    <mergeCell ref="A18:A19"/>
    <mergeCell ref="A2:A3"/>
    <mergeCell ref="A4:A5"/>
    <mergeCell ref="A6:A7"/>
    <mergeCell ref="A8:A9"/>
    <mergeCell ref="A10:A11"/>
    <mergeCell ref="A12:A13"/>
    <mergeCell ref="A14:A15"/>
    <mergeCell ref="A16:A17"/>
    <mergeCell ref="A32:A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A20:A21"/>
    <mergeCell ref="A22:A23"/>
    <mergeCell ref="A24:A25"/>
    <mergeCell ref="A26:A27"/>
    <mergeCell ref="A28:A29"/>
    <mergeCell ref="A30:A31"/>
    <mergeCell ref="E32:E33"/>
    <mergeCell ref="E20:E21"/>
    <mergeCell ref="E22:E23"/>
    <mergeCell ref="E24:E25"/>
    <mergeCell ref="E26:E27"/>
    <mergeCell ref="E28:E29"/>
    <mergeCell ref="E30:E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2" sqref="E2:E33"/>
    </sheetView>
  </sheetViews>
  <sheetFormatPr defaultRowHeight="15" x14ac:dyDescent="0.25"/>
  <cols>
    <col min="5" max="5" width="17.28515625" bestFit="1" customWidth="1"/>
    <col min="6" max="6" width="19.140625" bestFit="1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13</v>
      </c>
    </row>
    <row r="2" spans="1:7" x14ac:dyDescent="0.25">
      <c r="A2" s="48">
        <v>1</v>
      </c>
      <c r="B2" s="20">
        <v>1</v>
      </c>
      <c r="C2" s="3">
        <v>8</v>
      </c>
      <c r="D2" s="3">
        <v>18</v>
      </c>
      <c r="E2" s="47">
        <f>(C2+C3)/(D2+D3)*10000</f>
        <v>3611.1111111111109</v>
      </c>
    </row>
    <row r="3" spans="1:7" x14ac:dyDescent="0.25">
      <c r="A3" s="48"/>
      <c r="B3" s="19">
        <v>2</v>
      </c>
      <c r="C3" s="3">
        <v>5</v>
      </c>
      <c r="D3" s="3">
        <v>18</v>
      </c>
      <c r="E3" s="47"/>
    </row>
    <row r="4" spans="1:7" x14ac:dyDescent="0.25">
      <c r="A4" s="48">
        <v>2</v>
      </c>
      <c r="B4" s="20">
        <v>1</v>
      </c>
      <c r="C4" s="3">
        <v>12</v>
      </c>
      <c r="D4" s="3">
        <v>18</v>
      </c>
      <c r="E4" s="47">
        <f t="shared" ref="E4" si="0">(C4+C5)/(D4+D5)*10000</f>
        <v>10555.555555555557</v>
      </c>
      <c r="F4" s="7"/>
    </row>
    <row r="5" spans="1:7" x14ac:dyDescent="0.25">
      <c r="A5" s="48"/>
      <c r="B5" s="19">
        <v>2</v>
      </c>
      <c r="C5" s="3">
        <v>26</v>
      </c>
      <c r="D5" s="3">
        <v>18</v>
      </c>
      <c r="E5" s="47"/>
      <c r="F5" s="7"/>
    </row>
    <row r="6" spans="1:7" x14ac:dyDescent="0.25">
      <c r="A6" s="48">
        <v>3</v>
      </c>
      <c r="B6" s="20">
        <v>1</v>
      </c>
      <c r="C6" s="3">
        <v>81</v>
      </c>
      <c r="D6" s="3">
        <v>18</v>
      </c>
      <c r="E6" s="47">
        <f t="shared" ref="E6" si="1">(C6+C7)/(D6+D7)*10000</f>
        <v>43055.555555555555</v>
      </c>
    </row>
    <row r="7" spans="1:7" x14ac:dyDescent="0.25">
      <c r="A7" s="48"/>
      <c r="B7" s="19">
        <v>2</v>
      </c>
      <c r="C7" s="3">
        <v>74</v>
      </c>
      <c r="D7" s="3">
        <v>18</v>
      </c>
      <c r="E7" s="47"/>
    </row>
    <row r="8" spans="1:7" x14ac:dyDescent="0.25">
      <c r="A8" s="48">
        <v>4</v>
      </c>
      <c r="B8" s="20">
        <v>1</v>
      </c>
      <c r="C8" s="3">
        <v>112</v>
      </c>
      <c r="D8" s="3">
        <v>18</v>
      </c>
      <c r="E8" s="47">
        <f t="shared" ref="E8" si="2">(C8+C9)/(D8+D9)*10000</f>
        <v>62500</v>
      </c>
    </row>
    <row r="9" spans="1:7" x14ac:dyDescent="0.25">
      <c r="A9" s="48"/>
      <c r="B9" s="19">
        <v>2</v>
      </c>
      <c r="C9" s="3">
        <v>113</v>
      </c>
      <c r="D9" s="3">
        <v>18</v>
      </c>
      <c r="E9" s="47"/>
    </row>
    <row r="10" spans="1:7" x14ac:dyDescent="0.25">
      <c r="A10" s="48">
        <v>5</v>
      </c>
      <c r="B10" s="20">
        <v>1</v>
      </c>
      <c r="C10" s="3">
        <v>12</v>
      </c>
      <c r="D10" s="3">
        <v>18</v>
      </c>
      <c r="E10" s="47">
        <f t="shared" ref="E10" si="3">(C10+C11)/(D10+D11)*10000</f>
        <v>7222.2222222222217</v>
      </c>
    </row>
    <row r="11" spans="1:7" x14ac:dyDescent="0.25">
      <c r="A11" s="48"/>
      <c r="B11" s="19">
        <v>2</v>
      </c>
      <c r="C11" s="3">
        <v>14</v>
      </c>
      <c r="D11" s="3">
        <v>18</v>
      </c>
      <c r="E11" s="47"/>
    </row>
    <row r="12" spans="1:7" x14ac:dyDescent="0.25">
      <c r="A12" s="48">
        <v>6</v>
      </c>
      <c r="B12" s="20">
        <v>1</v>
      </c>
      <c r="C12" s="3">
        <v>108</v>
      </c>
      <c r="D12" s="3">
        <v>18</v>
      </c>
      <c r="E12" s="47">
        <f t="shared" ref="E12" si="4">(C12+C13)/(D12+D13)*10000</f>
        <v>53611.111111111109</v>
      </c>
      <c r="F12" s="10"/>
    </row>
    <row r="13" spans="1:7" x14ac:dyDescent="0.25">
      <c r="A13" s="48"/>
      <c r="B13" s="19">
        <v>2</v>
      </c>
      <c r="C13" s="3">
        <v>85</v>
      </c>
      <c r="D13" s="3">
        <v>18</v>
      </c>
      <c r="E13" s="47"/>
      <c r="F13" s="10"/>
    </row>
    <row r="14" spans="1:7" x14ac:dyDescent="0.25">
      <c r="A14" s="48">
        <v>7</v>
      </c>
      <c r="B14" s="20">
        <v>1</v>
      </c>
      <c r="C14" s="3">
        <v>162</v>
      </c>
      <c r="D14" s="3">
        <v>18</v>
      </c>
      <c r="E14" s="47">
        <f t="shared" ref="E14" si="5">(C14+C15)/(D14+D15)*10000</f>
        <v>86666.666666666657</v>
      </c>
    </row>
    <row r="15" spans="1:7" x14ac:dyDescent="0.25">
      <c r="A15" s="48"/>
      <c r="B15" s="19">
        <v>2</v>
      </c>
      <c r="C15" s="3">
        <v>150</v>
      </c>
      <c r="D15" s="3">
        <v>18</v>
      </c>
      <c r="E15" s="47"/>
    </row>
    <row r="16" spans="1:7" x14ac:dyDescent="0.25">
      <c r="A16" s="48">
        <v>8</v>
      </c>
      <c r="B16" s="20">
        <v>1</v>
      </c>
      <c r="C16" s="3">
        <v>114</v>
      </c>
      <c r="D16" s="3">
        <v>18</v>
      </c>
      <c r="E16" s="47">
        <f t="shared" ref="E16" si="6">(C16+C17)/(D16+D17)*10000</f>
        <v>56111.111111111109</v>
      </c>
    </row>
    <row r="17" spans="1:6" x14ac:dyDescent="0.25">
      <c r="A17" s="48"/>
      <c r="B17" s="19">
        <v>2</v>
      </c>
      <c r="C17" s="3">
        <v>88</v>
      </c>
      <c r="D17" s="3">
        <v>18</v>
      </c>
      <c r="E17" s="47"/>
    </row>
    <row r="18" spans="1:6" x14ac:dyDescent="0.25">
      <c r="A18" s="48">
        <v>9</v>
      </c>
      <c r="B18" s="20">
        <v>1</v>
      </c>
      <c r="C18" s="3">
        <v>105</v>
      </c>
      <c r="D18" s="3">
        <v>18</v>
      </c>
      <c r="E18" s="47">
        <f t="shared" ref="E18" si="7">(C18+C19)/(D18+D19)*10000</f>
        <v>54444.444444444445</v>
      </c>
    </row>
    <row r="19" spans="1:6" x14ac:dyDescent="0.25">
      <c r="A19" s="48"/>
      <c r="B19" s="19">
        <v>2</v>
      </c>
      <c r="C19" s="3">
        <v>91</v>
      </c>
      <c r="D19" s="3">
        <v>18</v>
      </c>
      <c r="E19" s="47"/>
    </row>
    <row r="20" spans="1:6" x14ac:dyDescent="0.25">
      <c r="A20" s="48">
        <v>10</v>
      </c>
      <c r="B20" s="20">
        <v>1</v>
      </c>
      <c r="C20" s="3">
        <v>104</v>
      </c>
      <c r="D20" s="3">
        <v>18</v>
      </c>
      <c r="E20" s="47">
        <f t="shared" ref="E20" si="8">(C20+C21)/(D20+D21)*10000</f>
        <v>60277.777777777774</v>
      </c>
    </row>
    <row r="21" spans="1:6" x14ac:dyDescent="0.25">
      <c r="A21" s="48"/>
      <c r="B21" s="19">
        <v>2</v>
      </c>
      <c r="C21" s="3">
        <v>113</v>
      </c>
      <c r="D21" s="3">
        <v>18</v>
      </c>
      <c r="E21" s="47"/>
    </row>
    <row r="22" spans="1:6" x14ac:dyDescent="0.25">
      <c r="A22" s="48">
        <v>11</v>
      </c>
      <c r="B22" s="20">
        <v>1</v>
      </c>
      <c r="C22" s="3">
        <v>33</v>
      </c>
      <c r="D22" s="3">
        <v>18</v>
      </c>
      <c r="E22" s="47">
        <f t="shared" ref="E22" si="9">(C22+C23)/(D22+D23)*10000</f>
        <v>17222.222222222223</v>
      </c>
    </row>
    <row r="23" spans="1:6" x14ac:dyDescent="0.25">
      <c r="A23" s="48"/>
      <c r="B23" s="19">
        <v>2</v>
      </c>
      <c r="C23" s="3">
        <v>29</v>
      </c>
      <c r="D23" s="3">
        <v>18</v>
      </c>
      <c r="E23" s="47"/>
    </row>
    <row r="24" spans="1:6" x14ac:dyDescent="0.25">
      <c r="A24" s="48">
        <v>12</v>
      </c>
      <c r="B24" s="20">
        <v>1</v>
      </c>
      <c r="C24" s="3">
        <v>5</v>
      </c>
      <c r="D24" s="3">
        <v>18</v>
      </c>
      <c r="E24" s="47">
        <f t="shared" ref="E24" si="10">(C24+C25)/(D24+D25)*10000</f>
        <v>2777.7777777777778</v>
      </c>
    </row>
    <row r="25" spans="1:6" x14ac:dyDescent="0.25">
      <c r="A25" s="48"/>
      <c r="B25" s="19">
        <v>2</v>
      </c>
      <c r="C25" s="3">
        <v>5</v>
      </c>
      <c r="D25" s="3">
        <v>18</v>
      </c>
      <c r="E25" s="47"/>
      <c r="F25" t="s">
        <v>14</v>
      </c>
    </row>
    <row r="26" spans="1:6" x14ac:dyDescent="0.25">
      <c r="A26" s="48">
        <v>13</v>
      </c>
      <c r="B26" s="20">
        <v>1</v>
      </c>
      <c r="C26" s="3">
        <v>16</v>
      </c>
      <c r="D26" s="3">
        <v>18</v>
      </c>
      <c r="E26" s="47">
        <f t="shared" ref="E26" si="11">(C26+C27)/(D26+D27)*10000</f>
        <v>11944.444444444443</v>
      </c>
    </row>
    <row r="27" spans="1:6" x14ac:dyDescent="0.25">
      <c r="A27" s="48"/>
      <c r="B27" s="19">
        <v>2</v>
      </c>
      <c r="C27" s="3">
        <v>27</v>
      </c>
      <c r="D27" s="3">
        <v>18</v>
      </c>
      <c r="E27" s="47"/>
    </row>
    <row r="28" spans="1:6" x14ac:dyDescent="0.25">
      <c r="A28" s="48">
        <v>14</v>
      </c>
      <c r="B28" s="20">
        <v>1</v>
      </c>
      <c r="C28" s="3">
        <v>94</v>
      </c>
      <c r="D28" s="3">
        <v>18</v>
      </c>
      <c r="E28" s="47">
        <f t="shared" ref="E28" si="12">(C28+C29)/(D28+D29)*10000</f>
        <v>47500</v>
      </c>
    </row>
    <row r="29" spans="1:6" x14ac:dyDescent="0.25">
      <c r="A29" s="48"/>
      <c r="B29" s="19">
        <v>2</v>
      </c>
      <c r="C29" s="3">
        <v>77</v>
      </c>
      <c r="D29" s="3">
        <v>18</v>
      </c>
      <c r="E29" s="47"/>
    </row>
    <row r="30" spans="1:6" x14ac:dyDescent="0.25">
      <c r="A30" s="48">
        <v>15</v>
      </c>
      <c r="B30" s="20">
        <v>1</v>
      </c>
      <c r="C30" s="3">
        <v>54</v>
      </c>
      <c r="D30" s="3">
        <v>9</v>
      </c>
      <c r="E30" s="47">
        <f t="shared" ref="E30" si="13">(C30+C31)/(D30+D31)*10000</f>
        <v>55555.555555555555</v>
      </c>
    </row>
    <row r="31" spans="1:6" x14ac:dyDescent="0.25">
      <c r="A31" s="48"/>
      <c r="B31" s="19">
        <v>2</v>
      </c>
      <c r="C31" s="3">
        <v>96</v>
      </c>
      <c r="D31" s="3">
        <v>18</v>
      </c>
      <c r="E31" s="47"/>
    </row>
    <row r="32" spans="1:6" x14ac:dyDescent="0.25">
      <c r="A32" s="48">
        <v>16</v>
      </c>
      <c r="B32" s="20">
        <v>1</v>
      </c>
      <c r="C32" s="3">
        <v>80</v>
      </c>
      <c r="D32" s="3">
        <v>18</v>
      </c>
      <c r="E32" s="47">
        <f t="shared" ref="E32" si="14">(C32+C33)/(D32+D33)*10000</f>
        <v>47222.222222222226</v>
      </c>
    </row>
    <row r="33" spans="1:5" x14ac:dyDescent="0.25">
      <c r="A33" s="48"/>
      <c r="B33" s="19">
        <v>2</v>
      </c>
      <c r="C33" s="3">
        <v>90</v>
      </c>
      <c r="D33" s="3">
        <v>18</v>
      </c>
      <c r="E33" s="47"/>
    </row>
  </sheetData>
  <mergeCells count="32">
    <mergeCell ref="A2:A3"/>
    <mergeCell ref="E2:E3"/>
    <mergeCell ref="A4:A5"/>
    <mergeCell ref="E4:E5"/>
    <mergeCell ref="A6:A7"/>
    <mergeCell ref="E6:E7"/>
    <mergeCell ref="A8:A9"/>
    <mergeCell ref="E8:E9"/>
    <mergeCell ref="A10:A11"/>
    <mergeCell ref="E10:E11"/>
    <mergeCell ref="A12:A13"/>
    <mergeCell ref="E12:E13"/>
    <mergeCell ref="A14:A15"/>
    <mergeCell ref="E14:E15"/>
    <mergeCell ref="A16:A17"/>
    <mergeCell ref="E16:E17"/>
    <mergeCell ref="A18:A19"/>
    <mergeCell ref="E18:E19"/>
    <mergeCell ref="A20:A21"/>
    <mergeCell ref="E20:E21"/>
    <mergeCell ref="A22:A23"/>
    <mergeCell ref="E22:E23"/>
    <mergeCell ref="A24:A25"/>
    <mergeCell ref="E24:E25"/>
    <mergeCell ref="A32:A33"/>
    <mergeCell ref="E32:E33"/>
    <mergeCell ref="A26:A27"/>
    <mergeCell ref="E26:E27"/>
    <mergeCell ref="A28:A29"/>
    <mergeCell ref="E28:E29"/>
    <mergeCell ref="A30:A31"/>
    <mergeCell ref="E30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2" sqref="E2:E33"/>
    </sheetView>
  </sheetViews>
  <sheetFormatPr defaultRowHeight="15" x14ac:dyDescent="0.25"/>
  <cols>
    <col min="5" max="5" width="17.28515625" bestFit="1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13</v>
      </c>
    </row>
    <row r="2" spans="1:7" x14ac:dyDescent="0.25">
      <c r="A2" s="48">
        <v>1</v>
      </c>
      <c r="B2" s="21">
        <v>1</v>
      </c>
      <c r="C2" s="3">
        <v>12</v>
      </c>
      <c r="D2" s="3">
        <v>18</v>
      </c>
      <c r="E2" s="47">
        <f>(C2+C3)/(D2+D3)*10000</f>
        <v>6388.8888888888887</v>
      </c>
    </row>
    <row r="3" spans="1:7" x14ac:dyDescent="0.25">
      <c r="A3" s="48"/>
      <c r="B3" s="22">
        <v>2</v>
      </c>
      <c r="C3" s="3">
        <v>11</v>
      </c>
      <c r="D3" s="3">
        <v>18</v>
      </c>
      <c r="E3" s="47"/>
    </row>
    <row r="4" spans="1:7" x14ac:dyDescent="0.25">
      <c r="A4" s="48">
        <v>2</v>
      </c>
      <c r="B4" s="21">
        <v>1</v>
      </c>
      <c r="C4" s="3">
        <v>33</v>
      </c>
      <c r="D4" s="3">
        <v>18</v>
      </c>
      <c r="E4" s="47">
        <f t="shared" ref="E4" si="0">(C4+C5)/(D4+D5)*10000</f>
        <v>19722.222222222223</v>
      </c>
      <c r="F4" s="7"/>
    </row>
    <row r="5" spans="1:7" x14ac:dyDescent="0.25">
      <c r="A5" s="48"/>
      <c r="B5" s="22">
        <v>2</v>
      </c>
      <c r="C5" s="3">
        <v>38</v>
      </c>
      <c r="D5" s="3">
        <v>18</v>
      </c>
      <c r="E5" s="47"/>
      <c r="F5" s="7"/>
      <c r="G5">
        <v>5</v>
      </c>
    </row>
    <row r="6" spans="1:7" x14ac:dyDescent="0.25">
      <c r="A6" s="48">
        <v>3</v>
      </c>
      <c r="B6" s="21">
        <v>1</v>
      </c>
      <c r="C6" s="3">
        <v>51</v>
      </c>
      <c r="D6" s="3">
        <v>18</v>
      </c>
      <c r="E6" s="47">
        <f t="shared" ref="E6" si="1">(C6+C7)/(D6+D7)*10000</f>
        <v>30555.555555555555</v>
      </c>
    </row>
    <row r="7" spans="1:7" x14ac:dyDescent="0.25">
      <c r="A7" s="48"/>
      <c r="B7" s="22">
        <v>2</v>
      </c>
      <c r="C7" s="3">
        <v>59</v>
      </c>
      <c r="D7" s="3">
        <v>18</v>
      </c>
      <c r="E7" s="47"/>
    </row>
    <row r="8" spans="1:7" x14ac:dyDescent="0.25">
      <c r="A8" s="48">
        <v>4</v>
      </c>
      <c r="B8" s="21">
        <v>1</v>
      </c>
      <c r="C8" s="3">
        <v>67</v>
      </c>
      <c r="D8" s="3">
        <v>18</v>
      </c>
      <c r="E8" s="47">
        <f t="shared" ref="E8" si="2">(C8+C9)/(D8+D9)*10000</f>
        <v>32777.777777777774</v>
      </c>
    </row>
    <row r="9" spans="1:7" x14ac:dyDescent="0.25">
      <c r="A9" s="48"/>
      <c r="B9" s="22">
        <v>2</v>
      </c>
      <c r="C9" s="3">
        <v>51</v>
      </c>
      <c r="D9" s="3">
        <v>18</v>
      </c>
      <c r="E9" s="47"/>
    </row>
    <row r="10" spans="1:7" x14ac:dyDescent="0.25">
      <c r="A10" s="48">
        <v>5</v>
      </c>
      <c r="B10" s="21">
        <v>1</v>
      </c>
      <c r="C10" s="3">
        <v>3</v>
      </c>
      <c r="D10" s="3">
        <v>18</v>
      </c>
      <c r="E10" s="47">
        <f t="shared" ref="E10" si="3">(C10+C11)/(D10+D11)*10000</f>
        <v>2500</v>
      </c>
    </row>
    <row r="11" spans="1:7" x14ac:dyDescent="0.25">
      <c r="A11" s="48"/>
      <c r="B11" s="22">
        <v>2</v>
      </c>
      <c r="C11" s="3">
        <v>6</v>
      </c>
      <c r="D11" s="3">
        <v>18</v>
      </c>
      <c r="E11" s="47"/>
    </row>
    <row r="12" spans="1:7" x14ac:dyDescent="0.25">
      <c r="A12" s="48">
        <v>6</v>
      </c>
      <c r="B12" s="21">
        <v>1</v>
      </c>
      <c r="C12" s="3">
        <v>22</v>
      </c>
      <c r="D12" s="3">
        <v>18</v>
      </c>
      <c r="E12" s="47">
        <f t="shared" ref="E12" si="4">(C12+C13)/(D12+D13)*10000</f>
        <v>15277.777777777777</v>
      </c>
      <c r="F12" s="10"/>
      <c r="G12">
        <v>7</v>
      </c>
    </row>
    <row r="13" spans="1:7" x14ac:dyDescent="0.25">
      <c r="A13" s="48"/>
      <c r="B13" s="22">
        <v>2</v>
      </c>
      <c r="C13" s="3">
        <v>33</v>
      </c>
      <c r="D13" s="3">
        <v>18</v>
      </c>
      <c r="E13" s="47"/>
      <c r="F13" s="10"/>
    </row>
    <row r="14" spans="1:7" x14ac:dyDescent="0.25">
      <c r="A14" s="48">
        <v>7</v>
      </c>
      <c r="B14" s="21">
        <v>1</v>
      </c>
      <c r="C14" s="3">
        <v>67</v>
      </c>
      <c r="D14" s="3">
        <v>18</v>
      </c>
      <c r="E14" s="47">
        <f t="shared" ref="E14" si="5">(C14+C15)/(D14+D15)*10000</f>
        <v>31111.111111111113</v>
      </c>
    </row>
    <row r="15" spans="1:7" x14ac:dyDescent="0.25">
      <c r="A15" s="48"/>
      <c r="B15" s="22">
        <v>2</v>
      </c>
      <c r="C15" s="3">
        <v>45</v>
      </c>
      <c r="D15" s="3">
        <v>18</v>
      </c>
      <c r="E15" s="47"/>
    </row>
    <row r="16" spans="1:7" x14ac:dyDescent="0.25">
      <c r="A16" s="48">
        <v>8</v>
      </c>
      <c r="B16" s="21">
        <v>1</v>
      </c>
      <c r="C16" s="3">
        <v>46</v>
      </c>
      <c r="D16" s="3">
        <v>18</v>
      </c>
      <c r="E16" s="47">
        <f t="shared" ref="E16" si="6">(C16+C17)/(D16+D17)*10000</f>
        <v>29722.222222222223</v>
      </c>
    </row>
    <row r="17" spans="1:7" x14ac:dyDescent="0.25">
      <c r="A17" s="48"/>
      <c r="B17" s="22">
        <v>2</v>
      </c>
      <c r="C17" s="3">
        <v>61</v>
      </c>
      <c r="D17" s="3">
        <v>18</v>
      </c>
      <c r="E17" s="47"/>
    </row>
    <row r="18" spans="1:7" x14ac:dyDescent="0.25">
      <c r="A18" s="48">
        <v>9</v>
      </c>
      <c r="B18" s="21">
        <v>1</v>
      </c>
      <c r="C18" s="3">
        <v>62</v>
      </c>
      <c r="D18" s="3">
        <v>18</v>
      </c>
      <c r="E18" s="47">
        <f t="shared" ref="E18" si="7">(C18+C19)/(D18+D19)*10000</f>
        <v>35277.777777777774</v>
      </c>
    </row>
    <row r="19" spans="1:7" x14ac:dyDescent="0.25">
      <c r="A19" s="48"/>
      <c r="B19" s="22">
        <v>2</v>
      </c>
      <c r="C19" s="3">
        <v>65</v>
      </c>
      <c r="D19" s="3">
        <v>18</v>
      </c>
      <c r="E19" s="47"/>
    </row>
    <row r="20" spans="1:7" x14ac:dyDescent="0.25">
      <c r="A20" s="48">
        <v>10</v>
      </c>
      <c r="B20" s="21">
        <v>1</v>
      </c>
      <c r="C20" s="3">
        <v>88</v>
      </c>
      <c r="D20" s="3">
        <v>18</v>
      </c>
      <c r="E20" s="47">
        <f t="shared" ref="E20" si="8">(C20+C21)/(D20+D21)*10000</f>
        <v>58888.888888888891</v>
      </c>
      <c r="G20">
        <v>8</v>
      </c>
    </row>
    <row r="21" spans="1:7" x14ac:dyDescent="0.25">
      <c r="A21" s="48"/>
      <c r="B21" s="22">
        <v>2</v>
      </c>
      <c r="C21" s="3">
        <v>124</v>
      </c>
      <c r="D21" s="3">
        <v>18</v>
      </c>
      <c r="E21" s="47"/>
    </row>
    <row r="22" spans="1:7" x14ac:dyDescent="0.25">
      <c r="A22" s="48">
        <v>11</v>
      </c>
      <c r="B22" s="21">
        <v>1</v>
      </c>
      <c r="C22" s="3">
        <v>28</v>
      </c>
      <c r="D22" s="3">
        <v>18</v>
      </c>
      <c r="E22" s="47">
        <f t="shared" ref="E22" si="9">(C22+C23)/(D22+D23)*10000</f>
        <v>16111.111111111111</v>
      </c>
    </row>
    <row r="23" spans="1:7" x14ac:dyDescent="0.25">
      <c r="A23" s="48"/>
      <c r="B23" s="22">
        <v>2</v>
      </c>
      <c r="C23" s="3">
        <v>30</v>
      </c>
      <c r="D23" s="3">
        <v>18</v>
      </c>
      <c r="E23" s="47"/>
    </row>
    <row r="24" spans="1:7" x14ac:dyDescent="0.25">
      <c r="A24" s="48">
        <v>12</v>
      </c>
      <c r="B24" s="21">
        <v>1</v>
      </c>
      <c r="C24" s="3">
        <v>15</v>
      </c>
      <c r="D24" s="3">
        <v>18</v>
      </c>
      <c r="E24" s="47">
        <f t="shared" ref="E24" si="10">(C24+C25)/(D24+D25)*10000</f>
        <v>10277.777777777777</v>
      </c>
    </row>
    <row r="25" spans="1:7" x14ac:dyDescent="0.25">
      <c r="A25" s="48"/>
      <c r="B25" s="22">
        <v>2</v>
      </c>
      <c r="C25" s="3">
        <v>22</v>
      </c>
      <c r="D25" s="3">
        <v>18</v>
      </c>
      <c r="E25" s="47"/>
    </row>
    <row r="26" spans="1:7" x14ac:dyDescent="0.25">
      <c r="A26" s="48">
        <v>13</v>
      </c>
      <c r="B26" s="21">
        <v>1</v>
      </c>
      <c r="C26" s="3">
        <v>6</v>
      </c>
      <c r="D26" s="3">
        <v>18</v>
      </c>
      <c r="E26" s="47">
        <f t="shared" ref="E26" si="11">(C26+C27)/(D26+D27)*10000</f>
        <v>3611.1111111111109</v>
      </c>
    </row>
    <row r="27" spans="1:7" x14ac:dyDescent="0.25">
      <c r="A27" s="48"/>
      <c r="B27" s="22">
        <v>2</v>
      </c>
      <c r="C27" s="3">
        <v>7</v>
      </c>
      <c r="D27" s="3">
        <v>18</v>
      </c>
      <c r="E27" s="47"/>
    </row>
    <row r="28" spans="1:7" x14ac:dyDescent="0.25">
      <c r="A28" s="48">
        <v>14</v>
      </c>
      <c r="B28" s="21">
        <v>1</v>
      </c>
      <c r="C28" s="3">
        <v>29</v>
      </c>
      <c r="D28" s="3">
        <v>18</v>
      </c>
      <c r="E28" s="47">
        <f t="shared" ref="E28" si="12">(C28+C29)/(D28+D29)*10000</f>
        <v>19722.222222222223</v>
      </c>
    </row>
    <row r="29" spans="1:7" x14ac:dyDescent="0.25">
      <c r="A29" s="48"/>
      <c r="B29" s="22">
        <v>2</v>
      </c>
      <c r="C29" s="3">
        <v>42</v>
      </c>
      <c r="D29" s="3">
        <v>18</v>
      </c>
      <c r="E29" s="47"/>
    </row>
    <row r="30" spans="1:7" x14ac:dyDescent="0.25">
      <c r="A30" s="48">
        <v>15</v>
      </c>
      <c r="B30" s="21">
        <v>1</v>
      </c>
      <c r="C30" s="3">
        <v>47</v>
      </c>
      <c r="D30" s="3">
        <v>18</v>
      </c>
      <c r="E30" s="47">
        <f t="shared" ref="E30" si="13">(C30+C31)/(D30+D31)*10000</f>
        <v>24722.222222222223</v>
      </c>
    </row>
    <row r="31" spans="1:7" x14ac:dyDescent="0.25">
      <c r="A31" s="48"/>
      <c r="B31" s="22">
        <v>2</v>
      </c>
      <c r="C31" s="3">
        <v>42</v>
      </c>
      <c r="D31" s="3">
        <v>18</v>
      </c>
      <c r="E31" s="47"/>
    </row>
    <row r="32" spans="1:7" x14ac:dyDescent="0.25">
      <c r="A32" s="48">
        <v>16</v>
      </c>
      <c r="B32" s="21">
        <v>1</v>
      </c>
      <c r="C32" s="3">
        <v>113</v>
      </c>
      <c r="D32" s="3">
        <v>18</v>
      </c>
      <c r="E32" s="47">
        <f t="shared" ref="E32" si="14">(C32+C33)/(D32+D33)*10000</f>
        <v>55555.555555555555</v>
      </c>
    </row>
    <row r="33" spans="1:5" x14ac:dyDescent="0.25">
      <c r="A33" s="48"/>
      <c r="B33" s="22">
        <v>2</v>
      </c>
      <c r="C33" s="3">
        <v>87</v>
      </c>
      <c r="D33" s="3">
        <v>18</v>
      </c>
      <c r="E33" s="47"/>
    </row>
  </sheetData>
  <mergeCells count="32">
    <mergeCell ref="A28:A29"/>
    <mergeCell ref="E28:E29"/>
    <mergeCell ref="A30:A31"/>
    <mergeCell ref="E30:E31"/>
    <mergeCell ref="A32:A33"/>
    <mergeCell ref="E32:E33"/>
    <mergeCell ref="A22:A23"/>
    <mergeCell ref="E22:E23"/>
    <mergeCell ref="A24:A25"/>
    <mergeCell ref="E24:E25"/>
    <mergeCell ref="A26:A27"/>
    <mergeCell ref="E26:E27"/>
    <mergeCell ref="A16:A17"/>
    <mergeCell ref="E16:E17"/>
    <mergeCell ref="A18:A19"/>
    <mergeCell ref="E18:E19"/>
    <mergeCell ref="A20:A21"/>
    <mergeCell ref="E20:E21"/>
    <mergeCell ref="A10:A11"/>
    <mergeCell ref="E10:E11"/>
    <mergeCell ref="A12:A13"/>
    <mergeCell ref="E12:E13"/>
    <mergeCell ref="A14:A15"/>
    <mergeCell ref="E14:E15"/>
    <mergeCell ref="A8:A9"/>
    <mergeCell ref="E8:E9"/>
    <mergeCell ref="A2:A3"/>
    <mergeCell ref="E2:E3"/>
    <mergeCell ref="A4:A5"/>
    <mergeCell ref="E4:E5"/>
    <mergeCell ref="A6:A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B2" sqref="B2:C11"/>
    </sheetView>
  </sheetViews>
  <sheetFormatPr defaultRowHeight="15" x14ac:dyDescent="0.25"/>
  <cols>
    <col min="2" max="3" width="9.28515625" customWidth="1"/>
  </cols>
  <sheetData>
    <row r="1" spans="1:19" x14ac:dyDescent="0.25">
      <c r="A1" t="s">
        <v>0</v>
      </c>
      <c r="B1" t="s">
        <v>31</v>
      </c>
      <c r="C1" t="s">
        <v>32</v>
      </c>
      <c r="D1" s="34">
        <v>1</v>
      </c>
      <c r="E1" s="35">
        <v>2</v>
      </c>
      <c r="F1" s="35">
        <v>3</v>
      </c>
      <c r="G1" s="36">
        <v>4</v>
      </c>
      <c r="H1" s="34">
        <v>5</v>
      </c>
      <c r="I1" s="35">
        <v>6</v>
      </c>
      <c r="J1" s="35">
        <v>7</v>
      </c>
      <c r="K1" s="36">
        <v>8</v>
      </c>
      <c r="L1" s="34">
        <v>9</v>
      </c>
      <c r="M1" s="35">
        <v>10</v>
      </c>
      <c r="N1" s="35">
        <v>11</v>
      </c>
      <c r="O1" s="36">
        <v>12</v>
      </c>
      <c r="P1" s="34">
        <v>13</v>
      </c>
      <c r="Q1" s="35">
        <v>14</v>
      </c>
      <c r="R1" s="35">
        <v>15</v>
      </c>
      <c r="S1" s="36">
        <v>16</v>
      </c>
    </row>
    <row r="2" spans="1:19" x14ac:dyDescent="0.25">
      <c r="A2" s="23">
        <v>41478</v>
      </c>
      <c r="B2" s="52">
        <v>7</v>
      </c>
      <c r="C2" s="52">
        <v>1</v>
      </c>
      <c r="D2" s="28">
        <v>4166.6666999999998</v>
      </c>
      <c r="E2" s="29">
        <v>5555.5555999999997</v>
      </c>
      <c r="F2" s="29">
        <v>4722.2222000000002</v>
      </c>
      <c r="G2" s="30">
        <v>6944.4444000000003</v>
      </c>
      <c r="H2" s="28">
        <v>5000</v>
      </c>
      <c r="I2" s="29">
        <v>8611.1111000000001</v>
      </c>
      <c r="J2" s="29">
        <v>6666.6666999999998</v>
      </c>
      <c r="K2" s="30">
        <v>6944.4444000000003</v>
      </c>
      <c r="L2" s="28">
        <v>5277.7777999999998</v>
      </c>
      <c r="M2" s="29">
        <v>8333.3333000000002</v>
      </c>
      <c r="N2" s="29">
        <v>7500</v>
      </c>
      <c r="O2" s="30">
        <v>13611.1111</v>
      </c>
      <c r="P2" s="28">
        <v>4722.2222000000002</v>
      </c>
      <c r="Q2" s="29">
        <v>4166.6666999999998</v>
      </c>
      <c r="R2" s="29">
        <v>4722.2222000000002</v>
      </c>
      <c r="S2" s="30">
        <v>16111.1111</v>
      </c>
    </row>
    <row r="3" spans="1:19" x14ac:dyDescent="0.25">
      <c r="A3" s="23">
        <v>41479</v>
      </c>
      <c r="B3" s="52">
        <v>8</v>
      </c>
      <c r="C3" s="52">
        <v>2</v>
      </c>
      <c r="D3" s="28">
        <v>2777.7777999999998</v>
      </c>
      <c r="E3" s="29">
        <v>2500</v>
      </c>
      <c r="F3" s="29">
        <v>4444.4444000000003</v>
      </c>
      <c r="G3" s="30">
        <v>7222.2222000000002</v>
      </c>
      <c r="H3" s="28">
        <v>4444.4444000000003</v>
      </c>
      <c r="I3" s="29">
        <v>5833.3333000000002</v>
      </c>
      <c r="J3" s="29">
        <v>1944.4444000000001</v>
      </c>
      <c r="K3" s="30">
        <v>32222.2222</v>
      </c>
      <c r="L3" s="28">
        <v>7777.7777999999998</v>
      </c>
      <c r="M3" s="29">
        <v>17222.2222</v>
      </c>
      <c r="N3" s="29">
        <v>1666.6667</v>
      </c>
      <c r="O3" s="30">
        <v>3055.5556000000001</v>
      </c>
      <c r="P3" s="28">
        <v>1666.6667</v>
      </c>
      <c r="Q3" s="29">
        <v>3055.5556000000001</v>
      </c>
      <c r="R3" s="29">
        <v>12500</v>
      </c>
      <c r="S3" s="30">
        <v>19444.4444</v>
      </c>
    </row>
    <row r="4" spans="1:19" x14ac:dyDescent="0.25">
      <c r="A4" s="23">
        <v>41480</v>
      </c>
      <c r="B4" s="52">
        <v>9</v>
      </c>
      <c r="C4" s="52">
        <v>3</v>
      </c>
      <c r="D4" s="28">
        <v>3333.3332999999998</v>
      </c>
      <c r="E4" s="29">
        <v>8055.5555999999997</v>
      </c>
      <c r="F4" s="29">
        <v>50000</v>
      </c>
      <c r="G4" s="30">
        <v>265833.3333</v>
      </c>
      <c r="H4" s="28">
        <v>64814.8148</v>
      </c>
      <c r="I4" s="29">
        <v>336666.6667</v>
      </c>
      <c r="J4" s="29">
        <v>43888.888899999998</v>
      </c>
      <c r="K4" s="30">
        <v>287500</v>
      </c>
      <c r="L4" s="28">
        <v>50000</v>
      </c>
      <c r="M4" s="29">
        <v>448750</v>
      </c>
      <c r="N4" s="29">
        <v>17777.7778</v>
      </c>
      <c r="O4" s="30">
        <v>65000</v>
      </c>
      <c r="P4" s="28">
        <v>23611.111099999998</v>
      </c>
      <c r="Q4" s="29">
        <v>15833.3333</v>
      </c>
      <c r="R4" s="29">
        <v>187777.77780000001</v>
      </c>
      <c r="S4" s="30">
        <v>337500</v>
      </c>
    </row>
    <row r="5" spans="1:19" x14ac:dyDescent="0.25">
      <c r="A5" s="23">
        <v>41481</v>
      </c>
      <c r="B5" s="52">
        <v>10</v>
      </c>
      <c r="C5" s="52">
        <v>4</v>
      </c>
      <c r="D5" s="28">
        <v>5555.5555999999997</v>
      </c>
      <c r="E5" s="29">
        <v>9444.4444000000003</v>
      </c>
      <c r="F5" s="29">
        <v>55555.5556</v>
      </c>
      <c r="G5" s="30">
        <v>318000</v>
      </c>
      <c r="H5" s="28">
        <v>23055.5556</v>
      </c>
      <c r="I5" s="29">
        <v>227000</v>
      </c>
      <c r="J5" s="29">
        <v>131111.11110000001</v>
      </c>
      <c r="K5" s="30">
        <v>342500</v>
      </c>
      <c r="L5" s="28">
        <v>136666.6667</v>
      </c>
      <c r="M5" s="29">
        <v>282000</v>
      </c>
      <c r="N5" s="29">
        <v>21666.666700000002</v>
      </c>
      <c r="O5" s="30">
        <v>41111.111100000002</v>
      </c>
      <c r="P5" s="28">
        <v>11666.6667</v>
      </c>
      <c r="Q5" s="29">
        <v>23611.111099999998</v>
      </c>
      <c r="R5" s="29">
        <v>214285.71429999999</v>
      </c>
      <c r="S5" s="30">
        <v>351250</v>
      </c>
    </row>
    <row r="6" spans="1:19" x14ac:dyDescent="0.25">
      <c r="A6" s="23">
        <v>41482</v>
      </c>
      <c r="B6" s="52">
        <v>11</v>
      </c>
      <c r="C6" s="52">
        <v>5</v>
      </c>
      <c r="D6" s="28">
        <v>8333.3333000000002</v>
      </c>
      <c r="E6" s="29">
        <v>12222.2222</v>
      </c>
      <c r="F6" s="29">
        <v>237000</v>
      </c>
      <c r="G6" s="30">
        <v>225000</v>
      </c>
      <c r="H6" s="28">
        <v>23055.5556</v>
      </c>
      <c r="I6" s="29">
        <v>190833.3333</v>
      </c>
      <c r="J6" s="29">
        <v>201666.6667</v>
      </c>
      <c r="K6" s="30">
        <v>242727.2727</v>
      </c>
      <c r="L6" s="28">
        <v>185384.61540000001</v>
      </c>
      <c r="M6" s="29">
        <v>246000</v>
      </c>
      <c r="N6" s="29">
        <v>19722.2222</v>
      </c>
      <c r="O6" s="30">
        <v>26388.888900000002</v>
      </c>
      <c r="P6" s="28">
        <v>20277.7778</v>
      </c>
      <c r="Q6" s="29">
        <v>11111.1111</v>
      </c>
      <c r="R6" s="29">
        <v>169230.76920000001</v>
      </c>
      <c r="S6" s="30">
        <v>221666.6667</v>
      </c>
    </row>
    <row r="7" spans="1:19" x14ac:dyDescent="0.25">
      <c r="A7" s="23">
        <v>41483</v>
      </c>
      <c r="B7" s="52">
        <v>12</v>
      </c>
      <c r="C7" s="52">
        <v>6</v>
      </c>
      <c r="D7" s="28">
        <v>4166.6666999999998</v>
      </c>
      <c r="E7" s="29">
        <v>23888.888900000002</v>
      </c>
      <c r="F7" s="29">
        <v>150000</v>
      </c>
      <c r="G7" s="30">
        <v>207500</v>
      </c>
      <c r="H7" s="28">
        <v>16111.1111</v>
      </c>
      <c r="I7" s="29">
        <v>160833.3333</v>
      </c>
      <c r="J7" s="29">
        <v>230000</v>
      </c>
      <c r="K7" s="30">
        <v>229090.90909999999</v>
      </c>
      <c r="L7" s="28">
        <v>249166.6667</v>
      </c>
      <c r="M7" s="29">
        <v>238333.3333</v>
      </c>
      <c r="N7" s="29">
        <v>66666.666700000002</v>
      </c>
      <c r="O7" s="30">
        <v>53611.111100000002</v>
      </c>
      <c r="P7" s="28">
        <v>10000</v>
      </c>
      <c r="Q7" s="29">
        <v>7777.7777999999998</v>
      </c>
      <c r="R7" s="29">
        <v>169166.6667</v>
      </c>
      <c r="S7" s="30">
        <v>145833.3333</v>
      </c>
    </row>
    <row r="8" spans="1:19" x14ac:dyDescent="0.25">
      <c r="A8" s="23">
        <v>41484</v>
      </c>
      <c r="B8" s="52">
        <v>13</v>
      </c>
      <c r="C8" s="52">
        <v>7</v>
      </c>
      <c r="D8" s="28">
        <v>5277.7777999999998</v>
      </c>
      <c r="E8" s="29">
        <v>32777.777800000003</v>
      </c>
      <c r="F8" s="29">
        <v>173333.3333</v>
      </c>
      <c r="G8" s="30">
        <v>142222.22219999999</v>
      </c>
      <c r="H8" s="28">
        <v>10000</v>
      </c>
      <c r="I8" s="29">
        <v>89444.444399999993</v>
      </c>
      <c r="J8" s="29">
        <v>151250</v>
      </c>
      <c r="K8" s="30">
        <v>155714.28570000001</v>
      </c>
      <c r="L8" s="28">
        <v>185000</v>
      </c>
      <c r="M8" s="29">
        <v>163333.3333</v>
      </c>
      <c r="N8" s="29">
        <v>47222.222199999997</v>
      </c>
      <c r="O8" s="30">
        <v>21388.888900000002</v>
      </c>
      <c r="P8" s="28">
        <v>20000</v>
      </c>
      <c r="Q8" s="29">
        <v>24444.4444</v>
      </c>
      <c r="R8" s="29">
        <v>136666.6667</v>
      </c>
      <c r="S8" s="30">
        <v>102777.7778</v>
      </c>
    </row>
    <row r="9" spans="1:19" x14ac:dyDescent="0.25">
      <c r="A9" s="23">
        <v>41485</v>
      </c>
      <c r="B9" s="52">
        <v>14</v>
      </c>
      <c r="C9" s="52">
        <v>8</v>
      </c>
      <c r="D9" s="28">
        <v>4722.2222000000002</v>
      </c>
      <c r="E9" s="29">
        <v>23611.111099999998</v>
      </c>
      <c r="F9" s="29">
        <v>56388.888899999998</v>
      </c>
      <c r="G9" s="30">
        <v>60277.777800000003</v>
      </c>
      <c r="H9" s="28">
        <v>7222.2222000000002</v>
      </c>
      <c r="I9" s="29">
        <v>35833.333299999998</v>
      </c>
      <c r="J9" s="29">
        <v>48611.111100000002</v>
      </c>
      <c r="K9" s="30">
        <v>61481.481500000002</v>
      </c>
      <c r="L9" s="28">
        <v>105416.6667</v>
      </c>
      <c r="M9" s="29">
        <v>115000</v>
      </c>
      <c r="N9" s="29">
        <v>32777.777800000003</v>
      </c>
      <c r="O9" s="30">
        <v>20555.5556</v>
      </c>
      <c r="P9" s="28">
        <v>10277.7778</v>
      </c>
      <c r="Q9" s="29">
        <v>50740.740700000002</v>
      </c>
      <c r="R9" s="29">
        <v>80666.666700000002</v>
      </c>
      <c r="S9" s="30">
        <v>81388.888900000005</v>
      </c>
    </row>
    <row r="10" spans="1:19" x14ac:dyDescent="0.25">
      <c r="A10" s="23">
        <v>41486</v>
      </c>
      <c r="B10" s="52">
        <v>15</v>
      </c>
      <c r="C10" s="52">
        <v>9</v>
      </c>
      <c r="D10" s="28">
        <v>3611.1111000000001</v>
      </c>
      <c r="E10" s="29">
        <v>10555.5556</v>
      </c>
      <c r="F10" s="29">
        <v>43055.5556</v>
      </c>
      <c r="G10" s="30">
        <v>62500</v>
      </c>
      <c r="H10" s="28">
        <v>7222.2222000000002</v>
      </c>
      <c r="I10" s="29">
        <v>53611.111100000002</v>
      </c>
      <c r="J10" s="29">
        <v>86666.666700000002</v>
      </c>
      <c r="K10" s="30">
        <v>56111.111100000002</v>
      </c>
      <c r="L10" s="28">
        <v>54444.4444</v>
      </c>
      <c r="M10" s="29">
        <v>60277.777800000003</v>
      </c>
      <c r="N10" s="29">
        <v>17222.2222</v>
      </c>
      <c r="O10" s="30">
        <v>2777.7777999999998</v>
      </c>
      <c r="P10" s="28">
        <v>11944.4444</v>
      </c>
      <c r="Q10" s="29">
        <v>47500</v>
      </c>
      <c r="R10" s="29">
        <v>55555.5556</v>
      </c>
      <c r="S10" s="30">
        <v>47222.222199999997</v>
      </c>
    </row>
    <row r="11" spans="1:19" x14ac:dyDescent="0.25">
      <c r="A11" s="23">
        <v>41487</v>
      </c>
      <c r="B11" s="52">
        <v>16</v>
      </c>
      <c r="C11" s="52">
        <v>10</v>
      </c>
      <c r="D11" s="31">
        <v>6388.8888999999999</v>
      </c>
      <c r="E11" s="32">
        <v>19722.2222</v>
      </c>
      <c r="F11" s="32">
        <v>30555.5556</v>
      </c>
      <c r="G11" s="33">
        <v>32777.777800000003</v>
      </c>
      <c r="H11" s="31">
        <v>2500</v>
      </c>
      <c r="I11" s="32">
        <v>15277.7778</v>
      </c>
      <c r="J11" s="32">
        <v>31111.111099999998</v>
      </c>
      <c r="K11" s="33">
        <v>29722.2222</v>
      </c>
      <c r="L11" s="31">
        <v>35277.777800000003</v>
      </c>
      <c r="M11" s="32">
        <v>58888.888899999998</v>
      </c>
      <c r="N11" s="32">
        <v>16111.1111</v>
      </c>
      <c r="O11" s="33">
        <v>10277.7778</v>
      </c>
      <c r="P11" s="31">
        <v>3611.1111000000001</v>
      </c>
      <c r="Q11" s="32">
        <v>19722.2222</v>
      </c>
      <c r="R11" s="32">
        <v>24722.2222</v>
      </c>
      <c r="S11" s="33">
        <v>55555.5556</v>
      </c>
    </row>
    <row r="12" spans="1:19" x14ac:dyDescent="0.25">
      <c r="A12" s="24"/>
      <c r="B12" s="24"/>
      <c r="C12" s="24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9" x14ac:dyDescent="0.25">
      <c r="A13" s="24"/>
      <c r="B13" s="24"/>
      <c r="C13" s="24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9" x14ac:dyDescent="0.25">
      <c r="A14" s="24"/>
      <c r="B14" s="24"/>
      <c r="C14" s="24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9" x14ac:dyDescent="0.25">
      <c r="A15" s="24"/>
      <c r="B15" s="24"/>
      <c r="C15" s="24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9" x14ac:dyDescent="0.25">
      <c r="A16" s="24"/>
      <c r="B16" s="24"/>
      <c r="C16" s="24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A17" s="24"/>
      <c r="B17" s="24"/>
      <c r="C17" s="24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5">
      <c r="A18" s="24"/>
      <c r="B18" s="24"/>
      <c r="C18" s="24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5">
      <c r="A19" s="24"/>
      <c r="B19" s="24"/>
      <c r="C19" s="24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24"/>
      <c r="B20" s="24"/>
      <c r="C20" s="24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25">
      <c r="A21" s="24"/>
      <c r="B21" s="24"/>
      <c r="C21" s="24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s="24"/>
      <c r="B22" s="24"/>
      <c r="C22" s="24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5">
      <c r="A23" s="24"/>
      <c r="B23" s="24"/>
      <c r="C23" s="24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24"/>
      <c r="B24" s="24"/>
      <c r="C24" s="24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5">
      <c r="A25" s="24"/>
      <c r="B25" s="24"/>
      <c r="C25" s="24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24"/>
      <c r="B26" s="24"/>
      <c r="C26" s="24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24"/>
      <c r="B27" s="24"/>
      <c r="C27" s="24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24"/>
      <c r="B28" s="24"/>
      <c r="C28" s="24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24"/>
      <c r="B29" s="24"/>
      <c r="C29" s="24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24"/>
      <c r="B30" s="24"/>
      <c r="C30" s="24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24"/>
      <c r="B31" s="24"/>
      <c r="C31" s="24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24"/>
      <c r="B32" s="24"/>
      <c r="C32" s="24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24"/>
      <c r="B33" s="24"/>
      <c r="C33" s="24"/>
      <c r="D33" s="7"/>
      <c r="E33" s="7"/>
      <c r="F33" s="7"/>
      <c r="G33" s="7"/>
      <c r="H33" s="7"/>
      <c r="I33" s="7"/>
      <c r="J33" s="7"/>
      <c r="K33" s="7"/>
      <c r="L33" s="7"/>
      <c r="M33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A15" sqref="A15:K25"/>
    </sheetView>
  </sheetViews>
  <sheetFormatPr defaultRowHeight="15" x14ac:dyDescent="0.25"/>
  <sheetData>
    <row r="1" spans="1:17" x14ac:dyDescent="0.25">
      <c r="B1" s="49" t="s">
        <v>19</v>
      </c>
      <c r="C1" s="50"/>
      <c r="D1" s="50"/>
      <c r="E1" s="51"/>
      <c r="F1" s="49" t="s">
        <v>18</v>
      </c>
      <c r="G1" s="50"/>
      <c r="H1" s="50"/>
      <c r="I1" s="51"/>
      <c r="J1" s="49" t="s">
        <v>17</v>
      </c>
      <c r="K1" s="50"/>
      <c r="L1" s="50"/>
      <c r="M1" s="51"/>
      <c r="N1" s="49" t="s">
        <v>16</v>
      </c>
      <c r="O1" s="50"/>
      <c r="P1" s="50"/>
      <c r="Q1" s="51"/>
    </row>
    <row r="2" spans="1:17" x14ac:dyDescent="0.25">
      <c r="A2" t="s">
        <v>20</v>
      </c>
      <c r="B2" s="25">
        <v>1</v>
      </c>
      <c r="C2" s="26">
        <v>5</v>
      </c>
      <c r="D2" s="26">
        <v>12</v>
      </c>
      <c r="E2" s="27">
        <v>13</v>
      </c>
      <c r="F2" s="25">
        <v>2</v>
      </c>
      <c r="G2" s="26">
        <v>6</v>
      </c>
      <c r="H2" s="26">
        <v>11</v>
      </c>
      <c r="I2" s="27">
        <v>14</v>
      </c>
      <c r="J2" s="25">
        <v>3</v>
      </c>
      <c r="K2" s="26">
        <v>7</v>
      </c>
      <c r="L2" s="26">
        <v>10</v>
      </c>
      <c r="M2" s="27">
        <v>15</v>
      </c>
      <c r="N2" s="25">
        <v>4</v>
      </c>
      <c r="O2" s="26">
        <v>8</v>
      </c>
      <c r="P2" s="26">
        <v>9</v>
      </c>
      <c r="Q2" s="27">
        <v>16</v>
      </c>
    </row>
    <row r="3" spans="1:17" x14ac:dyDescent="0.25">
      <c r="A3" s="23">
        <v>41478</v>
      </c>
      <c r="B3" s="28">
        <v>4166.6666999999998</v>
      </c>
      <c r="C3" s="29">
        <v>5000</v>
      </c>
      <c r="D3" s="29">
        <v>13611.1111</v>
      </c>
      <c r="E3" s="30">
        <v>4722.2222000000002</v>
      </c>
      <c r="F3" s="28">
        <v>5555.5555999999997</v>
      </c>
      <c r="G3" s="29">
        <v>8611.1111000000001</v>
      </c>
      <c r="H3" s="29">
        <v>7500</v>
      </c>
      <c r="I3" s="30">
        <v>4166.6666999999998</v>
      </c>
      <c r="J3" s="28">
        <v>4722.2222000000002</v>
      </c>
      <c r="K3" s="29">
        <v>6666.6666999999998</v>
      </c>
      <c r="L3" s="29">
        <v>8333.3333000000002</v>
      </c>
      <c r="M3" s="30">
        <v>4722.2222000000002</v>
      </c>
      <c r="N3" s="28">
        <v>6944.4444000000003</v>
      </c>
      <c r="O3" s="29">
        <v>6944.4444000000003</v>
      </c>
      <c r="P3" s="29">
        <v>5277.7777999999998</v>
      </c>
      <c r="Q3" s="30">
        <v>16111.1111</v>
      </c>
    </row>
    <row r="4" spans="1:17" x14ac:dyDescent="0.25">
      <c r="A4" s="23">
        <v>41479</v>
      </c>
      <c r="B4" s="28">
        <v>2777.7777999999998</v>
      </c>
      <c r="C4" s="29">
        <v>4444.4444000000003</v>
      </c>
      <c r="D4" s="29">
        <v>3055.5556000000001</v>
      </c>
      <c r="E4" s="30">
        <v>1666.6667</v>
      </c>
      <c r="F4" s="28">
        <v>2500</v>
      </c>
      <c r="G4" s="29">
        <v>5833.3333000000002</v>
      </c>
      <c r="H4" s="29">
        <v>1666.6667</v>
      </c>
      <c r="I4" s="30">
        <v>3055.5556000000001</v>
      </c>
      <c r="J4" s="28">
        <v>4444.4444000000003</v>
      </c>
      <c r="K4" s="29">
        <v>1944.4444000000001</v>
      </c>
      <c r="L4" s="29">
        <v>17222.2222</v>
      </c>
      <c r="M4" s="30">
        <v>12500</v>
      </c>
      <c r="N4" s="28">
        <v>7222.2222000000002</v>
      </c>
      <c r="O4" s="29">
        <v>32222.2222</v>
      </c>
      <c r="P4" s="29">
        <v>7777.7777999999998</v>
      </c>
      <c r="Q4" s="30">
        <v>19444.4444</v>
      </c>
    </row>
    <row r="5" spans="1:17" x14ac:dyDescent="0.25">
      <c r="A5" s="23">
        <v>41480</v>
      </c>
      <c r="B5" s="28">
        <v>3333.3332999999998</v>
      </c>
      <c r="C5" s="29">
        <v>64814.8148</v>
      </c>
      <c r="D5" s="29">
        <v>65000</v>
      </c>
      <c r="E5" s="30">
        <v>23611.111099999998</v>
      </c>
      <c r="F5" s="28">
        <v>8055.5555999999997</v>
      </c>
      <c r="G5" s="29">
        <v>336666.6667</v>
      </c>
      <c r="H5" s="29">
        <v>17777.7778</v>
      </c>
      <c r="I5" s="30">
        <v>15833.3333</v>
      </c>
      <c r="J5" s="28">
        <v>50000</v>
      </c>
      <c r="K5" s="29">
        <v>43888.888899999998</v>
      </c>
      <c r="L5" s="29">
        <v>448750</v>
      </c>
      <c r="M5" s="30">
        <v>187777.77780000001</v>
      </c>
      <c r="N5" s="28">
        <v>265833.3333</v>
      </c>
      <c r="O5" s="29">
        <v>287500</v>
      </c>
      <c r="P5" s="29">
        <v>50000</v>
      </c>
      <c r="Q5" s="30">
        <v>337500</v>
      </c>
    </row>
    <row r="6" spans="1:17" x14ac:dyDescent="0.25">
      <c r="A6" s="23">
        <v>41481</v>
      </c>
      <c r="B6" s="28">
        <v>5555.5555999999997</v>
      </c>
      <c r="C6" s="29">
        <v>23055.5556</v>
      </c>
      <c r="D6" s="29">
        <v>41111.111100000002</v>
      </c>
      <c r="E6" s="30">
        <v>11666.6667</v>
      </c>
      <c r="F6" s="28">
        <v>9444.4444000000003</v>
      </c>
      <c r="G6" s="29">
        <v>227000</v>
      </c>
      <c r="H6" s="29">
        <v>21666.666700000002</v>
      </c>
      <c r="I6" s="30">
        <v>23611.111099999998</v>
      </c>
      <c r="J6" s="28">
        <v>55555.5556</v>
      </c>
      <c r="K6" s="29">
        <v>131111.11110000001</v>
      </c>
      <c r="L6" s="29">
        <v>282000</v>
      </c>
      <c r="M6" s="30">
        <v>214285.71429999999</v>
      </c>
      <c r="N6" s="28">
        <v>318000</v>
      </c>
      <c r="O6" s="29">
        <v>342500</v>
      </c>
      <c r="P6" s="29">
        <v>136666.6667</v>
      </c>
      <c r="Q6" s="30">
        <v>351250</v>
      </c>
    </row>
    <row r="7" spans="1:17" x14ac:dyDescent="0.25">
      <c r="A7" s="23">
        <v>41482</v>
      </c>
      <c r="B7" s="28">
        <v>8333.3333000000002</v>
      </c>
      <c r="C7" s="29">
        <v>23055.5556</v>
      </c>
      <c r="D7" s="29">
        <v>26388.888900000002</v>
      </c>
      <c r="E7" s="30">
        <v>20277.7778</v>
      </c>
      <c r="F7" s="28">
        <v>12222.2222</v>
      </c>
      <c r="G7" s="29">
        <v>190833.3333</v>
      </c>
      <c r="H7" s="29">
        <v>19722.2222</v>
      </c>
      <c r="I7" s="30">
        <v>11111.1111</v>
      </c>
      <c r="J7" s="28">
        <v>237000</v>
      </c>
      <c r="K7" s="29">
        <v>201666.6667</v>
      </c>
      <c r="L7" s="29">
        <v>246000</v>
      </c>
      <c r="M7" s="30">
        <v>169230.76920000001</v>
      </c>
      <c r="N7" s="28">
        <v>225000</v>
      </c>
      <c r="O7" s="29">
        <v>242727.2727</v>
      </c>
      <c r="P7" s="29">
        <v>185384.61540000001</v>
      </c>
      <c r="Q7" s="30">
        <v>221666.6667</v>
      </c>
    </row>
    <row r="8" spans="1:17" x14ac:dyDescent="0.25">
      <c r="A8" s="23">
        <v>41483</v>
      </c>
      <c r="B8" s="28">
        <v>4166.6666999999998</v>
      </c>
      <c r="C8" s="29">
        <v>16111.1111</v>
      </c>
      <c r="D8" s="29">
        <v>53611.111100000002</v>
      </c>
      <c r="E8" s="30">
        <v>10000</v>
      </c>
      <c r="F8" s="28">
        <v>23888.888900000002</v>
      </c>
      <c r="G8" s="29">
        <v>160833.3333</v>
      </c>
      <c r="H8" s="29">
        <v>66666.666700000002</v>
      </c>
      <c r="I8" s="30">
        <v>7777.7777999999998</v>
      </c>
      <c r="J8" s="28">
        <v>150000</v>
      </c>
      <c r="K8" s="29">
        <v>230000</v>
      </c>
      <c r="L8" s="29">
        <v>238333.3333</v>
      </c>
      <c r="M8" s="30">
        <v>169166.6667</v>
      </c>
      <c r="N8" s="28">
        <v>207500</v>
      </c>
      <c r="O8" s="29">
        <v>229090.90909999999</v>
      </c>
      <c r="P8" s="29">
        <v>249166.6667</v>
      </c>
      <c r="Q8" s="30">
        <v>145833.3333</v>
      </c>
    </row>
    <row r="9" spans="1:17" x14ac:dyDescent="0.25">
      <c r="A9" s="23">
        <v>41484</v>
      </c>
      <c r="B9" s="28">
        <v>5277.7777999999998</v>
      </c>
      <c r="C9" s="29">
        <v>10000</v>
      </c>
      <c r="D9" s="29">
        <v>21388.888900000002</v>
      </c>
      <c r="E9" s="30">
        <v>20000</v>
      </c>
      <c r="F9" s="28">
        <v>32777.777800000003</v>
      </c>
      <c r="G9" s="29">
        <v>89444.444399999993</v>
      </c>
      <c r="H9" s="29">
        <v>47222.222199999997</v>
      </c>
      <c r="I9" s="30">
        <v>24444.4444</v>
      </c>
      <c r="J9" s="28">
        <v>173333.3333</v>
      </c>
      <c r="K9" s="29">
        <v>151250</v>
      </c>
      <c r="L9" s="29">
        <v>163333.3333</v>
      </c>
      <c r="M9" s="30">
        <v>136666.6667</v>
      </c>
      <c r="N9" s="28">
        <v>142222.22219999999</v>
      </c>
      <c r="O9" s="29">
        <v>155714.28570000001</v>
      </c>
      <c r="P9" s="29">
        <v>185000</v>
      </c>
      <c r="Q9" s="30">
        <v>102777.7778</v>
      </c>
    </row>
    <row r="10" spans="1:17" x14ac:dyDescent="0.25">
      <c r="A10" s="23">
        <v>41485</v>
      </c>
      <c r="B10" s="28">
        <v>4722.2222000000002</v>
      </c>
      <c r="C10" s="29">
        <v>7222.2222000000002</v>
      </c>
      <c r="D10" s="29">
        <v>20555.5556</v>
      </c>
      <c r="E10" s="30">
        <v>10277.7778</v>
      </c>
      <c r="F10" s="28">
        <v>23611.111099999998</v>
      </c>
      <c r="G10" s="29">
        <v>35833.333299999998</v>
      </c>
      <c r="H10" s="29">
        <v>32777.777800000003</v>
      </c>
      <c r="I10" s="30">
        <v>50740.740700000002</v>
      </c>
      <c r="J10" s="28">
        <v>56388.888899999998</v>
      </c>
      <c r="K10" s="29">
        <v>48611.111100000002</v>
      </c>
      <c r="L10" s="29">
        <v>115000</v>
      </c>
      <c r="M10" s="30">
        <v>80666.666700000002</v>
      </c>
      <c r="N10" s="28">
        <v>60277.777800000003</v>
      </c>
      <c r="O10" s="29">
        <v>61481.481500000002</v>
      </c>
      <c r="P10" s="29">
        <v>105416.6667</v>
      </c>
      <c r="Q10" s="30">
        <v>81388.888900000005</v>
      </c>
    </row>
    <row r="11" spans="1:17" x14ac:dyDescent="0.25">
      <c r="A11" s="23">
        <v>41486</v>
      </c>
      <c r="B11" s="28">
        <v>3611.1111000000001</v>
      </c>
      <c r="C11" s="29">
        <v>7222.2222000000002</v>
      </c>
      <c r="D11" s="29">
        <v>2777.7777999999998</v>
      </c>
      <c r="E11" s="30">
        <v>11944.4444</v>
      </c>
      <c r="F11" s="28">
        <v>10555.5556</v>
      </c>
      <c r="G11" s="29">
        <v>53611.111100000002</v>
      </c>
      <c r="H11" s="29">
        <v>17222.2222</v>
      </c>
      <c r="I11" s="30">
        <v>47500</v>
      </c>
      <c r="J11" s="28">
        <v>43055.5556</v>
      </c>
      <c r="K11" s="29">
        <v>86666.666700000002</v>
      </c>
      <c r="L11" s="29">
        <v>60277.777800000003</v>
      </c>
      <c r="M11" s="30">
        <v>55555.5556</v>
      </c>
      <c r="N11" s="28">
        <v>62500</v>
      </c>
      <c r="O11" s="29">
        <v>56111.111100000002</v>
      </c>
      <c r="P11" s="29">
        <v>54444.4444</v>
      </c>
      <c r="Q11" s="30">
        <v>47222.222199999997</v>
      </c>
    </row>
    <row r="12" spans="1:17" x14ac:dyDescent="0.25">
      <c r="A12" s="23">
        <v>41487</v>
      </c>
      <c r="B12" s="31">
        <v>6388.8888999999999</v>
      </c>
      <c r="C12" s="32">
        <v>2500</v>
      </c>
      <c r="D12" s="32">
        <v>10277.7778</v>
      </c>
      <c r="E12" s="33">
        <v>3611.1111000000001</v>
      </c>
      <c r="F12" s="31">
        <v>19722.2222</v>
      </c>
      <c r="G12" s="32">
        <v>15277.7778</v>
      </c>
      <c r="H12" s="32">
        <v>16111.1111</v>
      </c>
      <c r="I12" s="33">
        <v>19722.2222</v>
      </c>
      <c r="J12" s="31">
        <v>30555.5556</v>
      </c>
      <c r="K12" s="32">
        <v>31111.111099999998</v>
      </c>
      <c r="L12" s="32">
        <v>58888.888899999998</v>
      </c>
      <c r="M12" s="33">
        <v>24722.2222</v>
      </c>
      <c r="N12" s="31">
        <v>32777.777800000003</v>
      </c>
      <c r="O12" s="32">
        <v>29722.2222</v>
      </c>
      <c r="P12" s="32">
        <v>35277.777800000003</v>
      </c>
      <c r="Q12" s="33">
        <v>55555.5556</v>
      </c>
    </row>
    <row r="14" spans="1:17" x14ac:dyDescent="0.25">
      <c r="B14" s="47" t="s">
        <v>24</v>
      </c>
      <c r="C14" s="47"/>
      <c r="D14" s="47"/>
      <c r="E14" s="47"/>
      <c r="H14" s="47" t="s">
        <v>25</v>
      </c>
      <c r="I14" s="47"/>
      <c r="J14" s="47"/>
      <c r="K14" s="47"/>
    </row>
    <row r="15" spans="1:17" x14ac:dyDescent="0.25">
      <c r="A15" t="s">
        <v>20</v>
      </c>
      <c r="B15" t="s">
        <v>21</v>
      </c>
      <c r="C15" t="s">
        <v>22</v>
      </c>
      <c r="D15" t="s">
        <v>23</v>
      </c>
      <c r="E15" t="s">
        <v>15</v>
      </c>
      <c r="G15" t="s">
        <v>20</v>
      </c>
      <c r="H15" t="s">
        <v>21</v>
      </c>
      <c r="I15" t="s">
        <v>22</v>
      </c>
      <c r="J15" t="s">
        <v>23</v>
      </c>
      <c r="K15" t="s">
        <v>15</v>
      </c>
    </row>
    <row r="16" spans="1:17" x14ac:dyDescent="0.25">
      <c r="A16" s="23">
        <v>41478</v>
      </c>
      <c r="B16">
        <f>AVERAGE(B3:E3)</f>
        <v>6875</v>
      </c>
      <c r="C16">
        <f>AVERAGE(F3:I3)</f>
        <v>6458.3333500000008</v>
      </c>
      <c r="D16">
        <f>AVERAGE(J3:M3)</f>
        <v>6111.1111000000001</v>
      </c>
      <c r="E16">
        <f>AVERAGE(N3:Q3)</f>
        <v>8819.4444249999997</v>
      </c>
      <c r="G16" s="23">
        <v>41478</v>
      </c>
      <c r="H16">
        <f>STDEV(B3:E3)</f>
        <v>4504.08478574745</v>
      </c>
      <c r="I16">
        <f>STDEV(F3:I3)</f>
        <v>1982.1087382914977</v>
      </c>
      <c r="J16">
        <f>STDEV(J3:M3)</f>
        <v>1742.1192347206154</v>
      </c>
      <c r="K16">
        <f>STDEV(N3:Q3)</f>
        <v>4924.1938619244902</v>
      </c>
    </row>
    <row r="17" spans="1:19" x14ac:dyDescent="0.25">
      <c r="A17" s="23">
        <v>41479</v>
      </c>
      <c r="B17">
        <f>AVERAGE(B4:E4)</f>
        <v>2986.1111249999999</v>
      </c>
      <c r="C17">
        <f>AVERAGE(F4:I4)</f>
        <v>3263.8888999999999</v>
      </c>
      <c r="D17">
        <f t="shared" ref="D17:D25" si="0">AVERAGE(J4:M4)</f>
        <v>9027.7777500000011</v>
      </c>
      <c r="E17">
        <f t="shared" ref="E17:E25" si="1">AVERAGE(N4:Q4)</f>
        <v>16666.666649999999</v>
      </c>
      <c r="G17" s="23">
        <v>41479</v>
      </c>
      <c r="H17">
        <f t="shared" ref="H17:H25" si="2">STDEV(B4:E4)</f>
        <v>1142.4965121827706</v>
      </c>
      <c r="I17">
        <f t="shared" ref="I17:I25" si="3">STDEV(F4:I4)</f>
        <v>1805.5555282051289</v>
      </c>
      <c r="J17">
        <f t="shared" ref="J17:J25" si="4">STDEV(J4:M4)</f>
        <v>7080.1554394889572</v>
      </c>
      <c r="K17">
        <f t="shared" ref="K17:K24" si="5">STDEV(N4:Q4)</f>
        <v>11802.559519786675</v>
      </c>
    </row>
    <row r="18" spans="1:19" x14ac:dyDescent="0.25">
      <c r="A18" s="23">
        <v>41480</v>
      </c>
      <c r="B18">
        <f t="shared" ref="B18:B25" si="6">AVERAGE(B5:E5)</f>
        <v>39189.8148</v>
      </c>
      <c r="C18">
        <f t="shared" ref="C18:C25" si="7">AVERAGE(F5:I5)</f>
        <v>94583.333350000001</v>
      </c>
      <c r="D18">
        <f t="shared" si="0"/>
        <v>182604.16667500001</v>
      </c>
      <c r="E18">
        <f t="shared" si="1"/>
        <v>235208.33332500001</v>
      </c>
      <c r="G18" s="23">
        <v>41480</v>
      </c>
      <c r="H18">
        <f t="shared" si="2"/>
        <v>30828.501745357516</v>
      </c>
      <c r="I18">
        <f t="shared" si="3"/>
        <v>161443.54274216082</v>
      </c>
      <c r="J18">
        <f t="shared" si="4"/>
        <v>189460.78235886357</v>
      </c>
      <c r="K18">
        <f t="shared" si="5"/>
        <v>127066.93883053875</v>
      </c>
    </row>
    <row r="19" spans="1:19" x14ac:dyDescent="0.25">
      <c r="A19" s="23">
        <v>41481</v>
      </c>
      <c r="B19">
        <f t="shared" si="6"/>
        <v>20347.222249999999</v>
      </c>
      <c r="C19">
        <f t="shared" si="7"/>
        <v>70430.555550000005</v>
      </c>
      <c r="D19">
        <f t="shared" si="0"/>
        <v>170738.09525000001</v>
      </c>
      <c r="E19">
        <f t="shared" si="1"/>
        <v>287104.16667499999</v>
      </c>
      <c r="G19" s="23">
        <v>41481</v>
      </c>
      <c r="H19">
        <f t="shared" si="2"/>
        <v>15627.108888629346</v>
      </c>
      <c r="I19">
        <f t="shared" si="3"/>
        <v>104567.79925477946</v>
      </c>
      <c r="J19">
        <f t="shared" si="4"/>
        <v>98510.442570944666</v>
      </c>
      <c r="K19">
        <f t="shared" si="5"/>
        <v>101274.18262371412</v>
      </c>
    </row>
    <row r="20" spans="1:19" x14ac:dyDescent="0.25">
      <c r="A20" s="23">
        <v>41482</v>
      </c>
      <c r="B20">
        <f t="shared" si="6"/>
        <v>19513.888899999998</v>
      </c>
      <c r="C20">
        <f t="shared" si="7"/>
        <v>58472.222199999997</v>
      </c>
      <c r="D20">
        <f t="shared" si="0"/>
        <v>213474.35897499998</v>
      </c>
      <c r="E20">
        <f t="shared" si="1"/>
        <v>218694.63870000001</v>
      </c>
      <c r="G20" s="23">
        <v>41482</v>
      </c>
      <c r="H20">
        <f t="shared" si="2"/>
        <v>7861.242009380021</v>
      </c>
      <c r="I20">
        <f t="shared" si="3"/>
        <v>88323.578536072091</v>
      </c>
      <c r="J20">
        <f t="shared" si="4"/>
        <v>35158.166157921012</v>
      </c>
      <c r="K20">
        <f t="shared" si="5"/>
        <v>24053.521438525517</v>
      </c>
    </row>
    <row r="21" spans="1:19" x14ac:dyDescent="0.25">
      <c r="A21" s="23">
        <v>41483</v>
      </c>
      <c r="B21">
        <f t="shared" si="6"/>
        <v>20972.222225000001</v>
      </c>
      <c r="C21">
        <f t="shared" si="7"/>
        <v>64791.666675</v>
      </c>
      <c r="D21">
        <f t="shared" si="0"/>
        <v>196875</v>
      </c>
      <c r="E21">
        <f t="shared" si="1"/>
        <v>207897.72727500001</v>
      </c>
      <c r="G21" s="23">
        <v>41483</v>
      </c>
      <c r="H21">
        <f t="shared" si="2"/>
        <v>22299.056971262555</v>
      </c>
      <c r="I21">
        <f t="shared" si="3"/>
        <v>68680.754479362149</v>
      </c>
      <c r="J21">
        <f t="shared" si="4"/>
        <v>43897.898143600491</v>
      </c>
      <c r="K21">
        <f t="shared" si="5"/>
        <v>44737.841937227684</v>
      </c>
      <c r="P21" s="7"/>
      <c r="Q21" s="7"/>
      <c r="R21" s="7"/>
      <c r="S21" s="7"/>
    </row>
    <row r="22" spans="1:19" x14ac:dyDescent="0.25">
      <c r="A22" s="23">
        <v>41484</v>
      </c>
      <c r="B22">
        <f t="shared" si="6"/>
        <v>14166.666675</v>
      </c>
      <c r="C22">
        <f t="shared" si="7"/>
        <v>48472.222199999997</v>
      </c>
      <c r="D22">
        <f t="shared" si="0"/>
        <v>156145.83332500001</v>
      </c>
      <c r="E22">
        <f t="shared" si="1"/>
        <v>146428.571425</v>
      </c>
      <c r="G22" s="23">
        <v>41484</v>
      </c>
      <c r="H22">
        <f t="shared" si="2"/>
        <v>7800.8915764053099</v>
      </c>
      <c r="I22">
        <f t="shared" si="3"/>
        <v>28890.224315715255</v>
      </c>
      <c r="J22">
        <f t="shared" si="4"/>
        <v>15816.420029323368</v>
      </c>
      <c r="K22">
        <f t="shared" si="5"/>
        <v>34142.176994680514</v>
      </c>
    </row>
    <row r="23" spans="1:19" x14ac:dyDescent="0.25">
      <c r="A23" s="23">
        <v>41485</v>
      </c>
      <c r="B23">
        <f t="shared" si="6"/>
        <v>10694.444449999999</v>
      </c>
      <c r="C23">
        <f t="shared" si="7"/>
        <v>35740.740724999996</v>
      </c>
      <c r="D23">
        <f t="shared" si="0"/>
        <v>75166.666675</v>
      </c>
      <c r="E23">
        <f t="shared" si="1"/>
        <v>77141.203724999999</v>
      </c>
      <c r="G23" s="23">
        <v>41485</v>
      </c>
      <c r="H23">
        <f t="shared" si="2"/>
        <v>6955.5467114782259</v>
      </c>
      <c r="I23">
        <f t="shared" si="3"/>
        <v>11268.179929482096</v>
      </c>
      <c r="J23">
        <f t="shared" si="4"/>
        <v>29859.375490900402</v>
      </c>
      <c r="K23">
        <f t="shared" si="5"/>
        <v>21190.773699015284</v>
      </c>
    </row>
    <row r="24" spans="1:19" x14ac:dyDescent="0.25">
      <c r="A24" s="23">
        <v>41486</v>
      </c>
      <c r="B24">
        <f t="shared" si="6"/>
        <v>6388.8888750000006</v>
      </c>
      <c r="C24">
        <f t="shared" si="7"/>
        <v>32222.222225000001</v>
      </c>
      <c r="D24">
        <f t="shared" si="0"/>
        <v>61388.888924999999</v>
      </c>
      <c r="E24">
        <f t="shared" si="1"/>
        <v>55069.444425000002</v>
      </c>
      <c r="G24" s="23">
        <v>41486</v>
      </c>
      <c r="H24">
        <f t="shared" si="2"/>
        <v>4175.9156355297364</v>
      </c>
      <c r="I24">
        <f t="shared" si="3"/>
        <v>21489.063144138163</v>
      </c>
      <c r="J24">
        <f t="shared" si="4"/>
        <v>18351.562201081535</v>
      </c>
      <c r="K24">
        <f t="shared" si="5"/>
        <v>6278.7405131590185</v>
      </c>
    </row>
    <row r="25" spans="1:19" x14ac:dyDescent="0.25">
      <c r="A25" s="23">
        <v>41487</v>
      </c>
      <c r="B25">
        <f t="shared" si="6"/>
        <v>5694.4444500000009</v>
      </c>
      <c r="C25">
        <f t="shared" si="7"/>
        <v>17708.333325</v>
      </c>
      <c r="D25">
        <f t="shared" si="0"/>
        <v>36319.444449999995</v>
      </c>
      <c r="E25">
        <f t="shared" si="1"/>
        <v>38333.333350000001</v>
      </c>
      <c r="G25" s="23">
        <v>41487</v>
      </c>
      <c r="H25">
        <f t="shared" si="2"/>
        <v>3465.7346928040156</v>
      </c>
      <c r="I25">
        <f t="shared" si="3"/>
        <v>2350.1926018832046</v>
      </c>
      <c r="J25">
        <f t="shared" si="4"/>
        <v>15321.276466158737</v>
      </c>
      <c r="K25">
        <f>STDEV(N12:Q12)</f>
        <v>11704.084638198206</v>
      </c>
    </row>
  </sheetData>
  <mergeCells count="6">
    <mergeCell ref="B1:E1"/>
    <mergeCell ref="F1:I1"/>
    <mergeCell ref="J1:M1"/>
    <mergeCell ref="N1:Q1"/>
    <mergeCell ref="B14:E14"/>
    <mergeCell ref="H14:K1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37" workbookViewId="0">
      <selection activeCell="N50" sqref="N50"/>
    </sheetView>
  </sheetViews>
  <sheetFormatPr defaultRowHeight="15" x14ac:dyDescent="0.25"/>
  <sheetData>
    <row r="1" spans="1:17" x14ac:dyDescent="0.25">
      <c r="B1" s="49" t="s">
        <v>19</v>
      </c>
      <c r="C1" s="50"/>
      <c r="D1" s="50"/>
      <c r="E1" s="51"/>
      <c r="F1" s="49" t="s">
        <v>18</v>
      </c>
      <c r="G1" s="50"/>
      <c r="H1" s="50"/>
      <c r="I1" s="51"/>
      <c r="J1" s="49" t="s">
        <v>17</v>
      </c>
      <c r="K1" s="50"/>
      <c r="L1" s="50"/>
      <c r="M1" s="51"/>
      <c r="N1" s="49" t="s">
        <v>16</v>
      </c>
      <c r="O1" s="50"/>
      <c r="P1" s="50"/>
      <c r="Q1" s="51"/>
    </row>
    <row r="2" spans="1:17" x14ac:dyDescent="0.25">
      <c r="A2" t="s">
        <v>20</v>
      </c>
      <c r="B2" s="25">
        <v>1</v>
      </c>
      <c r="C2" s="26">
        <v>5</v>
      </c>
      <c r="D2" s="26">
        <v>12</v>
      </c>
      <c r="E2" s="27">
        <v>13</v>
      </c>
      <c r="F2" s="25">
        <v>2</v>
      </c>
      <c r="G2" s="26">
        <v>6</v>
      </c>
      <c r="H2" s="26">
        <v>11</v>
      </c>
      <c r="I2" s="27">
        <v>14</v>
      </c>
      <c r="J2" s="25">
        <v>3</v>
      </c>
      <c r="K2" s="26">
        <v>7</v>
      </c>
      <c r="L2" s="26">
        <v>10</v>
      </c>
      <c r="M2" s="27">
        <v>15</v>
      </c>
      <c r="N2" s="25">
        <v>4</v>
      </c>
      <c r="O2" s="26">
        <v>8</v>
      </c>
      <c r="P2" s="26">
        <v>9</v>
      </c>
      <c r="Q2" s="27">
        <v>16</v>
      </c>
    </row>
    <row r="3" spans="1:17" x14ac:dyDescent="0.25">
      <c r="A3" s="23">
        <v>41478</v>
      </c>
      <c r="B3" s="28">
        <v>4166.6666999999998</v>
      </c>
      <c r="C3" s="29">
        <v>5000</v>
      </c>
      <c r="D3" s="29">
        <v>13611.1111</v>
      </c>
      <c r="E3" s="30">
        <v>4722.2222000000002</v>
      </c>
      <c r="F3" s="28">
        <v>5555.5555999999997</v>
      </c>
      <c r="G3" s="29">
        <v>8611.1111000000001</v>
      </c>
      <c r="H3" s="29">
        <v>7500</v>
      </c>
      <c r="I3" s="30">
        <v>4166.6666999999998</v>
      </c>
      <c r="J3" s="28">
        <v>4722.2222000000002</v>
      </c>
      <c r="K3" s="29">
        <v>6666.6666999999998</v>
      </c>
      <c r="L3" s="29">
        <v>8333.3333000000002</v>
      </c>
      <c r="M3" s="30">
        <v>4722.2222000000002</v>
      </c>
      <c r="N3" s="28">
        <v>6944.4444000000003</v>
      </c>
      <c r="O3" s="29">
        <v>6944.4444000000003</v>
      </c>
      <c r="P3" s="29">
        <v>5277.7777999999998</v>
      </c>
      <c r="Q3" s="30">
        <v>16111.1111</v>
      </c>
    </row>
    <row r="4" spans="1:17" x14ac:dyDescent="0.25">
      <c r="A4" s="23">
        <v>41479</v>
      </c>
      <c r="B4" s="28">
        <v>2777.7777999999998</v>
      </c>
      <c r="C4" s="29">
        <v>4444.4444000000003</v>
      </c>
      <c r="D4" s="29">
        <v>3055.5556000000001</v>
      </c>
      <c r="E4" s="30">
        <v>1666.6667</v>
      </c>
      <c r="F4" s="28">
        <v>2500</v>
      </c>
      <c r="G4" s="29">
        <v>5833.3333000000002</v>
      </c>
      <c r="H4" s="29">
        <v>1666.6667</v>
      </c>
      <c r="I4" s="30">
        <v>3055.5556000000001</v>
      </c>
      <c r="J4" s="28">
        <v>4444.4444000000003</v>
      </c>
      <c r="K4" s="29">
        <v>1944.4444000000001</v>
      </c>
      <c r="L4" s="29">
        <v>17222.2222</v>
      </c>
      <c r="M4" s="30">
        <v>12500</v>
      </c>
      <c r="N4" s="28">
        <v>7222.2222000000002</v>
      </c>
      <c r="O4" s="29">
        <v>32222.2222</v>
      </c>
      <c r="P4" s="29">
        <v>7777.7777999999998</v>
      </c>
      <c r="Q4" s="30">
        <v>19444.4444</v>
      </c>
    </row>
    <row r="5" spans="1:17" x14ac:dyDescent="0.25">
      <c r="A5" s="23">
        <v>41480</v>
      </c>
      <c r="B5" s="28">
        <v>3333.3332999999998</v>
      </c>
      <c r="C5" s="29">
        <v>64814.8148</v>
      </c>
      <c r="D5" s="29">
        <v>65000</v>
      </c>
      <c r="E5" s="30">
        <v>23611.111099999998</v>
      </c>
      <c r="F5" s="28">
        <v>8055.5555999999997</v>
      </c>
      <c r="G5" s="29">
        <v>336666.6667</v>
      </c>
      <c r="H5" s="29">
        <v>17777.7778</v>
      </c>
      <c r="I5" s="30">
        <v>15833.3333</v>
      </c>
      <c r="J5" s="28">
        <v>50000</v>
      </c>
      <c r="K5" s="29">
        <v>43888.888899999998</v>
      </c>
      <c r="L5" s="29">
        <v>448750</v>
      </c>
      <c r="M5" s="30">
        <v>187777.77780000001</v>
      </c>
      <c r="N5" s="28">
        <v>265833.3333</v>
      </c>
      <c r="O5" s="29">
        <v>287500</v>
      </c>
      <c r="P5" s="29">
        <v>50000</v>
      </c>
      <c r="Q5" s="30">
        <v>337500</v>
      </c>
    </row>
    <row r="6" spans="1:17" x14ac:dyDescent="0.25">
      <c r="A6" s="23">
        <v>41481</v>
      </c>
      <c r="B6" s="28">
        <v>5555.5555999999997</v>
      </c>
      <c r="C6" s="29">
        <v>23055.5556</v>
      </c>
      <c r="D6" s="29">
        <v>41111.111100000002</v>
      </c>
      <c r="E6" s="30">
        <v>11666.6667</v>
      </c>
      <c r="F6" s="28">
        <v>9444.4444000000003</v>
      </c>
      <c r="G6" s="29">
        <v>227000</v>
      </c>
      <c r="H6" s="29">
        <v>21666.666700000002</v>
      </c>
      <c r="I6" s="30">
        <v>23611.111099999998</v>
      </c>
      <c r="J6" s="28">
        <v>55555.5556</v>
      </c>
      <c r="K6" s="29">
        <v>131111.11110000001</v>
      </c>
      <c r="L6" s="29">
        <v>282000</v>
      </c>
      <c r="M6" s="30">
        <v>214285.71429999999</v>
      </c>
      <c r="N6" s="28">
        <v>318000</v>
      </c>
      <c r="O6" s="29">
        <v>342500</v>
      </c>
      <c r="P6" s="29">
        <v>136666.6667</v>
      </c>
      <c r="Q6" s="30">
        <v>351250</v>
      </c>
    </row>
    <row r="7" spans="1:17" x14ac:dyDescent="0.25">
      <c r="A7" s="23">
        <v>41482</v>
      </c>
      <c r="B7" s="28">
        <v>8333.3333000000002</v>
      </c>
      <c r="C7" s="29">
        <v>23055.5556</v>
      </c>
      <c r="D7" s="29">
        <v>26388.888900000002</v>
      </c>
      <c r="E7" s="30">
        <v>20277.7778</v>
      </c>
      <c r="F7" s="28">
        <v>12222.2222</v>
      </c>
      <c r="G7" s="29">
        <v>190833.3333</v>
      </c>
      <c r="H7" s="29">
        <v>19722.2222</v>
      </c>
      <c r="I7" s="30">
        <v>11111.1111</v>
      </c>
      <c r="J7" s="28">
        <v>237000</v>
      </c>
      <c r="K7" s="29">
        <v>201666.6667</v>
      </c>
      <c r="L7" s="29">
        <v>246000</v>
      </c>
      <c r="M7" s="30">
        <v>169230.76920000001</v>
      </c>
      <c r="N7" s="28">
        <v>225000</v>
      </c>
      <c r="O7" s="29">
        <v>242727.2727</v>
      </c>
      <c r="P7" s="29">
        <v>185384.61540000001</v>
      </c>
      <c r="Q7" s="30">
        <v>221666.6667</v>
      </c>
    </row>
    <row r="8" spans="1:17" x14ac:dyDescent="0.25">
      <c r="A8" s="23">
        <v>41483</v>
      </c>
      <c r="B8" s="28">
        <v>4166.6666999999998</v>
      </c>
      <c r="C8" s="29">
        <v>16111.1111</v>
      </c>
      <c r="D8" s="29">
        <v>53611.111100000002</v>
      </c>
      <c r="E8" s="30">
        <v>10000</v>
      </c>
      <c r="F8" s="28">
        <v>23888.888900000002</v>
      </c>
      <c r="G8" s="29">
        <v>160833.3333</v>
      </c>
      <c r="H8" s="29">
        <v>66666.666700000002</v>
      </c>
      <c r="I8" s="30">
        <v>7777.7777999999998</v>
      </c>
      <c r="J8" s="28">
        <v>150000</v>
      </c>
      <c r="K8" s="29">
        <v>230000</v>
      </c>
      <c r="L8" s="29">
        <v>238333.3333</v>
      </c>
      <c r="M8" s="30">
        <v>169166.6667</v>
      </c>
      <c r="N8" s="28">
        <v>207500</v>
      </c>
      <c r="O8" s="29">
        <v>229090.90909999999</v>
      </c>
      <c r="P8" s="29">
        <v>249166.6667</v>
      </c>
      <c r="Q8" s="30">
        <v>145833.3333</v>
      </c>
    </row>
    <row r="9" spans="1:17" x14ac:dyDescent="0.25">
      <c r="A9" s="23">
        <v>41484</v>
      </c>
      <c r="B9" s="28">
        <v>5277.7777999999998</v>
      </c>
      <c r="C9" s="29">
        <v>10000</v>
      </c>
      <c r="D9" s="29">
        <v>21388.888900000002</v>
      </c>
      <c r="E9" s="30">
        <v>20000</v>
      </c>
      <c r="F9" s="28">
        <v>32777.777800000003</v>
      </c>
      <c r="G9" s="29">
        <v>89444.444399999993</v>
      </c>
      <c r="H9" s="29">
        <v>47222.222199999997</v>
      </c>
      <c r="I9" s="30">
        <v>24444.4444</v>
      </c>
      <c r="J9" s="28">
        <v>173333.3333</v>
      </c>
      <c r="K9" s="29">
        <v>151250</v>
      </c>
      <c r="L9" s="29">
        <v>163333.3333</v>
      </c>
      <c r="M9" s="30">
        <v>136666.6667</v>
      </c>
      <c r="N9" s="28">
        <v>142222.22219999999</v>
      </c>
      <c r="O9" s="29">
        <v>155714.28570000001</v>
      </c>
      <c r="P9" s="29">
        <v>185000</v>
      </c>
      <c r="Q9" s="30">
        <v>102777.7778</v>
      </c>
    </row>
    <row r="10" spans="1:17" x14ac:dyDescent="0.25">
      <c r="A10" s="23">
        <v>41485</v>
      </c>
      <c r="B10" s="28">
        <v>4722.2222000000002</v>
      </c>
      <c r="C10" s="29">
        <v>7222.2222000000002</v>
      </c>
      <c r="D10" s="29">
        <v>20555.5556</v>
      </c>
      <c r="E10" s="30">
        <v>10277.7778</v>
      </c>
      <c r="F10" s="28">
        <v>23611.111099999998</v>
      </c>
      <c r="G10" s="29">
        <v>35833.333299999998</v>
      </c>
      <c r="H10" s="29">
        <v>32777.777800000003</v>
      </c>
      <c r="I10" s="30">
        <v>50740.740700000002</v>
      </c>
      <c r="J10" s="28">
        <v>56388.888899999998</v>
      </c>
      <c r="K10" s="29">
        <v>48611.111100000002</v>
      </c>
      <c r="L10" s="29">
        <v>115000</v>
      </c>
      <c r="M10" s="30">
        <v>80666.666700000002</v>
      </c>
      <c r="N10" s="28">
        <v>60277.777800000003</v>
      </c>
      <c r="O10" s="29">
        <v>61481.481500000002</v>
      </c>
      <c r="P10" s="29">
        <v>105416.6667</v>
      </c>
      <c r="Q10" s="30">
        <v>81388.888900000005</v>
      </c>
    </row>
    <row r="11" spans="1:17" x14ac:dyDescent="0.25">
      <c r="A11" s="23">
        <v>41486</v>
      </c>
      <c r="B11" s="28">
        <v>3611.1111000000001</v>
      </c>
      <c r="C11" s="29">
        <v>7222.2222000000002</v>
      </c>
      <c r="D11" s="29">
        <v>2777.7777999999998</v>
      </c>
      <c r="E11" s="30">
        <v>11944.4444</v>
      </c>
      <c r="F11" s="28">
        <v>10555.5556</v>
      </c>
      <c r="G11" s="29">
        <v>53611.111100000002</v>
      </c>
      <c r="H11" s="29">
        <v>17222.2222</v>
      </c>
      <c r="I11" s="30">
        <v>47500</v>
      </c>
      <c r="J11" s="28">
        <v>43055.5556</v>
      </c>
      <c r="K11" s="29">
        <v>86666.666700000002</v>
      </c>
      <c r="L11" s="29">
        <v>60277.777800000003</v>
      </c>
      <c r="M11" s="30">
        <v>55555.5556</v>
      </c>
      <c r="N11" s="28">
        <v>62500</v>
      </c>
      <c r="O11" s="29">
        <v>56111.111100000002</v>
      </c>
      <c r="P11" s="29">
        <v>54444.4444</v>
      </c>
      <c r="Q11" s="30">
        <v>47222.222199999997</v>
      </c>
    </row>
    <row r="12" spans="1:17" x14ac:dyDescent="0.25">
      <c r="A12" s="23">
        <v>41487</v>
      </c>
      <c r="B12" s="31">
        <v>6388.8888999999999</v>
      </c>
      <c r="C12" s="32">
        <v>2500</v>
      </c>
      <c r="D12" s="32">
        <v>10277.7778</v>
      </c>
      <c r="E12" s="33">
        <v>3611.1111000000001</v>
      </c>
      <c r="F12" s="31">
        <v>19722.2222</v>
      </c>
      <c r="G12" s="32">
        <v>15277.7778</v>
      </c>
      <c r="H12" s="32">
        <v>16111.1111</v>
      </c>
      <c r="I12" s="33">
        <v>19722.2222</v>
      </c>
      <c r="J12" s="31">
        <v>30555.5556</v>
      </c>
      <c r="K12" s="32">
        <v>31111.111099999998</v>
      </c>
      <c r="L12" s="32">
        <v>58888.888899999998</v>
      </c>
      <c r="M12" s="33">
        <v>24722.2222</v>
      </c>
      <c r="N12" s="31">
        <v>32777.777800000003</v>
      </c>
      <c r="O12" s="32">
        <v>29722.2222</v>
      </c>
      <c r="P12" s="32">
        <v>35277.777800000003</v>
      </c>
      <c r="Q12" s="33">
        <v>55555.5556</v>
      </c>
    </row>
    <row r="14" spans="1:17" x14ac:dyDescent="0.25">
      <c r="B14" s="49" t="s">
        <v>19</v>
      </c>
      <c r="C14" s="50"/>
      <c r="D14" s="50"/>
      <c r="E14" s="51"/>
      <c r="F14" s="49" t="s">
        <v>18</v>
      </c>
      <c r="G14" s="50"/>
      <c r="H14" s="50"/>
      <c r="I14" s="51"/>
      <c r="J14" s="49" t="s">
        <v>17</v>
      </c>
      <c r="K14" s="50"/>
      <c r="L14" s="50"/>
      <c r="M14" s="51"/>
      <c r="N14" s="49" t="s">
        <v>16</v>
      </c>
      <c r="O14" s="50"/>
      <c r="P14" s="50"/>
      <c r="Q14" s="51"/>
    </row>
    <row r="15" spans="1:17" x14ac:dyDescent="0.25">
      <c r="B15" s="25">
        <v>1</v>
      </c>
      <c r="C15" s="26">
        <v>5</v>
      </c>
      <c r="D15" s="26">
        <v>12</v>
      </c>
      <c r="E15" s="27">
        <v>13</v>
      </c>
      <c r="F15" s="25">
        <v>2</v>
      </c>
      <c r="G15" s="26">
        <v>6</v>
      </c>
      <c r="H15" s="26">
        <v>11</v>
      </c>
      <c r="I15" s="27">
        <v>14</v>
      </c>
      <c r="J15" s="25">
        <v>3</v>
      </c>
      <c r="K15" s="26">
        <v>7</v>
      </c>
      <c r="L15" s="26">
        <v>10</v>
      </c>
      <c r="M15" s="27">
        <v>15</v>
      </c>
      <c r="N15" s="25">
        <v>4</v>
      </c>
      <c r="O15" s="26">
        <v>8</v>
      </c>
      <c r="P15" s="26">
        <v>9</v>
      </c>
      <c r="Q15" s="27">
        <v>16</v>
      </c>
    </row>
    <row r="16" spans="1:17" x14ac:dyDescent="0.25">
      <c r="A16" s="23">
        <v>41479</v>
      </c>
      <c r="B16" s="38">
        <f t="shared" ref="B16:Q16" si="0">(LN(B4)-LN(B3))/1</f>
        <v>-0.40546510810816372</v>
      </c>
      <c r="C16" s="39">
        <f t="shared" si="0"/>
        <v>-0.11778304565638464</v>
      </c>
      <c r="D16" s="39">
        <f t="shared" si="0"/>
        <v>-1.4939250099504751</v>
      </c>
      <c r="E16" s="40">
        <f t="shared" si="0"/>
        <v>-1.041453850122279</v>
      </c>
      <c r="F16" s="38">
        <f t="shared" si="0"/>
        <v>-0.79850770421777195</v>
      </c>
      <c r="G16" s="39">
        <f t="shared" si="0"/>
        <v>-0.38946477118568623</v>
      </c>
      <c r="H16" s="39">
        <f t="shared" si="0"/>
        <v>-1.5040773767762747</v>
      </c>
      <c r="I16" s="40">
        <f t="shared" si="0"/>
        <v>-0.31015492175838411</v>
      </c>
      <c r="J16" s="38">
        <f t="shared" si="0"/>
        <v>-6.0624627110552609E-2</v>
      </c>
      <c r="K16" s="39">
        <f t="shared" si="0"/>
        <v>-1.232143709149776</v>
      </c>
      <c r="L16" s="39">
        <f t="shared" si="0"/>
        <v>0.72593700609261269</v>
      </c>
      <c r="M16" s="40">
        <f t="shared" si="0"/>
        <v>0.97344915041998625</v>
      </c>
      <c r="N16" s="38">
        <f t="shared" si="0"/>
        <v>3.9220716476357609E-2</v>
      </c>
      <c r="O16" s="39">
        <f t="shared" si="0"/>
        <v>1.5347143719485086</v>
      </c>
      <c r="P16" s="39">
        <f t="shared" si="0"/>
        <v>0.38776552965537903</v>
      </c>
      <c r="Q16" s="40">
        <f t="shared" si="0"/>
        <v>0.18805222990688186</v>
      </c>
    </row>
    <row r="17" spans="1:17" x14ac:dyDescent="0.25">
      <c r="A17" s="23">
        <v>41480</v>
      </c>
      <c r="B17" s="41">
        <f t="shared" ref="B17:Q17" si="1">(LN(B5)-LN(B4))/1</f>
        <v>0.18232153879395518</v>
      </c>
      <c r="C17" s="42">
        <f t="shared" si="1"/>
        <v>2.6798793339069427</v>
      </c>
      <c r="D17" s="42">
        <f t="shared" si="1"/>
        <v>3.0574258280138764</v>
      </c>
      <c r="E17" s="43">
        <f t="shared" si="1"/>
        <v>2.6508917667916734</v>
      </c>
      <c r="F17" s="41">
        <f t="shared" si="1"/>
        <v>1.1700712581674955</v>
      </c>
      <c r="G17" s="42">
        <f t="shared" si="1"/>
        <v>4.0555047347191326</v>
      </c>
      <c r="H17" s="42">
        <f t="shared" si="1"/>
        <v>2.3671235953816172</v>
      </c>
      <c r="I17" s="43">
        <f t="shared" si="1"/>
        <v>1.6451559783854623</v>
      </c>
      <c r="J17" s="41">
        <f t="shared" si="1"/>
        <v>2.4203681386504297</v>
      </c>
      <c r="K17" s="42">
        <f t="shared" si="1"/>
        <v>3.1166849070819609</v>
      </c>
      <c r="L17" s="42">
        <f t="shared" si="1"/>
        <v>3.2602654015097841</v>
      </c>
      <c r="M17" s="43">
        <f t="shared" si="1"/>
        <v>2.7095305863909882</v>
      </c>
      <c r="N17" s="41">
        <f t="shared" si="1"/>
        <v>3.605706856383005</v>
      </c>
      <c r="O17" s="42">
        <f t="shared" si="1"/>
        <v>2.1885665152827602</v>
      </c>
      <c r="P17" s="42">
        <f t="shared" si="1"/>
        <v>1.8607523378578641</v>
      </c>
      <c r="Q17" s="43">
        <f t="shared" si="1"/>
        <v>2.8540041160110032</v>
      </c>
    </row>
    <row r="18" spans="1:17" x14ac:dyDescent="0.25">
      <c r="A18" s="23">
        <v>41481</v>
      </c>
      <c r="B18" s="41">
        <f t="shared" ref="B18:Q18" si="2">(LN(B6)-LN(B5))/1</f>
        <v>0.51082564176599021</v>
      </c>
      <c r="C18" s="42">
        <f t="shared" si="2"/>
        <v>-1.0336274364224156</v>
      </c>
      <c r="D18" s="42">
        <f t="shared" si="2"/>
        <v>-0.45810884186385614</v>
      </c>
      <c r="E18" s="43">
        <f t="shared" si="2"/>
        <v>-0.70498163487921595</v>
      </c>
      <c r="F18" s="41">
        <f t="shared" si="2"/>
        <v>0.15906468440656418</v>
      </c>
      <c r="G18" s="42">
        <f t="shared" si="2"/>
        <v>-0.39414330378480322</v>
      </c>
      <c r="H18" s="42">
        <f t="shared" si="2"/>
        <v>0.19782574361838101</v>
      </c>
      <c r="I18" s="43">
        <f t="shared" si="2"/>
        <v>0.39959999029044013</v>
      </c>
      <c r="J18" s="41">
        <f t="shared" si="2"/>
        <v>0.10536051645782685</v>
      </c>
      <c r="K18" s="42">
        <f t="shared" si="2"/>
        <v>1.0943839522206797</v>
      </c>
      <c r="L18" s="42">
        <f t="shared" si="2"/>
        <v>-0.46455886886437447</v>
      </c>
      <c r="M18" s="43">
        <f t="shared" si="2"/>
        <v>0.13205100740241171</v>
      </c>
      <c r="N18" s="41">
        <f t="shared" si="2"/>
        <v>0.17918183691467782</v>
      </c>
      <c r="O18" s="42">
        <f t="shared" si="2"/>
        <v>0.17504879746487489</v>
      </c>
      <c r="P18" s="42">
        <f t="shared" si="2"/>
        <v>1.0055218658459992</v>
      </c>
      <c r="Q18" s="43">
        <f t="shared" si="2"/>
        <v>3.9932710335371269E-2</v>
      </c>
    </row>
    <row r="19" spans="1:17" x14ac:dyDescent="0.25">
      <c r="A19" s="23">
        <v>41482</v>
      </c>
      <c r="B19" s="41">
        <f t="shared" ref="B19:Q19" si="3">(LN(B7)-LN(B6))/1</f>
        <v>0.4054650961081645</v>
      </c>
      <c r="C19" s="42">
        <f t="shared" si="3"/>
        <v>0</v>
      </c>
      <c r="D19" s="42">
        <f t="shared" si="3"/>
        <v>-0.44333538147225227</v>
      </c>
      <c r="E19" s="43">
        <f t="shared" si="3"/>
        <v>0.55278982110377051</v>
      </c>
      <c r="F19" s="41">
        <f t="shared" si="3"/>
        <v>0.25782911218979976</v>
      </c>
      <c r="G19" s="42">
        <f t="shared" si="3"/>
        <v>-0.17354957089578882</v>
      </c>
      <c r="H19" s="42">
        <f t="shared" si="3"/>
        <v>-9.4028952313497172E-2</v>
      </c>
      <c r="I19" s="43">
        <f t="shared" si="3"/>
        <v>-0.75377180290579204</v>
      </c>
      <c r="J19" s="41">
        <f t="shared" si="3"/>
        <v>1.4506766192491583</v>
      </c>
      <c r="K19" s="42">
        <f t="shared" si="3"/>
        <v>0.4305710294892755</v>
      </c>
      <c r="L19" s="42">
        <f t="shared" si="3"/>
        <v>-0.13657553500575048</v>
      </c>
      <c r="M19" s="43">
        <f t="shared" si="3"/>
        <v>-0.23604695639860296</v>
      </c>
      <c r="N19" s="41">
        <f t="shared" si="3"/>
        <v>-0.34595098057575591</v>
      </c>
      <c r="O19" s="42">
        <f t="shared" si="3"/>
        <v>-0.3443331792187152</v>
      </c>
      <c r="P19" s="42">
        <f t="shared" si="3"/>
        <v>0.3048877978320057</v>
      </c>
      <c r="Q19" s="43">
        <f t="shared" si="3"/>
        <v>-0.46032346850983608</v>
      </c>
    </row>
    <row r="20" spans="1:17" x14ac:dyDescent="0.25">
      <c r="A20" s="23">
        <v>41483</v>
      </c>
      <c r="B20" s="41">
        <f t="shared" ref="B20:Q20" si="4">(LN(B8)-LN(B7))/1</f>
        <v>-0.69314716855994618</v>
      </c>
      <c r="C20" s="42">
        <f t="shared" si="4"/>
        <v>-0.35839759986754416</v>
      </c>
      <c r="D20" s="42">
        <f t="shared" si="4"/>
        <v>0.70881329667603765</v>
      </c>
      <c r="E20" s="43">
        <f t="shared" si="4"/>
        <v>-0.70694050378817153</v>
      </c>
      <c r="F20" s="41">
        <f t="shared" si="4"/>
        <v>0.67015766461854476</v>
      </c>
      <c r="G20" s="42">
        <f t="shared" si="4"/>
        <v>-0.1710318146819354</v>
      </c>
      <c r="H20" s="42">
        <f t="shared" si="4"/>
        <v>1.2179590479274367</v>
      </c>
      <c r="I20" s="43">
        <f t="shared" si="4"/>
        <v>-0.3566749400815894</v>
      </c>
      <c r="J20" s="41">
        <f t="shared" si="4"/>
        <v>-0.45742484703887598</v>
      </c>
      <c r="K20" s="42">
        <f t="shared" si="4"/>
        <v>0.13146313939517462</v>
      </c>
      <c r="L20" s="42">
        <f t="shared" si="4"/>
        <v>-3.1661282046325567E-2</v>
      </c>
      <c r="M20" s="43">
        <f t="shared" si="4"/>
        <v>-3.7885925817526811E-4</v>
      </c>
      <c r="N20" s="41">
        <f t="shared" si="4"/>
        <v>-8.0969062533668534E-2</v>
      </c>
      <c r="O20" s="42">
        <f t="shared" si="4"/>
        <v>-5.7819570736784343E-2</v>
      </c>
      <c r="P20" s="42">
        <f t="shared" si="4"/>
        <v>0.29568934762436072</v>
      </c>
      <c r="Q20" s="43">
        <f t="shared" si="4"/>
        <v>-0.4187103352371313</v>
      </c>
    </row>
    <row r="21" spans="1:17" x14ac:dyDescent="0.25">
      <c r="A21" s="23">
        <v>41484</v>
      </c>
      <c r="B21" s="41">
        <f t="shared" ref="B21:Q21" si="5">(LN(B9)-LN(B8))/1</f>
        <v>0.23638877427475791</v>
      </c>
      <c r="C21" s="42">
        <f t="shared" si="5"/>
        <v>-0.47692407140065285</v>
      </c>
      <c r="D21" s="42">
        <f t="shared" si="5"/>
        <v>-0.91888476632446725</v>
      </c>
      <c r="E21" s="43">
        <f t="shared" si="5"/>
        <v>0.69314718055994362</v>
      </c>
      <c r="F21" s="41">
        <f t="shared" si="5"/>
        <v>0.31633732842500706</v>
      </c>
      <c r="G21" s="42">
        <f t="shared" si="5"/>
        <v>-0.58675093231822828</v>
      </c>
      <c r="H21" s="42">
        <f t="shared" si="5"/>
        <v>-0.34484048726231897</v>
      </c>
      <c r="I21" s="43">
        <f t="shared" si="5"/>
        <v>1.1451322996276776</v>
      </c>
      <c r="J21" s="41">
        <f t="shared" si="5"/>
        <v>0.14458122861880085</v>
      </c>
      <c r="K21" s="42">
        <f t="shared" si="5"/>
        <v>-0.41914521201224453</v>
      </c>
      <c r="L21" s="42">
        <f t="shared" si="5"/>
        <v>-0.37787715165355706</v>
      </c>
      <c r="M21" s="43">
        <f t="shared" si="5"/>
        <v>-0.21333955117073167</v>
      </c>
      <c r="N21" s="41">
        <f t="shared" si="5"/>
        <v>-0.37774056024955804</v>
      </c>
      <c r="O21" s="42">
        <f t="shared" si="5"/>
        <v>-0.38609608167064735</v>
      </c>
      <c r="P21" s="42">
        <f t="shared" si="5"/>
        <v>-0.29776619165218676</v>
      </c>
      <c r="Q21" s="43">
        <f t="shared" si="5"/>
        <v>-0.34989525650856557</v>
      </c>
    </row>
    <row r="22" spans="1:17" x14ac:dyDescent="0.25">
      <c r="A22" s="23">
        <v>41485</v>
      </c>
      <c r="B22" s="41">
        <f t="shared" ref="B22:Q22" si="6">(LN(B10)-LN(B9))/1</f>
        <v>-0.11122564402663393</v>
      </c>
      <c r="C22" s="42">
        <f t="shared" si="6"/>
        <v>-0.32542240351155272</v>
      </c>
      <c r="D22" s="42">
        <f t="shared" si="6"/>
        <v>-3.9740327006832388E-2</v>
      </c>
      <c r="E22" s="43">
        <f t="shared" si="6"/>
        <v>-0.66574820420966851</v>
      </c>
      <c r="F22" s="41">
        <f t="shared" si="6"/>
        <v>-0.32803336912390257</v>
      </c>
      <c r="G22" s="42">
        <f t="shared" si="6"/>
        <v>-0.91473914161607439</v>
      </c>
      <c r="H22" s="42">
        <f t="shared" si="6"/>
        <v>-0.36511381143604282</v>
      </c>
      <c r="I22" s="43">
        <f t="shared" si="6"/>
        <v>0.73032618481696154</v>
      </c>
      <c r="J22" s="41">
        <f t="shared" si="6"/>
        <v>-1.1229443889382882</v>
      </c>
      <c r="K22" s="42">
        <f t="shared" si="6"/>
        <v>-1.1350819686780742</v>
      </c>
      <c r="L22" s="42">
        <f t="shared" si="6"/>
        <v>-0.35086097386922965</v>
      </c>
      <c r="M22" s="43">
        <f t="shared" si="6"/>
        <v>-0.52721943337234478</v>
      </c>
      <c r="N22" s="41">
        <f t="shared" si="6"/>
        <v>-0.85842727097413452</v>
      </c>
      <c r="O22" s="42">
        <f t="shared" si="6"/>
        <v>-0.92928681042866756</v>
      </c>
      <c r="P22" s="42">
        <f t="shared" si="6"/>
        <v>-0.56243507338849952</v>
      </c>
      <c r="Q22" s="43">
        <f t="shared" si="6"/>
        <v>-0.23333039670090017</v>
      </c>
    </row>
    <row r="23" spans="1:17" x14ac:dyDescent="0.25">
      <c r="A23" s="23">
        <v>41486</v>
      </c>
      <c r="B23" s="41">
        <f t="shared" ref="B23:Q23" si="7">(LN(B11)-LN(B10))/1</f>
        <v>-0.2682639849657189</v>
      </c>
      <c r="C23" s="42">
        <f t="shared" si="7"/>
        <v>0</v>
      </c>
      <c r="D23" s="42">
        <f t="shared" si="7"/>
        <v>-2.0014799943722856</v>
      </c>
      <c r="E23" s="43">
        <f t="shared" si="7"/>
        <v>0.15028219716624669</v>
      </c>
      <c r="F23" s="41">
        <f t="shared" si="7"/>
        <v>-0.80506509208281507</v>
      </c>
      <c r="G23" s="42">
        <f t="shared" si="7"/>
        <v>0.40287778526619178</v>
      </c>
      <c r="H23" s="42">
        <f t="shared" si="7"/>
        <v>-0.64355024138886208</v>
      </c>
      <c r="I23" s="43">
        <f t="shared" si="7"/>
        <v>-6.5999440974325196E-2</v>
      </c>
      <c r="J23" s="41">
        <f t="shared" si="7"/>
        <v>-0.2697808612873267</v>
      </c>
      <c r="K23" s="42">
        <f t="shared" si="7"/>
        <v>0.57821721449915664</v>
      </c>
      <c r="L23" s="42">
        <f t="shared" si="7"/>
        <v>-0.64596861991619114</v>
      </c>
      <c r="M23" s="43">
        <f t="shared" si="7"/>
        <v>-0.3729419160158276</v>
      </c>
      <c r="N23" s="41">
        <f t="shared" si="7"/>
        <v>3.6203048295295304E-2</v>
      </c>
      <c r="O23" s="42">
        <f t="shared" si="7"/>
        <v>-9.1402163906344924E-2</v>
      </c>
      <c r="P23" s="42">
        <f t="shared" si="7"/>
        <v>-0.66073993873769865</v>
      </c>
      <c r="Q23" s="43">
        <f t="shared" si="7"/>
        <v>-0.54437417257391374</v>
      </c>
    </row>
    <row r="24" spans="1:17" x14ac:dyDescent="0.25">
      <c r="A24" s="23">
        <v>41487</v>
      </c>
      <c r="B24" s="44">
        <f t="shared" ref="B24:Q24" si="8">(LN(B12)-LN(B11))/1</f>
        <v>0.57054486328366494</v>
      </c>
      <c r="C24" s="45">
        <f t="shared" si="8"/>
        <v>-1.060871957608339</v>
      </c>
      <c r="D24" s="45">
        <f t="shared" si="8"/>
        <v>1.3083328138123402</v>
      </c>
      <c r="E24" s="46">
        <f t="shared" si="8"/>
        <v>-1.1962507575880181</v>
      </c>
      <c r="F24" s="44">
        <f t="shared" si="8"/>
        <v>0.62509371197764274</v>
      </c>
      <c r="G24" s="45">
        <f t="shared" si="8"/>
        <v>-1.255357002010614</v>
      </c>
      <c r="H24" s="45">
        <f t="shared" si="8"/>
        <v>-6.6691373898004613E-2</v>
      </c>
      <c r="I24" s="46">
        <f t="shared" si="8"/>
        <v>-0.87898368058810483</v>
      </c>
      <c r="J24" s="44">
        <f t="shared" si="8"/>
        <v>-0.34294475070454311</v>
      </c>
      <c r="K24" s="45">
        <f t="shared" si="8"/>
        <v>-1.024504317256147</v>
      </c>
      <c r="L24" s="45">
        <f t="shared" si="8"/>
        <v>-2.3311079048433214E-2</v>
      </c>
      <c r="M24" s="46">
        <f t="shared" si="8"/>
        <v>-0.80968099851477326</v>
      </c>
      <c r="N24" s="44">
        <f t="shared" si="8"/>
        <v>-0.6454157770607889</v>
      </c>
      <c r="O24" s="45">
        <f t="shared" si="8"/>
        <v>-0.63543886348894141</v>
      </c>
      <c r="P24" s="45">
        <f t="shared" si="8"/>
        <v>-0.43392757132567894</v>
      </c>
      <c r="Q24" s="46">
        <f t="shared" si="8"/>
        <v>0.1625189307683641</v>
      </c>
    </row>
    <row r="25" spans="1:17" x14ac:dyDescent="0.25">
      <c r="B25" s="49" t="s">
        <v>19</v>
      </c>
      <c r="C25" s="50"/>
      <c r="D25" s="50"/>
      <c r="E25" s="51"/>
      <c r="F25" s="49" t="s">
        <v>18</v>
      </c>
      <c r="G25" s="50"/>
      <c r="H25" s="50"/>
      <c r="I25" s="51"/>
      <c r="J25" s="49" t="s">
        <v>17</v>
      </c>
      <c r="K25" s="50"/>
      <c r="L25" s="50"/>
      <c r="M25" s="51"/>
      <c r="N25" s="49" t="s">
        <v>16</v>
      </c>
      <c r="O25" s="50"/>
      <c r="P25" s="50"/>
      <c r="Q25" s="51"/>
    </row>
    <row r="26" spans="1:17" x14ac:dyDescent="0.25">
      <c r="B26" s="25">
        <v>1</v>
      </c>
      <c r="C26" s="26">
        <v>5</v>
      </c>
      <c r="D26" s="26">
        <v>12</v>
      </c>
      <c r="E26" s="27">
        <v>13</v>
      </c>
      <c r="F26" s="25">
        <v>2</v>
      </c>
      <c r="G26" s="26">
        <v>6</v>
      </c>
      <c r="H26" s="26">
        <v>11</v>
      </c>
      <c r="I26" s="27">
        <v>14</v>
      </c>
      <c r="J26" s="25">
        <v>3</v>
      </c>
      <c r="K26" s="26">
        <v>7</v>
      </c>
      <c r="L26" s="26">
        <v>10</v>
      </c>
      <c r="M26" s="27">
        <v>15</v>
      </c>
      <c r="N26" s="25">
        <v>4</v>
      </c>
      <c r="O26" s="26">
        <v>8</v>
      </c>
      <c r="P26" s="26">
        <v>9</v>
      </c>
      <c r="Q26" s="27">
        <v>16</v>
      </c>
    </row>
    <row r="27" spans="1:17" x14ac:dyDescent="0.25">
      <c r="A27" s="23">
        <v>41479</v>
      </c>
      <c r="B27" s="38">
        <f>B16+0.25</f>
        <v>-0.15546510810816372</v>
      </c>
      <c r="C27" s="39">
        <f t="shared" ref="C27:Q27" si="9">C16+0.25</f>
        <v>0.13221695434361536</v>
      </c>
      <c r="D27" s="39">
        <f t="shared" si="9"/>
        <v>-1.2439250099504751</v>
      </c>
      <c r="E27" s="40">
        <f t="shared" si="9"/>
        <v>-0.79145385012227898</v>
      </c>
      <c r="F27" s="38">
        <f t="shared" si="9"/>
        <v>-0.54850770421777195</v>
      </c>
      <c r="G27" s="39">
        <f t="shared" si="9"/>
        <v>-0.13946477118568623</v>
      </c>
      <c r="H27" s="39">
        <f t="shared" si="9"/>
        <v>-1.2540773767762747</v>
      </c>
      <c r="I27" s="40">
        <f t="shared" si="9"/>
        <v>-6.0154921758384106E-2</v>
      </c>
      <c r="J27" s="38">
        <f t="shared" si="9"/>
        <v>0.18937537288944739</v>
      </c>
      <c r="K27" s="39">
        <f t="shared" si="9"/>
        <v>-0.982143709149776</v>
      </c>
      <c r="L27" s="39">
        <f t="shared" si="9"/>
        <v>0.97593700609261269</v>
      </c>
      <c r="M27" s="40">
        <f t="shared" si="9"/>
        <v>1.2234491504199863</v>
      </c>
      <c r="N27" s="38">
        <f t="shared" si="9"/>
        <v>0.28922071647635761</v>
      </c>
      <c r="O27" s="39">
        <f t="shared" si="9"/>
        <v>1.7847143719485086</v>
      </c>
      <c r="P27" s="39">
        <f t="shared" si="9"/>
        <v>0.63776552965537903</v>
      </c>
      <c r="Q27" s="40">
        <f t="shared" si="9"/>
        <v>0.43805222990688186</v>
      </c>
    </row>
    <row r="28" spans="1:17" x14ac:dyDescent="0.25">
      <c r="A28" s="23">
        <v>41480</v>
      </c>
      <c r="B28" s="41">
        <f t="shared" ref="B28:Q35" si="10">B17+0.25</f>
        <v>0.43232153879395518</v>
      </c>
      <c r="C28" s="42">
        <f t="shared" si="10"/>
        <v>2.9298793339069427</v>
      </c>
      <c r="D28" s="42">
        <f t="shared" si="10"/>
        <v>3.3074258280138764</v>
      </c>
      <c r="E28" s="43">
        <f t="shared" si="10"/>
        <v>2.9008917667916734</v>
      </c>
      <c r="F28" s="41">
        <f t="shared" si="10"/>
        <v>1.4200712581674955</v>
      </c>
      <c r="G28" s="42">
        <f t="shared" si="10"/>
        <v>4.3055047347191326</v>
      </c>
      <c r="H28" s="42">
        <f t="shared" si="10"/>
        <v>2.6171235953816172</v>
      </c>
      <c r="I28" s="43">
        <f t="shared" si="10"/>
        <v>1.8951559783854623</v>
      </c>
      <c r="J28" s="41">
        <f t="shared" si="10"/>
        <v>2.6703681386504297</v>
      </c>
      <c r="K28" s="42">
        <f t="shared" si="10"/>
        <v>3.3666849070819609</v>
      </c>
      <c r="L28" s="42">
        <f t="shared" si="10"/>
        <v>3.5102654015097841</v>
      </c>
      <c r="M28" s="43">
        <f t="shared" si="10"/>
        <v>2.9595305863909882</v>
      </c>
      <c r="N28" s="41">
        <f t="shared" si="10"/>
        <v>3.855706856383005</v>
      </c>
      <c r="O28" s="42">
        <f t="shared" si="10"/>
        <v>2.4385665152827602</v>
      </c>
      <c r="P28" s="42">
        <f t="shared" si="10"/>
        <v>2.1107523378578641</v>
      </c>
      <c r="Q28" s="43">
        <f t="shared" si="10"/>
        <v>3.1040041160110032</v>
      </c>
    </row>
    <row r="29" spans="1:17" x14ac:dyDescent="0.25">
      <c r="A29" s="23">
        <v>41481</v>
      </c>
      <c r="B29" s="41">
        <f t="shared" si="10"/>
        <v>0.76082564176599021</v>
      </c>
      <c r="C29" s="42">
        <f t="shared" si="10"/>
        <v>-0.78362743642241561</v>
      </c>
      <c r="D29" s="42">
        <f t="shared" si="10"/>
        <v>-0.20810884186385614</v>
      </c>
      <c r="E29" s="43">
        <f t="shared" si="10"/>
        <v>-0.45498163487921595</v>
      </c>
      <c r="F29" s="41">
        <f t="shared" si="10"/>
        <v>0.40906468440656418</v>
      </c>
      <c r="G29" s="42">
        <f t="shared" si="10"/>
        <v>-0.14414330378480322</v>
      </c>
      <c r="H29" s="42">
        <f t="shared" si="10"/>
        <v>0.44782574361838101</v>
      </c>
      <c r="I29" s="43">
        <f t="shared" si="10"/>
        <v>0.64959999029044013</v>
      </c>
      <c r="J29" s="41">
        <f t="shared" si="10"/>
        <v>0.35536051645782685</v>
      </c>
      <c r="K29" s="42">
        <f t="shared" si="10"/>
        <v>1.3443839522206797</v>
      </c>
      <c r="L29" s="42">
        <f t="shared" si="10"/>
        <v>-0.21455886886437447</v>
      </c>
      <c r="M29" s="43">
        <f t="shared" si="10"/>
        <v>0.38205100740241171</v>
      </c>
      <c r="N29" s="41">
        <f t="shared" si="10"/>
        <v>0.42918183691467782</v>
      </c>
      <c r="O29" s="42">
        <f t="shared" si="10"/>
        <v>0.42504879746487489</v>
      </c>
      <c r="P29" s="42">
        <f t="shared" si="10"/>
        <v>1.2555218658459992</v>
      </c>
      <c r="Q29" s="43">
        <f t="shared" si="10"/>
        <v>0.28993271033537127</v>
      </c>
    </row>
    <row r="30" spans="1:17" x14ac:dyDescent="0.25">
      <c r="A30" s="23">
        <v>41482</v>
      </c>
      <c r="B30" s="41">
        <f t="shared" si="10"/>
        <v>0.6554650961081645</v>
      </c>
      <c r="C30" s="42">
        <f t="shared" si="10"/>
        <v>0.25</v>
      </c>
      <c r="D30" s="42">
        <f t="shared" si="10"/>
        <v>-0.19333538147225227</v>
      </c>
      <c r="E30" s="43">
        <f t="shared" si="10"/>
        <v>0.80278982110377051</v>
      </c>
      <c r="F30" s="41">
        <f t="shared" si="10"/>
        <v>0.50782911218979976</v>
      </c>
      <c r="G30" s="42">
        <f t="shared" si="10"/>
        <v>7.6450429104211182E-2</v>
      </c>
      <c r="H30" s="42">
        <f t="shared" si="10"/>
        <v>0.15597104768650283</v>
      </c>
      <c r="I30" s="43">
        <f t="shared" si="10"/>
        <v>-0.50377180290579204</v>
      </c>
      <c r="J30" s="41">
        <f t="shared" si="10"/>
        <v>1.7006766192491583</v>
      </c>
      <c r="K30" s="42">
        <f t="shared" si="10"/>
        <v>0.6805710294892755</v>
      </c>
      <c r="L30" s="42">
        <f t="shared" si="10"/>
        <v>0.11342446499424952</v>
      </c>
      <c r="M30" s="43">
        <f t="shared" si="10"/>
        <v>1.3953043601397042E-2</v>
      </c>
      <c r="N30" s="41">
        <f t="shared" si="10"/>
        <v>-9.5950980575755906E-2</v>
      </c>
      <c r="O30" s="42">
        <f t="shared" si="10"/>
        <v>-9.4333179218715202E-2</v>
      </c>
      <c r="P30" s="42">
        <f t="shared" si="10"/>
        <v>0.5548877978320057</v>
      </c>
      <c r="Q30" s="43">
        <f t="shared" si="10"/>
        <v>-0.21032346850983608</v>
      </c>
    </row>
    <row r="31" spans="1:17" x14ac:dyDescent="0.25">
      <c r="A31" s="23">
        <v>41483</v>
      </c>
      <c r="B31" s="41">
        <f t="shared" si="10"/>
        <v>-0.44314716855994618</v>
      </c>
      <c r="C31" s="42">
        <f t="shared" si="10"/>
        <v>-0.10839759986754416</v>
      </c>
      <c r="D31" s="42">
        <f t="shared" si="10"/>
        <v>0.95881329667603765</v>
      </c>
      <c r="E31" s="43">
        <f t="shared" si="10"/>
        <v>-0.45694050378817153</v>
      </c>
      <c r="F31" s="41">
        <f t="shared" si="10"/>
        <v>0.92015766461854476</v>
      </c>
      <c r="G31" s="42">
        <f t="shared" si="10"/>
        <v>7.8968185318064599E-2</v>
      </c>
      <c r="H31" s="42">
        <f t="shared" si="10"/>
        <v>1.4679590479274367</v>
      </c>
      <c r="I31" s="43">
        <f t="shared" si="10"/>
        <v>-0.1066749400815894</v>
      </c>
      <c r="J31" s="41">
        <f t="shared" si="10"/>
        <v>-0.20742484703887598</v>
      </c>
      <c r="K31" s="42">
        <f t="shared" si="10"/>
        <v>0.38146313939517462</v>
      </c>
      <c r="L31" s="42">
        <f t="shared" si="10"/>
        <v>0.21833871795367443</v>
      </c>
      <c r="M31" s="43">
        <f t="shared" si="10"/>
        <v>0.24962114074182473</v>
      </c>
      <c r="N31" s="41">
        <f t="shared" si="10"/>
        <v>0.16903093746633147</v>
      </c>
      <c r="O31" s="42">
        <f t="shared" si="10"/>
        <v>0.19218042926321566</v>
      </c>
      <c r="P31" s="42">
        <f t="shared" si="10"/>
        <v>0.54568934762436072</v>
      </c>
      <c r="Q31" s="43">
        <f t="shared" si="10"/>
        <v>-0.1687103352371313</v>
      </c>
    </row>
    <row r="32" spans="1:17" x14ac:dyDescent="0.25">
      <c r="A32" s="23">
        <v>41484</v>
      </c>
      <c r="B32" s="41">
        <f t="shared" si="10"/>
        <v>0.48638877427475791</v>
      </c>
      <c r="C32" s="42">
        <f t="shared" si="10"/>
        <v>-0.22692407140065285</v>
      </c>
      <c r="D32" s="42">
        <f t="shared" si="10"/>
        <v>-0.66888476632446725</v>
      </c>
      <c r="E32" s="43">
        <f t="shared" si="10"/>
        <v>0.94314718055994362</v>
      </c>
      <c r="F32" s="41">
        <f t="shared" si="10"/>
        <v>0.56633732842500706</v>
      </c>
      <c r="G32" s="42">
        <f t="shared" si="10"/>
        <v>-0.33675093231822828</v>
      </c>
      <c r="H32" s="42">
        <f t="shared" si="10"/>
        <v>-9.4840487262318973E-2</v>
      </c>
      <c r="I32" s="43">
        <f t="shared" si="10"/>
        <v>1.3951322996276776</v>
      </c>
      <c r="J32" s="41">
        <f t="shared" si="10"/>
        <v>0.39458122861880085</v>
      </c>
      <c r="K32" s="42">
        <f t="shared" si="10"/>
        <v>-0.16914521201224453</v>
      </c>
      <c r="L32" s="42">
        <f t="shared" si="10"/>
        <v>-0.12787715165355706</v>
      </c>
      <c r="M32" s="43">
        <f t="shared" si="10"/>
        <v>3.6660448829268333E-2</v>
      </c>
      <c r="N32" s="41">
        <f t="shared" si="10"/>
        <v>-0.12774056024955804</v>
      </c>
      <c r="O32" s="42">
        <f t="shared" si="10"/>
        <v>-0.13609608167064735</v>
      </c>
      <c r="P32" s="42">
        <f t="shared" si="10"/>
        <v>-4.7766191652186762E-2</v>
      </c>
      <c r="Q32" s="43">
        <f t="shared" si="10"/>
        <v>-9.9895256508565566E-2</v>
      </c>
    </row>
    <row r="33" spans="1:17" x14ac:dyDescent="0.25">
      <c r="A33" s="23">
        <v>41485</v>
      </c>
      <c r="B33" s="41">
        <f t="shared" si="10"/>
        <v>0.13877435597336607</v>
      </c>
      <c r="C33" s="42">
        <f t="shared" si="10"/>
        <v>-7.5422403511552716E-2</v>
      </c>
      <c r="D33" s="42">
        <f t="shared" si="10"/>
        <v>0.21025967299316761</v>
      </c>
      <c r="E33" s="43">
        <f t="shared" si="10"/>
        <v>-0.41574820420966851</v>
      </c>
      <c r="F33" s="41">
        <f t="shared" si="10"/>
        <v>-7.8033369123902574E-2</v>
      </c>
      <c r="G33" s="42">
        <f t="shared" si="10"/>
        <v>-0.66473914161607439</v>
      </c>
      <c r="H33" s="42">
        <f t="shared" si="10"/>
        <v>-0.11511381143604282</v>
      </c>
      <c r="I33" s="43">
        <f t="shared" si="10"/>
        <v>0.98032618481696154</v>
      </c>
      <c r="J33" s="41">
        <f t="shared" si="10"/>
        <v>-0.87294438893828818</v>
      </c>
      <c r="K33" s="42">
        <f t="shared" si="10"/>
        <v>-0.8850819686780742</v>
      </c>
      <c r="L33" s="42">
        <f t="shared" si="10"/>
        <v>-0.10086097386922965</v>
      </c>
      <c r="M33" s="43">
        <f t="shared" si="10"/>
        <v>-0.27721943337234478</v>
      </c>
      <c r="N33" s="41">
        <f t="shared" si="10"/>
        <v>-0.60842727097413452</v>
      </c>
      <c r="O33" s="42">
        <f t="shared" si="10"/>
        <v>-0.67928681042866756</v>
      </c>
      <c r="P33" s="42">
        <f t="shared" si="10"/>
        <v>-0.31243507338849952</v>
      </c>
      <c r="Q33" s="43">
        <f t="shared" si="10"/>
        <v>1.6669603299099833E-2</v>
      </c>
    </row>
    <row r="34" spans="1:17" x14ac:dyDescent="0.25">
      <c r="A34" s="23">
        <v>41486</v>
      </c>
      <c r="B34" s="41">
        <f t="shared" si="10"/>
        <v>-1.8263984965718905E-2</v>
      </c>
      <c r="C34" s="42">
        <f t="shared" si="10"/>
        <v>0.25</v>
      </c>
      <c r="D34" s="42">
        <f t="shared" si="10"/>
        <v>-1.7514799943722856</v>
      </c>
      <c r="E34" s="43">
        <f t="shared" si="10"/>
        <v>0.40028219716624669</v>
      </c>
      <c r="F34" s="41">
        <f t="shared" si="10"/>
        <v>-0.55506509208281507</v>
      </c>
      <c r="G34" s="42">
        <f t="shared" si="10"/>
        <v>0.65287778526619178</v>
      </c>
      <c r="H34" s="42">
        <f t="shared" si="10"/>
        <v>-0.39355024138886208</v>
      </c>
      <c r="I34" s="43">
        <f t="shared" si="10"/>
        <v>0.1840005590256748</v>
      </c>
      <c r="J34" s="41">
        <f t="shared" si="10"/>
        <v>-1.9780861287326701E-2</v>
      </c>
      <c r="K34" s="42">
        <f t="shared" si="10"/>
        <v>0.82821721449915664</v>
      </c>
      <c r="L34" s="42">
        <f t="shared" si="10"/>
        <v>-0.39596861991619114</v>
      </c>
      <c r="M34" s="43">
        <f t="shared" si="10"/>
        <v>-0.1229419160158276</v>
      </c>
      <c r="N34" s="41">
        <f t="shared" si="10"/>
        <v>0.2862030482952953</v>
      </c>
      <c r="O34" s="42">
        <f t="shared" si="10"/>
        <v>0.15859783609365508</v>
      </c>
      <c r="P34" s="42">
        <f t="shared" si="10"/>
        <v>-0.41073993873769865</v>
      </c>
      <c r="Q34" s="43">
        <f t="shared" si="10"/>
        <v>-0.29437417257391374</v>
      </c>
    </row>
    <row r="35" spans="1:17" x14ac:dyDescent="0.25">
      <c r="A35" s="23">
        <v>41487</v>
      </c>
      <c r="B35" s="44">
        <f t="shared" si="10"/>
        <v>0.82054486328366494</v>
      </c>
      <c r="C35" s="45">
        <f t="shared" si="10"/>
        <v>-0.81087195760833897</v>
      </c>
      <c r="D35" s="45">
        <f t="shared" si="10"/>
        <v>1.5583328138123402</v>
      </c>
      <c r="E35" s="46">
        <f t="shared" si="10"/>
        <v>-0.94625075758801813</v>
      </c>
      <c r="F35" s="44">
        <f t="shared" si="10"/>
        <v>0.87509371197764274</v>
      </c>
      <c r="G35" s="45">
        <f t="shared" si="10"/>
        <v>-1.005357002010614</v>
      </c>
      <c r="H35" s="45">
        <f t="shared" si="10"/>
        <v>0.18330862610199539</v>
      </c>
      <c r="I35" s="46">
        <f t="shared" si="10"/>
        <v>-0.62898368058810483</v>
      </c>
      <c r="J35" s="44">
        <f t="shared" si="10"/>
        <v>-9.2944750704543111E-2</v>
      </c>
      <c r="K35" s="45">
        <f t="shared" si="10"/>
        <v>-0.77450431725614699</v>
      </c>
      <c r="L35" s="45">
        <f t="shared" si="10"/>
        <v>0.22668892095156679</v>
      </c>
      <c r="M35" s="46">
        <f t="shared" si="10"/>
        <v>-0.55968099851477326</v>
      </c>
      <c r="N35" s="44">
        <f t="shared" si="10"/>
        <v>-0.3954157770607889</v>
      </c>
      <c r="O35" s="45">
        <f t="shared" si="10"/>
        <v>-0.38543886348894141</v>
      </c>
      <c r="P35" s="45">
        <f t="shared" si="10"/>
        <v>-0.18392757132567894</v>
      </c>
      <c r="Q35" s="46">
        <f t="shared" si="10"/>
        <v>0.4125189307683641</v>
      </c>
    </row>
    <row r="38" spans="1:17" x14ac:dyDescent="0.25">
      <c r="B38" s="47" t="s">
        <v>29</v>
      </c>
      <c r="C38" s="47"/>
      <c r="D38" s="47"/>
      <c r="E38" s="47"/>
      <c r="G38" s="47" t="s">
        <v>30</v>
      </c>
      <c r="H38" s="47"/>
      <c r="I38" s="47"/>
      <c r="J38" s="47"/>
    </row>
    <row r="39" spans="1:17" x14ac:dyDescent="0.25">
      <c r="B39" t="s">
        <v>21</v>
      </c>
      <c r="C39" t="s">
        <v>28</v>
      </c>
      <c r="D39" t="s">
        <v>27</v>
      </c>
      <c r="E39" t="s">
        <v>15</v>
      </c>
      <c r="G39" t="s">
        <v>21</v>
      </c>
      <c r="H39" t="s">
        <v>28</v>
      </c>
      <c r="I39" t="s">
        <v>27</v>
      </c>
      <c r="J39" t="s">
        <v>15</v>
      </c>
    </row>
    <row r="40" spans="1:17" x14ac:dyDescent="0.25">
      <c r="A40" s="23">
        <v>41479</v>
      </c>
      <c r="B40">
        <f t="shared" ref="B40:B48" si="11">AVERAGE(B27:E27)</f>
        <v>-0.5146567534593256</v>
      </c>
      <c r="C40">
        <f t="shared" ref="C40:C48" si="12">AVERAGE(F27:I27)</f>
        <v>-0.50055119348452926</v>
      </c>
      <c r="D40">
        <f t="shared" ref="D40:D48" si="13">AVERAGE(J27:M27)</f>
        <v>0.35165445506306758</v>
      </c>
      <c r="E40">
        <f t="shared" ref="E40:E48" si="14">AVERAGE(N27:Q27)</f>
        <v>0.78743821199678177</v>
      </c>
      <c r="F40" s="23">
        <v>41479</v>
      </c>
      <c r="G40">
        <f t="shared" ref="G40:G48" si="15">STDEV(B27:E27)</f>
        <v>0.62072888729929987</v>
      </c>
      <c r="H40">
        <f t="shared" ref="H40:H48" si="16">STDEV(F27:I27)</f>
        <v>0.54602619483769588</v>
      </c>
      <c r="I40">
        <f t="shared" ref="I40:I48" si="17">STDEV(J27:M27)</f>
        <v>0.9924895864678015</v>
      </c>
      <c r="J40">
        <f t="shared" ref="J40:J48" si="18">STDEV(N27:Q27)</f>
        <v>0.68001296271245215</v>
      </c>
    </row>
    <row r="41" spans="1:17" x14ac:dyDescent="0.25">
      <c r="A41" s="23">
        <v>41480</v>
      </c>
      <c r="B41">
        <f t="shared" si="11"/>
        <v>2.3926296168766119</v>
      </c>
      <c r="C41">
        <f t="shared" si="12"/>
        <v>2.5594638916634271</v>
      </c>
      <c r="D41">
        <f t="shared" si="13"/>
        <v>3.1267122584082907</v>
      </c>
      <c r="E41">
        <f t="shared" si="14"/>
        <v>2.8772574563836582</v>
      </c>
      <c r="F41" s="23">
        <v>41480</v>
      </c>
      <c r="G41">
        <f t="shared" si="15"/>
        <v>1.3199277177674877</v>
      </c>
      <c r="H41">
        <f t="shared" si="16"/>
        <v>1.2637911014035066</v>
      </c>
      <c r="I41">
        <f t="shared" si="17"/>
        <v>0.38336212332057357</v>
      </c>
      <c r="J41">
        <f t="shared" si="18"/>
        <v>0.77217379618439863</v>
      </c>
    </row>
    <row r="42" spans="1:17" x14ac:dyDescent="0.25">
      <c r="A42" s="23">
        <v>41481</v>
      </c>
      <c r="B42">
        <f t="shared" si="11"/>
        <v>-0.17147306784987437</v>
      </c>
      <c r="C42">
        <f t="shared" si="12"/>
        <v>0.34058677863264553</v>
      </c>
      <c r="D42">
        <f t="shared" si="13"/>
        <v>0.46680915180413596</v>
      </c>
      <c r="E42">
        <f t="shared" si="14"/>
        <v>0.5999213026402308</v>
      </c>
      <c r="F42" s="23">
        <v>41481</v>
      </c>
      <c r="G42">
        <f t="shared" si="15"/>
        <v>0.66473883152971869</v>
      </c>
      <c r="H42">
        <f t="shared" si="16"/>
        <v>0.33992246026110379</v>
      </c>
      <c r="I42">
        <f t="shared" si="17"/>
        <v>0.64653039404677604</v>
      </c>
      <c r="J42">
        <f t="shared" si="18"/>
        <v>0.44182854293546253</v>
      </c>
    </row>
    <row r="43" spans="1:17" x14ac:dyDescent="0.25">
      <c r="A43" s="23">
        <v>41482</v>
      </c>
      <c r="B43">
        <f t="shared" si="11"/>
        <v>0.37872988393492069</v>
      </c>
      <c r="C43">
        <f t="shared" si="12"/>
        <v>5.9119696518680431E-2</v>
      </c>
      <c r="D43">
        <f t="shared" si="13"/>
        <v>0.62715628933352008</v>
      </c>
      <c r="E43">
        <f t="shared" si="14"/>
        <v>3.857004238192463E-2</v>
      </c>
      <c r="F43" s="23">
        <v>41482</v>
      </c>
      <c r="G43">
        <f t="shared" si="15"/>
        <v>0.44730275312942747</v>
      </c>
      <c r="H43">
        <f t="shared" si="16"/>
        <v>0.4194709041762143</v>
      </c>
      <c r="I43">
        <f t="shared" si="17"/>
        <v>0.77357129409069403</v>
      </c>
      <c r="J43">
        <f t="shared" si="18"/>
        <v>0.34846863861111249</v>
      </c>
    </row>
    <row r="44" spans="1:17" x14ac:dyDescent="0.25">
      <c r="A44" s="23">
        <v>41483</v>
      </c>
      <c r="B44">
        <f t="shared" si="11"/>
        <v>-1.2417993884906053E-2</v>
      </c>
      <c r="C44">
        <f t="shared" si="12"/>
        <v>0.59010248944561416</v>
      </c>
      <c r="D44">
        <f t="shared" si="13"/>
        <v>0.16049953776294945</v>
      </c>
      <c r="E44">
        <f t="shared" si="14"/>
        <v>0.18454759477919414</v>
      </c>
      <c r="F44" s="23">
        <v>41483</v>
      </c>
      <c r="G44">
        <f t="shared" si="15"/>
        <v>0.66724063331909444</v>
      </c>
      <c r="H44">
        <f t="shared" si="16"/>
        <v>0.7362802046056639</v>
      </c>
      <c r="I44">
        <f t="shared" si="17"/>
        <v>0.25526541550625681</v>
      </c>
      <c r="J44">
        <f t="shared" si="18"/>
        <v>0.29184102840640475</v>
      </c>
    </row>
    <row r="45" spans="1:17" x14ac:dyDescent="0.25">
      <c r="A45" s="23">
        <v>41484</v>
      </c>
      <c r="B45">
        <f t="shared" si="11"/>
        <v>0.13343177927739536</v>
      </c>
      <c r="C45">
        <f t="shared" si="12"/>
        <v>0.38246955211803435</v>
      </c>
      <c r="D45">
        <f t="shared" si="13"/>
        <v>3.3554828445566898E-2</v>
      </c>
      <c r="E45">
        <f t="shared" si="14"/>
        <v>-0.10287452252023943</v>
      </c>
      <c r="F45" s="23">
        <v>41484</v>
      </c>
      <c r="G45">
        <f t="shared" si="15"/>
        <v>0.71967257598070988</v>
      </c>
      <c r="H45">
        <f t="shared" si="16"/>
        <v>0.77554199935353973</v>
      </c>
      <c r="I45">
        <f t="shared" si="17"/>
        <v>0.25657831624433503</v>
      </c>
      <c r="J45">
        <f t="shared" si="18"/>
        <v>3.9865590767691E-2</v>
      </c>
    </row>
    <row r="46" spans="1:17" x14ac:dyDescent="0.25">
      <c r="A46" s="23">
        <v>41485</v>
      </c>
      <c r="B46">
        <f t="shared" si="11"/>
        <v>-3.5534144688671887E-2</v>
      </c>
      <c r="C46">
        <f t="shared" si="12"/>
        <v>3.0609965660235439E-2</v>
      </c>
      <c r="D46">
        <f t="shared" si="13"/>
        <v>-0.53402669121448421</v>
      </c>
      <c r="E46">
        <f t="shared" si="14"/>
        <v>-0.39586988787305044</v>
      </c>
      <c r="F46" s="23">
        <v>41485</v>
      </c>
      <c r="G46">
        <f t="shared" si="15"/>
        <v>0.28104083835095223</v>
      </c>
      <c r="H46">
        <f t="shared" si="16"/>
        <v>0.68763121688967643</v>
      </c>
      <c r="I46">
        <f t="shared" si="17"/>
        <v>0.40484051181877784</v>
      </c>
      <c r="J46">
        <f t="shared" si="18"/>
        <v>0.31762451266987451</v>
      </c>
    </row>
    <row r="47" spans="1:17" x14ac:dyDescent="0.25">
      <c r="A47" s="23">
        <v>41486</v>
      </c>
      <c r="B47">
        <f t="shared" si="11"/>
        <v>-0.27986544554293946</v>
      </c>
      <c r="C47">
        <f t="shared" si="12"/>
        <v>-2.7934247294952641E-2</v>
      </c>
      <c r="D47">
        <f t="shared" si="13"/>
        <v>7.2381454319952798E-2</v>
      </c>
      <c r="E47">
        <f t="shared" si="14"/>
        <v>-6.5078306730665503E-2</v>
      </c>
      <c r="F47" s="23">
        <v>41486</v>
      </c>
      <c r="G47">
        <f t="shared" si="15"/>
        <v>0.99623339145764689</v>
      </c>
      <c r="H47">
        <f t="shared" si="16"/>
        <v>0.55376389929109726</v>
      </c>
      <c r="I47">
        <f t="shared" si="17"/>
        <v>0.52829429923736659</v>
      </c>
      <c r="J47">
        <f t="shared" si="18"/>
        <v>0.3393563344491114</v>
      </c>
    </row>
    <row r="48" spans="1:17" x14ac:dyDescent="0.25">
      <c r="A48" s="23">
        <v>41487</v>
      </c>
      <c r="B48">
        <f t="shared" si="11"/>
        <v>0.15543874047491202</v>
      </c>
      <c r="C48">
        <f t="shared" si="12"/>
        <v>-0.14398458612977016</v>
      </c>
      <c r="D48">
        <f t="shared" si="13"/>
        <v>-0.30011028638097415</v>
      </c>
      <c r="E48">
        <f t="shared" si="14"/>
        <v>-0.13806582027676129</v>
      </c>
      <c r="F48" s="23">
        <v>41487</v>
      </c>
      <c r="G48">
        <f t="shared" si="15"/>
        <v>1.2326061889313045</v>
      </c>
      <c r="H48">
        <f t="shared" si="16"/>
        <v>0.84119517848362524</v>
      </c>
      <c r="I48">
        <f t="shared" si="17"/>
        <v>0.45198142113215894</v>
      </c>
      <c r="J48">
        <f t="shared" si="18"/>
        <v>0.37976716158610113</v>
      </c>
    </row>
  </sheetData>
  <mergeCells count="14">
    <mergeCell ref="B1:E1"/>
    <mergeCell ref="F1:I1"/>
    <mergeCell ref="J1:M1"/>
    <mergeCell ref="N1:Q1"/>
    <mergeCell ref="B14:E14"/>
    <mergeCell ref="F14:I14"/>
    <mergeCell ref="J14:M14"/>
    <mergeCell ref="N14:Q14"/>
    <mergeCell ref="B25:E25"/>
    <mergeCell ref="F25:I25"/>
    <mergeCell ref="J25:M25"/>
    <mergeCell ref="N25:Q25"/>
    <mergeCell ref="B38:E38"/>
    <mergeCell ref="G38:J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" sqref="E2:E33"/>
    </sheetView>
  </sheetViews>
  <sheetFormatPr defaultRowHeight="15" x14ac:dyDescent="0.25"/>
  <cols>
    <col min="5" max="5" width="17.285156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 s="48">
        <v>1</v>
      </c>
      <c r="B2" s="4">
        <v>1</v>
      </c>
      <c r="C2" s="3">
        <v>7</v>
      </c>
      <c r="D2" s="3">
        <v>18</v>
      </c>
      <c r="E2" s="47">
        <f>(C2+C3)/(D2+D3)*10000</f>
        <v>4166.666666666667</v>
      </c>
    </row>
    <row r="3" spans="1:5" x14ac:dyDescent="0.25">
      <c r="A3" s="48"/>
      <c r="B3" s="1">
        <v>2</v>
      </c>
      <c r="C3" s="3">
        <v>8</v>
      </c>
      <c r="D3" s="3">
        <v>18</v>
      </c>
      <c r="E3" s="47"/>
    </row>
    <row r="4" spans="1:5" x14ac:dyDescent="0.25">
      <c r="A4" s="48">
        <v>2</v>
      </c>
      <c r="B4" s="4">
        <v>1</v>
      </c>
      <c r="C4" s="3">
        <v>9</v>
      </c>
      <c r="D4" s="3">
        <v>18</v>
      </c>
      <c r="E4" s="47">
        <f t="shared" ref="E4" si="0">(C4+C5)/(D4+D5)*10000</f>
        <v>5555.5555555555557</v>
      </c>
    </row>
    <row r="5" spans="1:5" x14ac:dyDescent="0.25">
      <c r="A5" s="48"/>
      <c r="B5" s="1">
        <v>2</v>
      </c>
      <c r="C5" s="3">
        <v>11</v>
      </c>
      <c r="D5" s="3">
        <v>18</v>
      </c>
      <c r="E5" s="47"/>
    </row>
    <row r="6" spans="1:5" x14ac:dyDescent="0.25">
      <c r="A6" s="48">
        <v>3</v>
      </c>
      <c r="B6" s="4">
        <v>1</v>
      </c>
      <c r="C6" s="3">
        <v>8</v>
      </c>
      <c r="D6" s="3">
        <v>18</v>
      </c>
      <c r="E6" s="47">
        <f t="shared" ref="E6" si="1">(C6+C7)/(D6+D7)*10000</f>
        <v>4722.2222222222217</v>
      </c>
    </row>
    <row r="7" spans="1:5" x14ac:dyDescent="0.25">
      <c r="A7" s="48"/>
      <c r="B7" s="1">
        <v>2</v>
      </c>
      <c r="C7" s="3">
        <v>9</v>
      </c>
      <c r="D7" s="3">
        <v>18</v>
      </c>
      <c r="E7" s="47"/>
    </row>
    <row r="8" spans="1:5" x14ac:dyDescent="0.25">
      <c r="A8" s="48">
        <v>4</v>
      </c>
      <c r="B8" s="4">
        <v>1</v>
      </c>
      <c r="C8" s="3">
        <v>12</v>
      </c>
      <c r="D8" s="3">
        <v>18</v>
      </c>
      <c r="E8" s="47">
        <f t="shared" ref="E8" si="2">(C8+C9)/(D8+D9)*10000</f>
        <v>6944.4444444444443</v>
      </c>
    </row>
    <row r="9" spans="1:5" x14ac:dyDescent="0.25">
      <c r="A9" s="48"/>
      <c r="B9" s="1">
        <v>2</v>
      </c>
      <c r="C9" s="3">
        <v>13</v>
      </c>
      <c r="D9" s="3">
        <v>18</v>
      </c>
      <c r="E9" s="47"/>
    </row>
    <row r="10" spans="1:5" x14ac:dyDescent="0.25">
      <c r="A10" s="48">
        <v>5</v>
      </c>
      <c r="B10" s="4">
        <v>1</v>
      </c>
      <c r="C10" s="3">
        <v>9</v>
      </c>
      <c r="D10" s="3">
        <v>18</v>
      </c>
      <c r="E10" s="47">
        <f t="shared" ref="E10" si="3">(C10+C11)/(D10+D11)*10000</f>
        <v>5000</v>
      </c>
    </row>
    <row r="11" spans="1:5" x14ac:dyDescent="0.25">
      <c r="A11" s="48"/>
      <c r="B11" s="1">
        <v>2</v>
      </c>
      <c r="C11" s="3">
        <v>9</v>
      </c>
      <c r="D11" s="3">
        <v>18</v>
      </c>
      <c r="E11" s="47"/>
    </row>
    <row r="12" spans="1:5" x14ac:dyDescent="0.25">
      <c r="A12" s="48">
        <v>6</v>
      </c>
      <c r="B12" s="4">
        <v>1</v>
      </c>
      <c r="C12" s="3">
        <v>9</v>
      </c>
      <c r="D12" s="3">
        <v>18</v>
      </c>
      <c r="E12" s="47">
        <f t="shared" ref="E12" si="4">(C12+C13)/(D12+D13)*10000</f>
        <v>8611.1111111111113</v>
      </c>
    </row>
    <row r="13" spans="1:5" x14ac:dyDescent="0.25">
      <c r="A13" s="48"/>
      <c r="B13" s="1">
        <v>2</v>
      </c>
      <c r="C13" s="3">
        <v>22</v>
      </c>
      <c r="D13" s="3">
        <v>18</v>
      </c>
      <c r="E13" s="47"/>
    </row>
    <row r="14" spans="1:5" x14ac:dyDescent="0.25">
      <c r="A14" s="48">
        <v>7</v>
      </c>
      <c r="B14" s="4">
        <v>1</v>
      </c>
      <c r="C14" s="3">
        <v>13</v>
      </c>
      <c r="D14" s="3">
        <v>18</v>
      </c>
      <c r="E14" s="47">
        <f t="shared" ref="E14" si="5">(C14+C15)/(D14+D15)*10000</f>
        <v>6666.6666666666661</v>
      </c>
    </row>
    <row r="15" spans="1:5" x14ac:dyDescent="0.25">
      <c r="A15" s="48"/>
      <c r="B15" s="1">
        <v>2</v>
      </c>
      <c r="C15" s="3">
        <v>11</v>
      </c>
      <c r="D15" s="3">
        <v>18</v>
      </c>
      <c r="E15" s="47"/>
    </row>
    <row r="16" spans="1:5" x14ac:dyDescent="0.25">
      <c r="A16" s="48">
        <v>8</v>
      </c>
      <c r="B16" s="4">
        <v>1</v>
      </c>
      <c r="C16" s="3">
        <v>10</v>
      </c>
      <c r="D16" s="3">
        <v>18</v>
      </c>
      <c r="E16" s="47">
        <f t="shared" ref="E16" si="6">(C16+C17)/(D16+D17)*10000</f>
        <v>6944.4444444444443</v>
      </c>
    </row>
    <row r="17" spans="1:5" x14ac:dyDescent="0.25">
      <c r="A17" s="48"/>
      <c r="B17" s="1">
        <v>2</v>
      </c>
      <c r="C17" s="3">
        <v>15</v>
      </c>
      <c r="D17" s="3">
        <v>18</v>
      </c>
      <c r="E17" s="47"/>
    </row>
    <row r="18" spans="1:5" x14ac:dyDescent="0.25">
      <c r="A18" s="48">
        <v>9</v>
      </c>
      <c r="B18" s="4">
        <v>1</v>
      </c>
      <c r="C18" s="3">
        <v>8</v>
      </c>
      <c r="D18" s="3">
        <v>18</v>
      </c>
      <c r="E18" s="47">
        <f t="shared" ref="E18" si="7">(C18+C19)/(D18+D19)*10000</f>
        <v>5277.7777777777783</v>
      </c>
    </row>
    <row r="19" spans="1:5" x14ac:dyDescent="0.25">
      <c r="A19" s="48"/>
      <c r="B19" s="1">
        <v>2</v>
      </c>
      <c r="C19" s="3">
        <v>11</v>
      </c>
      <c r="D19" s="3">
        <v>18</v>
      </c>
      <c r="E19" s="47"/>
    </row>
    <row r="20" spans="1:5" x14ac:dyDescent="0.25">
      <c r="A20" s="48">
        <v>10</v>
      </c>
      <c r="B20" s="4">
        <v>1</v>
      </c>
      <c r="C20" s="3">
        <v>18</v>
      </c>
      <c r="D20" s="3">
        <v>18</v>
      </c>
      <c r="E20" s="47">
        <f t="shared" ref="E20" si="8">(C20+C21)/(D20+D21)*10000</f>
        <v>8333.3333333333339</v>
      </c>
    </row>
    <row r="21" spans="1:5" x14ac:dyDescent="0.25">
      <c r="A21" s="48"/>
      <c r="B21" s="1">
        <v>2</v>
      </c>
      <c r="C21" s="3">
        <v>12</v>
      </c>
      <c r="D21" s="3">
        <v>18</v>
      </c>
      <c r="E21" s="47"/>
    </row>
    <row r="22" spans="1:5" x14ac:dyDescent="0.25">
      <c r="A22" s="48">
        <v>11</v>
      </c>
      <c r="B22" s="4">
        <v>1</v>
      </c>
      <c r="C22" s="3">
        <v>15</v>
      </c>
      <c r="D22" s="3">
        <v>18</v>
      </c>
      <c r="E22" s="47">
        <f t="shared" ref="E22" si="9">(C22+C23)/(D22+D23)*10000</f>
        <v>7500</v>
      </c>
    </row>
    <row r="23" spans="1:5" x14ac:dyDescent="0.25">
      <c r="A23" s="48"/>
      <c r="B23" s="1">
        <v>2</v>
      </c>
      <c r="C23" s="3">
        <v>12</v>
      </c>
      <c r="D23" s="3">
        <v>18</v>
      </c>
      <c r="E23" s="47"/>
    </row>
    <row r="24" spans="1:5" x14ac:dyDescent="0.25">
      <c r="A24" s="48">
        <v>12</v>
      </c>
      <c r="B24" s="4">
        <v>1</v>
      </c>
      <c r="C24" s="3">
        <v>21</v>
      </c>
      <c r="D24" s="3">
        <v>18</v>
      </c>
      <c r="E24" s="47">
        <f t="shared" ref="E24" si="10">(C24+C25)/(D24+D25)*10000</f>
        <v>13611.111111111111</v>
      </c>
    </row>
    <row r="25" spans="1:5" x14ac:dyDescent="0.25">
      <c r="A25" s="48"/>
      <c r="B25" s="1">
        <v>2</v>
      </c>
      <c r="C25" s="3">
        <v>28</v>
      </c>
      <c r="D25" s="3">
        <v>18</v>
      </c>
      <c r="E25" s="47"/>
    </row>
    <row r="26" spans="1:5" x14ac:dyDescent="0.25">
      <c r="A26" s="48">
        <v>13</v>
      </c>
      <c r="B26" s="4">
        <v>1</v>
      </c>
      <c r="C26" s="3">
        <v>8</v>
      </c>
      <c r="D26" s="3">
        <v>18</v>
      </c>
      <c r="E26" s="47">
        <f t="shared" ref="E26" si="11">(C26+C27)/(D26+D27)*10000</f>
        <v>4722.2222222222217</v>
      </c>
    </row>
    <row r="27" spans="1:5" x14ac:dyDescent="0.25">
      <c r="A27" s="48"/>
      <c r="B27" s="1">
        <v>2</v>
      </c>
      <c r="C27" s="3">
        <v>9</v>
      </c>
      <c r="D27" s="3">
        <v>18</v>
      </c>
      <c r="E27" s="47"/>
    </row>
    <row r="28" spans="1:5" x14ac:dyDescent="0.25">
      <c r="A28" s="48">
        <v>14</v>
      </c>
      <c r="B28" s="4">
        <v>1</v>
      </c>
      <c r="C28" s="3">
        <v>6</v>
      </c>
      <c r="D28" s="3">
        <v>18</v>
      </c>
      <c r="E28" s="47">
        <f t="shared" ref="E28" si="12">(C28+C29)/(D28+D29)*10000</f>
        <v>4166.666666666667</v>
      </c>
    </row>
    <row r="29" spans="1:5" x14ac:dyDescent="0.25">
      <c r="A29" s="48"/>
      <c r="B29" s="1">
        <v>2</v>
      </c>
      <c r="C29" s="3">
        <v>9</v>
      </c>
      <c r="D29" s="3">
        <v>18</v>
      </c>
      <c r="E29" s="47"/>
    </row>
    <row r="30" spans="1:5" x14ac:dyDescent="0.25">
      <c r="A30" s="48">
        <v>15</v>
      </c>
      <c r="B30" s="4">
        <v>1</v>
      </c>
      <c r="C30" s="3">
        <v>9</v>
      </c>
      <c r="D30" s="3">
        <v>18</v>
      </c>
      <c r="E30" s="47">
        <f t="shared" ref="E30" si="13">(C30+C31)/(D30+D31)*10000</f>
        <v>4722.2222222222217</v>
      </c>
    </row>
    <row r="31" spans="1:5" x14ac:dyDescent="0.25">
      <c r="A31" s="48"/>
      <c r="B31" s="1">
        <v>2</v>
      </c>
      <c r="C31" s="3">
        <v>8</v>
      </c>
      <c r="D31" s="3">
        <v>18</v>
      </c>
      <c r="E31" s="47"/>
    </row>
    <row r="32" spans="1:5" x14ac:dyDescent="0.25">
      <c r="A32" s="48">
        <v>16</v>
      </c>
      <c r="B32" s="4">
        <v>1</v>
      </c>
      <c r="C32" s="3">
        <v>26</v>
      </c>
      <c r="D32" s="3">
        <v>18</v>
      </c>
      <c r="E32" s="47">
        <f t="shared" ref="E32" si="14">(C32+C33)/(D32+D33)*10000</f>
        <v>16111.111111111111</v>
      </c>
    </row>
    <row r="33" spans="1:5" x14ac:dyDescent="0.25">
      <c r="A33" s="48"/>
      <c r="B33" s="1">
        <v>2</v>
      </c>
      <c r="C33" s="3">
        <v>32</v>
      </c>
      <c r="D33" s="3">
        <v>18</v>
      </c>
      <c r="E33" s="47"/>
    </row>
  </sheetData>
  <mergeCells count="32">
    <mergeCell ref="A2:A3"/>
    <mergeCell ref="E2:E3"/>
    <mergeCell ref="A4:A5"/>
    <mergeCell ref="E4:E5"/>
    <mergeCell ref="A6:A7"/>
    <mergeCell ref="E6:E7"/>
    <mergeCell ref="A8:A9"/>
    <mergeCell ref="E8:E9"/>
    <mergeCell ref="A10:A11"/>
    <mergeCell ref="E10:E11"/>
    <mergeCell ref="A12:A13"/>
    <mergeCell ref="E12:E13"/>
    <mergeCell ref="A14:A15"/>
    <mergeCell ref="E14:E15"/>
    <mergeCell ref="A16:A17"/>
    <mergeCell ref="E16:E17"/>
    <mergeCell ref="A18:A19"/>
    <mergeCell ref="E18:E19"/>
    <mergeCell ref="A20:A21"/>
    <mergeCell ref="E20:E21"/>
    <mergeCell ref="A22:A23"/>
    <mergeCell ref="E22:E23"/>
    <mergeCell ref="A24:A25"/>
    <mergeCell ref="E24:E25"/>
    <mergeCell ref="A32:A33"/>
    <mergeCell ref="E32:E33"/>
    <mergeCell ref="A26:A27"/>
    <mergeCell ref="E26:E27"/>
    <mergeCell ref="A28:A29"/>
    <mergeCell ref="E28:E29"/>
    <mergeCell ref="A30:A31"/>
    <mergeCell ref="E30:E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E2" sqref="E2:E33"/>
    </sheetView>
  </sheetViews>
  <sheetFormatPr defaultRowHeight="15" x14ac:dyDescent="0.25"/>
  <cols>
    <col min="5" max="5" width="17.28515625" bestFit="1" customWidth="1"/>
    <col min="6" max="6" width="25.7109375" bestFit="1" customWidth="1"/>
  </cols>
  <sheetData>
    <row r="1" spans="1:10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13</v>
      </c>
    </row>
    <row r="2" spans="1:10" x14ac:dyDescent="0.25">
      <c r="A2" s="48">
        <v>1</v>
      </c>
      <c r="B2" s="4">
        <v>1</v>
      </c>
      <c r="C2" s="3">
        <v>6</v>
      </c>
      <c r="D2" s="3">
        <v>18</v>
      </c>
      <c r="E2" s="47">
        <f>(C2+C3)/(D2+D3)*10000</f>
        <v>2777.7777777777778</v>
      </c>
    </row>
    <row r="3" spans="1:10" x14ac:dyDescent="0.25">
      <c r="A3" s="48"/>
      <c r="B3" s="2">
        <v>2</v>
      </c>
      <c r="C3" s="3">
        <v>4</v>
      </c>
      <c r="D3" s="3">
        <v>18</v>
      </c>
      <c r="E3" s="47"/>
    </row>
    <row r="4" spans="1:10" x14ac:dyDescent="0.25">
      <c r="A4" s="48">
        <v>2</v>
      </c>
      <c r="B4" s="4">
        <v>1</v>
      </c>
      <c r="C4" s="3">
        <v>4</v>
      </c>
      <c r="D4" s="3">
        <v>18</v>
      </c>
      <c r="E4" s="47">
        <f t="shared" ref="E4" si="0">(C4+C5)/(D4+D5)*10000</f>
        <v>2500</v>
      </c>
      <c r="F4" s="7" t="s">
        <v>6</v>
      </c>
    </row>
    <row r="5" spans="1:10" x14ac:dyDescent="0.25">
      <c r="A5" s="48"/>
      <c r="B5" s="2">
        <v>2</v>
      </c>
      <c r="C5" s="3">
        <v>5</v>
      </c>
      <c r="D5" s="3">
        <v>18</v>
      </c>
      <c r="E5" s="47"/>
      <c r="F5" s="7"/>
    </row>
    <row r="6" spans="1:10" x14ac:dyDescent="0.25">
      <c r="A6" s="48">
        <v>3</v>
      </c>
      <c r="B6" s="4">
        <v>1</v>
      </c>
      <c r="C6" s="3">
        <v>7</v>
      </c>
      <c r="D6" s="3">
        <v>18</v>
      </c>
      <c r="E6" s="47">
        <f t="shared" ref="E6" si="1">(C6+C7)/(D6+D7)*10000</f>
        <v>4444.4444444444443</v>
      </c>
      <c r="F6" t="s">
        <v>7</v>
      </c>
    </row>
    <row r="7" spans="1:10" x14ac:dyDescent="0.25">
      <c r="A7" s="48"/>
      <c r="B7" s="2">
        <v>2</v>
      </c>
      <c r="C7" s="3">
        <v>9</v>
      </c>
      <c r="D7" s="3">
        <v>18</v>
      </c>
      <c r="E7" s="47"/>
      <c r="F7" t="s">
        <v>7</v>
      </c>
    </row>
    <row r="8" spans="1:10" x14ac:dyDescent="0.25">
      <c r="A8" s="48">
        <v>4</v>
      </c>
      <c r="B8" s="4">
        <v>1</v>
      </c>
      <c r="C8" s="3">
        <v>15</v>
      </c>
      <c r="D8" s="3">
        <v>18</v>
      </c>
      <c r="E8" s="47">
        <f t="shared" ref="E8" si="2">(C8+C9)/(D8+D9)*10000</f>
        <v>7222.2222222222217</v>
      </c>
    </row>
    <row r="9" spans="1:10" x14ac:dyDescent="0.25">
      <c r="A9" s="48"/>
      <c r="B9" s="2">
        <v>2</v>
      </c>
      <c r="C9" s="3">
        <v>11</v>
      </c>
      <c r="D9" s="3">
        <v>18</v>
      </c>
      <c r="E9" s="47"/>
    </row>
    <row r="10" spans="1:10" x14ac:dyDescent="0.25">
      <c r="A10" s="48">
        <v>5</v>
      </c>
      <c r="B10" s="4">
        <v>1</v>
      </c>
      <c r="C10" s="3">
        <v>10</v>
      </c>
      <c r="D10" s="3">
        <v>18</v>
      </c>
      <c r="E10" s="47">
        <f t="shared" ref="E10" si="3">(C10+C11)/(D10+D11)*10000</f>
        <v>4444.4444444444443</v>
      </c>
    </row>
    <row r="11" spans="1:10" x14ac:dyDescent="0.25">
      <c r="A11" s="48"/>
      <c r="B11" s="2">
        <v>2</v>
      </c>
      <c r="C11" s="3">
        <v>6</v>
      </c>
      <c r="D11" s="3">
        <v>18</v>
      </c>
      <c r="E11" s="47"/>
    </row>
    <row r="12" spans="1:10" x14ac:dyDescent="0.25">
      <c r="A12" s="48">
        <v>6</v>
      </c>
      <c r="B12" s="4">
        <v>1</v>
      </c>
      <c r="C12" s="3">
        <v>13</v>
      </c>
      <c r="D12" s="3">
        <v>18</v>
      </c>
      <c r="E12" s="47">
        <f t="shared" ref="E12" si="4">(C12+C13)/(D12+D13)*10000</f>
        <v>5833.3333333333339</v>
      </c>
    </row>
    <row r="13" spans="1:10" x14ac:dyDescent="0.25">
      <c r="A13" s="48"/>
      <c r="B13" s="2">
        <v>2</v>
      </c>
      <c r="C13" s="3">
        <v>8</v>
      </c>
      <c r="D13" s="3">
        <v>18</v>
      </c>
      <c r="E13" s="47"/>
    </row>
    <row r="14" spans="1:10" x14ac:dyDescent="0.25">
      <c r="A14" s="48">
        <v>7</v>
      </c>
      <c r="B14" s="4">
        <v>1</v>
      </c>
      <c r="C14" s="3">
        <v>7</v>
      </c>
      <c r="D14" s="3">
        <v>18</v>
      </c>
      <c r="E14" s="47">
        <f t="shared" ref="E14" si="5">(C14+C15)/(D14+D15)*10000</f>
        <v>1944.4444444444446</v>
      </c>
    </row>
    <row r="15" spans="1:10" x14ac:dyDescent="0.25">
      <c r="A15" s="48"/>
      <c r="B15" s="2">
        <v>2</v>
      </c>
      <c r="C15" s="3">
        <v>0</v>
      </c>
      <c r="D15" s="3">
        <v>18</v>
      </c>
      <c r="E15" s="47"/>
    </row>
    <row r="16" spans="1:10" x14ac:dyDescent="0.25">
      <c r="A16" s="48">
        <v>8</v>
      </c>
      <c r="B16" s="4">
        <v>1</v>
      </c>
      <c r="C16" s="3">
        <v>42</v>
      </c>
      <c r="D16" s="3">
        <v>9</v>
      </c>
      <c r="E16" s="47">
        <f t="shared" ref="E16" si="6">(C16+C17)/(D16+D17)*10000</f>
        <v>32222.222222222223</v>
      </c>
      <c r="F16" t="s">
        <v>8</v>
      </c>
      <c r="G16">
        <v>34</v>
      </c>
      <c r="H16">
        <v>20</v>
      </c>
      <c r="I16">
        <v>47</v>
      </c>
      <c r="J16">
        <v>15</v>
      </c>
    </row>
    <row r="17" spans="1:7" x14ac:dyDescent="0.25">
      <c r="A17" s="48"/>
      <c r="B17" s="2">
        <v>2</v>
      </c>
      <c r="C17" s="3">
        <v>16</v>
      </c>
      <c r="D17" s="3">
        <v>9</v>
      </c>
      <c r="E17" s="47"/>
      <c r="F17" t="s">
        <v>9</v>
      </c>
      <c r="G17">
        <v>22</v>
      </c>
    </row>
    <row r="18" spans="1:7" x14ac:dyDescent="0.25">
      <c r="A18" s="48">
        <v>9</v>
      </c>
      <c r="B18" s="4">
        <v>1</v>
      </c>
      <c r="C18" s="3">
        <v>8</v>
      </c>
      <c r="D18" s="3">
        <v>9</v>
      </c>
      <c r="E18" s="47">
        <f t="shared" ref="E18" si="7">(C18+C19)/(D18+D19)*10000</f>
        <v>7777.7777777777783</v>
      </c>
      <c r="F18" t="s">
        <v>10</v>
      </c>
    </row>
    <row r="19" spans="1:7" x14ac:dyDescent="0.25">
      <c r="A19" s="48"/>
      <c r="B19" s="2">
        <v>2</v>
      </c>
      <c r="C19" s="3">
        <v>6</v>
      </c>
      <c r="D19" s="3">
        <v>9</v>
      </c>
      <c r="E19" s="47"/>
      <c r="F19" t="s">
        <v>11</v>
      </c>
      <c r="G19">
        <v>5</v>
      </c>
    </row>
    <row r="20" spans="1:7" x14ac:dyDescent="0.25">
      <c r="A20" s="48">
        <v>10</v>
      </c>
      <c r="B20" s="4">
        <v>1</v>
      </c>
      <c r="C20" s="3">
        <v>15</v>
      </c>
      <c r="D20" s="3">
        <v>9</v>
      </c>
      <c r="E20" s="47">
        <f t="shared" ref="E20" si="8">(C20+C21)/(D20+D21)*10000</f>
        <v>17222.222222222223</v>
      </c>
      <c r="F20" t="s">
        <v>9</v>
      </c>
      <c r="G20">
        <v>71</v>
      </c>
    </row>
    <row r="21" spans="1:7" x14ac:dyDescent="0.25">
      <c r="A21" s="48"/>
      <c r="B21" s="2">
        <v>2</v>
      </c>
      <c r="C21" s="3">
        <v>16</v>
      </c>
      <c r="D21" s="3">
        <v>9</v>
      </c>
      <c r="E21" s="47"/>
      <c r="F21" t="s">
        <v>9</v>
      </c>
      <c r="G21">
        <v>108</v>
      </c>
    </row>
    <row r="22" spans="1:7" x14ac:dyDescent="0.25">
      <c r="A22" s="48">
        <v>11</v>
      </c>
      <c r="B22" s="4">
        <v>1</v>
      </c>
      <c r="C22" s="3">
        <v>4</v>
      </c>
      <c r="D22" s="3">
        <v>18</v>
      </c>
      <c r="E22" s="47">
        <f t="shared" ref="E22" si="9">(C22+C23)/(D22+D23)*10000</f>
        <v>1666.6666666666665</v>
      </c>
      <c r="F22" t="s">
        <v>11</v>
      </c>
    </row>
    <row r="23" spans="1:7" x14ac:dyDescent="0.25">
      <c r="A23" s="48"/>
      <c r="B23" s="2">
        <v>2</v>
      </c>
      <c r="C23" s="3">
        <v>2</v>
      </c>
      <c r="D23" s="3">
        <v>18</v>
      </c>
      <c r="E23" s="47"/>
    </row>
    <row r="24" spans="1:7" x14ac:dyDescent="0.25">
      <c r="A24" s="48">
        <v>12</v>
      </c>
      <c r="B24" s="4">
        <v>1</v>
      </c>
      <c r="C24" s="3">
        <v>3</v>
      </c>
      <c r="D24" s="3">
        <v>18</v>
      </c>
      <c r="E24" s="47">
        <f t="shared" ref="E24" si="10">(C24+C25)/(D24+D25)*10000</f>
        <v>3055.5555555555557</v>
      </c>
      <c r="F24" t="s">
        <v>12</v>
      </c>
    </row>
    <row r="25" spans="1:7" x14ac:dyDescent="0.25">
      <c r="A25" s="48"/>
      <c r="B25" s="2">
        <v>2</v>
      </c>
      <c r="C25" s="3">
        <v>8</v>
      </c>
      <c r="D25" s="3">
        <v>18</v>
      </c>
      <c r="E25" s="47"/>
    </row>
    <row r="26" spans="1:7" x14ac:dyDescent="0.25">
      <c r="A26" s="48">
        <v>13</v>
      </c>
      <c r="B26" s="4">
        <v>1</v>
      </c>
      <c r="C26" s="3">
        <v>3</v>
      </c>
      <c r="D26" s="3">
        <v>18</v>
      </c>
      <c r="E26" s="47">
        <f t="shared" ref="E26" si="11">(C26+C27)/(D26+D27)*10000</f>
        <v>1666.6666666666665</v>
      </c>
    </row>
    <row r="27" spans="1:7" x14ac:dyDescent="0.25">
      <c r="A27" s="48"/>
      <c r="B27" s="2">
        <v>2</v>
      </c>
      <c r="C27" s="3">
        <v>3</v>
      </c>
      <c r="D27" s="3">
        <v>18</v>
      </c>
      <c r="E27" s="47"/>
    </row>
    <row r="28" spans="1:7" x14ac:dyDescent="0.25">
      <c r="A28" s="48">
        <v>14</v>
      </c>
      <c r="B28" s="4">
        <v>1</v>
      </c>
      <c r="C28" s="3">
        <v>6</v>
      </c>
      <c r="D28" s="3">
        <v>18</v>
      </c>
      <c r="E28" s="47">
        <f t="shared" ref="E28" si="12">(C28+C29)/(D28+D29)*10000</f>
        <v>3055.5555555555557</v>
      </c>
    </row>
    <row r="29" spans="1:7" x14ac:dyDescent="0.25">
      <c r="A29" s="48"/>
      <c r="B29" s="2">
        <v>2</v>
      </c>
      <c r="C29" s="3">
        <v>5</v>
      </c>
      <c r="D29" s="3">
        <v>18</v>
      </c>
      <c r="E29" s="47"/>
    </row>
    <row r="30" spans="1:7" x14ac:dyDescent="0.25">
      <c r="A30" s="48">
        <v>15</v>
      </c>
      <c r="B30" s="4">
        <v>1</v>
      </c>
      <c r="C30" s="3">
        <v>18</v>
      </c>
      <c r="D30" s="3">
        <v>18</v>
      </c>
      <c r="E30" s="47">
        <f t="shared" ref="E30" si="13">(C30+C31)/(D30+D31)*10000</f>
        <v>12500</v>
      </c>
    </row>
    <row r="31" spans="1:7" x14ac:dyDescent="0.25">
      <c r="A31" s="48"/>
      <c r="B31" s="2">
        <v>2</v>
      </c>
      <c r="C31" s="3">
        <v>27</v>
      </c>
      <c r="D31" s="3">
        <v>18</v>
      </c>
      <c r="E31" s="47"/>
    </row>
    <row r="32" spans="1:7" x14ac:dyDescent="0.25">
      <c r="A32" s="48">
        <v>16</v>
      </c>
      <c r="B32" s="4">
        <v>1</v>
      </c>
      <c r="C32" s="3">
        <v>14</v>
      </c>
      <c r="D32" s="3">
        <v>9</v>
      </c>
      <c r="E32" s="47">
        <f t="shared" ref="E32" si="14">(C32+C33)/(D32+D33)*10000</f>
        <v>19444.444444444445</v>
      </c>
    </row>
    <row r="33" spans="1:5" x14ac:dyDescent="0.25">
      <c r="A33" s="48"/>
      <c r="B33" s="2">
        <v>2</v>
      </c>
      <c r="C33" s="3">
        <v>21</v>
      </c>
      <c r="D33" s="3">
        <v>9</v>
      </c>
      <c r="E33" s="47"/>
    </row>
  </sheetData>
  <mergeCells count="32">
    <mergeCell ref="A32:A33"/>
    <mergeCell ref="E32:E33"/>
    <mergeCell ref="A26:A27"/>
    <mergeCell ref="E26:E27"/>
    <mergeCell ref="A28:A29"/>
    <mergeCell ref="E28:E29"/>
    <mergeCell ref="A30:A31"/>
    <mergeCell ref="E30:E31"/>
    <mergeCell ref="A20:A21"/>
    <mergeCell ref="E20:E21"/>
    <mergeCell ref="A22:A23"/>
    <mergeCell ref="E22:E23"/>
    <mergeCell ref="A24:A25"/>
    <mergeCell ref="E24:E25"/>
    <mergeCell ref="A14:A15"/>
    <mergeCell ref="E14:E15"/>
    <mergeCell ref="A16:A17"/>
    <mergeCell ref="E16:E17"/>
    <mergeCell ref="A18:A19"/>
    <mergeCell ref="E18:E19"/>
    <mergeCell ref="A8:A9"/>
    <mergeCell ref="E8:E9"/>
    <mergeCell ref="A10:A11"/>
    <mergeCell ref="E10:E11"/>
    <mergeCell ref="A12:A13"/>
    <mergeCell ref="E12:E13"/>
    <mergeCell ref="A2:A3"/>
    <mergeCell ref="E2:E3"/>
    <mergeCell ref="A4:A5"/>
    <mergeCell ref="E4:E5"/>
    <mergeCell ref="A6:A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D11" sqref="D11"/>
    </sheetView>
  </sheetViews>
  <sheetFormatPr defaultRowHeight="15" x14ac:dyDescent="0.25"/>
  <cols>
    <col min="5" max="5" width="17.28515625" bestFit="1" customWidth="1"/>
    <col min="6" max="6" width="25.7109375" bestFit="1" customWidth="1"/>
  </cols>
  <sheetData>
    <row r="1" spans="1:12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13</v>
      </c>
    </row>
    <row r="2" spans="1:12" x14ac:dyDescent="0.25">
      <c r="A2" s="48">
        <v>1</v>
      </c>
      <c r="B2" s="6">
        <v>1</v>
      </c>
      <c r="C2" s="3">
        <v>8</v>
      </c>
      <c r="D2" s="3">
        <v>18</v>
      </c>
      <c r="E2" s="47">
        <f>(C2+C3)/(D2+D3)*10000</f>
        <v>3333.333333333333</v>
      </c>
    </row>
    <row r="3" spans="1:12" x14ac:dyDescent="0.25">
      <c r="A3" s="48"/>
      <c r="B3" s="5">
        <v>2</v>
      </c>
      <c r="C3" s="3">
        <v>4</v>
      </c>
      <c r="D3" s="3">
        <v>18</v>
      </c>
      <c r="E3" s="47"/>
    </row>
    <row r="4" spans="1:12" x14ac:dyDescent="0.25">
      <c r="A4" s="48">
        <v>2</v>
      </c>
      <c r="B4" s="6">
        <v>1</v>
      </c>
      <c r="C4" s="3">
        <v>11</v>
      </c>
      <c r="D4" s="3">
        <v>18</v>
      </c>
      <c r="E4" s="47">
        <f t="shared" ref="E4" si="0">(C4+C5)/(D4+D5)*10000</f>
        <v>8055.5555555555557</v>
      </c>
      <c r="F4" s="7"/>
    </row>
    <row r="5" spans="1:12" x14ac:dyDescent="0.25">
      <c r="A5" s="48"/>
      <c r="B5" s="5">
        <v>2</v>
      </c>
      <c r="C5" s="3">
        <v>18</v>
      </c>
      <c r="D5" s="3">
        <v>18</v>
      </c>
      <c r="E5" s="47"/>
      <c r="F5" s="7"/>
    </row>
    <row r="6" spans="1:12" x14ac:dyDescent="0.25">
      <c r="A6" s="48">
        <v>3</v>
      </c>
      <c r="B6" s="6">
        <v>1</v>
      </c>
      <c r="C6" s="3">
        <v>95</v>
      </c>
      <c r="D6" s="3">
        <v>18</v>
      </c>
      <c r="E6" s="47">
        <f t="shared" ref="E6" si="1">(C6+C7)/(D6+D7)*10000</f>
        <v>50000</v>
      </c>
    </row>
    <row r="7" spans="1:12" x14ac:dyDescent="0.25">
      <c r="A7" s="48"/>
      <c r="B7" s="5">
        <v>2</v>
      </c>
      <c r="C7" s="3">
        <v>85</v>
      </c>
      <c r="D7" s="3">
        <v>18</v>
      </c>
      <c r="E7" s="47"/>
      <c r="G7">
        <v>5</v>
      </c>
      <c r="H7">
        <v>7</v>
      </c>
      <c r="I7">
        <v>4</v>
      </c>
    </row>
    <row r="8" spans="1:12" x14ac:dyDescent="0.25">
      <c r="A8" s="48">
        <v>4</v>
      </c>
      <c r="B8" s="6">
        <v>1</v>
      </c>
      <c r="C8" s="3">
        <v>154</v>
      </c>
      <c r="D8" s="3">
        <v>6</v>
      </c>
      <c r="E8" s="47">
        <f t="shared" ref="E8" si="2">(C8+C9)/(D8+D9)*10000</f>
        <v>265833.33333333331</v>
      </c>
      <c r="G8">
        <v>5</v>
      </c>
      <c r="H8">
        <v>3</v>
      </c>
      <c r="I8">
        <v>6</v>
      </c>
      <c r="J8">
        <v>7</v>
      </c>
      <c r="K8">
        <v>7</v>
      </c>
      <c r="L8">
        <v>4</v>
      </c>
    </row>
    <row r="9" spans="1:12" x14ac:dyDescent="0.25">
      <c r="A9" s="48"/>
      <c r="B9" s="5">
        <v>2</v>
      </c>
      <c r="C9" s="3">
        <v>165</v>
      </c>
      <c r="D9" s="3">
        <v>6</v>
      </c>
      <c r="E9" s="47"/>
    </row>
    <row r="10" spans="1:12" x14ac:dyDescent="0.25">
      <c r="A10" s="48">
        <v>5</v>
      </c>
      <c r="B10" s="6">
        <v>1</v>
      </c>
      <c r="C10" s="3">
        <v>69</v>
      </c>
      <c r="D10" s="3">
        <v>9</v>
      </c>
      <c r="E10" s="47">
        <f t="shared" ref="E10" si="3">(C10+C11)/(D10+D11)*10000</f>
        <v>64814.814814814818</v>
      </c>
    </row>
    <row r="11" spans="1:12" x14ac:dyDescent="0.25">
      <c r="A11" s="48"/>
      <c r="B11" s="5">
        <v>2</v>
      </c>
      <c r="C11" s="3">
        <v>106</v>
      </c>
      <c r="D11" s="3">
        <v>18</v>
      </c>
      <c r="E11" s="47"/>
    </row>
    <row r="12" spans="1:12" x14ac:dyDescent="0.25">
      <c r="A12" s="48">
        <v>6</v>
      </c>
      <c r="B12" s="6">
        <v>1</v>
      </c>
      <c r="C12" s="3">
        <v>202</v>
      </c>
      <c r="D12" s="3">
        <v>6</v>
      </c>
      <c r="E12" s="47">
        <f t="shared" ref="E12" si="4">(C12+C13)/(D12+D13)*10000</f>
        <v>336666.66666666663</v>
      </c>
      <c r="F12" s="10"/>
    </row>
    <row r="13" spans="1:12" x14ac:dyDescent="0.25">
      <c r="A13" s="48"/>
      <c r="B13" s="5">
        <v>2</v>
      </c>
      <c r="C13" s="3">
        <v>202</v>
      </c>
      <c r="D13" s="3">
        <v>6</v>
      </c>
      <c r="E13" s="47"/>
      <c r="F13" s="10"/>
    </row>
    <row r="14" spans="1:12" x14ac:dyDescent="0.25">
      <c r="A14" s="48">
        <v>7</v>
      </c>
      <c r="B14" s="6">
        <v>1</v>
      </c>
      <c r="C14" s="3">
        <v>79</v>
      </c>
      <c r="D14" s="3">
        <v>18</v>
      </c>
      <c r="E14" s="47">
        <f t="shared" ref="E14" si="5">(C14+C15)/(D14+D15)*10000</f>
        <v>43888.888888888891</v>
      </c>
      <c r="G14">
        <v>6</v>
      </c>
    </row>
    <row r="15" spans="1:12" x14ac:dyDescent="0.25">
      <c r="A15" s="48"/>
      <c r="B15" s="5">
        <v>2</v>
      </c>
      <c r="C15" s="3">
        <v>79</v>
      </c>
      <c r="D15" s="3">
        <v>18</v>
      </c>
      <c r="E15" s="47"/>
    </row>
    <row r="16" spans="1:12" x14ac:dyDescent="0.25">
      <c r="A16" s="48">
        <v>8</v>
      </c>
      <c r="B16" s="6">
        <v>1</v>
      </c>
      <c r="C16" s="3">
        <v>189</v>
      </c>
      <c r="D16" s="3">
        <v>6</v>
      </c>
      <c r="E16" s="47">
        <f t="shared" ref="E16" si="6">(C16+C17)/(D16+D17)*10000</f>
        <v>287500</v>
      </c>
    </row>
    <row r="17" spans="1:10" x14ac:dyDescent="0.25">
      <c r="A17" s="48"/>
      <c r="B17" s="5">
        <v>2</v>
      </c>
      <c r="C17" s="3">
        <v>156</v>
      </c>
      <c r="D17" s="3">
        <v>6</v>
      </c>
      <c r="E17" s="47"/>
      <c r="G17">
        <v>8</v>
      </c>
      <c r="H17">
        <v>5</v>
      </c>
      <c r="I17">
        <v>3</v>
      </c>
      <c r="J17">
        <v>9</v>
      </c>
    </row>
    <row r="18" spans="1:10" x14ac:dyDescent="0.25">
      <c r="A18" s="48">
        <v>9</v>
      </c>
      <c r="B18" s="6">
        <v>1</v>
      </c>
      <c r="C18" s="3">
        <v>92</v>
      </c>
      <c r="D18" s="3">
        <v>18</v>
      </c>
      <c r="E18" s="47">
        <f t="shared" ref="E18" si="7">(C18+C19)/(D18+D19)*10000</f>
        <v>50000</v>
      </c>
    </row>
    <row r="19" spans="1:10" x14ac:dyDescent="0.25">
      <c r="A19" s="48"/>
      <c r="B19" s="5">
        <v>2</v>
      </c>
      <c r="C19" s="3">
        <v>88</v>
      </c>
      <c r="D19" s="3">
        <v>18</v>
      </c>
      <c r="E19" s="47"/>
    </row>
    <row r="20" spans="1:10" x14ac:dyDescent="0.25">
      <c r="A20" s="48">
        <v>10</v>
      </c>
      <c r="B20" s="6">
        <v>1</v>
      </c>
      <c r="C20" s="3">
        <v>179</v>
      </c>
      <c r="D20" s="3">
        <v>4</v>
      </c>
      <c r="E20" s="47">
        <f t="shared" ref="E20" si="8">(C20+C21)/(D20+D21)*10000</f>
        <v>448750</v>
      </c>
    </row>
    <row r="21" spans="1:10" x14ac:dyDescent="0.25">
      <c r="A21" s="48"/>
      <c r="B21" s="5">
        <v>2</v>
      </c>
      <c r="C21" s="3">
        <v>180</v>
      </c>
      <c r="D21" s="3">
        <v>4</v>
      </c>
      <c r="E21" s="47"/>
    </row>
    <row r="22" spans="1:10" x14ac:dyDescent="0.25">
      <c r="A22" s="48">
        <v>11</v>
      </c>
      <c r="B22" s="6">
        <v>1</v>
      </c>
      <c r="C22" s="3">
        <v>33</v>
      </c>
      <c r="D22" s="3">
        <v>18</v>
      </c>
      <c r="E22" s="47">
        <f t="shared" ref="E22" si="9">(C22+C23)/(D22+D23)*10000</f>
        <v>17777.777777777777</v>
      </c>
    </row>
    <row r="23" spans="1:10" x14ac:dyDescent="0.25">
      <c r="A23" s="48"/>
      <c r="B23" s="5">
        <v>2</v>
      </c>
      <c r="C23" s="3">
        <v>31</v>
      </c>
      <c r="D23" s="3">
        <v>18</v>
      </c>
      <c r="E23" s="47"/>
    </row>
    <row r="24" spans="1:10" x14ac:dyDescent="0.25">
      <c r="A24" s="48">
        <v>12</v>
      </c>
      <c r="B24" s="6">
        <v>1</v>
      </c>
      <c r="C24" s="37">
        <v>142</v>
      </c>
      <c r="D24" s="3">
        <v>18</v>
      </c>
      <c r="E24" s="47">
        <f t="shared" ref="E24" si="10">(C24+C25)/(D24+D25)*10000</f>
        <v>65000</v>
      </c>
      <c r="F24" t="s">
        <v>26</v>
      </c>
    </row>
    <row r="25" spans="1:10" x14ac:dyDescent="0.25">
      <c r="A25" s="48"/>
      <c r="B25" s="5">
        <v>2</v>
      </c>
      <c r="C25" s="3">
        <v>92</v>
      </c>
      <c r="D25" s="3">
        <v>18</v>
      </c>
      <c r="E25" s="47"/>
    </row>
    <row r="26" spans="1:10" x14ac:dyDescent="0.25">
      <c r="A26" s="48">
        <v>13</v>
      </c>
      <c r="B26" s="6">
        <v>1</v>
      </c>
      <c r="C26" s="3">
        <v>45</v>
      </c>
      <c r="D26" s="3">
        <v>18</v>
      </c>
      <c r="E26" s="47">
        <f t="shared" ref="E26" si="11">(C26+C27)/(D26+D27)*10000</f>
        <v>23611.111111111113</v>
      </c>
    </row>
    <row r="27" spans="1:10" x14ac:dyDescent="0.25">
      <c r="A27" s="48"/>
      <c r="B27" s="5">
        <v>2</v>
      </c>
      <c r="C27" s="3">
        <v>40</v>
      </c>
      <c r="D27" s="3">
        <v>18</v>
      </c>
      <c r="E27" s="47"/>
    </row>
    <row r="28" spans="1:10" x14ac:dyDescent="0.25">
      <c r="A28" s="48">
        <v>14</v>
      </c>
      <c r="B28" s="6">
        <v>1</v>
      </c>
      <c r="C28" s="3">
        <v>25</v>
      </c>
      <c r="D28" s="3">
        <v>18</v>
      </c>
      <c r="E28" s="47">
        <f t="shared" ref="E28" si="12">(C28+C29)/(D28+D29)*10000</f>
        <v>15833.333333333332</v>
      </c>
    </row>
    <row r="29" spans="1:10" x14ac:dyDescent="0.25">
      <c r="A29" s="48"/>
      <c r="B29" s="5">
        <v>2</v>
      </c>
      <c r="C29" s="3">
        <v>32</v>
      </c>
      <c r="D29" s="3">
        <v>18</v>
      </c>
      <c r="E29" s="47"/>
    </row>
    <row r="30" spans="1:10" x14ac:dyDescent="0.25">
      <c r="A30" s="48">
        <v>15</v>
      </c>
      <c r="B30" s="6">
        <v>1</v>
      </c>
      <c r="C30" s="3">
        <v>169</v>
      </c>
      <c r="D30" s="3">
        <v>9</v>
      </c>
      <c r="E30" s="47">
        <f t="shared" ref="E30" si="13">(C30+C31)/(D30+D31)*10000</f>
        <v>187777.77777777778</v>
      </c>
    </row>
    <row r="31" spans="1:10" x14ac:dyDescent="0.25">
      <c r="A31" s="48"/>
      <c r="B31" s="5">
        <v>2</v>
      </c>
      <c r="C31" s="3">
        <v>169</v>
      </c>
      <c r="D31" s="3">
        <v>9</v>
      </c>
      <c r="E31" s="47"/>
    </row>
    <row r="32" spans="1:10" x14ac:dyDescent="0.25">
      <c r="A32" s="48">
        <v>16</v>
      </c>
      <c r="B32" s="6">
        <v>1</v>
      </c>
      <c r="C32" s="3">
        <v>157</v>
      </c>
      <c r="D32" s="3">
        <v>4</v>
      </c>
      <c r="E32" s="47">
        <f t="shared" ref="E32" si="14">(C32+C33)/(D32+D33)*10000</f>
        <v>337500</v>
      </c>
    </row>
    <row r="33" spans="1:5" x14ac:dyDescent="0.25">
      <c r="A33" s="48"/>
      <c r="B33" s="5">
        <v>2</v>
      </c>
      <c r="C33" s="3">
        <v>113</v>
      </c>
      <c r="D33" s="3">
        <v>4</v>
      </c>
      <c r="E33" s="47"/>
    </row>
  </sheetData>
  <mergeCells count="32">
    <mergeCell ref="A2:A3"/>
    <mergeCell ref="E2:E3"/>
    <mergeCell ref="A4:A5"/>
    <mergeCell ref="E4:E5"/>
    <mergeCell ref="A6:A7"/>
    <mergeCell ref="E6:E7"/>
    <mergeCell ref="A8:A9"/>
    <mergeCell ref="E8:E9"/>
    <mergeCell ref="A10:A11"/>
    <mergeCell ref="E10:E11"/>
    <mergeCell ref="A12:A13"/>
    <mergeCell ref="E12:E13"/>
    <mergeCell ref="A14:A15"/>
    <mergeCell ref="E14:E15"/>
    <mergeCell ref="A16:A17"/>
    <mergeCell ref="E16:E17"/>
    <mergeCell ref="A18:A19"/>
    <mergeCell ref="E18:E19"/>
    <mergeCell ref="A20:A21"/>
    <mergeCell ref="E20:E21"/>
    <mergeCell ref="A22:A23"/>
    <mergeCell ref="E22:E23"/>
    <mergeCell ref="A24:A25"/>
    <mergeCell ref="E24:E25"/>
    <mergeCell ref="A32:A33"/>
    <mergeCell ref="E32:E33"/>
    <mergeCell ref="A26:A27"/>
    <mergeCell ref="E26:E27"/>
    <mergeCell ref="A28:A29"/>
    <mergeCell ref="E28:E29"/>
    <mergeCell ref="A30:A31"/>
    <mergeCell ref="E30:E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E24" sqref="E24:E27"/>
    </sheetView>
  </sheetViews>
  <sheetFormatPr defaultRowHeight="15" x14ac:dyDescent="0.25"/>
  <cols>
    <col min="5" max="5" width="17.28515625" bestFit="1" customWidth="1"/>
    <col min="6" max="6" width="25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13</v>
      </c>
    </row>
    <row r="2" spans="1:8" x14ac:dyDescent="0.25">
      <c r="A2" s="48">
        <v>1</v>
      </c>
      <c r="B2" s="8">
        <v>1</v>
      </c>
      <c r="C2" s="3">
        <v>13</v>
      </c>
      <c r="D2" s="3">
        <v>18</v>
      </c>
      <c r="E2" s="47">
        <f>(C2+C3)/(D2+D3)*10000</f>
        <v>5555.5555555555557</v>
      </c>
    </row>
    <row r="3" spans="1:8" x14ac:dyDescent="0.25">
      <c r="A3" s="48"/>
      <c r="B3" s="9">
        <v>2</v>
      </c>
      <c r="C3" s="3">
        <v>7</v>
      </c>
      <c r="D3" s="3">
        <v>18</v>
      </c>
      <c r="E3" s="47"/>
    </row>
    <row r="4" spans="1:8" x14ac:dyDescent="0.25">
      <c r="A4" s="48">
        <v>2</v>
      </c>
      <c r="B4" s="8">
        <v>1</v>
      </c>
      <c r="C4" s="3">
        <v>20</v>
      </c>
      <c r="D4" s="3">
        <v>18</v>
      </c>
      <c r="E4" s="47">
        <f t="shared" ref="E4" si="0">(C4+C5)/(D4+D5)*10000</f>
        <v>9444.4444444444434</v>
      </c>
      <c r="F4" s="7"/>
    </row>
    <row r="5" spans="1:8" x14ac:dyDescent="0.25">
      <c r="A5" s="48"/>
      <c r="B5" s="9">
        <v>2</v>
      </c>
      <c r="C5" s="3">
        <v>14</v>
      </c>
      <c r="D5" s="3">
        <v>18</v>
      </c>
      <c r="E5" s="47"/>
      <c r="F5" s="7"/>
    </row>
    <row r="6" spans="1:8" x14ac:dyDescent="0.25">
      <c r="A6" s="48">
        <v>3</v>
      </c>
      <c r="B6" s="8">
        <v>1</v>
      </c>
      <c r="C6" s="3">
        <v>95</v>
      </c>
      <c r="D6" s="3">
        <v>18</v>
      </c>
      <c r="E6" s="47">
        <f t="shared" ref="E6" si="1">(C6+C7)/(D6+D7)*10000</f>
        <v>55555.555555555555</v>
      </c>
      <c r="G6">
        <v>9</v>
      </c>
      <c r="H6">
        <v>7</v>
      </c>
    </row>
    <row r="7" spans="1:8" x14ac:dyDescent="0.25">
      <c r="A7" s="48"/>
      <c r="B7" s="9">
        <v>2</v>
      </c>
      <c r="C7" s="3">
        <v>105</v>
      </c>
      <c r="D7" s="3">
        <v>18</v>
      </c>
      <c r="E7" s="47"/>
    </row>
    <row r="8" spans="1:8" x14ac:dyDescent="0.25">
      <c r="A8" s="48">
        <v>4</v>
      </c>
      <c r="B8" s="8">
        <v>1</v>
      </c>
      <c r="C8" s="3">
        <v>177</v>
      </c>
      <c r="D8" s="3">
        <v>5</v>
      </c>
      <c r="E8" s="47">
        <f t="shared" ref="E8" si="2">(C8+C9)/(D8+D9)*10000</f>
        <v>318000</v>
      </c>
    </row>
    <row r="9" spans="1:8" x14ac:dyDescent="0.25">
      <c r="A9" s="48"/>
      <c r="B9" s="9">
        <v>2</v>
      </c>
      <c r="C9" s="3">
        <v>141</v>
      </c>
      <c r="D9" s="3">
        <v>5</v>
      </c>
      <c r="E9" s="47"/>
    </row>
    <row r="10" spans="1:8" x14ac:dyDescent="0.25">
      <c r="A10" s="48">
        <v>5</v>
      </c>
      <c r="B10" s="8">
        <v>1</v>
      </c>
      <c r="C10" s="3">
        <v>58</v>
      </c>
      <c r="D10" s="3">
        <v>18</v>
      </c>
      <c r="E10" s="47">
        <f t="shared" ref="E10" si="3">(C10+C11)/(D10+D11)*10000</f>
        <v>23055.555555555555</v>
      </c>
    </row>
    <row r="11" spans="1:8" x14ac:dyDescent="0.25">
      <c r="A11" s="48"/>
      <c r="B11" s="9">
        <v>2</v>
      </c>
      <c r="C11" s="3">
        <v>25</v>
      </c>
      <c r="D11" s="3">
        <v>18</v>
      </c>
      <c r="E11" s="47"/>
    </row>
    <row r="12" spans="1:8" x14ac:dyDescent="0.25">
      <c r="A12" s="48">
        <v>6</v>
      </c>
      <c r="B12" s="8">
        <v>1</v>
      </c>
      <c r="C12" s="3">
        <v>106</v>
      </c>
      <c r="D12" s="3">
        <v>5</v>
      </c>
      <c r="E12" s="47">
        <f t="shared" ref="E12" si="4">(C12+C13)/(D12+D13)*10000</f>
        <v>227000</v>
      </c>
      <c r="F12" s="10"/>
    </row>
    <row r="13" spans="1:8" x14ac:dyDescent="0.25">
      <c r="A13" s="48"/>
      <c r="B13" s="9">
        <v>2</v>
      </c>
      <c r="C13" s="3">
        <v>121</v>
      </c>
      <c r="D13" s="3">
        <v>5</v>
      </c>
      <c r="E13" s="47"/>
      <c r="F13" s="10"/>
    </row>
    <row r="14" spans="1:8" x14ac:dyDescent="0.25">
      <c r="A14" s="48">
        <v>7</v>
      </c>
      <c r="B14" s="8">
        <v>1</v>
      </c>
      <c r="C14" s="3">
        <v>118</v>
      </c>
      <c r="D14" s="3">
        <v>9</v>
      </c>
      <c r="E14" s="47">
        <f t="shared" ref="E14" si="5">(C14+C15)/(D14+D15)*10000</f>
        <v>131111.11111111109</v>
      </c>
    </row>
    <row r="15" spans="1:8" x14ac:dyDescent="0.25">
      <c r="A15" s="48"/>
      <c r="B15" s="9">
        <v>2</v>
      </c>
      <c r="C15" s="3">
        <v>118</v>
      </c>
      <c r="D15" s="3">
        <v>9</v>
      </c>
      <c r="E15" s="47"/>
    </row>
    <row r="16" spans="1:8" x14ac:dyDescent="0.25">
      <c r="A16" s="48">
        <v>8</v>
      </c>
      <c r="B16" s="8">
        <v>1</v>
      </c>
      <c r="C16" s="3">
        <v>163</v>
      </c>
      <c r="D16" s="3">
        <v>4</v>
      </c>
      <c r="E16" s="47">
        <f t="shared" ref="E16" si="6">(C16+C17)/(D16+D17)*10000</f>
        <v>342500</v>
      </c>
    </row>
    <row r="17" spans="1:7" x14ac:dyDescent="0.25">
      <c r="A17" s="48"/>
      <c r="B17" s="9">
        <v>2</v>
      </c>
      <c r="C17" s="3">
        <v>111</v>
      </c>
      <c r="D17" s="3">
        <v>4</v>
      </c>
      <c r="E17" s="47"/>
    </row>
    <row r="18" spans="1:7" x14ac:dyDescent="0.25">
      <c r="A18" s="48">
        <v>9</v>
      </c>
      <c r="B18" s="8">
        <v>1</v>
      </c>
      <c r="C18" s="3">
        <v>121</v>
      </c>
      <c r="D18" s="3">
        <v>9</v>
      </c>
      <c r="E18" s="47">
        <f t="shared" ref="E18" si="7">(C18+C19)/(D18+D19)*10000</f>
        <v>136666.66666666666</v>
      </c>
    </row>
    <row r="19" spans="1:7" x14ac:dyDescent="0.25">
      <c r="A19" s="48"/>
      <c r="B19" s="9">
        <v>2</v>
      </c>
      <c r="C19" s="3">
        <v>125</v>
      </c>
      <c r="D19" s="3">
        <v>9</v>
      </c>
      <c r="E19" s="47"/>
    </row>
    <row r="20" spans="1:7" x14ac:dyDescent="0.25">
      <c r="A20" s="48">
        <v>10</v>
      </c>
      <c r="B20" s="8">
        <v>1</v>
      </c>
      <c r="C20" s="3">
        <v>166</v>
      </c>
      <c r="D20" s="3">
        <v>5</v>
      </c>
      <c r="E20" s="47">
        <f t="shared" ref="E20" si="8">(C20+C21)/(D20+D21)*10000</f>
        <v>282000</v>
      </c>
      <c r="G20">
        <v>7</v>
      </c>
    </row>
    <row r="21" spans="1:7" x14ac:dyDescent="0.25">
      <c r="A21" s="48"/>
      <c r="B21" s="9">
        <v>2</v>
      </c>
      <c r="C21" s="3">
        <v>116</v>
      </c>
      <c r="D21" s="3">
        <v>5</v>
      </c>
      <c r="E21" s="47"/>
    </row>
    <row r="22" spans="1:7" x14ac:dyDescent="0.25">
      <c r="A22" s="48">
        <v>11</v>
      </c>
      <c r="B22" s="8">
        <v>1</v>
      </c>
      <c r="C22" s="3">
        <v>47</v>
      </c>
      <c r="D22" s="3">
        <v>18</v>
      </c>
      <c r="E22" s="47">
        <f t="shared" ref="E22" si="9">(C22+C23)/(D22+D23)*10000</f>
        <v>21666.666666666664</v>
      </c>
    </row>
    <row r="23" spans="1:7" x14ac:dyDescent="0.25">
      <c r="A23" s="48"/>
      <c r="B23" s="9">
        <v>2</v>
      </c>
      <c r="C23" s="3">
        <v>31</v>
      </c>
      <c r="D23" s="3">
        <v>18</v>
      </c>
      <c r="E23" s="47"/>
      <c r="G23">
        <v>22</v>
      </c>
    </row>
    <row r="24" spans="1:7" x14ac:dyDescent="0.25">
      <c r="A24" s="48">
        <v>12</v>
      </c>
      <c r="B24" s="8">
        <v>1</v>
      </c>
      <c r="C24" s="3">
        <v>68</v>
      </c>
      <c r="D24" s="3">
        <v>18</v>
      </c>
      <c r="E24" s="47">
        <f t="shared" ref="E24" si="10">(C24+C25)/(D24+D25)*10000</f>
        <v>41111.111111111109</v>
      </c>
    </row>
    <row r="25" spans="1:7" x14ac:dyDescent="0.25">
      <c r="A25" s="48"/>
      <c r="B25" s="9">
        <v>2</v>
      </c>
      <c r="C25" s="3">
        <v>80</v>
      </c>
      <c r="D25" s="3">
        <v>18</v>
      </c>
      <c r="E25" s="47"/>
    </row>
    <row r="26" spans="1:7" x14ac:dyDescent="0.25">
      <c r="A26" s="48">
        <v>13</v>
      </c>
      <c r="B26" s="8">
        <v>1</v>
      </c>
      <c r="C26" s="3">
        <v>27</v>
      </c>
      <c r="D26" s="3">
        <v>18</v>
      </c>
      <c r="E26" s="47">
        <f t="shared" ref="E26" si="11">(C26+C27)/(D26+D27)*10000</f>
        <v>11666.666666666668</v>
      </c>
      <c r="G26">
        <v>9</v>
      </c>
    </row>
    <row r="27" spans="1:7" x14ac:dyDescent="0.25">
      <c r="A27" s="48"/>
      <c r="B27" s="9">
        <v>2</v>
      </c>
      <c r="C27" s="3">
        <v>15</v>
      </c>
      <c r="D27" s="3">
        <v>18</v>
      </c>
      <c r="E27" s="47"/>
    </row>
    <row r="28" spans="1:7" x14ac:dyDescent="0.25">
      <c r="A28" s="48">
        <v>14</v>
      </c>
      <c r="B28" s="8">
        <v>1</v>
      </c>
      <c r="C28" s="3">
        <v>30</v>
      </c>
      <c r="D28" s="3">
        <v>18</v>
      </c>
      <c r="E28" s="47">
        <f t="shared" ref="E28" si="12">(C28+C29)/(D28+D29)*10000</f>
        <v>23611.111111111113</v>
      </c>
    </row>
    <row r="29" spans="1:7" x14ac:dyDescent="0.25">
      <c r="A29" s="48"/>
      <c r="B29" s="9">
        <v>2</v>
      </c>
      <c r="C29" s="3">
        <v>55</v>
      </c>
      <c r="D29" s="3">
        <v>18</v>
      </c>
      <c r="E29" s="47"/>
    </row>
    <row r="30" spans="1:7" x14ac:dyDescent="0.25">
      <c r="A30" s="48">
        <v>15</v>
      </c>
      <c r="B30" s="8">
        <v>1</v>
      </c>
      <c r="C30" s="3">
        <v>131</v>
      </c>
      <c r="D30" s="3">
        <v>5</v>
      </c>
      <c r="E30" s="47">
        <f t="shared" ref="E30" si="13">(C30+C31)/(D30+D31)*10000</f>
        <v>214285.71428571426</v>
      </c>
    </row>
    <row r="31" spans="1:7" x14ac:dyDescent="0.25">
      <c r="A31" s="48"/>
      <c r="B31" s="9">
        <v>2</v>
      </c>
      <c r="C31" s="3">
        <v>169</v>
      </c>
      <c r="D31" s="3">
        <v>9</v>
      </c>
      <c r="E31" s="47"/>
    </row>
    <row r="32" spans="1:7" x14ac:dyDescent="0.25">
      <c r="A32" s="48">
        <v>16</v>
      </c>
      <c r="B32" s="8">
        <v>1</v>
      </c>
      <c r="C32" s="3">
        <v>149</v>
      </c>
      <c r="D32" s="3">
        <v>4</v>
      </c>
      <c r="E32" s="47">
        <f t="shared" ref="E32" si="14">(C32+C33)/(D32+D33)*10000</f>
        <v>351250</v>
      </c>
    </row>
    <row r="33" spans="1:5" x14ac:dyDescent="0.25">
      <c r="A33" s="48"/>
      <c r="B33" s="9">
        <v>2</v>
      </c>
      <c r="C33" s="3">
        <v>132</v>
      </c>
      <c r="D33" s="3">
        <v>4</v>
      </c>
      <c r="E33" s="47"/>
    </row>
  </sheetData>
  <mergeCells count="32">
    <mergeCell ref="A32:A33"/>
    <mergeCell ref="E32:E33"/>
    <mergeCell ref="A26:A27"/>
    <mergeCell ref="E26:E27"/>
    <mergeCell ref="A28:A29"/>
    <mergeCell ref="E28:E29"/>
    <mergeCell ref="A30:A31"/>
    <mergeCell ref="E30:E31"/>
    <mergeCell ref="A20:A21"/>
    <mergeCell ref="E20:E21"/>
    <mergeCell ref="A22:A23"/>
    <mergeCell ref="E22:E23"/>
    <mergeCell ref="A24:A25"/>
    <mergeCell ref="E24:E25"/>
    <mergeCell ref="A14:A15"/>
    <mergeCell ref="E14:E15"/>
    <mergeCell ref="A16:A17"/>
    <mergeCell ref="E16:E17"/>
    <mergeCell ref="A18:A19"/>
    <mergeCell ref="E18:E19"/>
    <mergeCell ref="A8:A9"/>
    <mergeCell ref="E8:E9"/>
    <mergeCell ref="A10:A11"/>
    <mergeCell ref="E10:E11"/>
    <mergeCell ref="A12:A13"/>
    <mergeCell ref="E12:E13"/>
    <mergeCell ref="A2:A3"/>
    <mergeCell ref="E2:E3"/>
    <mergeCell ref="A4:A5"/>
    <mergeCell ref="E4:E5"/>
    <mergeCell ref="A6:A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2" sqref="E2:E33"/>
    </sheetView>
  </sheetViews>
  <sheetFormatPr defaultRowHeight="15" x14ac:dyDescent="0.25"/>
  <cols>
    <col min="5" max="5" width="17.28515625" bestFit="1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13</v>
      </c>
    </row>
    <row r="2" spans="1:7" x14ac:dyDescent="0.25">
      <c r="A2" s="48">
        <v>1</v>
      </c>
      <c r="B2" s="12">
        <v>1</v>
      </c>
      <c r="C2" s="3">
        <v>17</v>
      </c>
      <c r="D2" s="3">
        <v>18</v>
      </c>
      <c r="E2" s="47">
        <f>(C2+C3)/(D2+D3)*10000</f>
        <v>8333.3333333333339</v>
      </c>
    </row>
    <row r="3" spans="1:7" x14ac:dyDescent="0.25">
      <c r="A3" s="48"/>
      <c r="B3" s="11">
        <v>2</v>
      </c>
      <c r="C3" s="3">
        <v>13</v>
      </c>
      <c r="D3" s="3">
        <v>18</v>
      </c>
      <c r="E3" s="47"/>
    </row>
    <row r="4" spans="1:7" x14ac:dyDescent="0.25">
      <c r="A4" s="48">
        <v>2</v>
      </c>
      <c r="B4" s="12">
        <v>1</v>
      </c>
      <c r="C4" s="3">
        <v>23</v>
      </c>
      <c r="D4" s="3">
        <v>18</v>
      </c>
      <c r="E4" s="47">
        <f t="shared" ref="E4" si="0">(C4+C5)/(D4+D5)*10000</f>
        <v>12222.222222222223</v>
      </c>
      <c r="F4" s="7"/>
    </row>
    <row r="5" spans="1:7" x14ac:dyDescent="0.25">
      <c r="A5" s="48"/>
      <c r="B5" s="11">
        <v>2</v>
      </c>
      <c r="C5" s="3">
        <v>21</v>
      </c>
      <c r="D5" s="3">
        <v>18</v>
      </c>
      <c r="E5" s="47"/>
      <c r="F5" s="7"/>
    </row>
    <row r="6" spans="1:7" x14ac:dyDescent="0.25">
      <c r="A6" s="48">
        <v>3</v>
      </c>
      <c r="B6" s="12">
        <v>1</v>
      </c>
      <c r="C6" s="3">
        <v>139</v>
      </c>
      <c r="D6" s="3">
        <v>5</v>
      </c>
      <c r="E6" s="47">
        <f t="shared" ref="E6" si="1">(C6+C7)/(D6+D7)*10000</f>
        <v>237000</v>
      </c>
    </row>
    <row r="7" spans="1:7" x14ac:dyDescent="0.25">
      <c r="A7" s="48"/>
      <c r="B7" s="11">
        <v>2</v>
      </c>
      <c r="C7" s="3">
        <v>98</v>
      </c>
      <c r="D7" s="3">
        <v>5</v>
      </c>
      <c r="E7" s="47"/>
    </row>
    <row r="8" spans="1:7" x14ac:dyDescent="0.25">
      <c r="A8" s="48">
        <v>4</v>
      </c>
      <c r="B8" s="12">
        <v>1</v>
      </c>
      <c r="C8" s="3">
        <v>122</v>
      </c>
      <c r="D8" s="3">
        <v>6</v>
      </c>
      <c r="E8" s="47">
        <f t="shared" ref="E8" si="2">(C8+C9)/(D8+D9)*10000</f>
        <v>225000</v>
      </c>
      <c r="G8">
        <v>5</v>
      </c>
    </row>
    <row r="9" spans="1:7" x14ac:dyDescent="0.25">
      <c r="A9" s="48"/>
      <c r="B9" s="11">
        <v>2</v>
      </c>
      <c r="C9" s="3">
        <v>148</v>
      </c>
      <c r="D9" s="3">
        <v>6</v>
      </c>
      <c r="E9" s="47"/>
    </row>
    <row r="10" spans="1:7" x14ac:dyDescent="0.25">
      <c r="A10" s="48">
        <v>5</v>
      </c>
      <c r="B10" s="12">
        <v>1</v>
      </c>
      <c r="C10" s="3">
        <v>47</v>
      </c>
      <c r="D10" s="3">
        <v>18</v>
      </c>
      <c r="E10" s="47">
        <f t="shared" ref="E10" si="3">(C10+C11)/(D10+D11)*10000</f>
        <v>23055.555555555555</v>
      </c>
    </row>
    <row r="11" spans="1:7" x14ac:dyDescent="0.25">
      <c r="A11" s="48"/>
      <c r="B11" s="11">
        <v>2</v>
      </c>
      <c r="C11" s="3">
        <v>36</v>
      </c>
      <c r="D11" s="3">
        <v>18</v>
      </c>
      <c r="E11" s="47"/>
    </row>
    <row r="12" spans="1:7" x14ac:dyDescent="0.25">
      <c r="A12" s="48">
        <v>6</v>
      </c>
      <c r="B12" s="12">
        <v>1</v>
      </c>
      <c r="C12" s="3">
        <v>122</v>
      </c>
      <c r="D12" s="3">
        <v>6</v>
      </c>
      <c r="E12" s="47">
        <f t="shared" ref="E12" si="4">(C12+C13)/(D12+D13)*10000</f>
        <v>190833.33333333331</v>
      </c>
      <c r="F12" s="10"/>
    </row>
    <row r="13" spans="1:7" x14ac:dyDescent="0.25">
      <c r="A13" s="48"/>
      <c r="B13" s="11">
        <v>2</v>
      </c>
      <c r="C13" s="3">
        <v>107</v>
      </c>
      <c r="D13" s="3">
        <v>6</v>
      </c>
      <c r="E13" s="47"/>
      <c r="F13" s="10"/>
    </row>
    <row r="14" spans="1:7" x14ac:dyDescent="0.25">
      <c r="A14" s="48">
        <v>7</v>
      </c>
      <c r="B14" s="12">
        <v>1</v>
      </c>
      <c r="C14" s="3">
        <v>107</v>
      </c>
      <c r="D14" s="3">
        <v>6</v>
      </c>
      <c r="E14" s="47">
        <f t="shared" ref="E14" si="5">(C14+C15)/(D14+D15)*10000</f>
        <v>201666.66666666669</v>
      </c>
    </row>
    <row r="15" spans="1:7" x14ac:dyDescent="0.25">
      <c r="A15" s="48"/>
      <c r="B15" s="11">
        <v>2</v>
      </c>
      <c r="C15" s="3">
        <v>135</v>
      </c>
      <c r="D15" s="3">
        <v>6</v>
      </c>
      <c r="E15" s="47"/>
    </row>
    <row r="16" spans="1:7" x14ac:dyDescent="0.25">
      <c r="A16" s="48">
        <v>8</v>
      </c>
      <c r="B16" s="12">
        <v>1</v>
      </c>
      <c r="C16" s="3">
        <v>151</v>
      </c>
      <c r="D16" s="3">
        <v>5</v>
      </c>
      <c r="E16" s="47">
        <f t="shared" ref="E16" si="6">(C16+C17)/(D16+D17)*10000</f>
        <v>242727.27272727274</v>
      </c>
    </row>
    <row r="17" spans="1:8" x14ac:dyDescent="0.25">
      <c r="A17" s="48"/>
      <c r="B17" s="11">
        <v>2</v>
      </c>
      <c r="C17" s="3">
        <v>116</v>
      </c>
      <c r="D17" s="3">
        <v>6</v>
      </c>
      <c r="E17" s="47"/>
    </row>
    <row r="18" spans="1:8" x14ac:dyDescent="0.25">
      <c r="A18" s="48">
        <v>9</v>
      </c>
      <c r="B18" s="12">
        <v>1</v>
      </c>
      <c r="C18" s="3">
        <v>115</v>
      </c>
      <c r="D18" s="3">
        <v>6</v>
      </c>
      <c r="E18" s="47">
        <f t="shared" ref="E18" si="7">(C18+C19)/(D18+D19)*10000</f>
        <v>185384.6153846154</v>
      </c>
      <c r="G18">
        <v>7</v>
      </c>
    </row>
    <row r="19" spans="1:8" x14ac:dyDescent="0.25">
      <c r="A19" s="48"/>
      <c r="B19" s="11">
        <v>2</v>
      </c>
      <c r="C19" s="3">
        <v>126</v>
      </c>
      <c r="D19" s="3">
        <v>7</v>
      </c>
      <c r="E19" s="47"/>
      <c r="G19">
        <v>5</v>
      </c>
      <c r="H19">
        <v>4</v>
      </c>
    </row>
    <row r="20" spans="1:8" x14ac:dyDescent="0.25">
      <c r="A20" s="48">
        <v>10</v>
      </c>
      <c r="B20" s="12">
        <v>1</v>
      </c>
      <c r="C20" s="3">
        <v>128</v>
      </c>
      <c r="D20" s="3">
        <v>5</v>
      </c>
      <c r="E20" s="47">
        <f t="shared" ref="E20" si="8">(C20+C21)/(D20+D21)*10000</f>
        <v>246000</v>
      </c>
    </row>
    <row r="21" spans="1:8" x14ac:dyDescent="0.25">
      <c r="A21" s="48"/>
      <c r="B21" s="11">
        <v>2</v>
      </c>
      <c r="C21" s="3">
        <v>118</v>
      </c>
      <c r="D21" s="3">
        <v>5</v>
      </c>
      <c r="E21" s="47"/>
      <c r="G21">
        <v>5</v>
      </c>
    </row>
    <row r="22" spans="1:8" x14ac:dyDescent="0.25">
      <c r="A22" s="48">
        <v>11</v>
      </c>
      <c r="B22" s="12">
        <v>1</v>
      </c>
      <c r="C22" s="3">
        <v>36</v>
      </c>
      <c r="D22" s="3">
        <v>18</v>
      </c>
      <c r="E22" s="47">
        <f t="shared" ref="E22" si="9">(C22+C23)/(D22+D23)*10000</f>
        <v>19722.222222222223</v>
      </c>
    </row>
    <row r="23" spans="1:8" x14ac:dyDescent="0.25">
      <c r="A23" s="48"/>
      <c r="B23" s="11">
        <v>2</v>
      </c>
      <c r="C23" s="3">
        <v>35</v>
      </c>
      <c r="D23" s="3">
        <v>18</v>
      </c>
      <c r="E23" s="47"/>
    </row>
    <row r="24" spans="1:8" x14ac:dyDescent="0.25">
      <c r="A24" s="48">
        <v>12</v>
      </c>
      <c r="B24" s="12">
        <v>1</v>
      </c>
      <c r="C24" s="3">
        <v>66</v>
      </c>
      <c r="D24" s="3">
        <v>18</v>
      </c>
      <c r="E24" s="47">
        <f t="shared" ref="E24" si="10">(C24+C25)/(D24+D25)*10000</f>
        <v>26388.888888888887</v>
      </c>
    </row>
    <row r="25" spans="1:8" x14ac:dyDescent="0.25">
      <c r="A25" s="48"/>
      <c r="B25" s="11">
        <v>2</v>
      </c>
      <c r="C25" s="3">
        <v>29</v>
      </c>
      <c r="D25" s="3">
        <v>18</v>
      </c>
      <c r="E25" s="47"/>
    </row>
    <row r="26" spans="1:8" x14ac:dyDescent="0.25">
      <c r="A26" s="48">
        <v>13</v>
      </c>
      <c r="B26" s="12">
        <v>1</v>
      </c>
      <c r="C26" s="3">
        <v>32</v>
      </c>
      <c r="D26" s="3">
        <v>18</v>
      </c>
      <c r="E26" s="47">
        <f t="shared" ref="E26" si="11">(C26+C27)/(D26+D27)*10000</f>
        <v>20277.777777777777</v>
      </c>
    </row>
    <row r="27" spans="1:8" x14ac:dyDescent="0.25">
      <c r="A27" s="48"/>
      <c r="B27" s="11">
        <v>2</v>
      </c>
      <c r="C27" s="3">
        <v>41</v>
      </c>
      <c r="D27" s="3">
        <v>18</v>
      </c>
      <c r="E27" s="47"/>
    </row>
    <row r="28" spans="1:8" x14ac:dyDescent="0.25">
      <c r="A28" s="48">
        <v>14</v>
      </c>
      <c r="B28" s="12">
        <v>1</v>
      </c>
      <c r="C28" s="3">
        <v>16</v>
      </c>
      <c r="D28" s="3">
        <v>18</v>
      </c>
      <c r="E28" s="47">
        <f t="shared" ref="E28" si="12">(C28+C29)/(D28+D29)*10000</f>
        <v>11111.111111111111</v>
      </c>
    </row>
    <row r="29" spans="1:8" x14ac:dyDescent="0.25">
      <c r="A29" s="48"/>
      <c r="B29" s="11">
        <v>2</v>
      </c>
      <c r="C29" s="3">
        <v>24</v>
      </c>
      <c r="D29" s="3">
        <v>18</v>
      </c>
      <c r="E29" s="47"/>
    </row>
    <row r="30" spans="1:8" x14ac:dyDescent="0.25">
      <c r="A30" s="48">
        <v>15</v>
      </c>
      <c r="B30" s="12">
        <v>1</v>
      </c>
      <c r="C30" s="3">
        <v>113</v>
      </c>
      <c r="D30" s="3">
        <v>6</v>
      </c>
      <c r="E30" s="47">
        <f t="shared" ref="E30" si="13">(C30+C31)/(D30+D31)*10000</f>
        <v>169230.76923076922</v>
      </c>
      <c r="G30">
        <v>5</v>
      </c>
      <c r="H30">
        <v>9</v>
      </c>
    </row>
    <row r="31" spans="1:8" x14ac:dyDescent="0.25">
      <c r="A31" s="48"/>
      <c r="B31" s="11">
        <v>2</v>
      </c>
      <c r="C31" s="3">
        <v>107</v>
      </c>
      <c r="D31" s="3">
        <v>7</v>
      </c>
      <c r="E31" s="47"/>
    </row>
    <row r="32" spans="1:8" x14ac:dyDescent="0.25">
      <c r="A32" s="48">
        <v>16</v>
      </c>
      <c r="B32" s="12">
        <v>1</v>
      </c>
      <c r="C32" s="3">
        <v>135</v>
      </c>
      <c r="D32" s="3">
        <v>6</v>
      </c>
      <c r="E32" s="47">
        <f t="shared" ref="E32" si="14">(C32+C33)/(D32+D33)*10000</f>
        <v>221666.66666666669</v>
      </c>
    </row>
    <row r="33" spans="1:5" x14ac:dyDescent="0.25">
      <c r="A33" s="48"/>
      <c r="B33" s="11">
        <v>2</v>
      </c>
      <c r="C33" s="3">
        <v>131</v>
      </c>
      <c r="D33" s="3">
        <v>6</v>
      </c>
      <c r="E33" s="47"/>
    </row>
  </sheetData>
  <mergeCells count="32">
    <mergeCell ref="A2:A3"/>
    <mergeCell ref="E2:E3"/>
    <mergeCell ref="A4:A5"/>
    <mergeCell ref="E4:E5"/>
    <mergeCell ref="A6:A7"/>
    <mergeCell ref="E6:E7"/>
    <mergeCell ref="A8:A9"/>
    <mergeCell ref="E8:E9"/>
    <mergeCell ref="A10:A11"/>
    <mergeCell ref="E10:E11"/>
    <mergeCell ref="A12:A13"/>
    <mergeCell ref="E12:E13"/>
    <mergeCell ref="A14:A15"/>
    <mergeCell ref="E14:E15"/>
    <mergeCell ref="A16:A17"/>
    <mergeCell ref="E16:E17"/>
    <mergeCell ref="A18:A19"/>
    <mergeCell ref="E18:E19"/>
    <mergeCell ref="A20:A21"/>
    <mergeCell ref="E20:E21"/>
    <mergeCell ref="A22:A23"/>
    <mergeCell ref="E22:E23"/>
    <mergeCell ref="A24:A25"/>
    <mergeCell ref="E24:E25"/>
    <mergeCell ref="A32:A33"/>
    <mergeCell ref="E32:E33"/>
    <mergeCell ref="A26:A27"/>
    <mergeCell ref="E26:E27"/>
    <mergeCell ref="A28:A29"/>
    <mergeCell ref="E28:E29"/>
    <mergeCell ref="A30:A31"/>
    <mergeCell ref="E30:E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2" sqref="E2:E33"/>
    </sheetView>
  </sheetViews>
  <sheetFormatPr defaultRowHeight="15" x14ac:dyDescent="0.25"/>
  <cols>
    <col min="5" max="5" width="17.28515625" bestFit="1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13</v>
      </c>
    </row>
    <row r="2" spans="1:9" x14ac:dyDescent="0.25">
      <c r="A2" s="48">
        <v>1</v>
      </c>
      <c r="B2" s="13">
        <v>1</v>
      </c>
      <c r="C2" s="3">
        <v>10</v>
      </c>
      <c r="D2" s="3">
        <v>18</v>
      </c>
      <c r="E2" s="47">
        <f>(C2+C3)/(D2+D3)*10000</f>
        <v>4166.666666666667</v>
      </c>
    </row>
    <row r="3" spans="1:9" x14ac:dyDescent="0.25">
      <c r="A3" s="48"/>
      <c r="B3" s="14">
        <v>2</v>
      </c>
      <c r="C3" s="3">
        <v>5</v>
      </c>
      <c r="D3" s="3">
        <v>18</v>
      </c>
      <c r="E3" s="47"/>
    </row>
    <row r="4" spans="1:9" x14ac:dyDescent="0.25">
      <c r="A4" s="48">
        <v>2</v>
      </c>
      <c r="B4" s="13">
        <v>1</v>
      </c>
      <c r="C4" s="3">
        <v>41</v>
      </c>
      <c r="D4" s="3">
        <v>18</v>
      </c>
      <c r="E4" s="47">
        <f t="shared" ref="E4" si="0">(C4+C5)/(D4+D5)*10000</f>
        <v>23888.888888888887</v>
      </c>
      <c r="F4" s="7"/>
      <c r="G4">
        <v>8</v>
      </c>
      <c r="H4">
        <v>10</v>
      </c>
      <c r="I4">
        <v>14</v>
      </c>
    </row>
    <row r="5" spans="1:9" x14ac:dyDescent="0.25">
      <c r="A5" s="48"/>
      <c r="B5" s="14">
        <v>2</v>
      </c>
      <c r="C5" s="3">
        <v>45</v>
      </c>
      <c r="D5" s="3">
        <v>18</v>
      </c>
      <c r="E5" s="47"/>
      <c r="F5" s="7"/>
      <c r="G5">
        <v>19</v>
      </c>
      <c r="H5">
        <v>21</v>
      </c>
    </row>
    <row r="6" spans="1:9" x14ac:dyDescent="0.25">
      <c r="A6" s="48">
        <v>3</v>
      </c>
      <c r="B6" s="13">
        <v>1</v>
      </c>
      <c r="C6" s="3">
        <v>149</v>
      </c>
      <c r="D6" s="3">
        <v>9</v>
      </c>
      <c r="E6" s="47">
        <f t="shared" ref="E6" si="1">(C6+C7)/(D6+D7)*10000</f>
        <v>150000</v>
      </c>
    </row>
    <row r="7" spans="1:9" x14ac:dyDescent="0.25">
      <c r="A7" s="48"/>
      <c r="B7" s="14">
        <v>2</v>
      </c>
      <c r="C7" s="3">
        <v>121</v>
      </c>
      <c r="D7" s="3">
        <v>9</v>
      </c>
      <c r="E7" s="47"/>
    </row>
    <row r="8" spans="1:9" x14ac:dyDescent="0.25">
      <c r="A8" s="48">
        <v>4</v>
      </c>
      <c r="B8" s="13">
        <v>1</v>
      </c>
      <c r="C8" s="3">
        <v>131</v>
      </c>
      <c r="D8" s="3">
        <v>6</v>
      </c>
      <c r="E8" s="47">
        <f t="shared" ref="E8" si="2">(C8+C9)/(D8+D9)*10000</f>
        <v>207500</v>
      </c>
    </row>
    <row r="9" spans="1:9" x14ac:dyDescent="0.25">
      <c r="A9" s="48"/>
      <c r="B9" s="14">
        <v>2</v>
      </c>
      <c r="C9" s="3">
        <v>118</v>
      </c>
      <c r="D9" s="3">
        <v>6</v>
      </c>
      <c r="E9" s="47"/>
    </row>
    <row r="10" spans="1:9" x14ac:dyDescent="0.25">
      <c r="A10" s="48">
        <v>5</v>
      </c>
      <c r="B10" s="13">
        <v>1</v>
      </c>
      <c r="C10" s="3">
        <v>35</v>
      </c>
      <c r="D10" s="3">
        <v>18</v>
      </c>
      <c r="E10" s="47">
        <f t="shared" ref="E10" si="3">(C10+C11)/(D10+D11)*10000</f>
        <v>16111.111111111111</v>
      </c>
    </row>
    <row r="11" spans="1:9" x14ac:dyDescent="0.25">
      <c r="A11" s="48"/>
      <c r="B11" s="14">
        <v>2</v>
      </c>
      <c r="C11" s="3">
        <v>23</v>
      </c>
      <c r="D11" s="3">
        <v>18</v>
      </c>
      <c r="E11" s="47"/>
    </row>
    <row r="12" spans="1:9" x14ac:dyDescent="0.25">
      <c r="A12" s="48">
        <v>6</v>
      </c>
      <c r="B12" s="13">
        <v>1</v>
      </c>
      <c r="C12" s="3">
        <v>91</v>
      </c>
      <c r="D12" s="3">
        <v>6</v>
      </c>
      <c r="E12" s="47">
        <f t="shared" ref="E12" si="4">(C12+C13)/(D12+D13)*10000</f>
        <v>160833.33333333331</v>
      </c>
      <c r="F12" s="10"/>
    </row>
    <row r="13" spans="1:9" x14ac:dyDescent="0.25">
      <c r="A13" s="48"/>
      <c r="B13" s="14">
        <v>2</v>
      </c>
      <c r="C13" s="3">
        <v>102</v>
      </c>
      <c r="D13" s="3">
        <v>6</v>
      </c>
      <c r="E13" s="47"/>
      <c r="F13" s="10"/>
    </row>
    <row r="14" spans="1:9" x14ac:dyDescent="0.25">
      <c r="A14" s="48">
        <v>7</v>
      </c>
      <c r="B14" s="13">
        <v>1</v>
      </c>
      <c r="C14" s="3">
        <v>118</v>
      </c>
      <c r="D14" s="3">
        <v>6</v>
      </c>
      <c r="E14" s="47">
        <f t="shared" ref="E14" si="5">(C14+C15)/(D14+D15)*10000</f>
        <v>230000</v>
      </c>
    </row>
    <row r="15" spans="1:9" x14ac:dyDescent="0.25">
      <c r="A15" s="48"/>
      <c r="B15" s="14">
        <v>2</v>
      </c>
      <c r="C15" s="3">
        <v>135</v>
      </c>
      <c r="D15" s="3">
        <v>5</v>
      </c>
      <c r="E15" s="47"/>
    </row>
    <row r="16" spans="1:9" x14ac:dyDescent="0.25">
      <c r="A16" s="48">
        <v>8</v>
      </c>
      <c r="B16" s="13">
        <v>1</v>
      </c>
      <c r="C16" s="3">
        <v>114</v>
      </c>
      <c r="D16" s="3">
        <v>5</v>
      </c>
      <c r="E16" s="47">
        <f t="shared" ref="E16" si="6">(C16+C17)/(D16+D17)*10000</f>
        <v>229090.90909090909</v>
      </c>
      <c r="G16">
        <v>11</v>
      </c>
    </row>
    <row r="17" spans="1:7" x14ac:dyDescent="0.25">
      <c r="A17" s="48"/>
      <c r="B17" s="14">
        <v>2</v>
      </c>
      <c r="C17" s="3">
        <v>138</v>
      </c>
      <c r="D17" s="3">
        <v>6</v>
      </c>
      <c r="E17" s="47"/>
      <c r="G17">
        <v>7</v>
      </c>
    </row>
    <row r="18" spans="1:7" x14ac:dyDescent="0.25">
      <c r="A18" s="48">
        <v>9</v>
      </c>
      <c r="B18" s="13">
        <v>1</v>
      </c>
      <c r="C18" s="3">
        <v>148</v>
      </c>
      <c r="D18" s="3">
        <v>6</v>
      </c>
      <c r="E18" s="47">
        <f t="shared" ref="E18" si="7">(C18+C19)/(D18+D19)*10000</f>
        <v>249166.66666666669</v>
      </c>
    </row>
    <row r="19" spans="1:7" x14ac:dyDescent="0.25">
      <c r="A19" s="48"/>
      <c r="B19" s="14">
        <v>2</v>
      </c>
      <c r="C19" s="3">
        <v>151</v>
      </c>
      <c r="D19" s="3">
        <v>6</v>
      </c>
      <c r="E19" s="47"/>
    </row>
    <row r="20" spans="1:7" x14ac:dyDescent="0.25">
      <c r="A20" s="48">
        <v>10</v>
      </c>
      <c r="B20" s="13">
        <v>1</v>
      </c>
      <c r="C20" s="3">
        <v>125</v>
      </c>
      <c r="D20" s="3">
        <v>6</v>
      </c>
      <c r="E20" s="47">
        <f t="shared" ref="E20" si="8">(C20+C21)/(D20+D21)*10000</f>
        <v>238333.33333333331</v>
      </c>
    </row>
    <row r="21" spans="1:7" x14ac:dyDescent="0.25">
      <c r="A21" s="48"/>
      <c r="B21" s="14">
        <v>2</v>
      </c>
      <c r="C21" s="3">
        <v>161</v>
      </c>
      <c r="D21" s="3">
        <v>6</v>
      </c>
      <c r="E21" s="47"/>
    </row>
    <row r="22" spans="1:7" x14ac:dyDescent="0.25">
      <c r="A22" s="48">
        <v>11</v>
      </c>
      <c r="B22" s="13">
        <v>1</v>
      </c>
      <c r="C22" s="3">
        <v>109</v>
      </c>
      <c r="D22" s="3">
        <v>18</v>
      </c>
      <c r="E22" s="47">
        <f t="shared" ref="E22" si="9">(C22+C23)/(D22+D23)*10000</f>
        <v>66666.666666666672</v>
      </c>
    </row>
    <row r="23" spans="1:7" x14ac:dyDescent="0.25">
      <c r="A23" s="48"/>
      <c r="B23" s="14">
        <v>2</v>
      </c>
      <c r="C23" s="3">
        <v>71</v>
      </c>
      <c r="D23" s="3">
        <v>9</v>
      </c>
      <c r="E23" s="47"/>
    </row>
    <row r="24" spans="1:7" x14ac:dyDescent="0.25">
      <c r="A24" s="48">
        <v>12</v>
      </c>
      <c r="B24" s="13">
        <v>1</v>
      </c>
      <c r="C24" s="3">
        <v>96</v>
      </c>
      <c r="D24" s="3">
        <v>18</v>
      </c>
      <c r="E24" s="47">
        <f t="shared" ref="E24" si="10">(C24+C25)/(D24+D25)*10000</f>
        <v>53611.111111111109</v>
      </c>
    </row>
    <row r="25" spans="1:7" x14ac:dyDescent="0.25">
      <c r="A25" s="48"/>
      <c r="B25" s="14">
        <v>2</v>
      </c>
      <c r="C25" s="3">
        <v>97</v>
      </c>
      <c r="D25" s="3">
        <v>18</v>
      </c>
      <c r="E25" s="47"/>
    </row>
    <row r="26" spans="1:7" x14ac:dyDescent="0.25">
      <c r="A26" s="48">
        <v>13</v>
      </c>
      <c r="B26" s="13">
        <v>1</v>
      </c>
      <c r="C26" s="3">
        <v>21</v>
      </c>
      <c r="D26" s="3">
        <v>18</v>
      </c>
      <c r="E26" s="47">
        <f t="shared" ref="E26" si="11">(C26+C27)/(D26+D27)*10000</f>
        <v>10000</v>
      </c>
    </row>
    <row r="27" spans="1:7" x14ac:dyDescent="0.25">
      <c r="A27" s="48"/>
      <c r="B27" s="14">
        <v>2</v>
      </c>
      <c r="C27" s="3">
        <v>15</v>
      </c>
      <c r="D27" s="3">
        <v>18</v>
      </c>
      <c r="E27" s="47"/>
    </row>
    <row r="28" spans="1:7" x14ac:dyDescent="0.25">
      <c r="A28" s="48">
        <v>14</v>
      </c>
      <c r="B28" s="13">
        <v>1</v>
      </c>
      <c r="C28" s="3">
        <v>11</v>
      </c>
      <c r="D28" s="3">
        <v>18</v>
      </c>
      <c r="E28" s="47">
        <f t="shared" ref="E28" si="12">(C28+C29)/(D28+D29)*10000</f>
        <v>7777.7777777777783</v>
      </c>
      <c r="G28">
        <v>7</v>
      </c>
    </row>
    <row r="29" spans="1:7" x14ac:dyDescent="0.25">
      <c r="A29" s="48"/>
      <c r="B29" s="14">
        <v>2</v>
      </c>
      <c r="C29" s="3">
        <v>17</v>
      </c>
      <c r="D29" s="3">
        <v>18</v>
      </c>
      <c r="E29" s="47"/>
    </row>
    <row r="30" spans="1:7" x14ac:dyDescent="0.25">
      <c r="A30" s="48">
        <v>15</v>
      </c>
      <c r="B30" s="13">
        <v>1</v>
      </c>
      <c r="C30" s="3">
        <v>101</v>
      </c>
      <c r="D30" s="3">
        <v>6</v>
      </c>
      <c r="E30" s="47">
        <f t="shared" ref="E30" si="13">(C30+C31)/(D30+D31)*10000</f>
        <v>169166.66666666669</v>
      </c>
    </row>
    <row r="31" spans="1:7" x14ac:dyDescent="0.25">
      <c r="A31" s="48"/>
      <c r="B31" s="14">
        <v>2</v>
      </c>
      <c r="C31" s="3">
        <v>102</v>
      </c>
      <c r="D31" s="3">
        <v>6</v>
      </c>
      <c r="E31" s="47"/>
    </row>
    <row r="32" spans="1:7" x14ac:dyDescent="0.25">
      <c r="A32" s="48">
        <v>16</v>
      </c>
      <c r="B32" s="13">
        <v>1</v>
      </c>
      <c r="C32" s="3">
        <v>74</v>
      </c>
      <c r="D32" s="3">
        <v>6</v>
      </c>
      <c r="E32" s="47">
        <f t="shared" ref="E32" si="14">(C32+C33)/(D32+D33)*10000</f>
        <v>145833.33333333334</v>
      </c>
    </row>
    <row r="33" spans="1:5" x14ac:dyDescent="0.25">
      <c r="A33" s="48"/>
      <c r="B33" s="14">
        <v>2</v>
      </c>
      <c r="C33" s="3">
        <v>101</v>
      </c>
      <c r="D33" s="3">
        <v>6</v>
      </c>
      <c r="E33" s="47"/>
    </row>
  </sheetData>
  <mergeCells count="32">
    <mergeCell ref="A32:A33"/>
    <mergeCell ref="E32:E33"/>
    <mergeCell ref="A26:A27"/>
    <mergeCell ref="E26:E27"/>
    <mergeCell ref="A28:A29"/>
    <mergeCell ref="E28:E29"/>
    <mergeCell ref="A30:A31"/>
    <mergeCell ref="E30:E31"/>
    <mergeCell ref="A20:A21"/>
    <mergeCell ref="E20:E21"/>
    <mergeCell ref="A22:A23"/>
    <mergeCell ref="E22:E23"/>
    <mergeCell ref="A24:A25"/>
    <mergeCell ref="E24:E25"/>
    <mergeCell ref="A14:A15"/>
    <mergeCell ref="E14:E15"/>
    <mergeCell ref="A16:A17"/>
    <mergeCell ref="E16:E17"/>
    <mergeCell ref="A18:A19"/>
    <mergeCell ref="E18:E19"/>
    <mergeCell ref="A8:A9"/>
    <mergeCell ref="E8:E9"/>
    <mergeCell ref="A10:A11"/>
    <mergeCell ref="E10:E11"/>
    <mergeCell ref="A12:A13"/>
    <mergeCell ref="E12:E13"/>
    <mergeCell ref="A2:A3"/>
    <mergeCell ref="E2:E3"/>
    <mergeCell ref="A4:A5"/>
    <mergeCell ref="E4:E5"/>
    <mergeCell ref="A6:A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2" sqref="E2:E33"/>
    </sheetView>
  </sheetViews>
  <sheetFormatPr defaultRowHeight="15" x14ac:dyDescent="0.25"/>
  <cols>
    <col min="5" max="5" width="17.28515625" bestFit="1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13</v>
      </c>
    </row>
    <row r="2" spans="1:7" x14ac:dyDescent="0.25">
      <c r="A2" s="48">
        <v>1</v>
      </c>
      <c r="B2" s="16">
        <v>1</v>
      </c>
      <c r="C2" s="3">
        <v>14</v>
      </c>
      <c r="D2" s="3">
        <v>18</v>
      </c>
      <c r="E2" s="47">
        <f>(C2+C3)/(D2+D3)*10000</f>
        <v>5277.7777777777783</v>
      </c>
    </row>
    <row r="3" spans="1:7" x14ac:dyDescent="0.25">
      <c r="A3" s="48"/>
      <c r="B3" s="15">
        <v>2</v>
      </c>
      <c r="C3" s="3">
        <v>5</v>
      </c>
      <c r="D3" s="3">
        <v>18</v>
      </c>
      <c r="E3" s="47"/>
    </row>
    <row r="4" spans="1:7" x14ac:dyDescent="0.25">
      <c r="A4" s="48">
        <v>2</v>
      </c>
      <c r="B4" s="16">
        <v>1</v>
      </c>
      <c r="C4" s="3">
        <v>58</v>
      </c>
      <c r="D4" s="3">
        <v>18</v>
      </c>
      <c r="E4" s="47">
        <f t="shared" ref="E4" si="0">(C4+C5)/(D4+D5)*10000</f>
        <v>32777.777777777774</v>
      </c>
      <c r="F4" s="7"/>
    </row>
    <row r="5" spans="1:7" x14ac:dyDescent="0.25">
      <c r="A5" s="48"/>
      <c r="B5" s="15">
        <v>2</v>
      </c>
      <c r="C5" s="3">
        <v>60</v>
      </c>
      <c r="D5" s="3">
        <v>18</v>
      </c>
      <c r="E5" s="47"/>
      <c r="F5" s="7"/>
    </row>
    <row r="6" spans="1:7" x14ac:dyDescent="0.25">
      <c r="A6" s="48">
        <v>3</v>
      </c>
      <c r="B6" s="16">
        <v>1</v>
      </c>
      <c r="C6" s="3">
        <v>115</v>
      </c>
      <c r="D6" s="3">
        <v>6</v>
      </c>
      <c r="E6" s="47">
        <f t="shared" ref="E6" si="1">(C6+C7)/(D6+D7)*10000</f>
        <v>173333.33333333331</v>
      </c>
    </row>
    <row r="7" spans="1:7" x14ac:dyDescent="0.25">
      <c r="A7" s="48"/>
      <c r="B7" s="15">
        <v>2</v>
      </c>
      <c r="C7" s="3">
        <v>93</v>
      </c>
      <c r="D7" s="3">
        <v>6</v>
      </c>
      <c r="E7" s="47"/>
      <c r="G7">
        <v>9</v>
      </c>
    </row>
    <row r="8" spans="1:7" x14ac:dyDescent="0.25">
      <c r="A8" s="48">
        <v>4</v>
      </c>
      <c r="B8" s="16">
        <v>1</v>
      </c>
      <c r="C8" s="3">
        <v>124</v>
      </c>
      <c r="D8" s="3">
        <v>9</v>
      </c>
      <c r="E8" s="47">
        <f t="shared" ref="E8" si="2">(C8+C9)/(D8+D9)*10000</f>
        <v>142222.22222222222</v>
      </c>
    </row>
    <row r="9" spans="1:7" x14ac:dyDescent="0.25">
      <c r="A9" s="48"/>
      <c r="B9" s="15">
        <v>2</v>
      </c>
      <c r="C9" s="3">
        <v>132</v>
      </c>
      <c r="D9" s="3">
        <v>9</v>
      </c>
      <c r="E9" s="47"/>
    </row>
    <row r="10" spans="1:7" x14ac:dyDescent="0.25">
      <c r="A10" s="48">
        <v>5</v>
      </c>
      <c r="B10" s="16">
        <v>1</v>
      </c>
      <c r="C10" s="3">
        <v>22</v>
      </c>
      <c r="D10" s="3">
        <v>18</v>
      </c>
      <c r="E10" s="47">
        <f t="shared" ref="E10" si="3">(C10+C11)/(D10+D11)*10000</f>
        <v>10000</v>
      </c>
    </row>
    <row r="11" spans="1:7" x14ac:dyDescent="0.25">
      <c r="A11" s="48"/>
      <c r="B11" s="15">
        <v>2</v>
      </c>
      <c r="C11" s="3">
        <v>14</v>
      </c>
      <c r="D11" s="3">
        <v>18</v>
      </c>
      <c r="E11" s="47"/>
    </row>
    <row r="12" spans="1:7" x14ac:dyDescent="0.25">
      <c r="A12" s="48">
        <v>6</v>
      </c>
      <c r="B12" s="16">
        <v>1</v>
      </c>
      <c r="C12" s="3">
        <v>90</v>
      </c>
      <c r="D12" s="3">
        <v>9</v>
      </c>
      <c r="E12" s="47">
        <f t="shared" ref="E12" si="4">(C12+C13)/(D12+D13)*10000</f>
        <v>89444.444444444453</v>
      </c>
      <c r="F12" s="10"/>
    </row>
    <row r="13" spans="1:7" x14ac:dyDescent="0.25">
      <c r="A13" s="48"/>
      <c r="B13" s="15">
        <v>2</v>
      </c>
      <c r="C13" s="3">
        <v>71</v>
      </c>
      <c r="D13" s="3">
        <v>9</v>
      </c>
      <c r="E13" s="47"/>
      <c r="F13" s="10"/>
    </row>
    <row r="14" spans="1:7" x14ac:dyDescent="0.25">
      <c r="A14" s="48">
        <v>7</v>
      </c>
      <c r="B14" s="16">
        <v>1</v>
      </c>
      <c r="C14" s="3">
        <v>111</v>
      </c>
      <c r="D14" s="3">
        <v>8</v>
      </c>
      <c r="E14" s="47">
        <f t="shared" ref="E14" si="5">(C14+C15)/(D14+D15)*10000</f>
        <v>151250</v>
      </c>
    </row>
    <row r="15" spans="1:7" x14ac:dyDescent="0.25">
      <c r="A15" s="48"/>
      <c r="B15" s="15">
        <v>2</v>
      </c>
      <c r="C15" s="3">
        <v>131</v>
      </c>
      <c r="D15" s="3">
        <v>8</v>
      </c>
      <c r="E15" s="47"/>
    </row>
    <row r="16" spans="1:7" x14ac:dyDescent="0.25">
      <c r="A16" s="48">
        <v>8</v>
      </c>
      <c r="B16" s="16">
        <v>1</v>
      </c>
      <c r="C16" s="3">
        <v>113</v>
      </c>
      <c r="D16" s="3">
        <v>7</v>
      </c>
      <c r="E16" s="47">
        <f t="shared" ref="E16" si="6">(C16+C17)/(D16+D17)*10000</f>
        <v>155714.28571428571</v>
      </c>
    </row>
    <row r="17" spans="1:9" x14ac:dyDescent="0.25">
      <c r="A17" s="48"/>
      <c r="B17" s="15">
        <v>2</v>
      </c>
      <c r="C17" s="3">
        <v>105</v>
      </c>
      <c r="D17" s="3">
        <v>7</v>
      </c>
      <c r="E17" s="47"/>
    </row>
    <row r="18" spans="1:9" x14ac:dyDescent="0.25">
      <c r="A18" s="48">
        <v>9</v>
      </c>
      <c r="B18" s="16">
        <v>1</v>
      </c>
      <c r="C18" s="3">
        <v>116</v>
      </c>
      <c r="D18" s="3">
        <v>6</v>
      </c>
      <c r="E18" s="47">
        <f t="shared" ref="E18" si="7">(C18+C19)/(D18+D19)*10000</f>
        <v>185000</v>
      </c>
    </row>
    <row r="19" spans="1:9" x14ac:dyDescent="0.25">
      <c r="A19" s="48"/>
      <c r="B19" s="15">
        <v>2</v>
      </c>
      <c r="C19" s="3">
        <v>106</v>
      </c>
      <c r="D19" s="3">
        <v>6</v>
      </c>
      <c r="E19" s="47"/>
    </row>
    <row r="20" spans="1:9" x14ac:dyDescent="0.25">
      <c r="A20" s="48">
        <v>10</v>
      </c>
      <c r="B20" s="16">
        <v>1</v>
      </c>
      <c r="C20" s="3">
        <v>110</v>
      </c>
      <c r="D20" s="3">
        <v>6</v>
      </c>
      <c r="E20" s="47">
        <f t="shared" ref="E20" si="8">(C20+C21)/(D20+D21)*10000</f>
        <v>163333.33333333331</v>
      </c>
    </row>
    <row r="21" spans="1:9" x14ac:dyDescent="0.25">
      <c r="A21" s="48"/>
      <c r="B21" s="15">
        <v>2</v>
      </c>
      <c r="C21" s="3">
        <v>86</v>
      </c>
      <c r="D21" s="3">
        <v>6</v>
      </c>
      <c r="E21" s="47"/>
    </row>
    <row r="22" spans="1:9" x14ac:dyDescent="0.25">
      <c r="A22" s="48">
        <v>11</v>
      </c>
      <c r="B22" s="16">
        <v>1</v>
      </c>
      <c r="C22" s="3">
        <v>67</v>
      </c>
      <c r="D22" s="3">
        <v>18</v>
      </c>
      <c r="E22" s="47">
        <f t="shared" ref="E22" si="9">(C22+C23)/(D22+D23)*10000</f>
        <v>47222.222222222226</v>
      </c>
    </row>
    <row r="23" spans="1:9" x14ac:dyDescent="0.25">
      <c r="A23" s="48"/>
      <c r="B23" s="15">
        <v>2</v>
      </c>
      <c r="C23" s="3">
        <v>103</v>
      </c>
      <c r="D23" s="3">
        <v>18</v>
      </c>
      <c r="E23" s="47"/>
    </row>
    <row r="24" spans="1:9" x14ac:dyDescent="0.25">
      <c r="A24" s="48">
        <v>12</v>
      </c>
      <c r="B24" s="16">
        <v>1</v>
      </c>
      <c r="C24" s="3">
        <v>41</v>
      </c>
      <c r="D24" s="3">
        <v>18</v>
      </c>
      <c r="E24" s="47">
        <f t="shared" ref="E24" si="10">(C24+C25)/(D24+D25)*10000</f>
        <v>21388.888888888887</v>
      </c>
    </row>
    <row r="25" spans="1:9" x14ac:dyDescent="0.25">
      <c r="A25" s="48"/>
      <c r="B25" s="15">
        <v>2</v>
      </c>
      <c r="C25" s="3">
        <v>36</v>
      </c>
      <c r="D25" s="3">
        <v>18</v>
      </c>
      <c r="E25" s="47"/>
    </row>
    <row r="26" spans="1:9" x14ac:dyDescent="0.25">
      <c r="A26" s="48">
        <v>13</v>
      </c>
      <c r="B26" s="16">
        <v>1</v>
      </c>
      <c r="C26" s="3">
        <v>32</v>
      </c>
      <c r="D26" s="3">
        <v>18</v>
      </c>
      <c r="E26" s="47">
        <f t="shared" ref="E26" si="11">(C26+C27)/(D26+D27)*10000</f>
        <v>20000</v>
      </c>
    </row>
    <row r="27" spans="1:9" x14ac:dyDescent="0.25">
      <c r="A27" s="48"/>
      <c r="B27" s="15">
        <v>2</v>
      </c>
      <c r="C27" s="3">
        <v>40</v>
      </c>
      <c r="D27" s="3">
        <v>18</v>
      </c>
      <c r="E27" s="47"/>
    </row>
    <row r="28" spans="1:9" x14ac:dyDescent="0.25">
      <c r="A28" s="48">
        <v>14</v>
      </c>
      <c r="B28" s="16">
        <v>1</v>
      </c>
      <c r="C28" s="3">
        <v>38</v>
      </c>
      <c r="D28" s="3">
        <v>18</v>
      </c>
      <c r="E28" s="47">
        <f t="shared" ref="E28" si="12">(C28+C29)/(D28+D29)*10000</f>
        <v>24444.444444444445</v>
      </c>
      <c r="G28">
        <v>7</v>
      </c>
    </row>
    <row r="29" spans="1:9" x14ac:dyDescent="0.25">
      <c r="A29" s="48"/>
      <c r="B29" s="15">
        <v>2</v>
      </c>
      <c r="C29" s="3">
        <v>50</v>
      </c>
      <c r="D29" s="3">
        <v>18</v>
      </c>
      <c r="E29" s="47"/>
    </row>
    <row r="30" spans="1:9" x14ac:dyDescent="0.25">
      <c r="A30" s="48">
        <v>15</v>
      </c>
      <c r="B30" s="16">
        <v>1</v>
      </c>
      <c r="C30" s="3">
        <v>111</v>
      </c>
      <c r="D30" s="3">
        <v>6</v>
      </c>
      <c r="E30" s="47">
        <f t="shared" ref="E30" si="13">(C30+C31)/(D30+D31)*10000</f>
        <v>136666.66666666666</v>
      </c>
    </row>
    <row r="31" spans="1:9" x14ac:dyDescent="0.25">
      <c r="A31" s="48"/>
      <c r="B31" s="15">
        <v>2</v>
      </c>
      <c r="C31" s="3">
        <v>94</v>
      </c>
      <c r="D31" s="3">
        <v>9</v>
      </c>
      <c r="E31" s="47"/>
      <c r="G31">
        <v>4</v>
      </c>
      <c r="H31">
        <v>4</v>
      </c>
      <c r="I31">
        <v>4</v>
      </c>
    </row>
    <row r="32" spans="1:9" x14ac:dyDescent="0.25">
      <c r="A32" s="48">
        <v>16</v>
      </c>
      <c r="B32" s="16">
        <v>1</v>
      </c>
      <c r="C32" s="3">
        <v>95</v>
      </c>
      <c r="D32" s="3">
        <v>9</v>
      </c>
      <c r="E32" s="47">
        <f t="shared" ref="E32" si="14">(C32+C33)/(D32+D33)*10000</f>
        <v>102777.77777777778</v>
      </c>
    </row>
    <row r="33" spans="1:5" x14ac:dyDescent="0.25">
      <c r="A33" s="48"/>
      <c r="B33" s="15">
        <v>2</v>
      </c>
      <c r="C33" s="3">
        <v>90</v>
      </c>
      <c r="D33" s="3">
        <v>9</v>
      </c>
      <c r="E33" s="47"/>
    </row>
  </sheetData>
  <mergeCells count="32">
    <mergeCell ref="A2:A3"/>
    <mergeCell ref="E2:E3"/>
    <mergeCell ref="A4:A5"/>
    <mergeCell ref="E4:E5"/>
    <mergeCell ref="A6:A7"/>
    <mergeCell ref="E6:E7"/>
    <mergeCell ref="A8:A9"/>
    <mergeCell ref="E8:E9"/>
    <mergeCell ref="A10:A11"/>
    <mergeCell ref="E10:E11"/>
    <mergeCell ref="A12:A13"/>
    <mergeCell ref="E12:E13"/>
    <mergeCell ref="A14:A15"/>
    <mergeCell ref="E14:E15"/>
    <mergeCell ref="A16:A17"/>
    <mergeCell ref="E16:E17"/>
    <mergeCell ref="A18:A19"/>
    <mergeCell ref="E18:E19"/>
    <mergeCell ref="A20:A21"/>
    <mergeCell ref="E20:E21"/>
    <mergeCell ref="A22:A23"/>
    <mergeCell ref="E22:E23"/>
    <mergeCell ref="A24:A25"/>
    <mergeCell ref="E24:E25"/>
    <mergeCell ref="A32:A33"/>
    <mergeCell ref="E32:E33"/>
    <mergeCell ref="A26:A27"/>
    <mergeCell ref="E26:E27"/>
    <mergeCell ref="A28:A29"/>
    <mergeCell ref="E28:E29"/>
    <mergeCell ref="A30:A31"/>
    <mergeCell ref="E30:E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2" sqref="E2:E33"/>
    </sheetView>
  </sheetViews>
  <sheetFormatPr defaultRowHeight="15" x14ac:dyDescent="0.25"/>
  <cols>
    <col min="5" max="5" width="17.28515625" bestFit="1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13</v>
      </c>
    </row>
    <row r="2" spans="1:7" x14ac:dyDescent="0.25">
      <c r="A2" s="48">
        <v>1</v>
      </c>
      <c r="B2" s="17">
        <v>1</v>
      </c>
      <c r="C2" s="3">
        <v>10</v>
      </c>
      <c r="D2" s="3">
        <v>18</v>
      </c>
      <c r="E2" s="47">
        <f>(C2+C3)/(D2+D3)*10000</f>
        <v>4722.2222222222217</v>
      </c>
    </row>
    <row r="3" spans="1:7" x14ac:dyDescent="0.25">
      <c r="A3" s="48"/>
      <c r="B3" s="18">
        <v>2</v>
      </c>
      <c r="C3" s="3">
        <v>7</v>
      </c>
      <c r="D3" s="3">
        <v>18</v>
      </c>
      <c r="E3" s="47"/>
    </row>
    <row r="4" spans="1:7" x14ac:dyDescent="0.25">
      <c r="A4" s="48">
        <v>2</v>
      </c>
      <c r="B4" s="17">
        <v>1</v>
      </c>
      <c r="C4" s="3">
        <v>52</v>
      </c>
      <c r="D4" s="3">
        <v>18</v>
      </c>
      <c r="E4" s="47">
        <f t="shared" ref="E4" si="0">(C4+C5)/(D4+D5)*10000</f>
        <v>23611.111111111113</v>
      </c>
      <c r="F4" s="7"/>
    </row>
    <row r="5" spans="1:7" x14ac:dyDescent="0.25">
      <c r="A5" s="48"/>
      <c r="B5" s="18">
        <v>2</v>
      </c>
      <c r="C5" s="3">
        <v>33</v>
      </c>
      <c r="D5" s="3">
        <v>18</v>
      </c>
      <c r="E5" s="47"/>
      <c r="F5" s="7"/>
    </row>
    <row r="6" spans="1:7" x14ac:dyDescent="0.25">
      <c r="A6" s="48">
        <v>3</v>
      </c>
      <c r="B6" s="17">
        <v>1</v>
      </c>
      <c r="C6" s="3">
        <v>92</v>
      </c>
      <c r="D6" s="3">
        <v>18</v>
      </c>
      <c r="E6" s="47">
        <f t="shared" ref="E6" si="1">(C6+C7)/(D6+D7)*10000</f>
        <v>56388.888888888891</v>
      </c>
    </row>
    <row r="7" spans="1:7" x14ac:dyDescent="0.25">
      <c r="A7" s="48"/>
      <c r="B7" s="18">
        <v>2</v>
      </c>
      <c r="C7" s="3">
        <v>111</v>
      </c>
      <c r="D7" s="3">
        <v>18</v>
      </c>
      <c r="E7" s="47"/>
    </row>
    <row r="8" spans="1:7" x14ac:dyDescent="0.25">
      <c r="A8" s="48">
        <v>4</v>
      </c>
      <c r="B8" s="17">
        <v>1</v>
      </c>
      <c r="C8" s="3">
        <v>128</v>
      </c>
      <c r="D8" s="3">
        <v>18</v>
      </c>
      <c r="E8" s="47">
        <f t="shared" ref="E8" si="2">(C8+C9)/(D8+D9)*10000</f>
        <v>60277.777777777774</v>
      </c>
      <c r="G8">
        <v>11</v>
      </c>
    </row>
    <row r="9" spans="1:7" x14ac:dyDescent="0.25">
      <c r="A9" s="48"/>
      <c r="B9" s="18">
        <v>2</v>
      </c>
      <c r="C9" s="3">
        <v>89</v>
      </c>
      <c r="D9" s="3">
        <v>18</v>
      </c>
      <c r="E9" s="47"/>
    </row>
    <row r="10" spans="1:7" x14ac:dyDescent="0.25">
      <c r="A10" s="48">
        <v>5</v>
      </c>
      <c r="B10" s="17">
        <v>1</v>
      </c>
      <c r="C10" s="3">
        <v>13</v>
      </c>
      <c r="D10" s="3">
        <v>18</v>
      </c>
      <c r="E10" s="47">
        <f t="shared" ref="E10" si="3">(C10+C11)/(D10+D11)*10000</f>
        <v>7222.2222222222217</v>
      </c>
    </row>
    <row r="11" spans="1:7" x14ac:dyDescent="0.25">
      <c r="A11" s="48"/>
      <c r="B11" s="18">
        <v>2</v>
      </c>
      <c r="C11" s="3">
        <v>13</v>
      </c>
      <c r="D11" s="3">
        <v>18</v>
      </c>
      <c r="E11" s="47"/>
    </row>
    <row r="12" spans="1:7" x14ac:dyDescent="0.25">
      <c r="A12" s="48">
        <v>6</v>
      </c>
      <c r="B12" s="17">
        <v>1</v>
      </c>
      <c r="C12" s="3">
        <v>51</v>
      </c>
      <c r="D12" s="3">
        <v>18</v>
      </c>
      <c r="E12" s="47">
        <f t="shared" ref="E12" si="4">(C12+C13)/(D12+D13)*10000</f>
        <v>35833.333333333336</v>
      </c>
      <c r="F12" s="10"/>
    </row>
    <row r="13" spans="1:7" x14ac:dyDescent="0.25">
      <c r="A13" s="48"/>
      <c r="B13" s="18">
        <v>2</v>
      </c>
      <c r="C13" s="3">
        <v>78</v>
      </c>
      <c r="D13" s="3">
        <v>18</v>
      </c>
      <c r="E13" s="47"/>
      <c r="F13" s="10">
        <v>10</v>
      </c>
      <c r="G13">
        <v>4</v>
      </c>
    </row>
    <row r="14" spans="1:7" x14ac:dyDescent="0.25">
      <c r="A14" s="48">
        <v>7</v>
      </c>
      <c r="B14" s="17">
        <v>1</v>
      </c>
      <c r="C14" s="3">
        <v>95</v>
      </c>
      <c r="D14" s="3">
        <v>18</v>
      </c>
      <c r="E14" s="47">
        <f t="shared" ref="E14" si="5">(C14+C15)/(D14+D15)*10000</f>
        <v>48611.111111111109</v>
      </c>
    </row>
    <row r="15" spans="1:7" x14ac:dyDescent="0.25">
      <c r="A15" s="48"/>
      <c r="B15" s="18">
        <v>2</v>
      </c>
      <c r="C15" s="3">
        <v>80</v>
      </c>
      <c r="D15" s="3">
        <v>18</v>
      </c>
      <c r="E15" s="47"/>
    </row>
    <row r="16" spans="1:7" x14ac:dyDescent="0.25">
      <c r="A16" s="48">
        <v>8</v>
      </c>
      <c r="B16" s="17">
        <v>1</v>
      </c>
      <c r="C16" s="3">
        <v>91</v>
      </c>
      <c r="D16" s="3">
        <v>18</v>
      </c>
      <c r="E16" s="47">
        <f t="shared" ref="E16" si="6">(C16+C17)/(D16+D17)*10000</f>
        <v>61481.481481481482</v>
      </c>
    </row>
    <row r="17" spans="1:7" x14ac:dyDescent="0.25">
      <c r="A17" s="48"/>
      <c r="B17" s="18">
        <v>2</v>
      </c>
      <c r="C17" s="3">
        <v>75</v>
      </c>
      <c r="D17" s="3">
        <v>9</v>
      </c>
      <c r="E17" s="47"/>
    </row>
    <row r="18" spans="1:7" x14ac:dyDescent="0.25">
      <c r="A18" s="48">
        <v>9</v>
      </c>
      <c r="B18" s="17">
        <v>1</v>
      </c>
      <c r="C18" s="3">
        <v>133</v>
      </c>
      <c r="D18" s="3">
        <v>15</v>
      </c>
      <c r="E18" s="47">
        <f t="shared" ref="E18" si="7">(C18+C19)/(D18+D19)*10000</f>
        <v>105416.66666666666</v>
      </c>
    </row>
    <row r="19" spans="1:7" x14ac:dyDescent="0.25">
      <c r="A19" s="48"/>
      <c r="B19" s="18">
        <v>2</v>
      </c>
      <c r="C19" s="3">
        <v>120</v>
      </c>
      <c r="D19" s="3">
        <v>9</v>
      </c>
      <c r="E19" s="47"/>
    </row>
    <row r="20" spans="1:7" x14ac:dyDescent="0.25">
      <c r="A20" s="48">
        <v>10</v>
      </c>
      <c r="B20" s="17">
        <v>1</v>
      </c>
      <c r="C20" s="3">
        <v>119</v>
      </c>
      <c r="D20" s="3">
        <v>9</v>
      </c>
      <c r="E20" s="47">
        <f t="shared" ref="E20" si="8">(C20+C21)/(D20+D21)*10000</f>
        <v>115000</v>
      </c>
    </row>
    <row r="21" spans="1:7" x14ac:dyDescent="0.25">
      <c r="A21" s="48"/>
      <c r="B21" s="18">
        <v>2</v>
      </c>
      <c r="C21" s="3">
        <v>88</v>
      </c>
      <c r="D21" s="3">
        <v>9</v>
      </c>
      <c r="E21" s="47"/>
    </row>
    <row r="22" spans="1:7" x14ac:dyDescent="0.25">
      <c r="A22" s="48">
        <v>11</v>
      </c>
      <c r="B22" s="17">
        <v>1</v>
      </c>
      <c r="C22" s="3">
        <v>56</v>
      </c>
      <c r="D22" s="3">
        <v>18</v>
      </c>
      <c r="E22" s="47">
        <f t="shared" ref="E22" si="9">(C22+C23)/(D22+D23)*10000</f>
        <v>32777.777777777774</v>
      </c>
    </row>
    <row r="23" spans="1:7" x14ac:dyDescent="0.25">
      <c r="A23" s="48"/>
      <c r="B23" s="18">
        <v>2</v>
      </c>
      <c r="C23" s="3">
        <v>62</v>
      </c>
      <c r="D23" s="3">
        <v>18</v>
      </c>
      <c r="E23" s="47"/>
    </row>
    <row r="24" spans="1:7" x14ac:dyDescent="0.25">
      <c r="A24" s="48">
        <v>12</v>
      </c>
      <c r="B24" s="17">
        <v>1</v>
      </c>
      <c r="C24" s="3">
        <v>33</v>
      </c>
      <c r="D24" s="3">
        <v>18</v>
      </c>
      <c r="E24" s="47">
        <f t="shared" ref="E24" si="10">(C24+C25)/(D24+D25)*10000</f>
        <v>20555.555555555555</v>
      </c>
      <c r="G24">
        <v>4</v>
      </c>
    </row>
    <row r="25" spans="1:7" x14ac:dyDescent="0.25">
      <c r="A25" s="48"/>
      <c r="B25" s="18">
        <v>2</v>
      </c>
      <c r="C25" s="3">
        <v>41</v>
      </c>
      <c r="D25" s="3">
        <v>18</v>
      </c>
      <c r="E25" s="47"/>
    </row>
    <row r="26" spans="1:7" x14ac:dyDescent="0.25">
      <c r="A26" s="48">
        <v>13</v>
      </c>
      <c r="B26" s="17">
        <v>1</v>
      </c>
      <c r="C26" s="3">
        <v>16</v>
      </c>
      <c r="D26" s="3">
        <v>18</v>
      </c>
      <c r="E26" s="47">
        <f t="shared" ref="E26" si="11">(C26+C27)/(D26+D27)*10000</f>
        <v>10277.777777777777</v>
      </c>
    </row>
    <row r="27" spans="1:7" x14ac:dyDescent="0.25">
      <c r="A27" s="48"/>
      <c r="B27" s="18">
        <v>2</v>
      </c>
      <c r="C27" s="3">
        <v>21</v>
      </c>
      <c r="D27" s="3">
        <v>18</v>
      </c>
      <c r="E27" s="47"/>
    </row>
    <row r="28" spans="1:7" x14ac:dyDescent="0.25">
      <c r="A28" s="48">
        <v>14</v>
      </c>
      <c r="B28" s="17">
        <v>1</v>
      </c>
      <c r="C28" s="3">
        <v>46</v>
      </c>
      <c r="D28" s="3">
        <v>9</v>
      </c>
      <c r="E28" s="47">
        <f t="shared" ref="E28" si="12">(C28+C29)/(D28+D29)*10000</f>
        <v>50740.740740740745</v>
      </c>
    </row>
    <row r="29" spans="1:7" x14ac:dyDescent="0.25">
      <c r="A29" s="48"/>
      <c r="B29" s="18">
        <v>2</v>
      </c>
      <c r="C29" s="3">
        <v>91</v>
      </c>
      <c r="D29" s="3">
        <v>18</v>
      </c>
      <c r="E29" s="47"/>
    </row>
    <row r="30" spans="1:7" x14ac:dyDescent="0.25">
      <c r="A30" s="48">
        <v>15</v>
      </c>
      <c r="B30" s="17">
        <v>1</v>
      </c>
      <c r="C30" s="3">
        <v>124</v>
      </c>
      <c r="D30" s="3">
        <v>18</v>
      </c>
      <c r="E30" s="47">
        <f t="shared" ref="E30" si="13">(C30+C31)/(D30+D31)*10000</f>
        <v>80666.666666666672</v>
      </c>
    </row>
    <row r="31" spans="1:7" x14ac:dyDescent="0.25">
      <c r="A31" s="48"/>
      <c r="B31" s="18">
        <v>2</v>
      </c>
      <c r="C31" s="3">
        <v>118</v>
      </c>
      <c r="D31" s="3">
        <v>12</v>
      </c>
      <c r="E31" s="47"/>
    </row>
    <row r="32" spans="1:7" x14ac:dyDescent="0.25">
      <c r="A32" s="48">
        <v>16</v>
      </c>
      <c r="B32" s="17">
        <v>1</v>
      </c>
      <c r="C32" s="3">
        <v>146</v>
      </c>
      <c r="D32" s="3">
        <v>18</v>
      </c>
      <c r="E32" s="47">
        <f t="shared" ref="E32" si="14">(C32+C33)/(D32+D33)*10000</f>
        <v>81388.888888888891</v>
      </c>
    </row>
    <row r="33" spans="1:5" x14ac:dyDescent="0.25">
      <c r="A33" s="48"/>
      <c r="B33" s="18">
        <v>2</v>
      </c>
      <c r="C33" s="3">
        <v>147</v>
      </c>
      <c r="D33" s="3">
        <v>18</v>
      </c>
      <c r="E33" s="47"/>
    </row>
  </sheetData>
  <mergeCells count="32">
    <mergeCell ref="A32:A33"/>
    <mergeCell ref="E32:E33"/>
    <mergeCell ref="A26:A27"/>
    <mergeCell ref="E26:E27"/>
    <mergeCell ref="A28:A29"/>
    <mergeCell ref="E28:E29"/>
    <mergeCell ref="A30:A31"/>
    <mergeCell ref="E30:E31"/>
    <mergeCell ref="A20:A21"/>
    <mergeCell ref="E20:E21"/>
    <mergeCell ref="A22:A23"/>
    <mergeCell ref="E22:E23"/>
    <mergeCell ref="A24:A25"/>
    <mergeCell ref="E24:E25"/>
    <mergeCell ref="A14:A15"/>
    <mergeCell ref="E14:E15"/>
    <mergeCell ref="A16:A17"/>
    <mergeCell ref="E16:E17"/>
    <mergeCell ref="A18:A19"/>
    <mergeCell ref="E18:E19"/>
    <mergeCell ref="A8:A9"/>
    <mergeCell ref="E8:E9"/>
    <mergeCell ref="A10:A11"/>
    <mergeCell ref="E10:E11"/>
    <mergeCell ref="A12:A13"/>
    <mergeCell ref="E12:E13"/>
    <mergeCell ref="A2:A3"/>
    <mergeCell ref="E2:E3"/>
    <mergeCell ref="A4:A5"/>
    <mergeCell ref="E4:E5"/>
    <mergeCell ref="A6:A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July 22</vt:lpstr>
      <vt:lpstr>July 23</vt:lpstr>
      <vt:lpstr>July 24</vt:lpstr>
      <vt:lpstr>July 25</vt:lpstr>
      <vt:lpstr>July 26</vt:lpstr>
      <vt:lpstr>July 27th</vt:lpstr>
      <vt:lpstr>July 28</vt:lpstr>
      <vt:lpstr>July 29</vt:lpstr>
      <vt:lpstr>July 30th</vt:lpstr>
      <vt:lpstr>July 31</vt:lpstr>
      <vt:lpstr>August 1</vt:lpstr>
      <vt:lpstr>Algal Dynamics (raw)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LooiXIV</dc:creator>
  <cp:lastModifiedBy>Alexander Looi</cp:lastModifiedBy>
  <dcterms:created xsi:type="dcterms:W3CDTF">2013-08-15T17:57:20Z</dcterms:created>
  <dcterms:modified xsi:type="dcterms:W3CDTF">2016-11-16T19:04:47Z</dcterms:modified>
</cp:coreProperties>
</file>