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 Looi\Google Drive\Dropbox\NOAA_Wetlands_Ceili-Alex\Alex's Folder\Core Experiment--Alex Looi\Algae Growth Experiment\Algal and Nutrients\"/>
    </mc:Choice>
  </mc:AlternateContent>
  <bookViews>
    <workbookView xWindow="360" yWindow="165" windowWidth="8595" windowHeight="3345" activeTab="6"/>
  </bookViews>
  <sheets>
    <sheet name="July 23" sheetId="1" r:id="rId1"/>
    <sheet name="July 25" sheetId="2" r:id="rId2"/>
    <sheet name="July 27" sheetId="3" r:id="rId3"/>
    <sheet name="July 29" sheetId="4" r:id="rId4"/>
    <sheet name="Sheet5" sheetId="5" r:id="rId5"/>
    <sheet name="Sheet6" sheetId="6" r:id="rId6"/>
    <sheet name="CNP" sheetId="7" r:id="rId7"/>
  </sheets>
  <calcPr calcId="171027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J32" i="5" l="1"/>
  <c r="H20" i="5"/>
  <c r="G20" i="5"/>
  <c r="I32" i="5"/>
  <c r="H32" i="5"/>
  <c r="G32" i="5"/>
  <c r="J28" i="5"/>
  <c r="I28" i="5"/>
  <c r="H28" i="5"/>
  <c r="G28" i="5"/>
  <c r="J24" i="5"/>
  <c r="I24" i="5"/>
  <c r="H24" i="5"/>
  <c r="G24" i="5"/>
  <c r="J20" i="5"/>
  <c r="I20" i="5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D3" i="3" l="1"/>
  <c r="F3" i="3" s="1"/>
  <c r="D4" i="3"/>
  <c r="F4" i="3" s="1"/>
  <c r="D5" i="3"/>
  <c r="F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16" i="3"/>
  <c r="F16" i="3" s="1"/>
  <c r="D17" i="3"/>
  <c r="F17" i="3" s="1"/>
  <c r="D2" i="3"/>
  <c r="F2" i="3" s="1"/>
  <c r="D17" i="4"/>
  <c r="F17" i="4" s="1"/>
  <c r="D16" i="4"/>
  <c r="F16" i="4" s="1"/>
  <c r="D15" i="4"/>
  <c r="F15" i="4" s="1"/>
  <c r="D14" i="4"/>
  <c r="F14" i="4" s="1"/>
  <c r="D13" i="4"/>
  <c r="F13" i="4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17" i="2"/>
  <c r="F17" i="2" s="1"/>
  <c r="D16" i="2"/>
  <c r="F16" i="2" s="1"/>
  <c r="D15" i="2"/>
  <c r="F15" i="2" s="1"/>
  <c r="D14" i="2"/>
  <c r="F14" i="2" s="1"/>
  <c r="D13" i="2"/>
  <c r="F13" i="2" s="1"/>
  <c r="D12" i="2"/>
  <c r="F12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J14" i="5" l="1"/>
  <c r="I14" i="5"/>
  <c r="H14" i="5"/>
  <c r="G14" i="5"/>
  <c r="G6" i="5"/>
  <c r="H6" i="5"/>
  <c r="I6" i="5"/>
  <c r="J6" i="5"/>
  <c r="G10" i="5"/>
  <c r="H10" i="5"/>
  <c r="I10" i="5"/>
  <c r="J10" i="5"/>
  <c r="H2" i="5"/>
  <c r="I2" i="5"/>
  <c r="J2" i="5"/>
  <c r="G2" i="5"/>
</calcChain>
</file>

<file path=xl/sharedStrings.xml><?xml version="1.0" encoding="utf-8"?>
<sst xmlns="http://schemas.openxmlformats.org/spreadsheetml/2006/main" count="87" uniqueCount="23">
  <si>
    <t>Core</t>
  </si>
  <si>
    <t>Elev.</t>
  </si>
  <si>
    <t>U</t>
  </si>
  <si>
    <t>MU</t>
  </si>
  <si>
    <t>ML</t>
  </si>
  <si>
    <t>L</t>
  </si>
  <si>
    <t>Upper</t>
  </si>
  <si>
    <t>Mid Upper</t>
  </si>
  <si>
    <t>Mid Lower</t>
  </si>
  <si>
    <t>Lower</t>
  </si>
  <si>
    <t>Date</t>
  </si>
  <si>
    <t>Volume</t>
  </si>
  <si>
    <t>Conc. (total)</t>
  </si>
  <si>
    <t>Conc. Adjusted</t>
  </si>
  <si>
    <t>Algal count</t>
  </si>
  <si>
    <t>Conc. Per Alga</t>
  </si>
  <si>
    <t>u</t>
  </si>
  <si>
    <t>mu</t>
  </si>
  <si>
    <t>ml</t>
  </si>
  <si>
    <t>l</t>
  </si>
  <si>
    <t>Phorphorus</t>
  </si>
  <si>
    <t>Nitrogen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</si>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</sst>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16" fontId="0" fillId="0" borderId="0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cat>
            <c:numRef>
              <c:f>Sheet6!$A$2:$A$5</c:f>
              <c:numCache>
                <c:formatCode>d\-mmm</c:formatCode>
                <c:ptCount val="4"/>
                <c:pt idx="0">
                  <c:v>41843</c:v>
                </c:pt>
                <c:pt idx="1">
                  <c:v>41845</c:v>
                </c:pt>
                <c:pt idx="2">
                  <c:v>41847</c:v>
                </c:pt>
                <c:pt idx="3">
                  <c:v>41849</c:v>
                </c:pt>
              </c:numCache>
            </c:numRef>
          </c:cat>
          <c:val>
            <c:numRef>
              <c:f>Sheet6!$B$2:$B$5</c:f>
              <c:numCache>
                <c:formatCode>General</c:formatCode>
                <c:ptCount val="4"/>
                <c:pt idx="0">
                  <c:v>3.597575</c:v>
                </c:pt>
                <c:pt idx="1">
                  <c:v>4.8992500000000003</c:v>
                </c:pt>
                <c:pt idx="2">
                  <c:v>4.5164749999999998</c:v>
                </c:pt>
                <c:pt idx="3">
                  <c:v>3.4419750000000002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B-4914-9588-1312875A0C0B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Mid Upper</c:v>
                </c:pt>
              </c:strCache>
            </c:strRef>
          </c:tx>
          <c:marker>
            <c:symbol val="none"/>
          </c:marker>
          <c:cat>
            <c:numRef>
              <c:f>Sheet6!$A$2:$A$5</c:f>
              <c:numCache>
                <c:formatCode>d\-mmm</c:formatCode>
                <c:ptCount val="4"/>
                <c:pt idx="0">
                  <c:v>41843</c:v>
                </c:pt>
                <c:pt idx="1">
                  <c:v>41845</c:v>
                </c:pt>
                <c:pt idx="2">
                  <c:v>41847</c:v>
                </c:pt>
                <c:pt idx="3">
                  <c:v>41849</c:v>
                </c:pt>
              </c:numCache>
            </c:numRef>
          </c:cat>
          <c:val>
            <c:numRef>
              <c:f>Sheet6!$C$2:$C$5</c:f>
              <c:numCache>
                <c:formatCode>General</c:formatCode>
                <c:ptCount val="4"/>
                <c:pt idx="0">
                  <c:v>4.1441249999999998</c:v>
                </c:pt>
                <c:pt idx="1">
                  <c:v>4.0218749999999996</c:v>
                </c:pt>
                <c:pt idx="2">
                  <c:v>4.0832250000000005</c:v>
                </c:pt>
                <c:pt idx="3">
                  <c:v>3.6972750000000003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B-4914-9588-1312875A0C0B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Mid Lower</c:v>
                </c:pt>
              </c:strCache>
            </c:strRef>
          </c:tx>
          <c:marker>
            <c:symbol val="none"/>
          </c:marker>
          <c:cat>
            <c:numRef>
              <c:f>Sheet6!$A$2:$A$5</c:f>
              <c:numCache>
                <c:formatCode>d\-mmm</c:formatCode>
                <c:ptCount val="4"/>
                <c:pt idx="0">
                  <c:v>41843</c:v>
                </c:pt>
                <c:pt idx="1">
                  <c:v>41845</c:v>
                </c:pt>
                <c:pt idx="2">
                  <c:v>41847</c:v>
                </c:pt>
                <c:pt idx="3">
                  <c:v>41849</c:v>
                </c:pt>
              </c:numCache>
            </c:numRef>
          </c:cat>
          <c:val>
            <c:numRef>
              <c:f>Sheet6!$D$2:$D$5</c:f>
              <c:numCache>
                <c:formatCode>General</c:formatCode>
                <c:ptCount val="4"/>
                <c:pt idx="0">
                  <c:v>3.9983500000000003</c:v>
                </c:pt>
                <c:pt idx="1">
                  <c:v>3.91825</c:v>
                </c:pt>
                <c:pt idx="2">
                  <c:v>3.041525</c:v>
                </c:pt>
                <c:pt idx="3">
                  <c:v>3.0582000000000003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B-4914-9588-1312875A0C0B}"/>
            </c:ext>
          </c:extLst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cat>
            <c:numRef>
              <c:f>Sheet6!$A$2:$A$5</c:f>
              <c:numCache>
                <c:formatCode>d\-mmm</c:formatCode>
                <c:ptCount val="4"/>
                <c:pt idx="0">
                  <c:v>41843</c:v>
                </c:pt>
                <c:pt idx="1">
                  <c:v>41845</c:v>
                </c:pt>
                <c:pt idx="2">
                  <c:v>41847</c:v>
                </c:pt>
                <c:pt idx="3">
                  <c:v>41849</c:v>
                </c:pt>
              </c:numCache>
            </c:numRef>
          </c:cat>
          <c:val>
            <c:numRef>
              <c:f>Sheet6!$E$2:$E$5</c:f>
              <c:numCache>
                <c:formatCode>General</c:formatCode>
                <c:ptCount val="4"/>
                <c:pt idx="0">
                  <c:v>4.0496499999999997</c:v>
                </c:pt>
                <c:pt idx="1">
                  <c:v>3.6070499999999996</c:v>
                </c:pt>
                <c:pt idx="2">
                  <c:v>3.28505</c:v>
                </c:pt>
                <c:pt idx="3">
                  <c:v>3.153975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B-4914-9588-1312875A0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89632"/>
        <c:axId val="109326336"/>
      </c:lineChart>
      <c:dateAx>
        <c:axId val="107989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09326336"/>
        <c:crosses val="autoZero"/>
        <c:auto val="1"/>
        <c:lblOffset val="100"/>
        <c:baseTimeUnit val="days"/>
      </c:dateAx>
      <c:valAx>
        <c:axId val="109326336"/>
        <c:scaling>
          <c:orientation val="minMax"/>
          <c:min val="2"/>
        </c:scaling>
        <c:delete val="0"/>
        <c:axPos val="l"/>
        <c:numFmt formatCode="General" sourceLinked="1"/>
        <c:majorTickMark val="out"/>
        <c:minorTickMark val="none"/>
        <c:tickLblPos val="nextTo"/>
        <c:crossAx val="1079896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Sheet6!$B$9</c:f>
              <c:strCache>
                <c:ptCount val="1"/>
                <c:pt idx="0">
                  <c:v>Upper</c:v>
                </c:pt>
              </c:strCache>
            </c:strRef>
          </c:tx>
          <c:cat>
            <c:numRef>
              <c:f>Sheet6!$A$10:$A$13</c:f>
              <c:numCache>
                <c:formatCode>d\-mmm</c:formatCode>
                <c:ptCount val="4"/>
                <c:pt idx="0">
                  <c:v>41843</c:v>
                </c:pt>
                <c:pt idx="1">
                  <c:v>41845</c:v>
                </c:pt>
                <c:pt idx="2">
                  <c:v>41847</c:v>
                </c:pt>
                <c:pt idx="3">
                  <c:v>41849</c:v>
                </c:pt>
              </c:numCache>
            </c:numRef>
          </c:cat>
          <c:val>
            <c:numRef>
              <c:f>Sheet6!$B$10:$B$13</c:f>
              <c:numCache>
                <c:formatCode>General</c:formatCode>
                <c:ptCount val="4"/>
                <c:pt idx="0">
                  <c:v>1.1810189506256184E-5</c:v>
                </c:pt>
                <c:pt idx="1">
                  <c:v>8.2113066416454221E-7</c:v>
                </c:pt>
                <c:pt idx="2">
                  <c:v>5.5881756893655378E-7</c:v>
                </c:pt>
                <c:pt idx="3">
                  <c:v>6.2283777859487942E-7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D-47FB-8F55-D98898B97F9B}"/>
            </c:ext>
          </c:extLst>
        </c:ser>
        <c:ser>
          <c:idx val="1"/>
          <c:order val="1"/>
          <c:tx>
            <c:strRef>
              <c:f>Sheet6!$C$9</c:f>
              <c:strCache>
                <c:ptCount val="1"/>
                <c:pt idx="0">
                  <c:v>Mid Upper</c:v>
                </c:pt>
              </c:strCache>
            </c:strRef>
          </c:tx>
          <c:cat>
            <c:numRef>
              <c:f>Sheet6!$A$10:$A$13</c:f>
              <c:numCache>
                <c:formatCode>d\-mmm</c:formatCode>
                <c:ptCount val="4"/>
                <c:pt idx="0">
                  <c:v>41843</c:v>
                </c:pt>
                <c:pt idx="1">
                  <c:v>41845</c:v>
                </c:pt>
                <c:pt idx="2">
                  <c:v>41847</c:v>
                </c:pt>
                <c:pt idx="3">
                  <c:v>41849</c:v>
                </c:pt>
              </c:numCache>
            </c:numRef>
          </c:cat>
          <c:val>
            <c:numRef>
              <c:f>Sheet6!$C$10:$C$13</c:f>
              <c:numCache>
                <c:formatCode>General</c:formatCode>
                <c:ptCount val="4"/>
                <c:pt idx="0">
                  <c:v>1.8738422480726492E-5</c:v>
                </c:pt>
                <c:pt idx="1">
                  <c:v>1.1185780226262598E-6</c:v>
                </c:pt>
                <c:pt idx="2">
                  <c:v>5.194214527681701E-7</c:v>
                </c:pt>
                <c:pt idx="3">
                  <c:v>5.9362974022660504E-7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D-47FB-8F55-D98898B97F9B}"/>
            </c:ext>
          </c:extLst>
        </c:ser>
        <c:ser>
          <c:idx val="2"/>
          <c:order val="2"/>
          <c:tx>
            <c:strRef>
              <c:f>Sheet6!$D$9</c:f>
              <c:strCache>
                <c:ptCount val="1"/>
                <c:pt idx="0">
                  <c:v>Mid Lower</c:v>
                </c:pt>
              </c:strCache>
            </c:strRef>
          </c:tx>
          <c:cat>
            <c:numRef>
              <c:f>Sheet6!$A$10:$A$13</c:f>
              <c:numCache>
                <c:formatCode>d\-mmm</c:formatCode>
                <c:ptCount val="4"/>
                <c:pt idx="0">
                  <c:v>41843</c:v>
                </c:pt>
                <c:pt idx="1">
                  <c:v>41845</c:v>
                </c:pt>
                <c:pt idx="2">
                  <c:v>41847</c:v>
                </c:pt>
                <c:pt idx="3">
                  <c:v>41849</c:v>
                </c:pt>
              </c:numCache>
            </c:numRef>
          </c:cat>
          <c:val>
            <c:numRef>
              <c:f>Sheet6!$D$10:$D$13</c:f>
              <c:numCache>
                <c:formatCode>General</c:formatCode>
                <c:ptCount val="4"/>
                <c:pt idx="0">
                  <c:v>1.6797923029120559E-5</c:v>
                </c:pt>
                <c:pt idx="1">
                  <c:v>5.2946328863067599E-6</c:v>
                </c:pt>
                <c:pt idx="2">
                  <c:v>4.2843860285689306E-6</c:v>
                </c:pt>
                <c:pt idx="3">
                  <c:v>1.9803029275558506E-6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ED-47FB-8F55-D98898B97F9B}"/>
            </c:ext>
          </c:extLst>
        </c:ser>
        <c:ser>
          <c:idx val="3"/>
          <c:order val="3"/>
          <c:tx>
            <c:strRef>
              <c:f>Sheet6!$E$9</c:f>
              <c:strCache>
                <c:ptCount val="1"/>
                <c:pt idx="0">
                  <c:v>Lower</c:v>
                </c:pt>
              </c:strCache>
            </c:strRef>
          </c:tx>
          <c:cat>
            <c:numRef>
              <c:f>Sheet6!$A$10:$A$13</c:f>
              <c:numCache>
                <c:formatCode>d\-mmm</c:formatCode>
                <c:ptCount val="4"/>
                <c:pt idx="0">
                  <c:v>41843</c:v>
                </c:pt>
                <c:pt idx="1">
                  <c:v>41845</c:v>
                </c:pt>
                <c:pt idx="2">
                  <c:v>41847</c:v>
                </c:pt>
                <c:pt idx="3">
                  <c:v>41849</c:v>
                </c:pt>
              </c:numCache>
            </c:numRef>
          </c:cat>
          <c:val>
            <c:numRef>
              <c:f>Sheet6!$E$10:$E$13</c:f>
              <c:numCache>
                <c:formatCode>General</c:formatCode>
                <c:ptCount val="4"/>
                <c:pt idx="0">
                  <c:v>1.8662874768865321E-5</c:v>
                </c:pt>
                <c:pt idx="1">
                  <c:v>8.3464529642549744E-6</c:v>
                </c:pt>
                <c:pt idx="2">
                  <c:v>5.2527831189960556E-6</c:v>
                </c:pt>
                <c:pt idx="3">
                  <c:v>7.3385365319322722E-6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ED-47FB-8F55-D98898B97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08672"/>
        <c:axId val="112110592"/>
      </c:lineChart>
      <c:dateAx>
        <c:axId val="112108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12110592"/>
        <c:crosses val="autoZero"/>
        <c:auto val="1"/>
        <c:lblOffset val="100"/>
        <c:baseTimeUnit val="days"/>
      </c:dateAx>
      <c:valAx>
        <c:axId val="112110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2108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0</xdr:row>
      <xdr:rowOff>180975</xdr:rowOff>
    </xdr:from>
    <xdr:to>
      <xdr:col>16</xdr:col>
      <xdr:colOff>266700</xdr:colOff>
      <xdr:row>21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114299</xdr:colOff>
      <xdr:row>22</xdr:row>
      <xdr:rowOff>19050</xdr:rowOff>
    </xdr:from>
    <xdr:to>
      <xdr:col>10</xdr:col>
      <xdr:colOff>219074</xdr:colOff>
      <xdr:row>41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D22" sqref="D22"/>
    </sheetView>
  </sheetViews>
  <sheetFormatPr defaultRowHeight="15" x14ac:dyDescent="0.25"/>
  <cols>
    <col min="2" max="2" width="11.42578125" bestFit="1" customWidth="1"/>
    <col min="4" max="4" width="14.42578125" bestFit="1" customWidth="1"/>
    <col min="6" max="6" width="13.7109375" bestFit="1" customWidth="1"/>
  </cols>
  <sheetData>
    <row r="1" spans="1:6" x14ac:dyDescent="0.25">
      <c r="A1" t="s">
        <v>0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6.1757999999999997</v>
      </c>
      <c r="C2">
        <v>40</v>
      </c>
      <c r="D2">
        <f>B2/4</f>
        <v>1.5439499999999999</v>
      </c>
      <c r="E2" s="2">
        <v>4166.6666999999998</v>
      </c>
      <c r="F2">
        <f>D2/E2</f>
        <v>3.70547997035616E-4</v>
      </c>
    </row>
    <row r="3" spans="1:6" x14ac:dyDescent="0.25">
      <c r="A3">
        <v>2</v>
      </c>
      <c r="B3">
        <v>6.1196000000000002</v>
      </c>
      <c r="C3">
        <v>40</v>
      </c>
      <c r="D3">
        <f t="shared" ref="D3:D17" si="0">B3/40</f>
        <v>0.15299000000000001</v>
      </c>
      <c r="E3" s="3">
        <v>5555.5555999999997</v>
      </c>
      <c r="F3">
        <f t="shared" ref="F3:F17" si="1">D3/E3</f>
        <v>2.7538199779694405E-5</v>
      </c>
    </row>
    <row r="4" spans="1:6" x14ac:dyDescent="0.25">
      <c r="A4">
        <v>3</v>
      </c>
      <c r="B4">
        <v>6.9550999999999998</v>
      </c>
      <c r="C4">
        <v>40</v>
      </c>
      <c r="D4">
        <f t="shared" si="0"/>
        <v>0.17387749999999999</v>
      </c>
      <c r="E4" s="3">
        <v>4722.2222000000002</v>
      </c>
      <c r="F4">
        <f t="shared" si="1"/>
        <v>3.6821117820334671E-5</v>
      </c>
    </row>
    <row r="5" spans="1:6" x14ac:dyDescent="0.25">
      <c r="A5">
        <v>4</v>
      </c>
      <c r="B5">
        <v>3.5646</v>
      </c>
      <c r="C5">
        <v>40</v>
      </c>
      <c r="D5">
        <f t="shared" si="0"/>
        <v>8.9115E-2</v>
      </c>
      <c r="E5" s="4">
        <v>6944.4444000000003</v>
      </c>
      <c r="F5">
        <f t="shared" si="1"/>
        <v>1.2832560082128384E-5</v>
      </c>
    </row>
    <row r="6" spans="1:6" x14ac:dyDescent="0.25">
      <c r="A6">
        <v>5</v>
      </c>
      <c r="B6">
        <v>2.3027000000000002</v>
      </c>
      <c r="C6">
        <v>40</v>
      </c>
      <c r="D6">
        <f t="shared" si="0"/>
        <v>5.7567500000000008E-2</v>
      </c>
      <c r="E6" s="2">
        <v>5000</v>
      </c>
      <c r="F6">
        <f t="shared" si="1"/>
        <v>1.1513500000000001E-5</v>
      </c>
    </row>
    <row r="7" spans="1:6" x14ac:dyDescent="0.25">
      <c r="A7">
        <v>6</v>
      </c>
      <c r="B7">
        <v>3.7528000000000001</v>
      </c>
      <c r="C7">
        <v>40</v>
      </c>
      <c r="D7">
        <f t="shared" si="0"/>
        <v>9.3820000000000001E-2</v>
      </c>
      <c r="E7" s="3">
        <v>8611.1111000000001</v>
      </c>
      <c r="F7">
        <f t="shared" si="1"/>
        <v>1.0895225820509969E-5</v>
      </c>
    </row>
    <row r="8" spans="1:6" x14ac:dyDescent="0.25">
      <c r="A8">
        <v>7</v>
      </c>
      <c r="B8">
        <v>3.5423</v>
      </c>
      <c r="C8">
        <v>40</v>
      </c>
      <c r="D8">
        <f t="shared" si="0"/>
        <v>8.8557499999999997E-2</v>
      </c>
      <c r="E8" s="3">
        <v>6666.6666999999998</v>
      </c>
      <c r="F8">
        <f t="shared" si="1"/>
        <v>1.3283624933581876E-5</v>
      </c>
    </row>
    <row r="9" spans="1:6" x14ac:dyDescent="0.25">
      <c r="A9">
        <v>8</v>
      </c>
      <c r="B9">
        <v>3.2820999999999998</v>
      </c>
      <c r="C9">
        <v>40</v>
      </c>
      <c r="D9">
        <f t="shared" si="0"/>
        <v>8.20525E-2</v>
      </c>
      <c r="E9" s="4">
        <v>6944.4444000000003</v>
      </c>
      <c r="F9">
        <f t="shared" si="1"/>
        <v>1.1815560075619584E-5</v>
      </c>
    </row>
    <row r="10" spans="1:6" x14ac:dyDescent="0.25">
      <c r="A10">
        <v>9</v>
      </c>
      <c r="B10">
        <v>3.4180999999999999</v>
      </c>
      <c r="C10">
        <v>40</v>
      </c>
      <c r="D10">
        <f t="shared" si="0"/>
        <v>8.5452500000000001E-2</v>
      </c>
      <c r="E10" s="2">
        <v>5277.7777999999998</v>
      </c>
      <c r="F10">
        <f t="shared" si="1"/>
        <v>1.6190999931827368E-5</v>
      </c>
    </row>
    <row r="11" spans="1:6" x14ac:dyDescent="0.25">
      <c r="A11">
        <v>10</v>
      </c>
      <c r="B11">
        <v>3.1970999999999998</v>
      </c>
      <c r="C11">
        <v>40</v>
      </c>
      <c r="D11">
        <f t="shared" si="0"/>
        <v>7.9927499999999999E-2</v>
      </c>
      <c r="E11" s="3">
        <v>8333.3333000000002</v>
      </c>
      <c r="F11">
        <f t="shared" si="1"/>
        <v>9.5913000383651994E-6</v>
      </c>
    </row>
    <row r="12" spans="1:6" x14ac:dyDescent="0.25">
      <c r="A12">
        <v>11</v>
      </c>
      <c r="B12">
        <v>2.9878999999999998</v>
      </c>
      <c r="C12">
        <v>40</v>
      </c>
      <c r="D12">
        <f t="shared" si="0"/>
        <v>7.46975E-2</v>
      </c>
      <c r="E12" s="3">
        <v>7500</v>
      </c>
      <c r="F12">
        <f t="shared" si="1"/>
        <v>9.9596666666666671E-6</v>
      </c>
    </row>
    <row r="13" spans="1:6" x14ac:dyDescent="0.25">
      <c r="A13">
        <v>12</v>
      </c>
      <c r="B13">
        <v>4.2771999999999997</v>
      </c>
      <c r="C13">
        <v>40</v>
      </c>
      <c r="D13">
        <f t="shared" si="0"/>
        <v>0.10693</v>
      </c>
      <c r="E13" s="4">
        <v>13611.1111</v>
      </c>
      <c r="F13">
        <f t="shared" si="1"/>
        <v>7.856081639066188E-6</v>
      </c>
    </row>
    <row r="14" spans="1:6" x14ac:dyDescent="0.25">
      <c r="A14">
        <v>13</v>
      </c>
      <c r="B14">
        <v>3.4428999999999998</v>
      </c>
      <c r="C14">
        <v>40</v>
      </c>
      <c r="D14">
        <f t="shared" si="0"/>
        <v>8.6072499999999996E-2</v>
      </c>
      <c r="E14" s="2">
        <v>4722.2222000000002</v>
      </c>
      <c r="F14">
        <f t="shared" si="1"/>
        <v>1.8227117732833492E-5</v>
      </c>
    </row>
    <row r="15" spans="1:6" x14ac:dyDescent="0.25">
      <c r="A15">
        <v>14</v>
      </c>
      <c r="B15">
        <v>3.1331000000000002</v>
      </c>
      <c r="C15">
        <v>40</v>
      </c>
      <c r="D15">
        <f t="shared" si="0"/>
        <v>7.8327500000000008E-2</v>
      </c>
      <c r="E15" s="3">
        <v>4166.6666999999998</v>
      </c>
      <c r="F15">
        <f t="shared" si="1"/>
        <v>1.8798599849611204E-5</v>
      </c>
    </row>
    <row r="16" spans="1:6" x14ac:dyDescent="0.25">
      <c r="A16">
        <v>15</v>
      </c>
      <c r="B16">
        <v>2.8820000000000001</v>
      </c>
      <c r="C16">
        <v>40</v>
      </c>
      <c r="D16">
        <f t="shared" si="0"/>
        <v>7.2050000000000003E-2</v>
      </c>
      <c r="E16" s="3">
        <v>4722.2222000000002</v>
      </c>
      <c r="F16">
        <f t="shared" si="1"/>
        <v>1.5257647130624222E-5</v>
      </c>
    </row>
    <row r="17" spans="1:22" x14ac:dyDescent="0.25">
      <c r="A17">
        <v>16</v>
      </c>
      <c r="B17">
        <v>4.1254999999999997</v>
      </c>
      <c r="C17">
        <v>40</v>
      </c>
      <c r="D17">
        <f t="shared" si="0"/>
        <v>0.10313749999999999</v>
      </c>
      <c r="E17" s="4">
        <v>16111.1111</v>
      </c>
      <c r="F17">
        <f t="shared" si="1"/>
        <v>6.4016379354494051E-6</v>
      </c>
    </row>
    <row r="25" spans="1:22" x14ac:dyDescent="0.25"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6:22" x14ac:dyDescent="0.25"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6:22" x14ac:dyDescent="0.25"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6:22" x14ac:dyDescent="0.25"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" sqref="F2:F17"/>
    </sheetView>
  </sheetViews>
  <sheetFormatPr defaultRowHeight="15" x14ac:dyDescent="0.25"/>
  <cols>
    <col min="2" max="2" width="10.5703125" bestFit="1" customWidth="1"/>
  </cols>
  <sheetData>
    <row r="1" spans="1:6" x14ac:dyDescent="0.25">
      <c r="A1" t="s">
        <v>0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3.5278999999999998</v>
      </c>
      <c r="C2">
        <v>40</v>
      </c>
      <c r="D2">
        <f>B2/40</f>
        <v>8.8197499999999998E-2</v>
      </c>
      <c r="E2" s="2">
        <v>3333.3332999999998</v>
      </c>
      <c r="F2">
        <f>D2/E2</f>
        <v>2.6459250264592502E-5</v>
      </c>
    </row>
    <row r="3" spans="1:6" x14ac:dyDescent="0.25">
      <c r="A3">
        <v>2</v>
      </c>
      <c r="B3">
        <v>3.3683999999999998</v>
      </c>
      <c r="C3">
        <v>40</v>
      </c>
      <c r="D3">
        <f t="shared" ref="D3:D17" si="0">B3/40</f>
        <v>8.4209999999999993E-2</v>
      </c>
      <c r="E3" s="3">
        <v>8055.5555999999997</v>
      </c>
      <c r="F3">
        <f t="shared" ref="F3:F17" si="1">D3/E3</f>
        <v>1.0453655114738454E-5</v>
      </c>
    </row>
    <row r="4" spans="1:6" x14ac:dyDescent="0.25">
      <c r="A4">
        <v>3</v>
      </c>
      <c r="B4">
        <v>3.4220000000000002</v>
      </c>
      <c r="C4">
        <v>40</v>
      </c>
      <c r="D4">
        <f t="shared" si="0"/>
        <v>8.5550000000000001E-2</v>
      </c>
      <c r="E4" s="3">
        <v>50000</v>
      </c>
      <c r="F4">
        <f t="shared" si="1"/>
        <v>1.711E-6</v>
      </c>
    </row>
    <row r="5" spans="1:6" x14ac:dyDescent="0.25">
      <c r="A5">
        <v>4</v>
      </c>
      <c r="B5">
        <v>4.8486000000000002</v>
      </c>
      <c r="C5">
        <v>40</v>
      </c>
      <c r="D5">
        <f t="shared" si="0"/>
        <v>0.121215</v>
      </c>
      <c r="E5" s="4">
        <v>265833.3333</v>
      </c>
      <c r="F5">
        <f t="shared" si="1"/>
        <v>4.5598119127974689E-7</v>
      </c>
    </row>
    <row r="6" spans="1:6" x14ac:dyDescent="0.25">
      <c r="A6">
        <v>5</v>
      </c>
      <c r="B6">
        <v>2.6583999999999999</v>
      </c>
      <c r="C6">
        <v>40</v>
      </c>
      <c r="D6">
        <f t="shared" si="0"/>
        <v>6.6459999999999991E-2</v>
      </c>
      <c r="E6" s="2">
        <v>64814.8148</v>
      </c>
      <c r="F6">
        <f t="shared" si="1"/>
        <v>1.0253828573772303E-6</v>
      </c>
    </row>
    <row r="7" spans="1:6" x14ac:dyDescent="0.25">
      <c r="A7">
        <v>6</v>
      </c>
      <c r="B7">
        <v>5.3925000000000001</v>
      </c>
      <c r="C7">
        <v>40</v>
      </c>
      <c r="D7">
        <f t="shared" si="0"/>
        <v>0.1348125</v>
      </c>
      <c r="E7" s="3">
        <v>336666.6667</v>
      </c>
      <c r="F7">
        <f t="shared" si="1"/>
        <v>4.0043316827718486E-7</v>
      </c>
    </row>
    <row r="8" spans="1:6" x14ac:dyDescent="0.25">
      <c r="A8">
        <v>7</v>
      </c>
      <c r="B8">
        <v>3.3879999999999999</v>
      </c>
      <c r="C8">
        <v>40</v>
      </c>
      <c r="D8">
        <f t="shared" si="0"/>
        <v>8.4699999999999998E-2</v>
      </c>
      <c r="E8" s="3">
        <v>43888.888899999998</v>
      </c>
      <c r="F8">
        <f t="shared" si="1"/>
        <v>1.9298734172329433E-6</v>
      </c>
    </row>
    <row r="9" spans="1:6" x14ac:dyDescent="0.25">
      <c r="A9">
        <v>8</v>
      </c>
      <c r="B9">
        <v>5.6696999999999997</v>
      </c>
      <c r="C9">
        <v>40</v>
      </c>
      <c r="D9">
        <f t="shared" si="0"/>
        <v>0.14174249999999999</v>
      </c>
      <c r="E9" s="4">
        <v>287500</v>
      </c>
      <c r="F9">
        <f t="shared" si="1"/>
        <v>4.9301739130434779E-7</v>
      </c>
    </row>
    <row r="10" spans="1:6" x14ac:dyDescent="0.25">
      <c r="A10">
        <v>9</v>
      </c>
      <c r="B10">
        <v>3.9045000000000001</v>
      </c>
      <c r="C10">
        <v>40</v>
      </c>
      <c r="D10">
        <f t="shared" si="0"/>
        <v>9.7612500000000005E-2</v>
      </c>
      <c r="E10" s="2">
        <v>50000</v>
      </c>
      <c r="F10">
        <f t="shared" si="1"/>
        <v>1.9522500000000002E-6</v>
      </c>
    </row>
    <row r="11" spans="1:6" x14ac:dyDescent="0.25">
      <c r="A11">
        <v>10</v>
      </c>
      <c r="B11">
        <v>5.1886000000000001</v>
      </c>
      <c r="C11">
        <v>40</v>
      </c>
      <c r="D11">
        <f t="shared" si="0"/>
        <v>0.129715</v>
      </c>
      <c r="E11" s="3">
        <v>448750</v>
      </c>
      <c r="F11">
        <f t="shared" si="1"/>
        <v>2.8905849582172701E-7</v>
      </c>
    </row>
    <row r="12" spans="1:6" x14ac:dyDescent="0.25">
      <c r="A12">
        <v>11</v>
      </c>
      <c r="B12">
        <v>3.4129</v>
      </c>
      <c r="C12">
        <v>40</v>
      </c>
      <c r="D12">
        <f t="shared" si="0"/>
        <v>8.5322499999999996E-2</v>
      </c>
      <c r="E12" s="3">
        <v>17777.7778</v>
      </c>
      <c r="F12">
        <f t="shared" si="1"/>
        <v>4.7993906190007616E-6</v>
      </c>
    </row>
    <row r="13" spans="1:6" x14ac:dyDescent="0.25">
      <c r="A13">
        <v>12</v>
      </c>
      <c r="B13">
        <v>4.1909000000000001</v>
      </c>
      <c r="C13">
        <v>40</v>
      </c>
      <c r="D13">
        <f t="shared" si="0"/>
        <v>0.1047725</v>
      </c>
      <c r="E13" s="4">
        <v>65000</v>
      </c>
      <c r="F13">
        <f t="shared" si="1"/>
        <v>1.6118846153846154E-6</v>
      </c>
    </row>
    <row r="14" spans="1:6" x14ac:dyDescent="0.25">
      <c r="A14">
        <v>13</v>
      </c>
      <c r="B14">
        <v>4.0510000000000002</v>
      </c>
      <c r="C14">
        <v>40</v>
      </c>
      <c r="D14">
        <f t="shared" si="0"/>
        <v>0.101275</v>
      </c>
      <c r="E14" s="2">
        <v>23611.111099999998</v>
      </c>
      <c r="F14">
        <f t="shared" si="1"/>
        <v>4.2892941196655503E-6</v>
      </c>
    </row>
    <row r="15" spans="1:6" x14ac:dyDescent="0.25">
      <c r="A15">
        <v>14</v>
      </c>
      <c r="B15">
        <v>3.4992000000000001</v>
      </c>
      <c r="C15">
        <v>40</v>
      </c>
      <c r="D15">
        <f t="shared" si="0"/>
        <v>8.7480000000000002E-2</v>
      </c>
      <c r="E15" s="3">
        <v>15833.3333</v>
      </c>
      <c r="F15">
        <f t="shared" si="1"/>
        <v>5.5250526432106369E-6</v>
      </c>
    </row>
    <row r="16" spans="1:6" x14ac:dyDescent="0.25">
      <c r="A16">
        <v>15</v>
      </c>
      <c r="B16">
        <v>4.0888999999999998</v>
      </c>
      <c r="C16">
        <v>40</v>
      </c>
      <c r="D16">
        <f t="shared" si="0"/>
        <v>0.10222249999999999</v>
      </c>
      <c r="E16" s="3">
        <v>187777.77780000001</v>
      </c>
      <c r="F16">
        <f t="shared" si="1"/>
        <v>5.4438017745036913E-7</v>
      </c>
    </row>
    <row r="17" spans="1:6" x14ac:dyDescent="0.25">
      <c r="A17">
        <v>16</v>
      </c>
      <c r="B17">
        <v>5.1741999999999999</v>
      </c>
      <c r="C17">
        <v>40</v>
      </c>
      <c r="D17">
        <f t="shared" si="0"/>
        <v>0.129355</v>
      </c>
      <c r="E17" s="4">
        <v>337500</v>
      </c>
      <c r="F17">
        <f t="shared" si="1"/>
        <v>3.8327407407407406E-7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" sqref="F1:F17"/>
    </sheetView>
  </sheetViews>
  <sheetFormatPr defaultRowHeight="15" x14ac:dyDescent="0.25"/>
  <cols>
    <col min="2" max="2" width="10.5703125" bestFit="1" customWidth="1"/>
  </cols>
  <sheetData>
    <row r="1" spans="1:6" x14ac:dyDescent="0.25">
      <c r="A1" t="s">
        <v>0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2.6911</v>
      </c>
      <c r="C2">
        <v>38</v>
      </c>
      <c r="D2">
        <f>B2/C2</f>
        <v>7.0818421052631586E-2</v>
      </c>
      <c r="E2" s="2">
        <v>8333.3333000000002</v>
      </c>
      <c r="F2">
        <f>D2/E2</f>
        <v>8.4982105603086321E-6</v>
      </c>
    </row>
    <row r="3" spans="1:6" x14ac:dyDescent="0.25">
      <c r="A3">
        <v>2</v>
      </c>
      <c r="B3">
        <v>2.7107000000000001</v>
      </c>
      <c r="C3">
        <v>37</v>
      </c>
      <c r="D3">
        <f t="shared" ref="D3:D17" si="0">B3/C3</f>
        <v>7.3262162162162164E-2</v>
      </c>
      <c r="E3" s="3">
        <v>12222.2222</v>
      </c>
      <c r="F3">
        <f t="shared" ref="F3:F17" si="1">D3/E3</f>
        <v>5.9941769150754075E-6</v>
      </c>
    </row>
    <row r="4" spans="1:6" x14ac:dyDescent="0.25">
      <c r="A4">
        <v>3</v>
      </c>
      <c r="B4">
        <v>3.9763999999999999</v>
      </c>
      <c r="C4">
        <v>36</v>
      </c>
      <c r="D4">
        <f t="shared" si="0"/>
        <v>0.11045555555555556</v>
      </c>
      <c r="E4" s="3">
        <v>237000</v>
      </c>
      <c r="F4">
        <f t="shared" si="1"/>
        <v>4.6605719643694329E-7</v>
      </c>
    </row>
    <row r="5" spans="1:6" x14ac:dyDescent="0.25">
      <c r="A5">
        <v>4</v>
      </c>
      <c r="B5">
        <v>4.4759000000000002</v>
      </c>
      <c r="C5">
        <v>39</v>
      </c>
      <c r="D5">
        <f t="shared" si="0"/>
        <v>0.11476666666666667</v>
      </c>
      <c r="E5" s="4">
        <v>225000</v>
      </c>
      <c r="F5">
        <f t="shared" si="1"/>
        <v>5.1007407407407406E-7</v>
      </c>
    </row>
    <row r="6" spans="1:6" x14ac:dyDescent="0.25">
      <c r="A6">
        <v>5</v>
      </c>
      <c r="B6">
        <v>3.0571999999999999</v>
      </c>
      <c r="C6">
        <v>38</v>
      </c>
      <c r="D6">
        <f t="shared" si="0"/>
        <v>8.0452631578947373E-2</v>
      </c>
      <c r="E6" s="2">
        <v>23055.5556</v>
      </c>
      <c r="F6">
        <f t="shared" si="1"/>
        <v>3.4895117244082974E-6</v>
      </c>
    </row>
    <row r="7" spans="1:6" x14ac:dyDescent="0.25">
      <c r="A7">
        <v>6</v>
      </c>
      <c r="B7">
        <v>3.7972999999999999</v>
      </c>
      <c r="C7">
        <v>36</v>
      </c>
      <c r="D7">
        <f t="shared" si="0"/>
        <v>0.10548055555555555</v>
      </c>
      <c r="E7" s="3">
        <v>190833.3333</v>
      </c>
      <c r="F7">
        <f t="shared" si="1"/>
        <v>5.527365357588477E-7</v>
      </c>
    </row>
    <row r="8" spans="1:6" x14ac:dyDescent="0.25">
      <c r="A8">
        <v>7</v>
      </c>
      <c r="B8">
        <v>3.6991999999999998</v>
      </c>
      <c r="C8">
        <v>38</v>
      </c>
      <c r="D8">
        <f t="shared" si="0"/>
        <v>9.7347368421052627E-2</v>
      </c>
      <c r="E8" s="3">
        <v>201666.6667</v>
      </c>
      <c r="F8">
        <f t="shared" si="1"/>
        <v>4.8271422349568006E-7</v>
      </c>
    </row>
    <row r="9" spans="1:6" x14ac:dyDescent="0.25">
      <c r="A9">
        <v>8</v>
      </c>
      <c r="B9">
        <v>4.7648999999999999</v>
      </c>
      <c r="C9">
        <v>36</v>
      </c>
      <c r="D9">
        <f t="shared" si="0"/>
        <v>0.13235833333333333</v>
      </c>
      <c r="E9" s="4">
        <v>242727.2727</v>
      </c>
      <c r="F9">
        <f t="shared" si="1"/>
        <v>5.4529650443080733E-7</v>
      </c>
    </row>
    <row r="10" spans="1:6" x14ac:dyDescent="0.25">
      <c r="A10">
        <v>9</v>
      </c>
      <c r="B10">
        <v>4.4471999999999996</v>
      </c>
      <c r="C10">
        <v>38</v>
      </c>
      <c r="D10">
        <f t="shared" si="0"/>
        <v>0.11703157894736842</v>
      </c>
      <c r="E10" s="2">
        <v>185384.61540000001</v>
      </c>
      <c r="F10">
        <f t="shared" si="1"/>
        <v>6.3129067476744038E-7</v>
      </c>
    </row>
    <row r="11" spans="1:6" x14ac:dyDescent="0.25">
      <c r="A11">
        <v>10</v>
      </c>
      <c r="B11">
        <v>4.4782000000000002</v>
      </c>
      <c r="C11">
        <v>38</v>
      </c>
      <c r="D11">
        <f t="shared" si="0"/>
        <v>0.11784736842105263</v>
      </c>
      <c r="E11" s="3">
        <v>246000</v>
      </c>
      <c r="F11">
        <f t="shared" si="1"/>
        <v>4.7905434317501074E-7</v>
      </c>
    </row>
    <row r="12" spans="1:6" x14ac:dyDescent="0.25">
      <c r="A12">
        <v>11</v>
      </c>
      <c r="B12">
        <v>3.0493999999999999</v>
      </c>
      <c r="C12">
        <v>38</v>
      </c>
      <c r="D12">
        <f t="shared" si="0"/>
        <v>8.0247368421052623E-2</v>
      </c>
      <c r="E12" s="3">
        <v>19722.2222</v>
      </c>
      <c r="F12">
        <f t="shared" si="1"/>
        <v>4.0688806569197171E-6</v>
      </c>
    </row>
    <row r="13" spans="1:6" x14ac:dyDescent="0.25">
      <c r="A13">
        <v>12</v>
      </c>
      <c r="B13">
        <v>3.1892999999999998</v>
      </c>
      <c r="C13">
        <v>37</v>
      </c>
      <c r="D13">
        <f t="shared" si="0"/>
        <v>8.619729729729729E-2</v>
      </c>
      <c r="E13" s="4">
        <v>26388.888900000002</v>
      </c>
      <c r="F13">
        <f t="shared" si="1"/>
        <v>3.2664238962064554E-6</v>
      </c>
    </row>
    <row r="14" spans="1:6" x14ac:dyDescent="0.25">
      <c r="A14">
        <v>13</v>
      </c>
      <c r="B14">
        <v>4.2026000000000003</v>
      </c>
      <c r="C14">
        <v>36</v>
      </c>
      <c r="D14">
        <f t="shared" si="0"/>
        <v>0.11673888888888889</v>
      </c>
      <c r="E14" s="2">
        <v>20277.7778</v>
      </c>
      <c r="F14">
        <f t="shared" si="1"/>
        <v>5.7569862950608373E-6</v>
      </c>
    </row>
    <row r="15" spans="1:6" x14ac:dyDescent="0.25">
      <c r="A15">
        <v>14</v>
      </c>
      <c r="B15">
        <v>2.6086999999999998</v>
      </c>
      <c r="C15">
        <v>36</v>
      </c>
      <c r="D15">
        <f t="shared" si="0"/>
        <v>7.2463888888888883E-2</v>
      </c>
      <c r="E15" s="3">
        <v>11111.1111</v>
      </c>
      <c r="F15">
        <f t="shared" si="1"/>
        <v>6.5217500065217495E-6</v>
      </c>
    </row>
    <row r="16" spans="1:6" x14ac:dyDescent="0.25">
      <c r="A16">
        <v>15</v>
      </c>
      <c r="B16">
        <v>4.1791</v>
      </c>
      <c r="C16">
        <v>38</v>
      </c>
      <c r="D16">
        <f t="shared" si="0"/>
        <v>0.10997631578947369</v>
      </c>
      <c r="E16" s="3">
        <v>169230.76920000001</v>
      </c>
      <c r="F16">
        <f t="shared" si="1"/>
        <v>6.4986004796504627E-7</v>
      </c>
    </row>
    <row r="17" spans="1:6" x14ac:dyDescent="0.25">
      <c r="A17">
        <v>16</v>
      </c>
      <c r="B17">
        <v>4.3779000000000003</v>
      </c>
      <c r="C17">
        <v>36</v>
      </c>
      <c r="D17">
        <f t="shared" si="0"/>
        <v>0.12160833333333335</v>
      </c>
      <c r="E17" s="4">
        <v>221666.6667</v>
      </c>
      <c r="F17">
        <f t="shared" si="1"/>
        <v>5.4860902247389348E-7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</cols>
  <sheetData>
    <row r="1" spans="1:6" x14ac:dyDescent="0.25">
      <c r="A1" t="s">
        <v>0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</row>
    <row r="2" spans="1:6" x14ac:dyDescent="0.25">
      <c r="A2">
        <v>1</v>
      </c>
      <c r="B2">
        <v>2.9958</v>
      </c>
      <c r="C2">
        <v>40</v>
      </c>
      <c r="D2">
        <f>B2/40</f>
        <v>7.4895000000000003E-2</v>
      </c>
      <c r="E2" s="2">
        <v>5277.7777999999998</v>
      </c>
      <c r="F2">
        <f>D2/E2</f>
        <v>1.4190631519197342E-5</v>
      </c>
    </row>
    <row r="3" spans="1:6" x14ac:dyDescent="0.25">
      <c r="A3">
        <v>2</v>
      </c>
      <c r="B3">
        <v>2.8506</v>
      </c>
      <c r="C3">
        <v>40</v>
      </c>
      <c r="D3">
        <f t="shared" ref="D3:D17" si="0">B3/40</f>
        <v>7.1264999999999995E-2</v>
      </c>
      <c r="E3" s="3">
        <v>32777.777800000003</v>
      </c>
      <c r="F3">
        <f t="shared" ref="F3:F17" si="1">D3/E3</f>
        <v>2.1741864392039409E-6</v>
      </c>
    </row>
    <row r="4" spans="1:6" x14ac:dyDescent="0.25">
      <c r="A4">
        <v>3</v>
      </c>
      <c r="B4">
        <v>3.0741999999999998</v>
      </c>
      <c r="C4">
        <v>40</v>
      </c>
      <c r="D4">
        <f t="shared" si="0"/>
        <v>7.6854999999999993E-2</v>
      </c>
      <c r="E4" s="3">
        <v>173333.3333</v>
      </c>
      <c r="F4">
        <f t="shared" si="1"/>
        <v>4.4339423085449885E-7</v>
      </c>
    </row>
    <row r="5" spans="1:6" x14ac:dyDescent="0.25">
      <c r="A5">
        <v>4</v>
      </c>
      <c r="B5">
        <v>3.3658000000000001</v>
      </c>
      <c r="C5">
        <v>40</v>
      </c>
      <c r="D5">
        <f t="shared" si="0"/>
        <v>8.4144999999999998E-2</v>
      </c>
      <c r="E5" s="4">
        <v>142222.22219999999</v>
      </c>
      <c r="F5">
        <f t="shared" si="1"/>
        <v>5.9164453134244446E-7</v>
      </c>
    </row>
    <row r="6" spans="1:6" x14ac:dyDescent="0.25">
      <c r="A6">
        <v>5</v>
      </c>
      <c r="B6">
        <v>2.7094</v>
      </c>
      <c r="C6">
        <v>40</v>
      </c>
      <c r="D6">
        <f t="shared" si="0"/>
        <v>6.7735000000000004E-2</v>
      </c>
      <c r="E6" s="2">
        <v>10000</v>
      </c>
      <c r="F6">
        <f t="shared" si="1"/>
        <v>6.7735000000000005E-6</v>
      </c>
    </row>
    <row r="7" spans="1:6" x14ac:dyDescent="0.25">
      <c r="A7">
        <v>6</v>
      </c>
      <c r="B7">
        <v>2.9447999999999999</v>
      </c>
      <c r="C7">
        <v>40</v>
      </c>
      <c r="D7">
        <f t="shared" si="0"/>
        <v>7.3619999999999991E-2</v>
      </c>
      <c r="E7" s="3">
        <v>89444.444399999993</v>
      </c>
      <c r="F7">
        <f t="shared" si="1"/>
        <v>8.2308074575059913E-7</v>
      </c>
    </row>
    <row r="8" spans="1:6" x14ac:dyDescent="0.25">
      <c r="A8">
        <v>7</v>
      </c>
      <c r="B8">
        <v>3.3227000000000002</v>
      </c>
      <c r="C8">
        <v>40</v>
      </c>
      <c r="D8">
        <f t="shared" si="0"/>
        <v>8.3067500000000002E-2</v>
      </c>
      <c r="E8" s="3">
        <v>151250</v>
      </c>
      <c r="F8">
        <f t="shared" si="1"/>
        <v>5.4920661157024791E-7</v>
      </c>
    </row>
    <row r="9" spans="1:6" x14ac:dyDescent="0.25">
      <c r="A9">
        <v>8</v>
      </c>
      <c r="B9">
        <v>3.2743000000000002</v>
      </c>
      <c r="C9">
        <v>40</v>
      </c>
      <c r="D9">
        <f t="shared" si="0"/>
        <v>8.18575E-2</v>
      </c>
      <c r="E9" s="4">
        <v>155714.28570000001</v>
      </c>
      <c r="F9">
        <f t="shared" si="1"/>
        <v>5.2569036702070551E-7</v>
      </c>
    </row>
    <row r="10" spans="1:6" x14ac:dyDescent="0.25">
      <c r="A10">
        <v>9</v>
      </c>
      <c r="B10">
        <v>3.3279000000000001</v>
      </c>
      <c r="C10">
        <v>40</v>
      </c>
      <c r="D10">
        <f t="shared" si="0"/>
        <v>8.3197500000000008E-2</v>
      </c>
      <c r="E10" s="2">
        <v>185000</v>
      </c>
      <c r="F10">
        <f t="shared" si="1"/>
        <v>4.4971621621621624E-7</v>
      </c>
    </row>
    <row r="11" spans="1:6" x14ac:dyDescent="0.25">
      <c r="A11">
        <v>10</v>
      </c>
      <c r="B11">
        <v>5.1310000000000002</v>
      </c>
      <c r="C11">
        <v>40</v>
      </c>
      <c r="D11">
        <f t="shared" si="0"/>
        <v>0.128275</v>
      </c>
      <c r="E11" s="3">
        <v>163333.3333</v>
      </c>
      <c r="F11">
        <f t="shared" si="1"/>
        <v>7.8535714301741987E-7</v>
      </c>
    </row>
    <row r="12" spans="1:6" x14ac:dyDescent="0.25">
      <c r="A12">
        <v>11</v>
      </c>
      <c r="B12">
        <v>3.3645</v>
      </c>
      <c r="C12">
        <v>40</v>
      </c>
      <c r="D12">
        <f t="shared" si="0"/>
        <v>8.4112500000000007E-2</v>
      </c>
      <c r="E12" s="3">
        <v>47222.222199999997</v>
      </c>
      <c r="F12">
        <f t="shared" si="1"/>
        <v>1.7812058831911559E-6</v>
      </c>
    </row>
    <row r="13" spans="1:6" x14ac:dyDescent="0.25">
      <c r="A13">
        <v>12</v>
      </c>
      <c r="B13">
        <v>3.0598000000000001</v>
      </c>
      <c r="C13">
        <v>40</v>
      </c>
      <c r="D13">
        <f t="shared" si="0"/>
        <v>7.6495000000000007E-2</v>
      </c>
      <c r="E13" s="4">
        <v>21388.888900000002</v>
      </c>
      <c r="F13">
        <f t="shared" si="1"/>
        <v>3.5763896085317459E-6</v>
      </c>
    </row>
    <row r="14" spans="1:6" x14ac:dyDescent="0.25">
      <c r="A14">
        <v>13</v>
      </c>
      <c r="B14">
        <v>3.8509000000000002</v>
      </c>
      <c r="C14">
        <v>40</v>
      </c>
      <c r="D14">
        <f t="shared" si="0"/>
        <v>9.6272500000000011E-2</v>
      </c>
      <c r="E14" s="2">
        <v>20000</v>
      </c>
      <c r="F14">
        <f t="shared" si="1"/>
        <v>4.8136250000000009E-6</v>
      </c>
    </row>
    <row r="15" spans="1:6" x14ac:dyDescent="0.25">
      <c r="A15">
        <v>14</v>
      </c>
      <c r="B15">
        <v>3.0729000000000002</v>
      </c>
      <c r="C15">
        <v>40</v>
      </c>
      <c r="D15">
        <f t="shared" si="0"/>
        <v>7.6822500000000002E-2</v>
      </c>
      <c r="E15" s="3">
        <v>24444.4444</v>
      </c>
      <c r="F15">
        <f t="shared" si="1"/>
        <v>3.1427386420777066E-6</v>
      </c>
    </row>
    <row r="16" spans="1:6" x14ac:dyDescent="0.25">
      <c r="A16">
        <v>15</v>
      </c>
      <c r="B16">
        <v>3.2612000000000001</v>
      </c>
      <c r="C16">
        <v>40</v>
      </c>
      <c r="D16">
        <f t="shared" si="0"/>
        <v>8.1530000000000005E-2</v>
      </c>
      <c r="E16" s="3">
        <v>136666.6667</v>
      </c>
      <c r="F16">
        <f t="shared" si="1"/>
        <v>5.965609754642535E-7</v>
      </c>
    </row>
    <row r="17" spans="1:6" x14ac:dyDescent="0.25">
      <c r="A17">
        <v>16</v>
      </c>
      <c r="B17">
        <v>3.7999000000000001</v>
      </c>
      <c r="C17">
        <v>40</v>
      </c>
      <c r="D17">
        <f t="shared" si="0"/>
        <v>9.4997499999999999E-2</v>
      </c>
      <c r="E17" s="4">
        <v>102777.7778</v>
      </c>
      <c r="F17">
        <f t="shared" si="1"/>
        <v>9.2429999980015135E-7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activeCell="G20" sqref="G20:J35"/>
    </sheetView>
  </sheetViews>
  <sheetFormatPr defaultRowHeight="15" x14ac:dyDescent="0.25"/>
  <cols>
    <col min="1" max="1" width="5.140625" bestFit="1" customWidth="1"/>
    <col min="2" max="2" width="5.140625" customWidth="1"/>
    <col min="3" max="3" width="11.42578125" bestFit="1" customWidth="1"/>
    <col min="4" max="6" width="10.5703125" bestFit="1" customWidth="1"/>
    <col min="7" max="8" width="12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s="1">
        <v>41843</v>
      </c>
      <c r="D1" s="1">
        <v>41845</v>
      </c>
      <c r="E1" s="1">
        <v>41847</v>
      </c>
      <c r="F1" s="1">
        <v>41849</v>
      </c>
      <c r="G1" s="1">
        <v>41843</v>
      </c>
      <c r="H1" s="1">
        <v>41845</v>
      </c>
      <c r="I1" s="1">
        <v>41847</v>
      </c>
      <c r="J1" s="1">
        <v>41849</v>
      </c>
    </row>
    <row r="2" spans="1:10" x14ac:dyDescent="0.25">
      <c r="A2">
        <v>4</v>
      </c>
      <c r="B2" t="s">
        <v>5</v>
      </c>
      <c r="C2">
        <v>3.5646</v>
      </c>
      <c r="D2">
        <v>4.8486000000000002</v>
      </c>
      <c r="E2">
        <v>4.4759000000000002</v>
      </c>
      <c r="F2">
        <v>3.3658000000000001</v>
      </c>
      <c r="G2" s="11">
        <f>AVERAGE(C2:C5)</f>
        <v>3.597575</v>
      </c>
      <c r="H2" s="11">
        <f t="shared" ref="H2:J2" si="0">AVERAGE(D2:D5)</f>
        <v>4.8992500000000003</v>
      </c>
      <c r="I2" s="11">
        <f t="shared" si="0"/>
        <v>4.5164749999999998</v>
      </c>
      <c r="J2" s="11">
        <f t="shared" si="0"/>
        <v>3.4419750000000002</v>
      </c>
    </row>
    <row r="3" spans="1:10" x14ac:dyDescent="0.25">
      <c r="A3">
        <v>8</v>
      </c>
      <c r="B3" t="s">
        <v>5</v>
      </c>
      <c r="C3">
        <v>3.2820999999999998</v>
      </c>
      <c r="D3">
        <v>5.6696999999999997</v>
      </c>
      <c r="E3">
        <v>4.7648999999999999</v>
      </c>
      <c r="F3">
        <v>3.2743000000000002</v>
      </c>
      <c r="G3" s="11"/>
      <c r="H3" s="11"/>
      <c r="I3" s="11"/>
      <c r="J3" s="11"/>
    </row>
    <row r="4" spans="1:10" x14ac:dyDescent="0.25">
      <c r="A4">
        <v>9</v>
      </c>
      <c r="B4" t="s">
        <v>5</v>
      </c>
      <c r="C4">
        <v>3.4180999999999999</v>
      </c>
      <c r="D4">
        <v>3.9045000000000001</v>
      </c>
      <c r="E4">
        <v>4.4471999999999996</v>
      </c>
      <c r="F4">
        <v>3.3279000000000001</v>
      </c>
      <c r="G4" s="11"/>
      <c r="H4" s="11"/>
      <c r="I4" s="11"/>
      <c r="J4" s="11"/>
    </row>
    <row r="5" spans="1:10" x14ac:dyDescent="0.25">
      <c r="A5">
        <v>16</v>
      </c>
      <c r="B5" t="s">
        <v>5</v>
      </c>
      <c r="C5">
        <v>4.1254999999999997</v>
      </c>
      <c r="D5">
        <v>5.1741999999999999</v>
      </c>
      <c r="E5">
        <v>4.3779000000000003</v>
      </c>
      <c r="F5">
        <v>3.7999000000000001</v>
      </c>
      <c r="G5" s="11"/>
      <c r="H5" s="11"/>
      <c r="I5" s="11"/>
      <c r="J5" s="11"/>
    </row>
    <row r="6" spans="1:10" x14ac:dyDescent="0.25">
      <c r="A6">
        <v>3</v>
      </c>
      <c r="B6" t="s">
        <v>4</v>
      </c>
      <c r="C6">
        <v>6.9550999999999998</v>
      </c>
      <c r="D6">
        <v>3.4220000000000002</v>
      </c>
      <c r="E6">
        <v>3.9763999999999999</v>
      </c>
      <c r="F6">
        <v>3.0741999999999998</v>
      </c>
      <c r="G6" s="11">
        <f t="shared" ref="G6" si="1">AVERAGE(C6:C9)</f>
        <v>4.1441249999999998</v>
      </c>
      <c r="H6" s="11">
        <f t="shared" ref="H6" si="2">AVERAGE(D6:D9)</f>
        <v>4.0218749999999996</v>
      </c>
      <c r="I6" s="11">
        <f t="shared" ref="I6" si="3">AVERAGE(E6:E9)</f>
        <v>4.0832250000000005</v>
      </c>
      <c r="J6" s="11">
        <f t="shared" ref="J6" si="4">AVERAGE(F6:F9)</f>
        <v>3.6972750000000003</v>
      </c>
    </row>
    <row r="7" spans="1:10" x14ac:dyDescent="0.25">
      <c r="A7">
        <v>7</v>
      </c>
      <c r="B7" t="s">
        <v>4</v>
      </c>
      <c r="C7">
        <v>3.5423</v>
      </c>
      <c r="D7">
        <v>3.3879999999999999</v>
      </c>
      <c r="E7">
        <v>3.6991999999999998</v>
      </c>
      <c r="F7">
        <v>3.3227000000000002</v>
      </c>
      <c r="G7" s="11"/>
      <c r="H7" s="11"/>
      <c r="I7" s="11"/>
      <c r="J7" s="11"/>
    </row>
    <row r="8" spans="1:10" x14ac:dyDescent="0.25">
      <c r="A8">
        <v>10</v>
      </c>
      <c r="B8" t="s">
        <v>4</v>
      </c>
      <c r="C8">
        <v>3.1970999999999998</v>
      </c>
      <c r="D8">
        <v>5.1886000000000001</v>
      </c>
      <c r="E8">
        <v>4.4782000000000002</v>
      </c>
      <c r="F8">
        <v>5.1310000000000002</v>
      </c>
      <c r="G8" s="11"/>
      <c r="H8" s="11"/>
      <c r="I8" s="11"/>
      <c r="J8" s="11"/>
    </row>
    <row r="9" spans="1:10" x14ac:dyDescent="0.25">
      <c r="A9">
        <v>15</v>
      </c>
      <c r="B9" t="s">
        <v>4</v>
      </c>
      <c r="C9">
        <v>2.8820000000000001</v>
      </c>
      <c r="D9">
        <v>4.0888999999999998</v>
      </c>
      <c r="E9">
        <v>4.1791</v>
      </c>
      <c r="F9">
        <v>3.2612000000000001</v>
      </c>
      <c r="G9" s="11"/>
      <c r="H9" s="11"/>
      <c r="I9" s="11"/>
      <c r="J9" s="11"/>
    </row>
    <row r="10" spans="1:10" x14ac:dyDescent="0.25">
      <c r="A10">
        <v>2</v>
      </c>
      <c r="B10" t="s">
        <v>3</v>
      </c>
      <c r="C10">
        <v>6.1196000000000002</v>
      </c>
      <c r="D10">
        <v>3.3683999999999998</v>
      </c>
      <c r="E10">
        <v>2.7107000000000001</v>
      </c>
      <c r="F10">
        <v>2.8506</v>
      </c>
      <c r="G10" s="11">
        <f t="shared" ref="G10" si="5">AVERAGE(C10:C13)</f>
        <v>3.9983500000000003</v>
      </c>
      <c r="H10" s="11">
        <f t="shared" ref="H10" si="6">AVERAGE(D10:D13)</f>
        <v>3.91825</v>
      </c>
      <c r="I10" s="11">
        <f t="shared" ref="I10" si="7">AVERAGE(E10:E13)</f>
        <v>3.041525</v>
      </c>
      <c r="J10" s="11">
        <f t="shared" ref="J10" si="8">AVERAGE(F10:F13)</f>
        <v>3.0582000000000003</v>
      </c>
    </row>
    <row r="11" spans="1:10" x14ac:dyDescent="0.25">
      <c r="A11">
        <v>6</v>
      </c>
      <c r="B11" t="s">
        <v>3</v>
      </c>
      <c r="C11">
        <v>3.7528000000000001</v>
      </c>
      <c r="D11">
        <v>5.3925000000000001</v>
      </c>
      <c r="E11">
        <v>3.7972999999999999</v>
      </c>
      <c r="F11">
        <v>2.9447999999999999</v>
      </c>
      <c r="G11" s="11"/>
      <c r="H11" s="11"/>
      <c r="I11" s="11"/>
      <c r="J11" s="11"/>
    </row>
    <row r="12" spans="1:10" x14ac:dyDescent="0.25">
      <c r="A12">
        <v>11</v>
      </c>
      <c r="B12" t="s">
        <v>3</v>
      </c>
      <c r="C12">
        <v>2.9878999999999998</v>
      </c>
      <c r="D12">
        <v>3.4129</v>
      </c>
      <c r="E12">
        <v>3.0493999999999999</v>
      </c>
      <c r="F12">
        <v>3.3645</v>
      </c>
      <c r="G12" s="11"/>
      <c r="H12" s="11"/>
      <c r="I12" s="11"/>
      <c r="J12" s="11"/>
    </row>
    <row r="13" spans="1:10" x14ac:dyDescent="0.25">
      <c r="A13">
        <v>14</v>
      </c>
      <c r="B13" t="s">
        <v>3</v>
      </c>
      <c r="C13">
        <v>3.1331000000000002</v>
      </c>
      <c r="D13">
        <v>3.4992000000000001</v>
      </c>
      <c r="E13">
        <v>2.6086999999999998</v>
      </c>
      <c r="F13">
        <v>3.0729000000000002</v>
      </c>
      <c r="G13" s="11"/>
      <c r="H13" s="11"/>
      <c r="I13" s="11"/>
      <c r="J13" s="11"/>
    </row>
    <row r="14" spans="1:10" x14ac:dyDescent="0.25">
      <c r="A14">
        <v>1</v>
      </c>
      <c r="B14" t="s">
        <v>2</v>
      </c>
      <c r="C14">
        <v>6.1757999999999997</v>
      </c>
      <c r="D14">
        <v>3.5278999999999998</v>
      </c>
      <c r="E14">
        <v>2.6911</v>
      </c>
      <c r="F14">
        <v>2.9958</v>
      </c>
      <c r="G14" s="11">
        <f>AVERAGE(C14:C17)</f>
        <v>4.0496499999999997</v>
      </c>
      <c r="H14" s="11">
        <f>AVERAGE(D14:D17)</f>
        <v>3.6070499999999996</v>
      </c>
      <c r="I14" s="11">
        <f>AVERAGE(E14:E17)</f>
        <v>3.28505</v>
      </c>
      <c r="J14" s="11">
        <f>AVERAGE(F14:F17)</f>
        <v>3.153975</v>
      </c>
    </row>
    <row r="15" spans="1:10" x14ac:dyDescent="0.25">
      <c r="A15">
        <v>5</v>
      </c>
      <c r="B15" t="s">
        <v>2</v>
      </c>
      <c r="C15">
        <v>2.3027000000000002</v>
      </c>
      <c r="D15">
        <v>2.6583999999999999</v>
      </c>
      <c r="E15">
        <v>3.0571999999999999</v>
      </c>
      <c r="F15">
        <v>2.7094</v>
      </c>
      <c r="G15" s="11"/>
      <c r="H15" s="11"/>
      <c r="I15" s="11"/>
      <c r="J15" s="11"/>
    </row>
    <row r="16" spans="1:10" x14ac:dyDescent="0.25">
      <c r="A16">
        <v>12</v>
      </c>
      <c r="B16" t="s">
        <v>2</v>
      </c>
      <c r="C16">
        <v>4.2771999999999997</v>
      </c>
      <c r="D16">
        <v>4.1909000000000001</v>
      </c>
      <c r="E16">
        <v>3.1892999999999998</v>
      </c>
      <c r="F16">
        <v>3.0598000000000001</v>
      </c>
      <c r="G16" s="11"/>
      <c r="H16" s="11"/>
      <c r="I16" s="11"/>
      <c r="J16" s="11"/>
    </row>
    <row r="17" spans="1:10" x14ac:dyDescent="0.25">
      <c r="A17">
        <v>13</v>
      </c>
      <c r="B17" t="s">
        <v>2</v>
      </c>
      <c r="C17">
        <v>3.4428999999999998</v>
      </c>
      <c r="D17">
        <v>4.0510000000000002</v>
      </c>
      <c r="E17">
        <v>4.2026000000000003</v>
      </c>
      <c r="F17">
        <v>3.8509000000000002</v>
      </c>
      <c r="G17" s="11"/>
      <c r="H17" s="11"/>
      <c r="I17" s="11"/>
      <c r="J17" s="11"/>
    </row>
    <row r="19" spans="1:10" x14ac:dyDescent="0.25">
      <c r="A19" t="s">
        <v>0</v>
      </c>
      <c r="B19" t="s">
        <v>1</v>
      </c>
      <c r="C19" s="1">
        <v>41843</v>
      </c>
      <c r="D19" s="1">
        <v>41845</v>
      </c>
      <c r="E19" s="1">
        <v>41847</v>
      </c>
      <c r="F19" s="1">
        <v>41849</v>
      </c>
      <c r="G19" s="1">
        <v>41843</v>
      </c>
      <c r="H19" s="1">
        <v>41845</v>
      </c>
      <c r="I19" s="1">
        <v>41847</v>
      </c>
      <c r="J19" s="1">
        <v>41849</v>
      </c>
    </row>
    <row r="20" spans="1:10" x14ac:dyDescent="0.25">
      <c r="A20">
        <v>4</v>
      </c>
      <c r="B20" t="s">
        <v>19</v>
      </c>
      <c r="C20">
        <v>1.2832560082128384E-5</v>
      </c>
      <c r="D20">
        <v>4.5598119127974689E-7</v>
      </c>
      <c r="E20">
        <v>5.1007407407407406E-7</v>
      </c>
      <c r="F20">
        <v>5.9164453134244446E-7</v>
      </c>
      <c r="G20" s="11">
        <f>AVERAGE(C20:C23)</f>
        <v>1.1810189506256184E-5</v>
      </c>
      <c r="H20" s="11">
        <f>AVERAGE(D20:D23)</f>
        <v>8.2113066416454221E-7</v>
      </c>
      <c r="I20" s="11">
        <f t="shared" ref="I20" si="9">AVERAGE(E20:E23)</f>
        <v>5.5881756893655378E-7</v>
      </c>
      <c r="J20" s="11">
        <f t="shared" ref="J20" si="10">AVERAGE(F20:F23)</f>
        <v>6.2283777859487942E-7</v>
      </c>
    </row>
    <row r="21" spans="1:10" x14ac:dyDescent="0.25">
      <c r="A21">
        <v>8</v>
      </c>
      <c r="B21" t="s">
        <v>19</v>
      </c>
      <c r="C21">
        <v>1.1815560075619584E-5</v>
      </c>
      <c r="D21">
        <v>4.9301739130434779E-7</v>
      </c>
      <c r="E21">
        <v>5.4529650443080733E-7</v>
      </c>
      <c r="F21">
        <v>5.2569036702070551E-7</v>
      </c>
      <c r="G21" s="11"/>
      <c r="H21" s="11"/>
      <c r="I21" s="11"/>
      <c r="J21" s="11"/>
    </row>
    <row r="22" spans="1:10" x14ac:dyDescent="0.25">
      <c r="A22">
        <v>9</v>
      </c>
      <c r="B22" t="s">
        <v>19</v>
      </c>
      <c r="C22">
        <v>1.6190999931827368E-5</v>
      </c>
      <c r="D22">
        <v>1.9522500000000002E-6</v>
      </c>
      <c r="E22">
        <v>6.3129067476744038E-7</v>
      </c>
      <c r="F22">
        <v>4.4971621621621624E-7</v>
      </c>
      <c r="G22" s="11"/>
      <c r="H22" s="11"/>
      <c r="I22" s="11"/>
      <c r="J22" s="11"/>
    </row>
    <row r="23" spans="1:10" x14ac:dyDescent="0.25">
      <c r="A23">
        <v>16</v>
      </c>
      <c r="B23" t="s">
        <v>19</v>
      </c>
      <c r="C23">
        <v>6.4016379354494051E-6</v>
      </c>
      <c r="D23">
        <v>3.8327407407407406E-7</v>
      </c>
      <c r="E23">
        <v>5.4860902247389348E-7</v>
      </c>
      <c r="F23">
        <v>9.2429999980015135E-7</v>
      </c>
      <c r="G23" s="11"/>
      <c r="H23" s="11"/>
      <c r="I23" s="11"/>
      <c r="J23" s="11"/>
    </row>
    <row r="24" spans="1:10" x14ac:dyDescent="0.25">
      <c r="A24">
        <v>3</v>
      </c>
      <c r="B24" t="s">
        <v>18</v>
      </c>
      <c r="C24">
        <v>3.6821117820334671E-5</v>
      </c>
      <c r="D24">
        <v>1.711E-6</v>
      </c>
      <c r="E24">
        <v>4.6605719643694329E-7</v>
      </c>
      <c r="F24">
        <v>4.4339423085449885E-7</v>
      </c>
      <c r="G24" s="11">
        <f t="shared" ref="G24" si="11">AVERAGE(C24:C27)</f>
        <v>1.8738422480726492E-5</v>
      </c>
      <c r="H24" s="11">
        <f t="shared" ref="H24" si="12">AVERAGE(D24:D27)</f>
        <v>1.1185780226262598E-6</v>
      </c>
      <c r="I24" s="11">
        <f t="shared" ref="I24" si="13">AVERAGE(E24:E27)</f>
        <v>5.194214527681701E-7</v>
      </c>
      <c r="J24" s="11">
        <f t="shared" ref="J24" si="14">AVERAGE(F24:F27)</f>
        <v>5.9362974022660504E-7</v>
      </c>
    </row>
    <row r="25" spans="1:10" x14ac:dyDescent="0.25">
      <c r="A25">
        <v>7</v>
      </c>
      <c r="B25" t="s">
        <v>18</v>
      </c>
      <c r="C25">
        <v>1.3283624933581876E-5</v>
      </c>
      <c r="D25">
        <v>1.9298734172329433E-6</v>
      </c>
      <c r="E25">
        <v>4.8271422349568006E-7</v>
      </c>
      <c r="F25">
        <v>5.4920661157024791E-7</v>
      </c>
      <c r="G25" s="11"/>
      <c r="H25" s="11"/>
      <c r="I25" s="11"/>
      <c r="J25" s="11"/>
    </row>
    <row r="26" spans="1:10" x14ac:dyDescent="0.25">
      <c r="A26">
        <v>10</v>
      </c>
      <c r="B26" t="s">
        <v>18</v>
      </c>
      <c r="C26">
        <v>9.5913000383651994E-6</v>
      </c>
      <c r="D26">
        <v>2.8905849582172701E-7</v>
      </c>
      <c r="E26">
        <v>4.7905434317501074E-7</v>
      </c>
      <c r="F26">
        <v>7.8535714301741987E-7</v>
      </c>
      <c r="G26" s="11"/>
      <c r="H26" s="11"/>
      <c r="I26" s="11"/>
      <c r="J26" s="11"/>
    </row>
    <row r="27" spans="1:10" x14ac:dyDescent="0.25">
      <c r="A27">
        <v>15</v>
      </c>
      <c r="B27" t="s">
        <v>18</v>
      </c>
      <c r="C27">
        <v>1.5257647130624222E-5</v>
      </c>
      <c r="D27">
        <v>5.4438017745036913E-7</v>
      </c>
      <c r="E27">
        <v>6.4986004796504627E-7</v>
      </c>
      <c r="F27">
        <v>5.965609754642535E-7</v>
      </c>
      <c r="G27" s="11"/>
      <c r="H27" s="11"/>
      <c r="I27" s="11"/>
      <c r="J27" s="11"/>
    </row>
    <row r="28" spans="1:10" x14ac:dyDescent="0.25">
      <c r="A28">
        <v>2</v>
      </c>
      <c r="B28" t="s">
        <v>17</v>
      </c>
      <c r="C28">
        <v>2.7538199779694405E-5</v>
      </c>
      <c r="D28">
        <v>1.0453655114738454E-5</v>
      </c>
      <c r="E28">
        <v>5.9941769150754075E-6</v>
      </c>
      <c r="F28">
        <v>2.1741864392039409E-6</v>
      </c>
      <c r="G28" s="11">
        <f t="shared" ref="G28" si="15">AVERAGE(C28:C31)</f>
        <v>1.6797923029120559E-5</v>
      </c>
      <c r="H28" s="11">
        <f t="shared" ref="H28" si="16">AVERAGE(D28:D31)</f>
        <v>5.2946328863067599E-6</v>
      </c>
      <c r="I28" s="11">
        <f t="shared" ref="I28" si="17">AVERAGE(E28:E31)</f>
        <v>4.2843860285689306E-6</v>
      </c>
      <c r="J28" s="11">
        <f t="shared" ref="J28" si="18">AVERAGE(F28:F31)</f>
        <v>1.9803029275558506E-6</v>
      </c>
    </row>
    <row r="29" spans="1:10" x14ac:dyDescent="0.25">
      <c r="A29">
        <v>6</v>
      </c>
      <c r="B29" t="s">
        <v>17</v>
      </c>
      <c r="C29">
        <v>1.0895225820509969E-5</v>
      </c>
      <c r="D29">
        <v>4.0043316827718486E-7</v>
      </c>
      <c r="E29">
        <v>5.527365357588477E-7</v>
      </c>
      <c r="F29">
        <v>8.2308074575059913E-7</v>
      </c>
      <c r="G29" s="11"/>
      <c r="H29" s="11"/>
      <c r="I29" s="11"/>
      <c r="J29" s="11"/>
    </row>
    <row r="30" spans="1:10" x14ac:dyDescent="0.25">
      <c r="A30">
        <v>11</v>
      </c>
      <c r="B30" t="s">
        <v>17</v>
      </c>
      <c r="C30">
        <v>9.9596666666666671E-6</v>
      </c>
      <c r="D30">
        <v>4.7993906190007616E-6</v>
      </c>
      <c r="E30">
        <v>4.0688806569197171E-6</v>
      </c>
      <c r="F30">
        <v>1.7812058831911559E-6</v>
      </c>
      <c r="G30" s="11"/>
      <c r="H30" s="11"/>
      <c r="I30" s="11"/>
      <c r="J30" s="11"/>
    </row>
    <row r="31" spans="1:10" x14ac:dyDescent="0.25">
      <c r="A31">
        <v>14</v>
      </c>
      <c r="B31" t="s">
        <v>17</v>
      </c>
      <c r="C31">
        <v>1.8798599849611204E-5</v>
      </c>
      <c r="D31">
        <v>5.5250526432106369E-6</v>
      </c>
      <c r="E31">
        <v>6.5217500065217495E-6</v>
      </c>
      <c r="F31">
        <v>3.1427386420777066E-6</v>
      </c>
      <c r="G31" s="11"/>
      <c r="H31" s="11"/>
      <c r="I31" s="11"/>
      <c r="J31" s="11"/>
    </row>
    <row r="32" spans="1:10" x14ac:dyDescent="0.25">
      <c r="A32">
        <v>1</v>
      </c>
      <c r="B32" t="s">
        <v>16</v>
      </c>
      <c r="C32">
        <v>3.7054799703561606E-5</v>
      </c>
      <c r="D32">
        <v>2.6459250264592502E-5</v>
      </c>
      <c r="E32">
        <v>8.4982105603086321E-6</v>
      </c>
      <c r="F32">
        <v>1.4190631519197342E-5</v>
      </c>
      <c r="G32" s="11">
        <f>AVERAGE(C32:C35)</f>
        <v>1.8662874768865321E-5</v>
      </c>
      <c r="H32" s="11">
        <f>AVERAGE(D32:D35)</f>
        <v>8.3464529642549744E-6</v>
      </c>
      <c r="I32" s="11">
        <f>AVERAGE(E32:E35)</f>
        <v>5.2527831189960556E-6</v>
      </c>
      <c r="J32" s="11">
        <f>AVERAGE(F32:F35)</f>
        <v>7.3385365319322722E-6</v>
      </c>
    </row>
    <row r="33" spans="1:10" x14ac:dyDescent="0.25">
      <c r="A33">
        <v>5</v>
      </c>
      <c r="B33" t="s">
        <v>16</v>
      </c>
      <c r="C33">
        <v>1.1513500000000001E-5</v>
      </c>
      <c r="D33">
        <v>1.0253828573772303E-6</v>
      </c>
      <c r="E33">
        <v>3.4895117244082974E-6</v>
      </c>
      <c r="F33">
        <v>6.7735000000000005E-6</v>
      </c>
      <c r="G33" s="11"/>
      <c r="H33" s="11"/>
      <c r="I33" s="11"/>
      <c r="J33" s="11"/>
    </row>
    <row r="34" spans="1:10" x14ac:dyDescent="0.25">
      <c r="A34">
        <v>12</v>
      </c>
      <c r="B34" t="s">
        <v>16</v>
      </c>
      <c r="C34">
        <v>7.856081639066188E-6</v>
      </c>
      <c r="D34">
        <v>1.6118846153846154E-6</v>
      </c>
      <c r="E34">
        <v>3.2664238962064554E-6</v>
      </c>
      <c r="F34">
        <v>3.5763896085317459E-6</v>
      </c>
      <c r="G34" s="11"/>
      <c r="H34" s="11"/>
      <c r="I34" s="11"/>
      <c r="J34" s="11"/>
    </row>
    <row r="35" spans="1:10" x14ac:dyDescent="0.25">
      <c r="A35">
        <v>13</v>
      </c>
      <c r="B35" t="s">
        <v>16</v>
      </c>
      <c r="C35">
        <v>1.8227117732833492E-5</v>
      </c>
      <c r="D35">
        <v>4.2892941196655503E-6</v>
      </c>
      <c r="E35">
        <v>5.7569862950608373E-6</v>
      </c>
      <c r="F35">
        <v>4.8136250000000009E-6</v>
      </c>
      <c r="G35" s="11"/>
      <c r="H35" s="11"/>
      <c r="I35" s="11"/>
      <c r="J35" s="11"/>
    </row>
  </sheetData>
  <sortState ref="A20:F35">
    <sortCondition ref="B20:B35"/>
  </sortState>
  <mergeCells count="32">
    <mergeCell ref="G10:G13"/>
    <mergeCell ref="H10:H13"/>
    <mergeCell ref="I10:I13"/>
    <mergeCell ref="J10:J13"/>
    <mergeCell ref="G14:G17"/>
    <mergeCell ref="H14:H17"/>
    <mergeCell ref="I14:I17"/>
    <mergeCell ref="J14:J17"/>
    <mergeCell ref="G2:G5"/>
    <mergeCell ref="H2:H5"/>
    <mergeCell ref="I2:I5"/>
    <mergeCell ref="J2:J5"/>
    <mergeCell ref="G6:G9"/>
    <mergeCell ref="H6:H9"/>
    <mergeCell ref="I6:I9"/>
    <mergeCell ref="J6:J9"/>
    <mergeCell ref="G20:G23"/>
    <mergeCell ref="H20:H23"/>
    <mergeCell ref="I20:I23"/>
    <mergeCell ref="J20:J23"/>
    <mergeCell ref="G24:G27"/>
    <mergeCell ref="H24:H27"/>
    <mergeCell ref="I24:I27"/>
    <mergeCell ref="J24:J27"/>
    <mergeCell ref="G28:G31"/>
    <mergeCell ref="H28:H31"/>
    <mergeCell ref="I28:I31"/>
    <mergeCell ref="J28:J31"/>
    <mergeCell ref="G32:G35"/>
    <mergeCell ref="H32:H35"/>
    <mergeCell ref="I32:I35"/>
    <mergeCell ref="J32:J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Normal="100" workbookViewId="0">
      <selection activeCell="A9" sqref="A9:E13"/>
    </sheetView>
  </sheetViews>
  <sheetFormatPr defaultRowHeight="15" x14ac:dyDescent="0.25"/>
  <cols>
    <col min="3" max="4" width="10.28515625" bestFit="1" customWidth="1"/>
  </cols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41843</v>
      </c>
      <c r="B2">
        <v>3.597575</v>
      </c>
      <c r="C2">
        <v>4.1441249999999998</v>
      </c>
      <c r="D2">
        <v>3.9983500000000003</v>
      </c>
      <c r="E2">
        <v>4.0496499999999997</v>
      </c>
    </row>
    <row r="3" spans="1:5" x14ac:dyDescent="0.25">
      <c r="A3" s="1">
        <v>41845</v>
      </c>
      <c r="B3">
        <v>4.8992500000000003</v>
      </c>
      <c r="C3">
        <v>4.0218749999999996</v>
      </c>
      <c r="D3">
        <v>3.91825</v>
      </c>
      <c r="E3">
        <v>3.6070499999999996</v>
      </c>
    </row>
    <row r="4" spans="1:5" x14ac:dyDescent="0.25">
      <c r="A4" s="1">
        <v>41847</v>
      </c>
      <c r="B4">
        <v>4.5164749999999998</v>
      </c>
      <c r="C4">
        <v>4.0832250000000005</v>
      </c>
      <c r="D4">
        <v>3.041525</v>
      </c>
      <c r="E4">
        <v>3.28505</v>
      </c>
    </row>
    <row r="5" spans="1:5" x14ac:dyDescent="0.25">
      <c r="A5" s="1">
        <v>41849</v>
      </c>
      <c r="B5">
        <v>3.4419750000000002</v>
      </c>
      <c r="C5">
        <v>3.6972750000000003</v>
      </c>
      <c r="D5">
        <v>3.0582000000000003</v>
      </c>
      <c r="E5">
        <v>3.153975</v>
      </c>
    </row>
    <row r="9" spans="1:5" x14ac:dyDescent="0.25">
      <c r="A9" t="s">
        <v>10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s="1">
        <v>41843</v>
      </c>
      <c r="B10" s="8">
        <v>1.1810189506256184E-5</v>
      </c>
      <c r="C10" s="8">
        <v>1.8738422480726492E-5</v>
      </c>
      <c r="D10" s="8">
        <v>1.6797923029120559E-5</v>
      </c>
      <c r="E10" s="8">
        <v>1.8662874768865321E-5</v>
      </c>
    </row>
    <row r="11" spans="1:5" x14ac:dyDescent="0.25">
      <c r="A11" s="1">
        <v>41845</v>
      </c>
      <c r="B11" s="8">
        <v>8.2113066416454221E-7</v>
      </c>
      <c r="C11" s="8">
        <v>1.1185780226262598E-6</v>
      </c>
      <c r="D11" s="8">
        <v>5.2946328863067599E-6</v>
      </c>
      <c r="E11" s="8">
        <v>8.3464529642549744E-6</v>
      </c>
    </row>
    <row r="12" spans="1:5" x14ac:dyDescent="0.25">
      <c r="A12" s="1">
        <v>41847</v>
      </c>
      <c r="B12" s="8">
        <v>5.5881756893655378E-7</v>
      </c>
      <c r="C12" s="8">
        <v>5.194214527681701E-7</v>
      </c>
      <c r="D12" s="8">
        <v>4.2843860285689306E-6</v>
      </c>
      <c r="E12" s="8">
        <v>5.2527831189960556E-6</v>
      </c>
    </row>
    <row r="13" spans="1:5" x14ac:dyDescent="0.25">
      <c r="A13" s="1">
        <v>41849</v>
      </c>
      <c r="B13" s="8">
        <v>6.2283777859487942E-7</v>
      </c>
      <c r="C13" s="8">
        <v>5.9362974022660504E-7</v>
      </c>
      <c r="D13" s="8">
        <v>1.9803029275558506E-6</v>
      </c>
      <c r="E13" s="8">
        <v>7.3385365319322722E-6</v>
      </c>
    </row>
    <row r="14" spans="1:5" x14ac:dyDescent="0.25">
      <c r="B14" s="8"/>
      <c r="C14" s="8"/>
      <c r="D14" s="8"/>
      <c r="E14" s="8"/>
    </row>
    <row r="15" spans="1:5" x14ac:dyDescent="0.25">
      <c r="B15" s="8"/>
      <c r="C15" s="8"/>
      <c r="D15" s="8"/>
      <c r="E15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16" x14ac:dyDescent="0.25">
      <c r="A33" s="8"/>
      <c r="B33" s="8"/>
      <c r="C33" s="8"/>
      <c r="D33" s="8"/>
    </row>
    <row r="34" spans="1:16" x14ac:dyDescent="0.25">
      <c r="A34" s="8"/>
      <c r="B34" s="8"/>
      <c r="C34" s="8"/>
      <c r="D34" s="8"/>
    </row>
    <row r="35" spans="1:16" x14ac:dyDescent="0.25">
      <c r="A35" s="8"/>
      <c r="B35" s="8"/>
      <c r="C35" s="8"/>
      <c r="D35" s="8"/>
    </row>
    <row r="36" spans="1:16" x14ac:dyDescent="0.25">
      <c r="A36" s="8"/>
      <c r="B36" s="8"/>
      <c r="C36" s="8"/>
      <c r="D36" s="8"/>
    </row>
    <row r="37" spans="1:16" x14ac:dyDescent="0.25">
      <c r="E37" s="8"/>
      <c r="F37" s="8"/>
      <c r="N37" s="8"/>
      <c r="O37" s="8"/>
      <c r="P37" s="8"/>
    </row>
    <row r="38" spans="1:16" x14ac:dyDescent="0.25">
      <c r="E38" s="8"/>
      <c r="F38" s="8"/>
      <c r="N38" s="8"/>
      <c r="O38" s="8"/>
      <c r="P38" s="8"/>
    </row>
    <row r="39" spans="1:16" x14ac:dyDescent="0.25">
      <c r="E39" s="8"/>
      <c r="F39" s="8"/>
      <c r="N39" s="8"/>
      <c r="O39" s="8"/>
      <c r="P39" s="8"/>
    </row>
    <row r="40" spans="1:16" x14ac:dyDescent="0.25">
      <c r="E40" s="8"/>
      <c r="F40" s="8"/>
      <c r="N40" s="8"/>
      <c r="O40" s="8"/>
      <c r="P40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19" sqref="H19"/>
    </sheetView>
  </sheetViews>
  <sheetFormatPr defaultRowHeight="15" x14ac:dyDescent="0.25"/>
  <cols>
    <col min="3" max="4" width="12" bestFit="1" customWidth="1"/>
    <col min="6" max="6" width="9.7109375" bestFit="1" customWidth="1"/>
    <col min="15" max="15" width="9.7109375" bestFit="1" customWidth="1"/>
  </cols>
  <sheetData>
    <row r="1" spans="1:14" x14ac:dyDescent="0.25">
      <c r="B1" s="12" t="s">
        <v>20</v>
      </c>
      <c r="C1" s="12"/>
      <c r="D1" s="12"/>
      <c r="E1" s="12"/>
      <c r="F1" s="9"/>
      <c r="G1" s="12" t="s">
        <v>21</v>
      </c>
      <c r="H1" s="12"/>
      <c r="I1" s="12"/>
      <c r="J1" s="12"/>
      <c r="K1" s="12" t="s">
        <v>22</v>
      </c>
      <c r="L1" s="12"/>
      <c r="M1" s="12"/>
      <c r="N1" s="12"/>
    </row>
    <row r="2" spans="1:14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s="1">
        <v>41843</v>
      </c>
      <c r="B3" s="8">
        <v>1.1810189506256184E-5</v>
      </c>
      <c r="C3" s="8">
        <v>1.8738422480726492E-5</v>
      </c>
      <c r="D3" s="8">
        <v>1.6797923029120559E-5</v>
      </c>
      <c r="E3" s="8">
        <v>1.8662874768865321E-5</v>
      </c>
    </row>
    <row r="4" spans="1:14" x14ac:dyDescent="0.25">
      <c r="A4" s="1"/>
      <c r="B4" s="8"/>
      <c r="C4" s="8"/>
      <c r="D4" s="8"/>
      <c r="E4" s="8"/>
      <c r="F4" s="10">
        <v>41479</v>
      </c>
      <c r="G4">
        <v>2.2513576007670067E-4</v>
      </c>
      <c r="H4">
        <v>1.8914880939023857E-4</v>
      </c>
      <c r="I4">
        <v>1.3525867461403182E-4</v>
      </c>
      <c r="J4">
        <v>5.2759558377672571E-5</v>
      </c>
      <c r="K4">
        <v>2.2584975096209157E-3</v>
      </c>
      <c r="L4">
        <v>2.3684238478200326E-3</v>
      </c>
      <c r="M4">
        <v>1.6497003178498025E-3</v>
      </c>
      <c r="N4">
        <v>5.6602735967305456E-4</v>
      </c>
    </row>
    <row r="5" spans="1:14" x14ac:dyDescent="0.25">
      <c r="A5" s="1">
        <v>41845</v>
      </c>
      <c r="B5" s="8">
        <v>8.2113066416454221E-7</v>
      </c>
      <c r="C5" s="8">
        <v>1.1185780226262598E-6</v>
      </c>
      <c r="D5" s="8">
        <v>5.2946328863067599E-6</v>
      </c>
      <c r="E5" s="8">
        <v>8.3464529642549744E-6</v>
      </c>
    </row>
    <row r="6" spans="1:14" x14ac:dyDescent="0.25">
      <c r="F6" s="10">
        <v>41481</v>
      </c>
      <c r="G6">
        <v>4.6668233750721146E-5</v>
      </c>
      <c r="H6">
        <v>2.2858782772319308E-5</v>
      </c>
      <c r="I6">
        <v>5.0546577267604715E-6</v>
      </c>
      <c r="J6">
        <v>2.9777201088037885E-6</v>
      </c>
      <c r="K6">
        <v>4.8971995146873432E-4</v>
      </c>
      <c r="L6">
        <v>2.9949101251596888E-4</v>
      </c>
      <c r="M6">
        <v>6.8079546943441326E-5</v>
      </c>
      <c r="N6">
        <v>3.5387533975333722E-5</v>
      </c>
    </row>
    <row r="7" spans="1:14" x14ac:dyDescent="0.25">
      <c r="A7" s="1">
        <v>41847</v>
      </c>
      <c r="B7" s="8">
        <v>5.5881756893655378E-7</v>
      </c>
      <c r="C7" s="8">
        <v>5.194214527681701E-7</v>
      </c>
      <c r="D7" s="8">
        <v>4.2843860285689306E-6</v>
      </c>
      <c r="E7" s="8">
        <v>5.2527831189960556E-6</v>
      </c>
    </row>
    <row r="8" spans="1:14" x14ac:dyDescent="0.25">
      <c r="F8" s="10">
        <v>41483</v>
      </c>
      <c r="G8">
        <v>3.8162904584335366E-5</v>
      </c>
      <c r="H8">
        <v>1.9918016976736539E-5</v>
      </c>
      <c r="I8">
        <v>3.0146592876410277E-6</v>
      </c>
      <c r="J8">
        <v>2.8637192245357692E-6</v>
      </c>
      <c r="K8">
        <v>6.1120497628554618E-4</v>
      </c>
      <c r="L8">
        <v>3.4047732627356258E-4</v>
      </c>
      <c r="M8">
        <v>4.1743964793579368E-5</v>
      </c>
      <c r="N8">
        <v>4.3576936302117616E-5</v>
      </c>
    </row>
    <row r="9" spans="1:14" x14ac:dyDescent="0.25">
      <c r="A9" s="1">
        <v>41849</v>
      </c>
      <c r="B9" s="8">
        <v>6.2283777859487942E-7</v>
      </c>
      <c r="C9" s="8">
        <v>5.9362974022660504E-7</v>
      </c>
      <c r="D9" s="8">
        <v>1.9803029275558506E-6</v>
      </c>
      <c r="E9" s="8">
        <v>7.3385365319322722E-6</v>
      </c>
    </row>
    <row r="10" spans="1:14" x14ac:dyDescent="0.25">
      <c r="F10" s="10">
        <v>41485</v>
      </c>
      <c r="G10">
        <v>5.0762757201546608E-5</v>
      </c>
      <c r="H10">
        <v>1.228361336870731E-5</v>
      </c>
      <c r="I10">
        <v>6.0330785659925735E-6</v>
      </c>
      <c r="J10">
        <v>6.5724559705059221E-6</v>
      </c>
      <c r="K10">
        <v>6.7621540500519624E-4</v>
      </c>
      <c r="L10">
        <v>1.6492386072829396E-4</v>
      </c>
      <c r="M10">
        <v>8.5812640681188262E-5</v>
      </c>
      <c r="N10">
        <v>8.9752605860812532E-5</v>
      </c>
    </row>
    <row r="11" spans="1:14" x14ac:dyDescent="0.25">
      <c r="F11" s="10">
        <v>41486</v>
      </c>
      <c r="G11">
        <v>1.1871075772332401E-4</v>
      </c>
      <c r="H11">
        <v>1.9891007132784485E-5</v>
      </c>
      <c r="I11">
        <v>8.7691929372581061E-6</v>
      </c>
      <c r="J11">
        <v>1.1076319959855132E-5</v>
      </c>
      <c r="K11">
        <v>1.0311020651960676E-3</v>
      </c>
      <c r="L11">
        <v>2.4242398682120176E-4</v>
      </c>
      <c r="M11">
        <v>8.3736815472213274E-5</v>
      </c>
      <c r="N11">
        <v>8.4087214368530749E-5</v>
      </c>
    </row>
  </sheetData>
  <mergeCells count="3">
    <mergeCell ref="B1:E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July 23</vt:lpstr>
      <vt:lpstr>July 25</vt:lpstr>
      <vt:lpstr>July 27</vt:lpstr>
      <vt:lpstr>July 29</vt:lpstr>
      <vt:lpstr>Sheet5</vt:lpstr>
      <vt:lpstr>Sheet6</vt:lpstr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Looi</dc:creator>
  <cp:lastModifiedBy>Alexander Looi</cp:lastModifiedBy>
  <dcterms:created xsi:type="dcterms:W3CDTF">2014-03-11T04:58:49Z</dcterms:created>
  <dcterms:modified xsi:type="dcterms:W3CDTF">2016-11-16T19:09:27Z</dcterms:modified>
</cp:coreProperties>
</file>