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firstSheet="2" activeTab="5"/>
  </bookViews>
  <sheets>
    <sheet name="Phosphorus" sheetId="4" r:id="rId1"/>
    <sheet name="Nitrogen" sheetId="5" r:id="rId2"/>
    <sheet name="Carbon" sheetId="6" r:id="rId3"/>
    <sheet name="CN Ratio" sheetId="7" r:id="rId4"/>
    <sheet name="NP Ratio" sheetId="8" r:id="rId5"/>
    <sheet name="CP ratio" sheetId="9" r:id="rId6"/>
    <sheet name="Sheet1" sheetId="1" r:id="rId7"/>
  </sheets>
  <calcPr calcId="144525"/>
  <fileRecoveryPr repairLoad="1"/>
</workbook>
</file>

<file path=xl/calcChain.xml><?xml version="1.0" encoding="utf-8"?>
<calcChain xmlns="http://schemas.openxmlformats.org/spreadsheetml/2006/main">
  <c r="F17" i="1" l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E12" i="1"/>
  <c r="N12" i="1" s="1"/>
  <c r="E10" i="1"/>
  <c r="N10" i="1" s="1"/>
  <c r="C10" i="1"/>
  <c r="L10" i="1" s="1"/>
  <c r="E11" i="1"/>
  <c r="D11" i="1"/>
  <c r="C11" i="1"/>
  <c r="B10" i="1"/>
  <c r="K10" i="1" s="1"/>
  <c r="D10" i="1"/>
  <c r="I10" i="1" s="1"/>
  <c r="C12" i="1"/>
  <c r="L12" i="1" s="1"/>
  <c r="D12" i="1"/>
  <c r="M12" i="1" s="1"/>
  <c r="B12" i="1"/>
  <c r="K12" i="1" s="1"/>
  <c r="B11" i="1"/>
  <c r="G11" i="1" s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P3" i="1"/>
  <c r="Q3" i="1"/>
  <c r="R3" i="1"/>
  <c r="O3" i="1"/>
  <c r="M10" i="1" l="1"/>
  <c r="L11" i="1"/>
  <c r="H11" i="1"/>
  <c r="M11" i="1"/>
  <c r="I11" i="1"/>
  <c r="J11" i="1"/>
  <c r="N11" i="1"/>
  <c r="J10" i="1"/>
  <c r="H10" i="1"/>
  <c r="J12" i="1"/>
  <c r="I12" i="1"/>
  <c r="H12" i="1"/>
  <c r="G12" i="1"/>
  <c r="K11" i="1"/>
  <c r="G10" i="1"/>
</calcChain>
</file>

<file path=xl/sharedStrings.xml><?xml version="1.0" encoding="utf-8"?>
<sst xmlns="http://schemas.openxmlformats.org/spreadsheetml/2006/main" count="39" uniqueCount="12">
  <si>
    <t>Phorphorus</t>
  </si>
  <si>
    <t>Nitrogen</t>
  </si>
  <si>
    <t>Carbon</t>
  </si>
  <si>
    <t>Date</t>
  </si>
  <si>
    <t>Upper</t>
  </si>
  <si>
    <t>Mid Upper</t>
  </si>
  <si>
    <t>Mid Lower</t>
  </si>
  <si>
    <t>Lower</t>
  </si>
  <si>
    <t>C:N</t>
  </si>
  <si>
    <t>P interpolation</t>
  </si>
  <si>
    <t>N:P</t>
  </si>
  <si>
    <t>C:P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</si>
</sst>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Upper</c:v>
                </c:pt>
              </c:strCache>
            </c:strRef>
          </c:tx>
          <c:cat>
            <c:numRef>
              <c:f>Sheet1!$A$3:$A$6</c:f>
              <c:numCache>
                <c:formatCode>d\-mmm</c:formatCode>
                <c:ptCount val="4"/>
                <c:pt idx="0">
                  <c:v>41843</c:v>
                </c:pt>
                <c:pt idx="1">
                  <c:v>41845</c:v>
                </c:pt>
                <c:pt idx="2">
                  <c:v>41847</c:v>
                </c:pt>
                <c:pt idx="3">
                  <c:v>41849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1.1810189506256199E-4</c:v>
                </c:pt>
                <c:pt idx="1">
                  <c:v>8.2113066416454216E-6</c:v>
                </c:pt>
                <c:pt idx="2">
                  <c:v>5.5881756893655383E-6</c:v>
                </c:pt>
                <c:pt idx="3">
                  <c:v>6.2283777859487944E-6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Mid Upper</c:v>
                </c:pt>
              </c:strCache>
            </c:strRef>
          </c:tx>
          <c:cat>
            <c:numRef>
              <c:f>Sheet1!$A$3:$A$6</c:f>
              <c:numCache>
                <c:formatCode>d\-mmm</c:formatCode>
                <c:ptCount val="4"/>
                <c:pt idx="0">
                  <c:v>41843</c:v>
                </c:pt>
                <c:pt idx="1">
                  <c:v>41845</c:v>
                </c:pt>
                <c:pt idx="2">
                  <c:v>41847</c:v>
                </c:pt>
                <c:pt idx="3">
                  <c:v>41849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1.8738422480726492E-4</c:v>
                </c:pt>
                <c:pt idx="1">
                  <c:v>1.1185780226262598E-5</c:v>
                </c:pt>
                <c:pt idx="2">
                  <c:v>5.1942145276817006E-6</c:v>
                </c:pt>
                <c:pt idx="3">
                  <c:v>5.9362974022660504E-6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Mid Lower</c:v>
                </c:pt>
              </c:strCache>
            </c:strRef>
          </c:tx>
          <c:cat>
            <c:numRef>
              <c:f>Sheet1!$A$3:$A$6</c:f>
              <c:numCache>
                <c:formatCode>d\-mmm</c:formatCode>
                <c:ptCount val="4"/>
                <c:pt idx="0">
                  <c:v>41843</c:v>
                </c:pt>
                <c:pt idx="1">
                  <c:v>41845</c:v>
                </c:pt>
                <c:pt idx="2">
                  <c:v>41847</c:v>
                </c:pt>
                <c:pt idx="3">
                  <c:v>41849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1.6797923029120561E-4</c:v>
                </c:pt>
                <c:pt idx="1">
                  <c:v>5.2946328863067601E-5</c:v>
                </c:pt>
                <c:pt idx="2">
                  <c:v>4.2843860285689307E-5</c:v>
                </c:pt>
                <c:pt idx="3">
                  <c:v>1.9803029275558506E-5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Lower</c:v>
                </c:pt>
              </c:strCache>
            </c:strRef>
          </c:tx>
          <c:cat>
            <c:numRef>
              <c:f>Sheet1!$A$3:$A$6</c:f>
              <c:numCache>
                <c:formatCode>d\-mmm</c:formatCode>
                <c:ptCount val="4"/>
                <c:pt idx="0">
                  <c:v>41843</c:v>
                </c:pt>
                <c:pt idx="1">
                  <c:v>41845</c:v>
                </c:pt>
                <c:pt idx="2">
                  <c:v>41847</c:v>
                </c:pt>
                <c:pt idx="3">
                  <c:v>41849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1.8662874768865322E-4</c:v>
                </c:pt>
                <c:pt idx="1">
                  <c:v>8.3464529642549747E-5</c:v>
                </c:pt>
                <c:pt idx="2">
                  <c:v>5.2527831189960556E-5</c:v>
                </c:pt>
                <c:pt idx="3">
                  <c:v>7.3385365319322729E-5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3424"/>
        <c:axId val="72105344"/>
      </c:lineChart>
      <c:dateAx>
        <c:axId val="721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72105344"/>
        <c:crosses val="autoZero"/>
        <c:auto val="1"/>
        <c:lblOffset val="100"/>
        <c:baseTimeUnit val="days"/>
      </c:dateAx>
      <c:valAx>
        <c:axId val="72105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 conc. (micromoles</a:t>
                </a:r>
                <a:r>
                  <a:rPr lang="en-US" baseline="0"/>
                  <a:t> cell-1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03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Upper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2.2513576007670067E-4</c:v>
                </c:pt>
                <c:pt idx="1">
                  <c:v>4.6668233750721146E-5</c:v>
                </c:pt>
                <c:pt idx="2">
                  <c:v>3.8162904584335366E-5</c:v>
                </c:pt>
                <c:pt idx="3">
                  <c:v>5.0762757201546608E-5</c:v>
                </c:pt>
                <c:pt idx="4">
                  <c:v>1.1871075772332401E-4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Mid Upper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1.8914880939023857E-4</c:v>
                </c:pt>
                <c:pt idx="1">
                  <c:v>2.2858782772319308E-5</c:v>
                </c:pt>
                <c:pt idx="2">
                  <c:v>1.9918016976736539E-5</c:v>
                </c:pt>
                <c:pt idx="3">
                  <c:v>1.228361336870731E-5</c:v>
                </c:pt>
                <c:pt idx="4">
                  <c:v>1.9891007132784485E-5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Mid Lower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1.3525867461403182E-4</c:v>
                </c:pt>
                <c:pt idx="1">
                  <c:v>5.0546577267604715E-6</c:v>
                </c:pt>
                <c:pt idx="2">
                  <c:v>3.0146592876410277E-6</c:v>
                </c:pt>
                <c:pt idx="3">
                  <c:v>6.0330785659925735E-6</c:v>
                </c:pt>
                <c:pt idx="4">
                  <c:v>8.7691929372581061E-6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Lower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5.2759558377672571E-5</c:v>
                </c:pt>
                <c:pt idx="1">
                  <c:v>2.9777201088037885E-6</c:v>
                </c:pt>
                <c:pt idx="2">
                  <c:v>2.8637192245357692E-6</c:v>
                </c:pt>
                <c:pt idx="3">
                  <c:v>6.5724559705059221E-6</c:v>
                </c:pt>
                <c:pt idx="4">
                  <c:v>1.1076319959855132E-5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7296"/>
        <c:axId val="39519744"/>
      </c:lineChart>
      <c:dateAx>
        <c:axId val="1000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39519744"/>
        <c:crosses val="autoZero"/>
        <c:auto val="1"/>
        <c:lblOffset val="100"/>
        <c:baseTimeUnit val="days"/>
      </c:dateAx>
      <c:valAx>
        <c:axId val="39519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conc. (micromoles cell-1)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07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Upper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2.2584975096209157E-3</c:v>
                </c:pt>
                <c:pt idx="1">
                  <c:v>4.8971995146873432E-4</c:v>
                </c:pt>
                <c:pt idx="2">
                  <c:v>6.1120497628554618E-4</c:v>
                </c:pt>
                <c:pt idx="3">
                  <c:v>6.7621540500519624E-4</c:v>
                </c:pt>
                <c:pt idx="4">
                  <c:v>1.0311020651960676E-3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Mid Upper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Sheet1!$L$3:$L$7</c:f>
              <c:numCache>
                <c:formatCode>General</c:formatCode>
                <c:ptCount val="5"/>
                <c:pt idx="0">
                  <c:v>2.3684238478200326E-3</c:v>
                </c:pt>
                <c:pt idx="1">
                  <c:v>2.9949101251596888E-4</c:v>
                </c:pt>
                <c:pt idx="2">
                  <c:v>3.4047732627356258E-4</c:v>
                </c:pt>
                <c:pt idx="3">
                  <c:v>1.6492386072829396E-4</c:v>
                </c:pt>
                <c:pt idx="4">
                  <c:v>2.4242398682120176E-4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Mid Lower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Sheet1!$M$3:$M$7</c:f>
              <c:numCache>
                <c:formatCode>General</c:formatCode>
                <c:ptCount val="5"/>
                <c:pt idx="0">
                  <c:v>1.6497003178498025E-3</c:v>
                </c:pt>
                <c:pt idx="1">
                  <c:v>6.8079546943441326E-5</c:v>
                </c:pt>
                <c:pt idx="2">
                  <c:v>4.1743964793579368E-5</c:v>
                </c:pt>
                <c:pt idx="3">
                  <c:v>8.5812640681188262E-5</c:v>
                </c:pt>
                <c:pt idx="4">
                  <c:v>8.3736815472213274E-5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Lower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Sheet1!$N$3:$N$7</c:f>
              <c:numCache>
                <c:formatCode>General</c:formatCode>
                <c:ptCount val="5"/>
                <c:pt idx="0">
                  <c:v>5.6602735967305456E-4</c:v>
                </c:pt>
                <c:pt idx="1">
                  <c:v>3.5387533975333722E-5</c:v>
                </c:pt>
                <c:pt idx="2">
                  <c:v>4.3576936302117616E-5</c:v>
                </c:pt>
                <c:pt idx="3">
                  <c:v>8.9752605860812532E-5</c:v>
                </c:pt>
                <c:pt idx="4">
                  <c:v>8.4087214368530749E-5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7232"/>
        <c:axId val="39249408"/>
      </c:lineChart>
      <c:dateAx>
        <c:axId val="39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39249408"/>
        <c:crosses val="autoZero"/>
        <c:auto val="1"/>
        <c:lblOffset val="100"/>
        <c:baseTimeUnit val="days"/>
      </c:dateAx>
      <c:valAx>
        <c:axId val="39249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baseline="0"/>
                  <a:t> conc. (micromoles cell-1)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47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Upper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Sheet1!$O$3:$O$7</c:f>
              <c:numCache>
                <c:formatCode>General</c:formatCode>
                <c:ptCount val="5"/>
                <c:pt idx="0">
                  <c:v>10.031713792830942</c:v>
                </c:pt>
                <c:pt idx="1">
                  <c:v>10.493646579482277</c:v>
                </c:pt>
                <c:pt idx="2">
                  <c:v>16.015682845493526</c:v>
                </c:pt>
                <c:pt idx="3">
                  <c:v>13.321092909125783</c:v>
                </c:pt>
                <c:pt idx="4">
                  <c:v>8.6858350917044067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Mid Upper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Sheet1!$P$3:$P$7</c:f>
              <c:numCache>
                <c:formatCode>General</c:formatCode>
                <c:ptCount val="5"/>
                <c:pt idx="0">
                  <c:v>12.521484303576379</c:v>
                </c:pt>
                <c:pt idx="1">
                  <c:v>13.101791792633662</c:v>
                </c:pt>
                <c:pt idx="2">
                  <c:v>17.093936945190212</c:v>
                </c:pt>
                <c:pt idx="3">
                  <c:v>13.426331143606324</c:v>
                </c:pt>
                <c:pt idx="4">
                  <c:v>12.187617509906625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Mid Lower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Sheet1!$Q$3:$Q$7</c:f>
              <c:numCache>
                <c:formatCode>General</c:formatCode>
                <c:ptCount val="5"/>
                <c:pt idx="0">
                  <c:v>12.196632286670814</c:v>
                </c:pt>
                <c:pt idx="1">
                  <c:v>13.468675946743774</c:v>
                </c:pt>
                <c:pt idx="2">
                  <c:v>13.846992582118306</c:v>
                </c:pt>
                <c:pt idx="3">
                  <c:v>14.223690234186467</c:v>
                </c:pt>
                <c:pt idx="4">
                  <c:v>9.5489762936377538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Lower</c:v>
                </c:pt>
              </c:strCache>
            </c:strRef>
          </c:tx>
          <c:cat>
            <c:numRef>
              <c:f>Sheet1!$F$3:$F$7</c:f>
              <c:numCache>
                <c:formatCode>[$-409]d\-mmm;@</c:formatCode>
                <c:ptCount val="5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  <c:pt idx="3">
                  <c:v>41485</c:v>
                </c:pt>
                <c:pt idx="4">
                  <c:v>41486</c:v>
                </c:pt>
              </c:numCache>
            </c:numRef>
          </c:cat>
          <c:val>
            <c:numRef>
              <c:f>Sheet1!$R$3:$R$7</c:f>
              <c:numCache>
                <c:formatCode>General</c:formatCode>
                <c:ptCount val="5"/>
                <c:pt idx="0">
                  <c:v>10.728432478930545</c:v>
                </c:pt>
                <c:pt idx="1">
                  <c:v>11.884103502780059</c:v>
                </c:pt>
                <c:pt idx="2">
                  <c:v>15.216902526183157</c:v>
                </c:pt>
                <c:pt idx="3">
                  <c:v>13.655870235354916</c:v>
                </c:pt>
                <c:pt idx="4">
                  <c:v>7.5916202017723702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4848"/>
        <c:axId val="42896768"/>
      </c:lineChart>
      <c:dateAx>
        <c:axId val="428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42896768"/>
        <c:crosses val="autoZero"/>
        <c:auto val="1"/>
        <c:lblOffset val="100"/>
        <c:baseTimeUnit val="days"/>
      </c:dateAx>
      <c:valAx>
        <c:axId val="42896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C:N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94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Upper</c:v>
                </c:pt>
              </c:strCache>
            </c:strRef>
          </c:tx>
          <c:cat>
            <c:numRef>
              <c:f>Sheet1!$F$10:$F$12</c:f>
              <c:numCache>
                <c:formatCode>[$-409]d\-mmm;@</c:formatCode>
                <c:ptCount val="3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</c:numCache>
            </c:numRef>
          </c:cat>
          <c:val>
            <c:numRef>
              <c:f>Sheet1!$G$10:$G$12</c:f>
              <c:numCache>
                <c:formatCode>General</c:formatCode>
                <c:ptCount val="3"/>
                <c:pt idx="0">
                  <c:v>3.5647225632663466</c:v>
                </c:pt>
                <c:pt idx="1">
                  <c:v>6.7637658618317458</c:v>
                </c:pt>
                <c:pt idx="2">
                  <c:v>6.4592276697364488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Mid Upper</c:v>
                </c:pt>
              </c:strCache>
            </c:strRef>
          </c:tx>
          <c:cat>
            <c:numRef>
              <c:f>Sheet1!$F$10:$F$12</c:f>
              <c:numCache>
                <c:formatCode>[$-409]d\-mmm;@</c:formatCode>
                <c:ptCount val="3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</c:numCache>
            </c:numRef>
          </c:cat>
          <c:val>
            <c:numRef>
              <c:f>Sheet1!$H$10:$H$12</c:f>
              <c:numCache>
                <c:formatCode>General</c:formatCode>
                <c:ptCount val="3"/>
                <c:pt idx="0">
                  <c:v>1.9051095794483339</c:v>
                </c:pt>
                <c:pt idx="1">
                  <c:v>2.7910610614591218</c:v>
                </c:pt>
                <c:pt idx="2">
                  <c:v>3.5789938687626996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Mid Lower</c:v>
                </c:pt>
              </c:strCache>
            </c:strRef>
          </c:tx>
          <c:cat>
            <c:numRef>
              <c:f>Sheet1!$F$10:$F$12</c:f>
              <c:numCache>
                <c:formatCode>[$-409]d\-mmm;@</c:formatCode>
                <c:ptCount val="3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</c:numCache>
            </c:numRef>
          </c:cat>
          <c:val>
            <c:numRef>
              <c:f>Sheet1!$I$10:$I$12</c:f>
              <c:numCache>
                <c:formatCode>General</c:formatCode>
                <c:ptCount val="3"/>
                <c:pt idx="0">
                  <c:v>1.2244728507812004</c:v>
                </c:pt>
                <c:pt idx="1">
                  <c:v>0.10553602141678341</c:v>
                </c:pt>
                <c:pt idx="2">
                  <c:v>9.6242903957544243E-2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Lower</c:v>
                </c:pt>
              </c:strCache>
            </c:strRef>
          </c:tx>
          <c:cat>
            <c:numRef>
              <c:f>Sheet1!$F$10:$F$12</c:f>
              <c:numCache>
                <c:formatCode>[$-409]d\-mmm;@</c:formatCode>
                <c:ptCount val="3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</c:numCache>
            </c:numRef>
          </c:cat>
          <c:val>
            <c:numRef>
              <c:f>Sheet1!$J$10:$J$12</c:f>
              <c:numCache>
                <c:formatCode>General</c:formatCode>
                <c:ptCount val="3"/>
                <c:pt idx="0">
                  <c:v>0.39067657587771759</c:v>
                </c:pt>
                <c:pt idx="1">
                  <c:v>4.3792461437906521E-2</c:v>
                </c:pt>
                <c:pt idx="2">
                  <c:v>4.548719759210678E-2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3216"/>
        <c:axId val="42875136"/>
      </c:lineChart>
      <c:dateAx>
        <c:axId val="428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42875136"/>
        <c:crosses val="autoZero"/>
        <c:auto val="1"/>
        <c:lblOffset val="100"/>
        <c:baseTimeUnit val="days"/>
      </c:dateAx>
      <c:valAx>
        <c:axId val="42875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N:P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73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Upper</c:v>
                </c:pt>
              </c:strCache>
            </c:strRef>
          </c:tx>
          <c:cat>
            <c:numRef>
              <c:f>Sheet1!$F$10:$F$12</c:f>
              <c:numCache>
                <c:formatCode>[$-409]d\-mmm;@</c:formatCode>
                <c:ptCount val="3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</c:numCache>
            </c:numRef>
          </c:cat>
          <c:val>
            <c:numRef>
              <c:f>Sheet1!$K$10:$K$12</c:f>
              <c:numCache>
                <c:formatCode>General</c:formatCode>
                <c:ptCount val="3"/>
                <c:pt idx="0">
                  <c:v>35.760276505534677</c:v>
                </c:pt>
                <c:pt idx="1">
                  <c:v>70.976568500429693</c:v>
                </c:pt>
                <c:pt idx="2">
                  <c:v>103.44894178533517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Mid Upper</c:v>
                </c:pt>
              </c:strCache>
            </c:strRef>
          </c:tx>
          <c:cat>
            <c:numRef>
              <c:f>Sheet1!$F$10:$F$12</c:f>
              <c:numCache>
                <c:formatCode>[$-409]d\-mmm;@</c:formatCode>
                <c:ptCount val="3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</c:numCache>
            </c:numRef>
          </c:cat>
          <c:val>
            <c:numRef>
              <c:f>Sheet1!$L$10:$L$12</c:f>
              <c:numCache>
                <c:formatCode>General</c:formatCode>
                <c:ptCount val="3"/>
                <c:pt idx="0">
                  <c:v>23.854799695655309</c:v>
                </c:pt>
                <c:pt idx="1">
                  <c:v>36.567900907764525</c:v>
                </c:pt>
                <c:pt idx="2">
                  <c:v>61.179095519851955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Sheet1!$M$9</c:f>
              <c:strCache>
                <c:ptCount val="1"/>
                <c:pt idx="0">
                  <c:v>Mid Lower</c:v>
                </c:pt>
              </c:strCache>
            </c:strRef>
          </c:tx>
          <c:cat>
            <c:numRef>
              <c:f>Sheet1!$F$10:$F$12</c:f>
              <c:numCache>
                <c:formatCode>[$-409]d\-mmm;@</c:formatCode>
                <c:ptCount val="3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</c:numCache>
            </c:numRef>
          </c:cat>
          <c:val>
            <c:numRef>
              <c:f>Sheet1!$M$10:$M$12</c:f>
              <c:numCache>
                <c:formatCode>General</c:formatCode>
                <c:ptCount val="3"/>
                <c:pt idx="0">
                  <c:v>14.934445105989845</c:v>
                </c:pt>
                <c:pt idx="1">
                  <c:v>1.4214304731712666</c:v>
                </c:pt>
                <c:pt idx="2">
                  <c:v>1.3326747771816398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Sheet1!$N$9</c:f>
              <c:strCache>
                <c:ptCount val="1"/>
                <c:pt idx="0">
                  <c:v>Lower</c:v>
                </c:pt>
              </c:strCache>
            </c:strRef>
          </c:tx>
          <c:cat>
            <c:numRef>
              <c:f>Sheet1!$F$10:$F$12</c:f>
              <c:numCache>
                <c:formatCode>[$-409]d\-mmm;@</c:formatCode>
                <c:ptCount val="3"/>
                <c:pt idx="0">
                  <c:v>41479</c:v>
                </c:pt>
                <c:pt idx="1">
                  <c:v>41481</c:v>
                </c:pt>
                <c:pt idx="2">
                  <c:v>41483</c:v>
                </c:pt>
              </c:numCache>
            </c:numRef>
          </c:cat>
          <c:val>
            <c:numRef>
              <c:f>Sheet1!$N$10:$N$12</c:f>
              <c:numCache>
                <c:formatCode>General</c:formatCode>
                <c:ptCount val="3"/>
                <c:pt idx="0">
                  <c:v>4.1913472654038788</c:v>
                </c:pt>
                <c:pt idx="1">
                  <c:v>0.52043414436958557</c:v>
                </c:pt>
                <c:pt idx="2">
                  <c:v>0.69217425194832205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4800"/>
        <c:axId val="41090432"/>
      </c:lineChart>
      <c:dateAx>
        <c:axId val="410848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1090432"/>
        <c:crosses val="autoZero"/>
        <c:auto val="1"/>
        <c:lblOffset val="100"/>
        <c:baseTimeUnit val="days"/>
      </c:dateAx>
      <c:valAx>
        <c:axId val="41090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C:P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84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F9" sqref="F9:F12"/>
    </sheetView>
  </sheetViews>
  <sheetFormatPr defaultRowHeight="15" x14ac:dyDescent="0.25"/>
  <cols>
    <col min="2" max="5" width="12" bestFit="1" customWidth="1"/>
    <col min="6" max="6" width="9.7109375" bestFit="1" customWidth="1"/>
    <col min="8" max="14" width="12" bestFit="1" customWidth="1"/>
  </cols>
  <sheetData>
    <row r="1" spans="1:18" x14ac:dyDescent="0.25">
      <c r="A1" s="1"/>
      <c r="B1" s="5" t="s">
        <v>0</v>
      </c>
      <c r="C1" s="5"/>
      <c r="D1" s="5"/>
      <c r="E1" s="5"/>
      <c r="F1" s="4"/>
      <c r="G1" s="5" t="s">
        <v>1</v>
      </c>
      <c r="H1" s="5"/>
      <c r="I1" s="5"/>
      <c r="J1" s="5"/>
      <c r="K1" s="5" t="s">
        <v>2</v>
      </c>
      <c r="L1" s="5"/>
      <c r="M1" s="5"/>
      <c r="N1" s="5"/>
      <c r="O1" s="5" t="s">
        <v>8</v>
      </c>
      <c r="P1" s="5"/>
      <c r="Q1" s="5"/>
      <c r="R1" s="5"/>
    </row>
    <row r="2" spans="1:18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4</v>
      </c>
      <c r="P2" s="1" t="s">
        <v>5</v>
      </c>
      <c r="Q2" s="1" t="s">
        <v>6</v>
      </c>
      <c r="R2" s="1" t="s">
        <v>7</v>
      </c>
    </row>
    <row r="3" spans="1:18" x14ac:dyDescent="0.25">
      <c r="A3" s="2">
        <v>41843</v>
      </c>
      <c r="B3" s="3">
        <v>1.1810189506256199E-4</v>
      </c>
      <c r="C3" s="3">
        <v>1.8738422480726492E-4</v>
      </c>
      <c r="D3" s="3">
        <v>1.6797923029120561E-4</v>
      </c>
      <c r="E3" s="3">
        <v>1.8662874768865322E-4</v>
      </c>
      <c r="F3" s="6">
        <v>41479</v>
      </c>
      <c r="G3" s="1">
        <v>2.2513576007670067E-4</v>
      </c>
      <c r="H3" s="1">
        <v>1.8914880939023857E-4</v>
      </c>
      <c r="I3" s="1">
        <v>1.3525867461403182E-4</v>
      </c>
      <c r="J3" s="1">
        <v>5.2759558377672571E-5</v>
      </c>
      <c r="K3" s="1">
        <v>2.2584975096209157E-3</v>
      </c>
      <c r="L3" s="1">
        <v>2.3684238478200326E-3</v>
      </c>
      <c r="M3" s="1">
        <v>1.6497003178498025E-3</v>
      </c>
      <c r="N3" s="1">
        <v>5.6602735967305456E-4</v>
      </c>
      <c r="O3">
        <f>K3/G3</f>
        <v>10.031713792830942</v>
      </c>
      <c r="P3" s="1">
        <f t="shared" ref="P3:R3" si="0">L3/H3</f>
        <v>12.521484303576379</v>
      </c>
      <c r="Q3" s="1">
        <f t="shared" si="0"/>
        <v>12.196632286670814</v>
      </c>
      <c r="R3" s="1">
        <f t="shared" si="0"/>
        <v>10.728432478930545</v>
      </c>
    </row>
    <row r="4" spans="1:18" x14ac:dyDescent="0.25">
      <c r="A4" s="2">
        <v>41845</v>
      </c>
      <c r="B4" s="3">
        <v>8.2113066416454216E-6</v>
      </c>
      <c r="C4" s="3">
        <v>1.1185780226262598E-5</v>
      </c>
      <c r="D4" s="3">
        <v>5.2946328863067601E-5</v>
      </c>
      <c r="E4" s="3">
        <v>8.3464529642549747E-5</v>
      </c>
      <c r="F4" s="6">
        <v>41481</v>
      </c>
      <c r="G4" s="1">
        <v>4.6668233750721146E-5</v>
      </c>
      <c r="H4" s="1">
        <v>2.2858782772319308E-5</v>
      </c>
      <c r="I4" s="1">
        <v>5.0546577267604715E-6</v>
      </c>
      <c r="J4" s="1">
        <v>2.9777201088037885E-6</v>
      </c>
      <c r="K4" s="1">
        <v>4.8971995146873432E-4</v>
      </c>
      <c r="L4" s="1">
        <v>2.9949101251596888E-4</v>
      </c>
      <c r="M4" s="1">
        <v>6.8079546943441326E-5</v>
      </c>
      <c r="N4" s="1">
        <v>3.5387533975333722E-5</v>
      </c>
      <c r="O4" s="1">
        <f t="shared" ref="O4:O7" si="1">K4/G4</f>
        <v>10.493646579482277</v>
      </c>
      <c r="P4" s="1">
        <f t="shared" ref="P4:P7" si="2">L4/H4</f>
        <v>13.101791792633662</v>
      </c>
      <c r="Q4" s="1">
        <f t="shared" ref="Q4:Q7" si="3">M4/I4</f>
        <v>13.468675946743774</v>
      </c>
      <c r="R4" s="1">
        <f t="shared" ref="R4:R7" si="4">N4/J4</f>
        <v>11.884103502780059</v>
      </c>
    </row>
    <row r="5" spans="1:18" x14ac:dyDescent="0.25">
      <c r="A5" s="2">
        <v>41847</v>
      </c>
      <c r="B5" s="3">
        <v>5.5881756893655383E-6</v>
      </c>
      <c r="C5" s="3">
        <v>5.1942145276817006E-6</v>
      </c>
      <c r="D5" s="3">
        <v>4.2843860285689307E-5</v>
      </c>
      <c r="E5" s="3">
        <v>5.2527831189960556E-5</v>
      </c>
      <c r="F5" s="6">
        <v>41483</v>
      </c>
      <c r="G5" s="1">
        <v>3.8162904584335366E-5</v>
      </c>
      <c r="H5" s="1">
        <v>1.9918016976736539E-5</v>
      </c>
      <c r="I5" s="1">
        <v>3.0146592876410277E-6</v>
      </c>
      <c r="J5" s="1">
        <v>2.8637192245357692E-6</v>
      </c>
      <c r="K5" s="1">
        <v>6.1120497628554618E-4</v>
      </c>
      <c r="L5" s="1">
        <v>3.4047732627356258E-4</v>
      </c>
      <c r="M5" s="1">
        <v>4.1743964793579368E-5</v>
      </c>
      <c r="N5" s="1">
        <v>4.3576936302117616E-5</v>
      </c>
      <c r="O5" s="1">
        <f t="shared" si="1"/>
        <v>16.015682845493526</v>
      </c>
      <c r="P5" s="1">
        <f t="shared" si="2"/>
        <v>17.093936945190212</v>
      </c>
      <c r="Q5" s="1">
        <f t="shared" si="3"/>
        <v>13.846992582118306</v>
      </c>
      <c r="R5" s="1">
        <f t="shared" si="4"/>
        <v>15.216902526183157</v>
      </c>
    </row>
    <row r="6" spans="1:18" x14ac:dyDescent="0.25">
      <c r="A6" s="2">
        <v>41849</v>
      </c>
      <c r="B6" s="3">
        <v>6.2283777859487944E-6</v>
      </c>
      <c r="C6" s="3">
        <v>5.9362974022660504E-6</v>
      </c>
      <c r="D6" s="3">
        <v>1.9803029275558506E-5</v>
      </c>
      <c r="E6" s="3">
        <v>7.3385365319322729E-5</v>
      </c>
      <c r="F6" s="6">
        <v>41485</v>
      </c>
      <c r="G6" s="1">
        <v>5.0762757201546608E-5</v>
      </c>
      <c r="H6" s="1">
        <v>1.228361336870731E-5</v>
      </c>
      <c r="I6" s="1">
        <v>6.0330785659925735E-6</v>
      </c>
      <c r="J6" s="1">
        <v>6.5724559705059221E-6</v>
      </c>
      <c r="K6" s="1">
        <v>6.7621540500519624E-4</v>
      </c>
      <c r="L6" s="1">
        <v>1.6492386072829396E-4</v>
      </c>
      <c r="M6" s="1">
        <v>8.5812640681188262E-5</v>
      </c>
      <c r="N6" s="1">
        <v>8.9752605860812532E-5</v>
      </c>
      <c r="O6" s="1">
        <f t="shared" si="1"/>
        <v>13.321092909125783</v>
      </c>
      <c r="P6" s="1">
        <f t="shared" si="2"/>
        <v>13.426331143606324</v>
      </c>
      <c r="Q6" s="1">
        <f t="shared" si="3"/>
        <v>14.223690234186467</v>
      </c>
      <c r="R6" s="1">
        <f t="shared" si="4"/>
        <v>13.655870235354916</v>
      </c>
    </row>
    <row r="7" spans="1:18" x14ac:dyDescent="0.25">
      <c r="F7" s="6">
        <v>41486</v>
      </c>
      <c r="G7" s="1">
        <v>1.1871075772332401E-4</v>
      </c>
      <c r="H7" s="1">
        <v>1.9891007132784485E-5</v>
      </c>
      <c r="I7" s="1">
        <v>8.7691929372581061E-6</v>
      </c>
      <c r="J7" s="1">
        <v>1.1076319959855132E-5</v>
      </c>
      <c r="K7" s="1">
        <v>1.0311020651960676E-3</v>
      </c>
      <c r="L7" s="1">
        <v>2.4242398682120176E-4</v>
      </c>
      <c r="M7" s="1">
        <v>8.3736815472213274E-5</v>
      </c>
      <c r="N7" s="1">
        <v>8.4087214368530749E-5</v>
      </c>
      <c r="O7" s="1">
        <f t="shared" si="1"/>
        <v>8.6858350917044067</v>
      </c>
      <c r="P7" s="1">
        <f t="shared" si="2"/>
        <v>12.187617509906625</v>
      </c>
      <c r="Q7" s="1">
        <f t="shared" si="3"/>
        <v>9.5489762936377538</v>
      </c>
      <c r="R7" s="1">
        <f t="shared" si="4"/>
        <v>7.5916202017723702</v>
      </c>
    </row>
    <row r="8" spans="1:18" x14ac:dyDescent="0.25">
      <c r="A8" s="1"/>
      <c r="B8" s="5" t="s">
        <v>9</v>
      </c>
      <c r="C8" s="5"/>
      <c r="D8" s="5"/>
      <c r="E8" s="5"/>
      <c r="G8" s="5" t="s">
        <v>10</v>
      </c>
      <c r="H8" s="5"/>
      <c r="I8" s="5"/>
      <c r="J8" s="5"/>
      <c r="K8" s="5" t="s">
        <v>11</v>
      </c>
      <c r="L8" s="5"/>
      <c r="M8" s="5"/>
      <c r="N8" s="5"/>
    </row>
    <row r="9" spans="1:18" x14ac:dyDescent="0.25">
      <c r="A9" s="6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6" t="s">
        <v>3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4</v>
      </c>
      <c r="L9" s="1" t="s">
        <v>5</v>
      </c>
      <c r="M9" s="1" t="s">
        <v>6</v>
      </c>
      <c r="N9" s="1" t="s">
        <v>7</v>
      </c>
    </row>
    <row r="10" spans="1:18" x14ac:dyDescent="0.25">
      <c r="A10" s="6">
        <v>41479</v>
      </c>
      <c r="B10">
        <f>AVERAGE(B3:B4)</f>
        <v>6.3156600852103711E-5</v>
      </c>
      <c r="C10" s="1">
        <f>AVERAGE(C3:C4)</f>
        <v>9.9285002516763757E-5</v>
      </c>
      <c r="D10" s="1">
        <f>AVERAGE(D3:D4)</f>
        <v>1.104627795771366E-4</v>
      </c>
      <c r="E10" s="1">
        <f>AVERAGE(E3:E4)</f>
        <v>1.3504663866560149E-4</v>
      </c>
      <c r="F10" s="6">
        <v>41479</v>
      </c>
      <c r="G10">
        <f>G3/B10</f>
        <v>3.5647225632663466</v>
      </c>
      <c r="H10" s="1">
        <f t="shared" ref="H10:J10" si="5">H3/C10</f>
        <v>1.9051095794483339</v>
      </c>
      <c r="I10" s="1">
        <f t="shared" si="5"/>
        <v>1.2244728507812004</v>
      </c>
      <c r="J10" s="1">
        <f t="shared" si="5"/>
        <v>0.39067657587771759</v>
      </c>
      <c r="K10">
        <f>K3/B10</f>
        <v>35.760276505534677</v>
      </c>
      <c r="L10" s="1">
        <f t="shared" ref="L10:N10" si="6">L3/C10</f>
        <v>23.854799695655309</v>
      </c>
      <c r="M10" s="1">
        <f t="shared" si="6"/>
        <v>14.934445105989845</v>
      </c>
      <c r="N10" s="1">
        <f t="shared" si="6"/>
        <v>4.1913472654038788</v>
      </c>
    </row>
    <row r="11" spans="1:18" x14ac:dyDescent="0.25">
      <c r="A11" s="6">
        <v>41481</v>
      </c>
      <c r="B11">
        <f>AVERAGE(B4:B5)</f>
        <v>6.89974116550548E-6</v>
      </c>
      <c r="C11" s="1">
        <f>AVERAGE(C4:C5)</f>
        <v>8.1899973769721483E-6</v>
      </c>
      <c r="D11" s="1">
        <f>AVERAGE(D4:D5)</f>
        <v>4.7895094574378454E-5</v>
      </c>
      <c r="E11" s="1">
        <f>AVERAGE(E4:E5)</f>
        <v>6.7996180416255155E-5</v>
      </c>
      <c r="F11" s="6">
        <v>41481</v>
      </c>
      <c r="G11" s="1">
        <f t="shared" ref="G11:G12" si="7">G4/B11</f>
        <v>6.7637658618317458</v>
      </c>
      <c r="H11" s="1">
        <f t="shared" ref="H11:H12" si="8">H4/C11</f>
        <v>2.7910610614591218</v>
      </c>
      <c r="I11" s="1">
        <f t="shared" ref="I11:I12" si="9">I4/D11</f>
        <v>0.10553602141678341</v>
      </c>
      <c r="J11" s="1">
        <f t="shared" ref="J11:J12" si="10">J4/E11</f>
        <v>4.3792461437906521E-2</v>
      </c>
      <c r="K11" s="1">
        <f t="shared" ref="K11:K12" si="11">K4/B11</f>
        <v>70.976568500429693</v>
      </c>
      <c r="L11" s="1">
        <f t="shared" ref="L11:L12" si="12">L4/C11</f>
        <v>36.567900907764525</v>
      </c>
      <c r="M11" s="1">
        <f t="shared" ref="M11:M12" si="13">M4/D11</f>
        <v>1.4214304731712666</v>
      </c>
      <c r="N11" s="1">
        <f t="shared" ref="N11:N12" si="14">N4/E11</f>
        <v>0.52043414436958557</v>
      </c>
    </row>
    <row r="12" spans="1:18" x14ac:dyDescent="0.25">
      <c r="A12" s="6">
        <v>41483</v>
      </c>
      <c r="B12">
        <f>AVERAGE(B5:B6)</f>
        <v>5.9082767376571667E-6</v>
      </c>
      <c r="C12" s="1">
        <f>AVERAGE(C5:C6)</f>
        <v>5.5652559649738751E-6</v>
      </c>
      <c r="D12" s="1">
        <f>AVERAGE(D5:D6)</f>
        <v>3.132344478062391E-5</v>
      </c>
      <c r="E12" s="1">
        <f>AVERAGE(E5:E6)</f>
        <v>6.2956598254641639E-5</v>
      </c>
      <c r="F12" s="6">
        <v>41483</v>
      </c>
      <c r="G12" s="1">
        <f t="shared" si="7"/>
        <v>6.4592276697364488</v>
      </c>
      <c r="H12" s="1">
        <f t="shared" si="8"/>
        <v>3.5789938687626996</v>
      </c>
      <c r="I12" s="1">
        <f t="shared" si="9"/>
        <v>9.6242903957544243E-2</v>
      </c>
      <c r="J12" s="1">
        <f t="shared" si="10"/>
        <v>4.548719759210678E-2</v>
      </c>
      <c r="K12" s="1">
        <f t="shared" si="11"/>
        <v>103.44894178533517</v>
      </c>
      <c r="L12" s="1">
        <f t="shared" si="12"/>
        <v>61.179095519851955</v>
      </c>
      <c r="M12" s="1">
        <f t="shared" si="13"/>
        <v>1.3326747771816398</v>
      </c>
      <c r="N12" s="1">
        <f t="shared" si="14"/>
        <v>0.69217425194832205</v>
      </c>
    </row>
    <row r="17" spans="2:9" x14ac:dyDescent="0.25">
      <c r="B17" s="3">
        <v>1.1810189506256199E-5</v>
      </c>
      <c r="C17" s="3">
        <v>1.8738422480726492E-5</v>
      </c>
      <c r="D17" s="3">
        <v>1.6797923029120559E-5</v>
      </c>
      <c r="E17" s="3">
        <v>1.8662874768865321E-5</v>
      </c>
      <c r="F17">
        <f>B17*10</f>
        <v>1.1810189506256199E-4</v>
      </c>
      <c r="G17" s="1">
        <f t="shared" ref="G17:H17" si="15">C17*10</f>
        <v>1.8738422480726492E-4</v>
      </c>
      <c r="H17" s="1">
        <f t="shared" si="15"/>
        <v>1.6797923029120561E-4</v>
      </c>
      <c r="I17" s="1">
        <f>E17*10</f>
        <v>1.8662874768865322E-4</v>
      </c>
    </row>
    <row r="18" spans="2:9" x14ac:dyDescent="0.25">
      <c r="B18" s="3">
        <v>8.2113066416454221E-7</v>
      </c>
      <c r="C18" s="3">
        <v>1.1185780226262598E-6</v>
      </c>
      <c r="D18" s="3">
        <v>5.2946328863067599E-6</v>
      </c>
      <c r="E18" s="3">
        <v>8.3464529642549744E-6</v>
      </c>
      <c r="F18" s="1">
        <f t="shared" ref="F18:F20" si="16">B18*10</f>
        <v>8.2113066416454216E-6</v>
      </c>
      <c r="G18" s="1">
        <f t="shared" ref="G18:G20" si="17">C18*10</f>
        <v>1.1185780226262598E-5</v>
      </c>
      <c r="H18" s="1">
        <f t="shared" ref="H18:H20" si="18">D18*10</f>
        <v>5.2946328863067601E-5</v>
      </c>
      <c r="I18" s="1">
        <f t="shared" ref="I18:I19" si="19">E18*10</f>
        <v>8.3464529642549747E-5</v>
      </c>
    </row>
    <row r="19" spans="2:9" x14ac:dyDescent="0.25">
      <c r="B19" s="3">
        <v>5.5881756893655378E-7</v>
      </c>
      <c r="C19" s="3">
        <v>5.194214527681701E-7</v>
      </c>
      <c r="D19" s="3">
        <v>4.2843860285689306E-6</v>
      </c>
      <c r="E19" s="3">
        <v>5.2527831189960556E-6</v>
      </c>
      <c r="F19" s="1">
        <f t="shared" si="16"/>
        <v>5.5881756893655383E-6</v>
      </c>
      <c r="G19" s="1">
        <f t="shared" si="17"/>
        <v>5.1942145276817006E-6</v>
      </c>
      <c r="H19" s="1">
        <f t="shared" si="18"/>
        <v>4.2843860285689307E-5</v>
      </c>
      <c r="I19" s="1">
        <f t="shared" si="19"/>
        <v>5.2527831189960556E-5</v>
      </c>
    </row>
    <row r="20" spans="2:9" x14ac:dyDescent="0.25">
      <c r="B20" s="3">
        <v>6.2283777859487942E-7</v>
      </c>
      <c r="C20" s="3">
        <v>5.9362974022660504E-7</v>
      </c>
      <c r="D20" s="3">
        <v>1.9803029275558506E-6</v>
      </c>
      <c r="E20" s="3">
        <v>7.3385365319322722E-6</v>
      </c>
      <c r="F20" s="1">
        <f t="shared" si="16"/>
        <v>6.2283777859487944E-6</v>
      </c>
      <c r="G20" s="1">
        <f t="shared" si="17"/>
        <v>5.9362974022660504E-6</v>
      </c>
      <c r="H20" s="1">
        <f t="shared" si="18"/>
        <v>1.9803029275558506E-5</v>
      </c>
      <c r="I20" s="1">
        <f>E20*10</f>
        <v>7.3385365319322729E-5</v>
      </c>
    </row>
  </sheetData>
  <mergeCells count="7">
    <mergeCell ref="B1:E1"/>
    <mergeCell ref="G1:J1"/>
    <mergeCell ref="K1:N1"/>
    <mergeCell ref="O1:R1"/>
    <mergeCell ref="B8:E8"/>
    <mergeCell ref="G8:J8"/>
    <mergeCell ref="K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Phosphorus</vt:lpstr>
      <vt:lpstr>Nitrogen</vt:lpstr>
      <vt:lpstr>Carbon</vt:lpstr>
      <vt:lpstr>CN Ratio</vt:lpstr>
      <vt:lpstr>NP Ratio</vt:lpstr>
      <vt:lpstr>CP ratio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Looi</dc:creator>
  <cp:lastModifiedBy>Alex Looi</cp:lastModifiedBy>
  <dcterms:created xsi:type="dcterms:W3CDTF">2014-03-12T04:32:47Z</dcterms:created>
  <dcterms:modified xsi:type="dcterms:W3CDTF">2014-03-12T19:40:16Z</dcterms:modified>
</cp:coreProperties>
</file>