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istrator\Desktop\Anudip Foundation\"/>
    </mc:Choice>
  </mc:AlternateContent>
  <bookViews>
    <workbookView xWindow="0" yWindow="0" windowWidth="20490" windowHeight="7620" activeTab="3"/>
  </bookViews>
  <sheets>
    <sheet name="Expense (Assignment 1)" sheetId="1" r:id="rId1"/>
    <sheet name="Tasks" sheetId="2" r:id="rId2"/>
    <sheet name="Answers" sheetId="3" r:id="rId3"/>
    <sheet name="Scholarship Test (Assignment 2)" sheetId="4" r:id="rId4"/>
    <sheet name="Students" sheetId="6" r:id="rId5"/>
    <sheet name="Fees" sheetId="7" r:id="rId6"/>
    <sheet name="TestScores" sheetId="8" r:id="rId7"/>
  </sheets>
  <definedNames>
    <definedName name="_xlnm._FilterDatabase" localSheetId="0" hidden="1">'Expense (Assignment 1)'!$A$1:$C$51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2" i="4"/>
  <c r="F97" i="3" l="1"/>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96" i="3"/>
  <c r="D80" i="3"/>
  <c r="D81" i="3"/>
  <c r="D82" i="3"/>
  <c r="D83" i="3"/>
  <c r="D84" i="3"/>
  <c r="D85" i="3"/>
  <c r="D86" i="3"/>
  <c r="D87" i="3"/>
  <c r="D88" i="3"/>
  <c r="D89" i="3"/>
  <c r="D79" i="3"/>
  <c r="D77" i="3"/>
  <c r="D78" i="3"/>
  <c r="D76" i="3"/>
  <c r="D75" i="3"/>
  <c r="D74" i="3"/>
  <c r="D73" i="3"/>
  <c r="D72" i="3"/>
  <c r="D71" i="3"/>
  <c r="D70" i="3"/>
  <c r="D69" i="3"/>
  <c r="D68" i="3"/>
  <c r="D64" i="3"/>
  <c r="D65" i="3"/>
  <c r="D62" i="3"/>
  <c r="D63" i="3"/>
  <c r="D61" i="3"/>
  <c r="D60" i="3"/>
  <c r="D59" i="3"/>
  <c r="D58" i="3"/>
  <c r="D57" i="3"/>
  <c r="D67" i="3" l="1"/>
  <c r="D66" i="3"/>
  <c r="C19" i="3" l="1"/>
  <c r="C18" i="3"/>
  <c r="C13" i="3"/>
  <c r="C14" i="3"/>
  <c r="C15" i="3"/>
  <c r="C16" i="3"/>
  <c r="C17" i="3"/>
  <c r="C12" i="3"/>
  <c r="C11" i="3"/>
  <c r="C10" i="3"/>
  <c r="C9" i="3"/>
  <c r="B4" i="3"/>
  <c r="C52" i="1" l="1"/>
</calcChain>
</file>

<file path=xl/sharedStrings.xml><?xml version="1.0" encoding="utf-8"?>
<sst xmlns="http://schemas.openxmlformats.org/spreadsheetml/2006/main" count="1515" uniqueCount="365">
  <si>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</si>
  <si>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</si>
  <si>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</si>
  <si>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</si>
  <si>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</si>
  <si>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</si>
  <si>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</si>
  <si>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</si>
  <si>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</si>
  <si>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</si>
  <si>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</si>
  <si>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</si>
  <si>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</si>
  <si>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</si>
  <si>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</si>
  <si>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</si>
  <si>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</si>
  <si>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</si>
  <si>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</si>
  <si>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</si>
  <si>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</si>
  <si>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</si>
  <si>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</si>
  <si>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</si>
  <si>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1. How many times has Priya done transactions on online shopping, ordering food and gifts?</t>
  </si>
  <si>
    <t>2. Calculate the total expenses against each distinct item.</t>
  </si>
  <si>
    <t>Total Expenses</t>
  </si>
  <si>
    <t>3. Arrange the item-wise total expense in descending order.</t>
  </si>
  <si>
    <t>4. Present the item-wise total expense through a chart that shows the expense of each item as a percentage of the total expense. Don’t take trip expenses into consideration.</t>
  </si>
  <si>
    <t>5. Present the expense pattern visually over 3 months.</t>
  </si>
  <si>
    <t>Month</t>
  </si>
  <si>
    <t>October</t>
  </si>
  <si>
    <t>November</t>
  </si>
  <si>
    <t>December</t>
  </si>
  <si>
    <t>6. Add a new column to the data table, name it as “Category” and apply data validation with drop-down fields as “Essentials” and “Non-essentials”. Fill in the column.</t>
  </si>
  <si>
    <t>7. Add another new column and name it as “Cost Type”. For each item, if the expense is more than 2000, tag it as “Over budget”, else, tag it as “Within budget”.</t>
  </si>
  <si>
    <t>Category</t>
  </si>
  <si>
    <t>Non-essentials</t>
  </si>
  <si>
    <t>Essentials</t>
  </si>
  <si>
    <t>Cost Type</t>
  </si>
  <si>
    <t>8. Mention the ways how Priya can reduce her expenses. Justify each point.</t>
  </si>
  <si>
    <t xml:space="preserve">There are several ways through which Priya can reduce her expenses exponentially. Online shopping is the most largest non-essential contributor to her expenses. So she can reduce her habit of online shopping to reduce expenses. She can also reduce her expenses by giving less gifts, going to the movie less often, making home cooked food rather than ordering from outside and also she can use public transport for commuting rather than taking a cab. As cabs are more costly. This is how Priya can reduce her expenses.   </t>
  </si>
  <si>
    <t>University ID</t>
  </si>
  <si>
    <t>Full Name</t>
  </si>
  <si>
    <t>Prog Code</t>
  </si>
  <si>
    <t xml:space="preserve"> Major</t>
  </si>
  <si>
    <t>FT/PT</t>
  </si>
  <si>
    <t>Residence Hall</t>
  </si>
  <si>
    <t>Ankur Trivedi</t>
  </si>
  <si>
    <t>BL-BI</t>
  </si>
  <si>
    <t>Biology</t>
  </si>
  <si>
    <t>Full time</t>
  </si>
  <si>
    <t>Newton</t>
  </si>
  <si>
    <t>Shalini Aurora</t>
  </si>
  <si>
    <t>BL-GEOL</t>
  </si>
  <si>
    <t>Geology</t>
  </si>
  <si>
    <t>King</t>
  </si>
  <si>
    <t>Monika Singh</t>
  </si>
  <si>
    <t>BL-BUS</t>
  </si>
  <si>
    <t>Business</t>
  </si>
  <si>
    <t>Part time</t>
  </si>
  <si>
    <t>Abernathy</t>
  </si>
  <si>
    <t xml:space="preserve">Raghav </t>
  </si>
  <si>
    <t>BL-MUS</t>
  </si>
  <si>
    <t>Music</t>
  </si>
  <si>
    <t>Rehan Ahmed</t>
  </si>
  <si>
    <t>BL-EDUC</t>
  </si>
  <si>
    <t>Education</t>
  </si>
  <si>
    <t>Seale</t>
  </si>
  <si>
    <t>Shreya Agrawal</t>
  </si>
  <si>
    <t>BL-JOUR</t>
  </si>
  <si>
    <t>Journalism</t>
  </si>
  <si>
    <t>Carmichael</t>
  </si>
  <si>
    <t>Rashi Jha</t>
  </si>
  <si>
    <t>BL-OPT</t>
  </si>
  <si>
    <t>Optometry</t>
  </si>
  <si>
    <t>off-campus</t>
  </si>
  <si>
    <t>Poulomi Sarkar</t>
  </si>
  <si>
    <t>Pallab Barman</t>
  </si>
  <si>
    <t>Ankita Majumder</t>
  </si>
  <si>
    <t>BL-AMID</t>
  </si>
  <si>
    <t>Apparel Merchandising</t>
  </si>
  <si>
    <t>Sourav Dasgupta</t>
  </si>
  <si>
    <t>BL-EALC</t>
  </si>
  <si>
    <t>East Asian Language and Culture</t>
  </si>
  <si>
    <t>Pritam Kumar</t>
  </si>
  <si>
    <t>Pintu Roy</t>
  </si>
  <si>
    <t>BL-HPER</t>
  </si>
  <si>
    <t>Health</t>
  </si>
  <si>
    <t>Jackson</t>
  </si>
  <si>
    <t>Swagatam Dey</t>
  </si>
  <si>
    <t>Tanmoy Saha</t>
  </si>
  <si>
    <t>Evers</t>
  </si>
  <si>
    <t>Arka Jyoti</t>
  </si>
  <si>
    <t>Ravina Gupta</t>
  </si>
  <si>
    <t>Priya Singha</t>
  </si>
  <si>
    <t>Raghu Ray</t>
  </si>
  <si>
    <t>Sharmila Mitra</t>
  </si>
  <si>
    <t>BL-INFO</t>
  </si>
  <si>
    <t>Informatics</t>
  </si>
  <si>
    <t>Sudeshna Das</t>
  </si>
  <si>
    <t>Sneha Kumari</t>
  </si>
  <si>
    <t>BL-PSY</t>
  </si>
  <si>
    <t>Psychology</t>
  </si>
  <si>
    <t>Barasha Das</t>
  </si>
  <si>
    <t>BL-FINA</t>
  </si>
  <si>
    <t>Fine Arts</t>
  </si>
  <si>
    <t>Shreyosi Singha</t>
  </si>
  <si>
    <t>BL-SCS</t>
  </si>
  <si>
    <t>Akashay Kumar</t>
  </si>
  <si>
    <t>Sushmita Prasad</t>
  </si>
  <si>
    <t>Mona Mondal</t>
  </si>
  <si>
    <t>BL-TELC</t>
  </si>
  <si>
    <t>Telecommunications</t>
  </si>
  <si>
    <t>Rishav Moitra</t>
  </si>
  <si>
    <t>Srijita Dey</t>
  </si>
  <si>
    <t>Harshit Goenka</t>
  </si>
  <si>
    <t>Arjun Kumar</t>
  </si>
  <si>
    <t>Neelakantam Meghana</t>
  </si>
  <si>
    <t>GANGANABOINA DHARANI G</t>
  </si>
  <si>
    <t>Pradip Kumar Ghosh</t>
  </si>
  <si>
    <t>Soumya Chandra Saha</t>
  </si>
  <si>
    <t>Dibendu Mondal</t>
  </si>
  <si>
    <t>Avijit Mondal</t>
  </si>
  <si>
    <t>Kumbham Charishma</t>
  </si>
  <si>
    <t>Anushrita Das</t>
  </si>
  <si>
    <t>Ms. Simran</t>
  </si>
  <si>
    <t>Mangal Avhad</t>
  </si>
  <si>
    <t>BL-UDIV</t>
  </si>
  <si>
    <t>Theatre</t>
  </si>
  <si>
    <t>Dhruv Agrawal</t>
  </si>
  <si>
    <t>Sunita Saha</t>
  </si>
  <si>
    <t>Shravani Mastekar</t>
  </si>
  <si>
    <t>Miss Reetika</t>
  </si>
  <si>
    <t>Wilkins</t>
  </si>
  <si>
    <t>Yashoda Chauhan</t>
  </si>
  <si>
    <t>BL-MATH</t>
  </si>
  <si>
    <t>Mathematics</t>
  </si>
  <si>
    <t>Aaron Singson</t>
  </si>
  <si>
    <t>BL-ANTH</t>
  </si>
  <si>
    <t>Anthropology</t>
  </si>
  <si>
    <t>Sakshi Singh</t>
  </si>
  <si>
    <t>Shweta Singh</t>
  </si>
  <si>
    <t>BL-POLS</t>
  </si>
  <si>
    <t>Political Science</t>
  </si>
  <si>
    <t>Anamika Patel</t>
  </si>
  <si>
    <t>BL-LAWS</t>
  </si>
  <si>
    <t>Law</t>
  </si>
  <si>
    <t>Tannu Kumari</t>
  </si>
  <si>
    <t>Vineeta yadav</t>
  </si>
  <si>
    <t>BL-NELC</t>
  </si>
  <si>
    <t>Kritika Mutreja</t>
  </si>
  <si>
    <t>Prachi Sharma</t>
  </si>
  <si>
    <t>Shreya Patil</t>
  </si>
  <si>
    <t>Surigi Swathigoud</t>
  </si>
  <si>
    <t>Selcy Patel</t>
  </si>
  <si>
    <t>Shyam Gogoi</t>
  </si>
  <si>
    <t>BL-THTR</t>
  </si>
  <si>
    <t>Pranay Bagul</t>
  </si>
  <si>
    <t>BL-DENT</t>
  </si>
  <si>
    <t>Sweety Mishra</t>
  </si>
  <si>
    <t>Amar Chandra Barman</t>
  </si>
  <si>
    <t>Afsana Begum</t>
  </si>
  <si>
    <t>BL-SPEA</t>
  </si>
  <si>
    <t>Public and Environmental Affairs</t>
  </si>
  <si>
    <t>Kuldip Chauhan</t>
  </si>
  <si>
    <t>BL-ARSC</t>
  </si>
  <si>
    <t>Kasula Jahnavi</t>
  </si>
  <si>
    <t>Molla Kavitha</t>
  </si>
  <si>
    <t>BL-ENG</t>
  </si>
  <si>
    <t>English</t>
  </si>
  <si>
    <t>Mekala Priyanjayee</t>
  </si>
  <si>
    <t>Namrata Singh</t>
  </si>
  <si>
    <t>Samar Sen</t>
  </si>
  <si>
    <t>Shehnaaz Khan</t>
  </si>
  <si>
    <t>Ivy Banerjee</t>
  </si>
  <si>
    <t>Olivia Roy</t>
  </si>
  <si>
    <t>Samrat Roy</t>
  </si>
  <si>
    <t>Aakash Sharma</t>
  </si>
  <si>
    <t>Tiyasa Paul</t>
  </si>
  <si>
    <t>Shivam Basu</t>
  </si>
  <si>
    <t>Adrik Sen</t>
  </si>
  <si>
    <t>Naaz Parveen</t>
  </si>
  <si>
    <t>Avik Saha</t>
  </si>
  <si>
    <t>Tanish Mondal</t>
  </si>
  <si>
    <t>Avijit Barman</t>
  </si>
  <si>
    <t>Santanu Handique</t>
  </si>
  <si>
    <t>HARI PRASATH V</t>
  </si>
  <si>
    <t>Hejes Christ</t>
  </si>
  <si>
    <t>Hasina Ahmed</t>
  </si>
  <si>
    <t>Iaishashisha Syiemlieh</t>
  </si>
  <si>
    <t>BL-INMP</t>
  </si>
  <si>
    <t>Iamutlang Kharkongor</t>
  </si>
  <si>
    <t>Indra Das</t>
  </si>
  <si>
    <t>Liriesh Kumar</t>
  </si>
  <si>
    <t>Jaba das</t>
  </si>
  <si>
    <t>JAGADISH G</t>
  </si>
  <si>
    <t>Jintee Dutta</t>
  </si>
  <si>
    <t>Jeuti kalita</t>
  </si>
  <si>
    <t>Jiban Jyoti Saikia</t>
  </si>
  <si>
    <t>Jothika S</t>
  </si>
  <si>
    <t>BL-SPAN</t>
  </si>
  <si>
    <t>VinsunPaul J</t>
  </si>
  <si>
    <t>KALAIARASI A</t>
  </si>
  <si>
    <t>Kamdev karmali</t>
  </si>
  <si>
    <t>Kamesh K</t>
  </si>
  <si>
    <t>N.KARTHICK BALAKUMAR</t>
  </si>
  <si>
    <t>BL-SOC</t>
  </si>
  <si>
    <t>Karthick R</t>
  </si>
  <si>
    <t>Keerthana K</t>
  </si>
  <si>
    <t>Khaja Moinuddin  H</t>
  </si>
  <si>
    <t>BL-SLIS</t>
  </si>
  <si>
    <t>Kiran R</t>
  </si>
  <si>
    <t>Krishna Kumar Sahu</t>
  </si>
  <si>
    <t>Ranjan Sahu</t>
  </si>
  <si>
    <t>Krithika K</t>
  </si>
  <si>
    <t>Kritika Gupta</t>
  </si>
  <si>
    <t>Suganya K</t>
  </si>
  <si>
    <t>Pooja Kumari</t>
  </si>
  <si>
    <t>Isha Kumari</t>
  </si>
  <si>
    <t>Yaswanth K</t>
  </si>
  <si>
    <t>Lakshya Borah</t>
  </si>
  <si>
    <t>BL-CSCI</t>
  </si>
  <si>
    <t>LEESHA SHERIN C</t>
  </si>
  <si>
    <t>Ayushman Sinha</t>
  </si>
  <si>
    <t>LOGESHWARI B</t>
  </si>
  <si>
    <t>Maha Lakshmi S</t>
  </si>
  <si>
    <t>Maina Das</t>
  </si>
  <si>
    <t>MALINI C</t>
  </si>
  <si>
    <t>MALINI K</t>
  </si>
  <si>
    <t>Manas Kalita</t>
  </si>
  <si>
    <t>Manisha kumari</t>
  </si>
  <si>
    <t>Manish R</t>
  </si>
  <si>
    <t>Vinoth E</t>
  </si>
  <si>
    <t>MEISURIYA K</t>
  </si>
  <si>
    <t>Kishoth Kumar M</t>
  </si>
  <si>
    <t>NANDHINI M</t>
  </si>
  <si>
    <t>Debasish Keot</t>
  </si>
  <si>
    <t>Muskan Kumari</t>
  </si>
  <si>
    <t>MUTHURAJ N</t>
  </si>
  <si>
    <t>BL-CHEM</t>
  </si>
  <si>
    <t>RAHUL N</t>
  </si>
  <si>
    <t>BL-LING</t>
  </si>
  <si>
    <t>Communication</t>
  </si>
  <si>
    <t>Naina Kumari</t>
  </si>
  <si>
    <t>Namita Kalita</t>
  </si>
  <si>
    <t>Nandan Pandey</t>
  </si>
  <si>
    <t>Nandhini V</t>
  </si>
  <si>
    <t>Narapaka Shirisha</t>
  </si>
  <si>
    <t>Navin Raj SS</t>
  </si>
  <si>
    <t>Neha Gupta</t>
  </si>
  <si>
    <t>Nisha Kumari Munda</t>
  </si>
  <si>
    <t>Nikita Kumari</t>
  </si>
  <si>
    <t>Nikumoni Kalita</t>
  </si>
  <si>
    <t>Nirmali Nath</t>
  </si>
  <si>
    <t>Nitish Kumar</t>
  </si>
  <si>
    <t>Nivedha T</t>
  </si>
  <si>
    <t>Dusari Pavan Goud</t>
  </si>
  <si>
    <t>PAVITHRA B</t>
  </si>
  <si>
    <t>Pawan Kumar Sinha</t>
  </si>
  <si>
    <t>BL-INTL</t>
  </si>
  <si>
    <t>Divya P</t>
  </si>
  <si>
    <t>Priyanka Gupta</t>
  </si>
  <si>
    <t>Preeti Kumari</t>
  </si>
  <si>
    <t>Pummy Kumari Paswan</t>
  </si>
  <si>
    <t>Poojalaksmi M</t>
  </si>
  <si>
    <t>POORNIMA M</t>
  </si>
  <si>
    <t>Porthy Raj B</t>
  </si>
  <si>
    <t>Pulon Basumatary</t>
  </si>
  <si>
    <t>Peddelli Pranay</t>
  </si>
  <si>
    <t>Preethi V</t>
  </si>
  <si>
    <t>Prema Kumari</t>
  </si>
  <si>
    <t>Prithi S</t>
  </si>
  <si>
    <t>BL-FOLK</t>
  </si>
  <si>
    <t>Priya R</t>
  </si>
  <si>
    <t>Priya S</t>
  </si>
  <si>
    <t>puja kumari</t>
  </si>
  <si>
    <t>BL-CJUS</t>
  </si>
  <si>
    <t>Criminal Justice</t>
  </si>
  <si>
    <t>Pujashree Kalita</t>
  </si>
  <si>
    <t>Puja Kumari Singh</t>
  </si>
  <si>
    <t>purnima mahto</t>
  </si>
  <si>
    <t>Saravanan S</t>
  </si>
  <si>
    <t>Purnima Kumari Singh</t>
  </si>
  <si>
    <t>Purushothaman K</t>
  </si>
  <si>
    <t>Purushothaman B</t>
  </si>
  <si>
    <t>BL-CMLT</t>
  </si>
  <si>
    <t>RAHUL R</t>
  </si>
  <si>
    <t>RAJASIVA S</t>
  </si>
  <si>
    <t>Ram Kumar.S</t>
  </si>
  <si>
    <t>Priyanka K</t>
  </si>
  <si>
    <t>Ramya Priya G.A</t>
  </si>
  <si>
    <t>BL-HIST</t>
  </si>
  <si>
    <t>Prema Rani</t>
  </si>
  <si>
    <t>Varsha Rani</t>
  </si>
  <si>
    <t>Ranu Barnwal</t>
  </si>
  <si>
    <t>R DHANUSHPRIYA</t>
  </si>
  <si>
    <t>Repalle Vamshi</t>
  </si>
  <si>
    <t>Hemalatha D</t>
  </si>
  <si>
    <t>Rilumlang Khiewstar</t>
  </si>
  <si>
    <t>Rinki Kumari</t>
  </si>
  <si>
    <t>Riya Das</t>
  </si>
  <si>
    <t>Riya karmakar</t>
  </si>
  <si>
    <t>Riya Kumari</t>
  </si>
  <si>
    <t>Roshan Kumar Singh</t>
  </si>
  <si>
    <t>SARAVANAN RAJASEKARAN</t>
  </si>
  <si>
    <t>Ruchi Priya</t>
  </si>
  <si>
    <t>Ruchita Kumari</t>
  </si>
  <si>
    <t>Rupam Mali</t>
  </si>
  <si>
    <t>Sagar Mishra</t>
  </si>
  <si>
    <t>Saiprakash K</t>
  </si>
  <si>
    <t>Sakshi Kumar</t>
  </si>
  <si>
    <t>SANDHIYA S</t>
  </si>
  <si>
    <t>BL-CMCL</t>
  </si>
  <si>
    <t>SANJAY KUMAR J</t>
  </si>
  <si>
    <t>Sanjay K</t>
  </si>
  <si>
    <t>SARJEEVAN SANJAY K</t>
  </si>
  <si>
    <t>SANKARI K</t>
  </si>
  <si>
    <t>SARASWATHI C</t>
  </si>
  <si>
    <t>SATHISH KUMAR A</t>
  </si>
  <si>
    <t>SATHISH S</t>
  </si>
  <si>
    <t>Sayera Begum</t>
  </si>
  <si>
    <t>Sebina Lyngkhoi</t>
  </si>
  <si>
    <t>BL-CLAS</t>
  </si>
  <si>
    <t>Seenu T</t>
  </si>
  <si>
    <t>Muthuselvam P</t>
  </si>
  <si>
    <t>SELVAM S</t>
  </si>
  <si>
    <t>BL-PHIL</t>
  </si>
  <si>
    <t>Shreya Kumari</t>
  </si>
  <si>
    <t>SHYAM S</t>
  </si>
  <si>
    <t>Sneha M</t>
  </si>
  <si>
    <t>Rudrabhatla Srihitha</t>
  </si>
  <si>
    <t>Sagarika Kalita</t>
  </si>
  <si>
    <t>Sahil Ahmed</t>
  </si>
  <si>
    <t>Frank Howell</t>
  </si>
  <si>
    <t>Sumu Pegu</t>
  </si>
  <si>
    <t>Susanta Borah</t>
  </si>
  <si>
    <t>Susmita Kalita</t>
  </si>
  <si>
    <t>Swati Kumari</t>
  </si>
  <si>
    <t>Swetha K S</t>
  </si>
  <si>
    <t>SWETHA S</t>
  </si>
  <si>
    <t>BL-ECON</t>
  </si>
  <si>
    <t>AHAMED M</t>
  </si>
  <si>
    <t>Tamil Sudar A</t>
  </si>
  <si>
    <t>Taniya Payeng</t>
  </si>
  <si>
    <t>THARUN M</t>
  </si>
  <si>
    <t>Tiplang Passah</t>
  </si>
  <si>
    <t>UMA MAGESHWARI.P</t>
  </si>
  <si>
    <t>Utpal Deka</t>
  </si>
  <si>
    <t>Umor Faruk</t>
  </si>
  <si>
    <t>Vanaparthy Shekar</t>
  </si>
  <si>
    <t>K Vasanth</t>
  </si>
  <si>
    <t>Vignesh M</t>
  </si>
  <si>
    <t>Vignesh A</t>
  </si>
  <si>
    <t>VINOTH S</t>
  </si>
  <si>
    <t>Nonoe Nishi</t>
  </si>
  <si>
    <t>Mugito Shikikawa</t>
  </si>
  <si>
    <t>BL-REL</t>
  </si>
  <si>
    <t>Program Code</t>
  </si>
  <si>
    <t>Fee</t>
  </si>
  <si>
    <t>Student ID</t>
  </si>
  <si>
    <t>Name</t>
  </si>
  <si>
    <t>Test Score</t>
  </si>
  <si>
    <t xml:space="preserve">Program Fees </t>
  </si>
  <si>
    <t>Scholarship Status (Granted when Test Score &gt;=60)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</si>
</sst>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0000000"/>
    <numFmt numFmtId="165" formatCode="00000"/>
    <numFmt numFmtId="166" formatCode="_ * #,##0_ ;_ * \-#,##0_ ;_ * &quot;-&quot;_ ;_ @_ "/>
    <numFmt numFmtId="167" formatCode="0000000000"/>
  </numFmts>
  <fonts count="9"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sz val="11"/>
      <color theme="1"/>
      <name val="Calibri"/>
      <family val="2"/>
      <scheme val="minor"/>
    </font>
    <font>
      <sz val="11"/>
      <color theme="1"/>
      <name val="Calibri"/>
      <family val="2"/>
    </font>
    <font>
      <b/>
      <sz val="11"/>
      <color theme="1"/>
      <name val="Calibri"/>
      <family val="2"/>
    </font>
  </fonts>
  <fills count="7">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5">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0" fillId="0" borderId="0" xfId="0"/>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0" fillId="0" borderId="1" xfId="0" applyBorder="1"/>
    <xf numFmtId="0" fontId="0" fillId="0" borderId="1" xfId="0" applyBorder="1" applyAlignment="1">
      <alignment horizontal="center"/>
    </xf>
    <xf numFmtId="0" fontId="0" fillId="0" borderId="0" xfId="0" applyFont="1"/>
    <xf numFmtId="0" fontId="0" fillId="0" borderId="1" xfId="0" applyBorder="1" applyAlignment="1">
      <alignment horizontal="center" vertical="center"/>
    </xf>
    <xf numFmtId="0" fontId="0" fillId="0" borderId="0" xfId="0" applyAlignment="1">
      <alignment horizontal="center" vertical="top" wrapText="1"/>
    </xf>
    <xf numFmtId="164" fontId="8" fillId="0" borderId="1" xfId="0" applyNumberFormat="1" applyFont="1" applyBorder="1"/>
    <xf numFmtId="0" fontId="8" fillId="0" borderId="1" xfId="0" applyFont="1" applyBorder="1"/>
    <xf numFmtId="0" fontId="5" fillId="0" borderId="1" xfId="0" applyFont="1" applyBorder="1" applyAlignment="1">
      <alignment wrapText="1"/>
    </xf>
    <xf numFmtId="165" fontId="7" fillId="0" borderId="1" xfId="0" applyNumberFormat="1" applyFont="1" applyBorder="1"/>
    <xf numFmtId="0" fontId="0" fillId="0" borderId="1" xfId="0" applyBorder="1" applyAlignment="1">
      <alignment horizontal="left" vertical="center" wrapText="1"/>
    </xf>
    <xf numFmtId="0" fontId="6" fillId="0" borderId="1" xfId="0" applyFont="1" applyBorder="1"/>
    <xf numFmtId="0" fontId="6" fillId="0" borderId="1" xfId="0" applyFont="1" applyBorder="1" applyAlignment="1">
      <alignment wrapText="1"/>
    </xf>
    <xf numFmtId="0" fontId="0" fillId="0" borderId="1" xfId="0" applyBorder="1" applyAlignment="1">
      <alignment horizontal="left" vertical="center"/>
    </xf>
    <xf numFmtId="165" fontId="7" fillId="0" borderId="1" xfId="0" applyNumberFormat="1" applyFont="1" applyBorder="1" applyAlignment="1">
      <alignment vertical="center"/>
    </xf>
    <xf numFmtId="0" fontId="6" fillId="0" borderId="1" xfId="0" applyFont="1" applyBorder="1" applyAlignment="1">
      <alignment vertical="center"/>
    </xf>
    <xf numFmtId="0" fontId="6" fillId="0" borderId="1" xfId="0" applyFont="1" applyBorder="1" applyAlignment="1">
      <alignment vertical="center" wrapText="1"/>
    </xf>
    <xf numFmtId="0" fontId="6" fillId="0" borderId="1" xfId="0" applyFont="1" applyBorder="1" applyAlignment="1">
      <alignment horizontal="left" vertical="center"/>
    </xf>
    <xf numFmtId="0" fontId="0" fillId="0" borderId="1" xfId="0" applyBorder="1" applyAlignment="1">
      <alignment vertical="center"/>
    </xf>
    <xf numFmtId="166" fontId="0" fillId="0" borderId="1" xfId="0" applyNumberFormat="1" applyBorder="1"/>
    <xf numFmtId="167" fontId="8" fillId="0" borderId="0" xfId="0" applyNumberFormat="1" applyFont="1"/>
    <xf numFmtId="0" fontId="8" fillId="0" borderId="0" xfId="0" applyFont="1"/>
    <xf numFmtId="165" fontId="7" fillId="0" borderId="0" xfId="0" applyNumberFormat="1" applyFont="1"/>
    <xf numFmtId="0" fontId="6" fillId="0" borderId="0" xfId="0" applyFont="1"/>
    <xf numFmtId="167" fontId="8" fillId="0" borderId="1" xfId="0" applyNumberFormat="1" applyFont="1" applyBorder="1"/>
    <xf numFmtId="167" fontId="8" fillId="0" borderId="1" xfId="0" applyNumberFormat="1" applyFont="1" applyBorder="1" applyAlignment="1">
      <alignment wrapText="1"/>
    </xf>
    <xf numFmtId="165" fontId="7" fillId="0" borderId="1" xfId="0" applyNumberFormat="1" applyFont="1" applyBorder="1" applyAlignment="1">
      <alignment wrapText="1"/>
    </xf>
    <xf numFmtId="1" fontId="7" fillId="0" borderId="1" xfId="0" applyNumberFormat="1" applyFont="1" applyBorder="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82C6-4420-BFE3-5A7370C3659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82C6-4420-BFE3-5A7370C3659C}"/>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82C6-4420-BFE3-5A7370C3659C}"/>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82C6-4420-BFE3-5A7370C3659C}"/>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82C6-4420-BFE3-5A7370C3659C}"/>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82C6-4420-BFE3-5A7370C3659C}"/>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82C6-4420-BFE3-5A7370C3659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82C6-4420-BFE3-5A7370C3659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82C6-4420-BFE3-5A7370C3659C}"/>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82C6-4420-BFE3-5A7370C3659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Answers!$B$9:$B$18</c:f>
              <c:strCache>
                <c:ptCount val="10"/>
                <c:pt idx="0">
                  <c:v>Medicine</c:v>
                </c:pt>
                <c:pt idx="1">
                  <c:v>Online shopping</c:v>
                </c:pt>
                <c:pt idx="2">
                  <c:v>Other essential items</c:v>
                </c:pt>
                <c:pt idx="3">
                  <c:v>Vegetables &amp; Fruit</c:v>
                </c:pt>
                <c:pt idx="4">
                  <c:v>Fish &amp; Chicken</c:v>
                </c:pt>
                <c:pt idx="5">
                  <c:v>Gifts</c:v>
                </c:pt>
                <c:pt idx="6">
                  <c:v>Ordering food</c:v>
                </c:pt>
                <c:pt idx="7">
                  <c:v>Movie with friends</c:v>
                </c:pt>
                <c:pt idx="8">
                  <c:v>Mobile Bill Payment</c:v>
                </c:pt>
                <c:pt idx="9">
                  <c:v>Cab to office</c:v>
                </c:pt>
              </c:strCache>
            </c:strRef>
          </c:cat>
          <c:val>
            <c:numRef>
              <c:f>Answers!$C$9:$C$18</c:f>
              <c:numCache>
                <c:formatCode>General</c:formatCode>
                <c:ptCount val="10"/>
                <c:pt idx="0">
                  <c:v>7775</c:v>
                </c:pt>
                <c:pt idx="1">
                  <c:v>7464</c:v>
                </c:pt>
                <c:pt idx="2">
                  <c:v>10194.1</c:v>
                </c:pt>
                <c:pt idx="3">
                  <c:v>3217</c:v>
                </c:pt>
                <c:pt idx="4">
                  <c:v>3342</c:v>
                </c:pt>
                <c:pt idx="5">
                  <c:v>5688</c:v>
                </c:pt>
                <c:pt idx="6">
                  <c:v>1857</c:v>
                </c:pt>
                <c:pt idx="7">
                  <c:v>2586</c:v>
                </c:pt>
                <c:pt idx="8">
                  <c:v>1411.26</c:v>
                </c:pt>
                <c:pt idx="9">
                  <c:v>1510.9099999999999</c:v>
                </c:pt>
              </c:numCache>
            </c:numRef>
          </c:val>
          <c:extLst>
            <c:ext xmlns:c16="http://schemas.microsoft.com/office/drawing/2014/chart" uri="{C3380CC4-5D6E-409C-BE32-E72D297353CC}">
              <c16:uniqueId val="{00000000-BB4B-4F32-8F8A-ABB82CA80723}"/>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3871941839397427E-2"/>
          <c:y val="0.13511835832699159"/>
          <c:w val="0.9061280581606026"/>
          <c:h val="0.47594983694051118"/>
        </c:manualLayout>
      </c:layout>
      <c:barChart>
        <c:barDir val="col"/>
        <c:grouping val="clustered"/>
        <c:varyColors val="0"/>
        <c:ser>
          <c:idx val="0"/>
          <c:order val="0"/>
          <c:tx>
            <c:strRef>
              <c:f>Answers!$D$56</c:f>
              <c:strCache>
                <c:ptCount val="1"/>
                <c:pt idx="0">
                  <c:v>Total Expenses</c:v>
                </c:pt>
              </c:strCache>
            </c:strRef>
          </c:tx>
          <c:spPr>
            <a:solidFill>
              <a:schemeClr val="accent1"/>
            </a:solidFill>
            <a:ln>
              <a:noFill/>
            </a:ln>
            <a:effectLst/>
          </c:spPr>
          <c:invertIfNegative val="0"/>
          <c:cat>
            <c:multiLvlStrRef>
              <c:f>Answers!$B$57:$C$89</c:f>
              <c:multiLvlStrCache>
                <c:ptCount val="33"/>
                <c:lvl>
                  <c:pt idx="0">
                    <c:v>Medicine</c:v>
                  </c:pt>
                  <c:pt idx="1">
                    <c:v>Online shopping</c:v>
                  </c:pt>
                  <c:pt idx="2">
                    <c:v>Other essential items</c:v>
                  </c:pt>
                  <c:pt idx="3">
                    <c:v>Vegetables &amp; Fruit</c:v>
                  </c:pt>
                  <c:pt idx="4">
                    <c:v>Fish &amp; Chicken</c:v>
                  </c:pt>
                  <c:pt idx="5">
                    <c:v>Gifts</c:v>
                  </c:pt>
                  <c:pt idx="6">
                    <c:v>Ordering food</c:v>
                  </c:pt>
                  <c:pt idx="7">
                    <c:v>Movie with friends</c:v>
                  </c:pt>
                  <c:pt idx="8">
                    <c:v>Mobile Bill Payment</c:v>
                  </c:pt>
                  <c:pt idx="9">
                    <c:v>Cab to office</c:v>
                  </c:pt>
                  <c:pt idx="10">
                    <c:v>Trip</c:v>
                  </c:pt>
                  <c:pt idx="11">
                    <c:v>Medicine</c:v>
                  </c:pt>
                  <c:pt idx="12">
                    <c:v>Online shopping</c:v>
                  </c:pt>
                  <c:pt idx="13">
                    <c:v>Other essential items</c:v>
                  </c:pt>
                  <c:pt idx="14">
                    <c:v>Vegetables &amp; Fruit</c:v>
                  </c:pt>
                  <c:pt idx="15">
                    <c:v>Fish &amp; Chicken</c:v>
                  </c:pt>
                  <c:pt idx="16">
                    <c:v>Gifts</c:v>
                  </c:pt>
                  <c:pt idx="17">
                    <c:v>Ordering food</c:v>
                  </c:pt>
                  <c:pt idx="18">
                    <c:v>Movie with friends</c:v>
                  </c:pt>
                  <c:pt idx="19">
                    <c:v>Mobile Bill Payment</c:v>
                  </c:pt>
                  <c:pt idx="20">
                    <c:v>Cab to office</c:v>
                  </c:pt>
                  <c:pt idx="21">
                    <c:v>Trip</c:v>
                  </c:pt>
                  <c:pt idx="22">
                    <c:v>Medicine</c:v>
                  </c:pt>
                  <c:pt idx="23">
                    <c:v>Online shopping</c:v>
                  </c:pt>
                  <c:pt idx="24">
                    <c:v>Other essential items</c:v>
                  </c:pt>
                  <c:pt idx="25">
                    <c:v>Vegetables &amp; Fruit</c:v>
                  </c:pt>
                  <c:pt idx="26">
                    <c:v>Fish &amp; Chicken</c:v>
                  </c:pt>
                  <c:pt idx="27">
                    <c:v>Gifts</c:v>
                  </c:pt>
                  <c:pt idx="28">
                    <c:v>Ordering food</c:v>
                  </c:pt>
                  <c:pt idx="29">
                    <c:v>Movie with friends</c:v>
                  </c:pt>
                  <c:pt idx="30">
                    <c:v>Mobile Bill Payment</c:v>
                  </c:pt>
                  <c:pt idx="31">
                    <c:v>Cab to office</c:v>
                  </c:pt>
                  <c:pt idx="32">
                    <c:v>Trip</c:v>
                  </c:pt>
                </c:lvl>
                <c:lvl>
                  <c:pt idx="0">
                    <c:v>October</c:v>
                  </c:pt>
                  <c:pt idx="11">
                    <c:v>November</c:v>
                  </c:pt>
                  <c:pt idx="22">
                    <c:v>December</c:v>
                  </c:pt>
                </c:lvl>
              </c:multiLvlStrCache>
            </c:multiLvlStrRef>
          </c:cat>
          <c:val>
            <c:numRef>
              <c:f>Answers!$D$57:$D$89</c:f>
              <c:numCache>
                <c:formatCode>General</c:formatCode>
                <c:ptCount val="33"/>
                <c:pt idx="0">
                  <c:v>3375</c:v>
                </c:pt>
                <c:pt idx="1">
                  <c:v>1737</c:v>
                </c:pt>
                <c:pt idx="2">
                  <c:v>4374.1000000000004</c:v>
                </c:pt>
                <c:pt idx="3">
                  <c:v>1010</c:v>
                </c:pt>
                <c:pt idx="4">
                  <c:v>1310</c:v>
                </c:pt>
                <c:pt idx="5">
                  <c:v>1900</c:v>
                </c:pt>
                <c:pt idx="6">
                  <c:v>939</c:v>
                </c:pt>
                <c:pt idx="7">
                  <c:v>1140</c:v>
                </c:pt>
                <c:pt idx="8">
                  <c:v>470</c:v>
                </c:pt>
                <c:pt idx="9">
                  <c:v>1188.27</c:v>
                </c:pt>
                <c:pt idx="10">
                  <c:v>0</c:v>
                </c:pt>
                <c:pt idx="11">
                  <c:v>2100</c:v>
                </c:pt>
                <c:pt idx="12">
                  <c:v>5727</c:v>
                </c:pt>
                <c:pt idx="13">
                  <c:v>3320</c:v>
                </c:pt>
                <c:pt idx="14">
                  <c:v>1047</c:v>
                </c:pt>
                <c:pt idx="15">
                  <c:v>1392</c:v>
                </c:pt>
                <c:pt idx="16">
                  <c:v>2288</c:v>
                </c:pt>
                <c:pt idx="17">
                  <c:v>651</c:v>
                </c:pt>
                <c:pt idx="18">
                  <c:v>1446</c:v>
                </c:pt>
                <c:pt idx="19">
                  <c:v>470.63</c:v>
                </c:pt>
                <c:pt idx="20">
                  <c:v>322.64</c:v>
                </c:pt>
                <c:pt idx="21">
                  <c:v>0</c:v>
                </c:pt>
                <c:pt idx="22">
                  <c:v>2300</c:v>
                </c:pt>
                <c:pt idx="23">
                  <c:v>0</c:v>
                </c:pt>
                <c:pt idx="24">
                  <c:v>2500</c:v>
                </c:pt>
                <c:pt idx="25">
                  <c:v>1160</c:v>
                </c:pt>
                <c:pt idx="26">
                  <c:v>640</c:v>
                </c:pt>
                <c:pt idx="27">
                  <c:v>1500</c:v>
                </c:pt>
                <c:pt idx="28">
                  <c:v>267</c:v>
                </c:pt>
                <c:pt idx="29">
                  <c:v>0</c:v>
                </c:pt>
                <c:pt idx="30">
                  <c:v>470.63</c:v>
                </c:pt>
                <c:pt idx="31">
                  <c:v>0</c:v>
                </c:pt>
                <c:pt idx="32">
                  <c:v>12000</c:v>
                </c:pt>
              </c:numCache>
            </c:numRef>
          </c:val>
          <c:extLst>
            <c:ext xmlns:c16="http://schemas.microsoft.com/office/drawing/2014/chart" uri="{C3380CC4-5D6E-409C-BE32-E72D297353CC}">
              <c16:uniqueId val="{00000000-FF3A-4F79-9620-5E8F60E39763}"/>
            </c:ext>
          </c:extLst>
        </c:ser>
        <c:dLbls>
          <c:showLegendKey val="0"/>
          <c:showVal val="0"/>
          <c:showCatName val="0"/>
          <c:showSerName val="0"/>
          <c:showPercent val="0"/>
          <c:showBubbleSize val="0"/>
        </c:dLbls>
        <c:gapWidth val="219"/>
        <c:overlap val="-27"/>
        <c:axId val="1565525023"/>
        <c:axId val="1565546239"/>
      </c:barChart>
      <c:catAx>
        <c:axId val="1565525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546239"/>
        <c:crosses val="autoZero"/>
        <c:auto val="1"/>
        <c:lblAlgn val="ctr"/>
        <c:lblOffset val="100"/>
        <c:noMultiLvlLbl val="0"/>
      </c:catAx>
      <c:valAx>
        <c:axId val="1565546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5250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19050</xdr:colOff>
      <xdr:row>37</xdr:row>
      <xdr:rowOff>19050</xdr:rowOff>
    </xdr:from>
    <xdr:to>
      <xdr:col>5</xdr:col>
      <xdr:colOff>323850</xdr:colOff>
      <xdr:row>51</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133350</xdr:colOff>
      <xdr:row>54</xdr:row>
      <xdr:rowOff>180975</xdr:rowOff>
    </xdr:from>
    <xdr:to>
      <xdr:col>13</xdr:col>
      <xdr:colOff>447674</xdr:colOff>
      <xdr:row>80</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topLeftCell="A13" zoomScale="145" zoomScaleNormal="145" workbookViewId="0">
      <selection activeCell="E10" sqref="E10"/>
    </sheetView>
  </sheetViews>
  <sheetFormatPr defaultRowHeight="15" x14ac:dyDescent="0.25"/>
  <cols>
    <col min="1" max="1" width="17.140625" customWidth="1"/>
    <col min="2" max="2" width="24.5703125" customWidth="1"/>
    <col min="3" max="3" width="14.42578125" style="11" customWidth="1"/>
  </cols>
  <sheetData>
    <row r="1" spans="1:3" ht="13.9" customHeight="1" x14ac:dyDescent="0.25">
      <c r="A1" s="3" t="s">
        <v>0</v>
      </c>
      <c r="B1" s="3" t="s">
        <v>14</v>
      </c>
      <c r="C1" s="8" t="s">
        <v>1</v>
      </c>
    </row>
    <row r="2" spans="1:3" ht="18" customHeight="1" x14ac:dyDescent="0.25">
      <c r="A2" s="4">
        <v>44470</v>
      </c>
      <c r="B2" s="5" t="s">
        <v>2</v>
      </c>
      <c r="C2" s="9">
        <v>2300</v>
      </c>
    </row>
    <row r="3" spans="1:3" x14ac:dyDescent="0.25">
      <c r="A3" s="6">
        <v>44470</v>
      </c>
      <c r="B3" s="7" t="s">
        <v>3</v>
      </c>
      <c r="C3" s="9">
        <v>767</v>
      </c>
    </row>
    <row r="4" spans="1:3" x14ac:dyDescent="0.25">
      <c r="A4" s="6">
        <v>44470</v>
      </c>
      <c r="B4" s="7" t="s">
        <v>4</v>
      </c>
      <c r="C4" s="10">
        <v>2500</v>
      </c>
    </row>
    <row r="5" spans="1:3" x14ac:dyDescent="0.25">
      <c r="A5" s="6">
        <v>44473</v>
      </c>
      <c r="B5" s="7" t="s">
        <v>5</v>
      </c>
      <c r="C5" s="9">
        <v>710</v>
      </c>
    </row>
    <row r="6" spans="1:3" x14ac:dyDescent="0.25">
      <c r="A6" s="4">
        <v>44473</v>
      </c>
      <c r="B6" s="5" t="s">
        <v>6</v>
      </c>
      <c r="C6" s="9">
        <v>760</v>
      </c>
    </row>
    <row r="7" spans="1:3" x14ac:dyDescent="0.25">
      <c r="A7" s="6">
        <v>44476</v>
      </c>
      <c r="B7" s="7" t="s">
        <v>10</v>
      </c>
      <c r="C7" s="10">
        <v>1900</v>
      </c>
    </row>
    <row r="8" spans="1:3" x14ac:dyDescent="0.25">
      <c r="A8" s="4">
        <v>44477</v>
      </c>
      <c r="B8" s="5" t="s">
        <v>7</v>
      </c>
      <c r="C8" s="9">
        <v>450</v>
      </c>
    </row>
    <row r="9" spans="1:3" x14ac:dyDescent="0.25">
      <c r="A9" s="6">
        <v>44484</v>
      </c>
      <c r="B9" s="7" t="s">
        <v>8</v>
      </c>
      <c r="C9" s="9">
        <v>620</v>
      </c>
    </row>
    <row r="10" spans="1:3" x14ac:dyDescent="0.25">
      <c r="A10" s="6">
        <v>44485</v>
      </c>
      <c r="B10" s="7" t="s">
        <v>11</v>
      </c>
      <c r="C10" s="9">
        <v>470</v>
      </c>
    </row>
    <row r="11" spans="1:3" x14ac:dyDescent="0.25">
      <c r="A11" s="6">
        <v>44487</v>
      </c>
      <c r="B11" s="7" t="s">
        <v>3</v>
      </c>
      <c r="C11" s="9">
        <v>970</v>
      </c>
    </row>
    <row r="12" spans="1:3" x14ac:dyDescent="0.25">
      <c r="A12" s="6">
        <v>44487</v>
      </c>
      <c r="B12" s="5" t="s">
        <v>2</v>
      </c>
      <c r="C12" s="10">
        <v>1075</v>
      </c>
    </row>
    <row r="13" spans="1:3" x14ac:dyDescent="0.25">
      <c r="A13" s="6">
        <v>44488</v>
      </c>
      <c r="B13" s="7" t="s">
        <v>7</v>
      </c>
      <c r="C13" s="9">
        <v>489</v>
      </c>
    </row>
    <row r="14" spans="1:3" x14ac:dyDescent="0.25">
      <c r="A14" s="6">
        <v>44491</v>
      </c>
      <c r="B14" s="7" t="s">
        <v>4</v>
      </c>
      <c r="C14" s="10">
        <v>1574.1</v>
      </c>
    </row>
    <row r="15" spans="1:3" x14ac:dyDescent="0.25">
      <c r="A15" s="6">
        <v>44491</v>
      </c>
      <c r="B15" s="7" t="s">
        <v>6</v>
      </c>
      <c r="C15" s="9">
        <v>550</v>
      </c>
    </row>
    <row r="16" spans="1:3" x14ac:dyDescent="0.25">
      <c r="A16" s="6">
        <v>44494</v>
      </c>
      <c r="B16" s="7" t="s">
        <v>9</v>
      </c>
      <c r="C16" s="9">
        <v>423</v>
      </c>
    </row>
    <row r="17" spans="1:3" x14ac:dyDescent="0.25">
      <c r="A17" s="6">
        <v>44496</v>
      </c>
      <c r="B17" s="7" t="s">
        <v>9</v>
      </c>
      <c r="C17" s="9">
        <v>358.22</v>
      </c>
    </row>
    <row r="18" spans="1:3" x14ac:dyDescent="0.25">
      <c r="A18" s="6">
        <v>44496</v>
      </c>
      <c r="B18" s="7" t="s">
        <v>8</v>
      </c>
      <c r="C18" s="9">
        <v>520</v>
      </c>
    </row>
    <row r="19" spans="1:3" x14ac:dyDescent="0.25">
      <c r="A19" s="4">
        <v>44497</v>
      </c>
      <c r="B19" s="5" t="s">
        <v>5</v>
      </c>
      <c r="C19" s="9">
        <v>300</v>
      </c>
    </row>
    <row r="20" spans="1:3" x14ac:dyDescent="0.25">
      <c r="A20" s="4">
        <v>44498</v>
      </c>
      <c r="B20" s="5" t="s">
        <v>9</v>
      </c>
      <c r="C20" s="9">
        <v>407.05</v>
      </c>
    </row>
    <row r="21" spans="1:3" x14ac:dyDescent="0.25">
      <c r="A21" s="4">
        <v>44499</v>
      </c>
      <c r="B21" s="5" t="s">
        <v>4</v>
      </c>
      <c r="C21" s="9">
        <v>300</v>
      </c>
    </row>
    <row r="22" spans="1:3" x14ac:dyDescent="0.25">
      <c r="A22" s="6">
        <v>44501</v>
      </c>
      <c r="B22" s="7" t="s">
        <v>3</v>
      </c>
      <c r="C22" s="10">
        <v>2327</v>
      </c>
    </row>
    <row r="23" spans="1:3" x14ac:dyDescent="0.25">
      <c r="A23" s="6">
        <v>44502</v>
      </c>
      <c r="B23" s="7" t="s">
        <v>10</v>
      </c>
      <c r="C23" s="9">
        <v>1150</v>
      </c>
    </row>
    <row r="24" spans="1:3" x14ac:dyDescent="0.25">
      <c r="A24" s="6">
        <v>44504</v>
      </c>
      <c r="B24" s="7" t="s">
        <v>10</v>
      </c>
      <c r="C24" s="10">
        <v>1138</v>
      </c>
    </row>
    <row r="25" spans="1:3" x14ac:dyDescent="0.25">
      <c r="A25" s="4">
        <v>44505</v>
      </c>
      <c r="B25" s="5" t="s">
        <v>13</v>
      </c>
      <c r="C25" s="9">
        <v>500</v>
      </c>
    </row>
    <row r="26" spans="1:3" x14ac:dyDescent="0.25">
      <c r="A26" s="4">
        <v>44508</v>
      </c>
      <c r="B26" s="5" t="s">
        <v>6</v>
      </c>
      <c r="C26" s="9">
        <v>702</v>
      </c>
    </row>
    <row r="27" spans="1:3" x14ac:dyDescent="0.25">
      <c r="A27" s="6">
        <v>44509</v>
      </c>
      <c r="B27" s="7" t="s">
        <v>4</v>
      </c>
      <c r="C27" s="10">
        <v>1600</v>
      </c>
    </row>
    <row r="28" spans="1:3" x14ac:dyDescent="0.25">
      <c r="A28" s="6">
        <v>44512</v>
      </c>
      <c r="B28" s="7" t="s">
        <v>5</v>
      </c>
      <c r="C28" s="9">
        <v>600</v>
      </c>
    </row>
    <row r="29" spans="1:3" ht="19.149999999999999" customHeight="1" x14ac:dyDescent="0.25">
      <c r="A29" s="4">
        <v>44515</v>
      </c>
      <c r="B29" s="5" t="s">
        <v>13</v>
      </c>
      <c r="C29" s="9">
        <v>900</v>
      </c>
    </row>
    <row r="30" spans="1:3" x14ac:dyDescent="0.25">
      <c r="A30" s="6">
        <v>44515</v>
      </c>
      <c r="B30" s="5" t="s">
        <v>6</v>
      </c>
      <c r="C30" s="9">
        <v>150</v>
      </c>
    </row>
    <row r="31" spans="1:3" x14ac:dyDescent="0.25">
      <c r="A31" s="4">
        <v>44515</v>
      </c>
      <c r="B31" s="5" t="s">
        <v>2</v>
      </c>
      <c r="C31" s="9">
        <v>2100</v>
      </c>
    </row>
    <row r="32" spans="1:3" x14ac:dyDescent="0.25">
      <c r="A32" s="4">
        <v>44517</v>
      </c>
      <c r="B32" s="5" t="s">
        <v>11</v>
      </c>
      <c r="C32" s="9">
        <v>470.63</v>
      </c>
    </row>
    <row r="33" spans="1:3" x14ac:dyDescent="0.25">
      <c r="A33" s="4">
        <v>44517</v>
      </c>
      <c r="B33" s="5" t="s">
        <v>9</v>
      </c>
      <c r="C33" s="9">
        <v>322.64</v>
      </c>
    </row>
    <row r="34" spans="1:3" x14ac:dyDescent="0.25">
      <c r="A34" s="4">
        <v>44518</v>
      </c>
      <c r="B34" s="7" t="s">
        <v>8</v>
      </c>
      <c r="C34" s="9">
        <v>428</v>
      </c>
    </row>
    <row r="35" spans="1:3" x14ac:dyDescent="0.25">
      <c r="A35" s="4">
        <v>44519</v>
      </c>
      <c r="B35" s="5" t="s">
        <v>5</v>
      </c>
      <c r="C35" s="9">
        <v>447</v>
      </c>
    </row>
    <row r="36" spans="1:3" x14ac:dyDescent="0.25">
      <c r="A36" s="4">
        <v>44522</v>
      </c>
      <c r="B36" s="5" t="s">
        <v>4</v>
      </c>
      <c r="C36" s="10">
        <v>1720</v>
      </c>
    </row>
    <row r="37" spans="1:3" x14ac:dyDescent="0.25">
      <c r="A37" s="6">
        <v>44524</v>
      </c>
      <c r="B37" s="7" t="s">
        <v>6</v>
      </c>
      <c r="C37" s="9">
        <v>540</v>
      </c>
    </row>
    <row r="38" spans="1:3" x14ac:dyDescent="0.25">
      <c r="A38" s="4">
        <v>44525</v>
      </c>
      <c r="B38" s="5" t="s">
        <v>7</v>
      </c>
      <c r="C38" s="9">
        <v>314</v>
      </c>
    </row>
    <row r="39" spans="1:3" ht="18" customHeight="1" x14ac:dyDescent="0.25">
      <c r="A39" s="4">
        <v>44526</v>
      </c>
      <c r="B39" s="5" t="s">
        <v>8</v>
      </c>
      <c r="C39" s="9">
        <v>518</v>
      </c>
    </row>
    <row r="40" spans="1:3" ht="15.6" customHeight="1" x14ac:dyDescent="0.25">
      <c r="A40" s="4">
        <v>44526</v>
      </c>
      <c r="B40" s="7" t="s">
        <v>3</v>
      </c>
      <c r="C40" s="10">
        <v>2000</v>
      </c>
    </row>
    <row r="41" spans="1:3" x14ac:dyDescent="0.25">
      <c r="A41" s="6">
        <v>44529</v>
      </c>
      <c r="B41" s="7" t="s">
        <v>7</v>
      </c>
      <c r="C41" s="9">
        <v>337</v>
      </c>
    </row>
    <row r="42" spans="1:3" x14ac:dyDescent="0.25">
      <c r="A42" s="4">
        <v>44530</v>
      </c>
      <c r="B42" s="5" t="s">
        <v>8</v>
      </c>
      <c r="C42" s="9">
        <v>500</v>
      </c>
    </row>
    <row r="43" spans="1:3" x14ac:dyDescent="0.25">
      <c r="A43" s="4">
        <v>44531</v>
      </c>
      <c r="B43" s="5" t="s">
        <v>4</v>
      </c>
      <c r="C43" s="10">
        <v>2500</v>
      </c>
    </row>
    <row r="44" spans="1:3" x14ac:dyDescent="0.25">
      <c r="A44" s="6">
        <v>44534</v>
      </c>
      <c r="B44" s="7" t="s">
        <v>5</v>
      </c>
      <c r="C44" s="9">
        <v>710</v>
      </c>
    </row>
    <row r="45" spans="1:3" x14ac:dyDescent="0.25">
      <c r="A45" s="4">
        <v>44537</v>
      </c>
      <c r="B45" s="5" t="s">
        <v>2</v>
      </c>
      <c r="C45" s="9">
        <v>2300</v>
      </c>
    </row>
    <row r="46" spans="1:3" x14ac:dyDescent="0.25">
      <c r="A46" s="4">
        <v>44539</v>
      </c>
      <c r="B46" s="5" t="s">
        <v>12</v>
      </c>
      <c r="C46" s="9">
        <v>12000</v>
      </c>
    </row>
    <row r="47" spans="1:3" x14ac:dyDescent="0.25">
      <c r="A47" s="4">
        <v>44545</v>
      </c>
      <c r="B47" s="7" t="s">
        <v>10</v>
      </c>
      <c r="C47" s="9">
        <v>1500</v>
      </c>
    </row>
    <row r="48" spans="1:3" x14ac:dyDescent="0.25">
      <c r="A48" s="4">
        <v>44547</v>
      </c>
      <c r="B48" s="5" t="s">
        <v>11</v>
      </c>
      <c r="C48" s="9">
        <v>470.63</v>
      </c>
    </row>
    <row r="49" spans="1:3" x14ac:dyDescent="0.25">
      <c r="A49" s="4">
        <v>44550</v>
      </c>
      <c r="B49" s="5" t="s">
        <v>7</v>
      </c>
      <c r="C49" s="9">
        <v>267</v>
      </c>
    </row>
    <row r="50" spans="1:3" x14ac:dyDescent="0.25">
      <c r="A50" s="4">
        <v>44553</v>
      </c>
      <c r="B50" s="5" t="s">
        <v>6</v>
      </c>
      <c r="C50" s="9">
        <v>640</v>
      </c>
    </row>
    <row r="51" spans="1:3" x14ac:dyDescent="0.25">
      <c r="A51" s="4">
        <v>44553</v>
      </c>
      <c r="B51" s="5" t="s">
        <v>5</v>
      </c>
      <c r="C51" s="9">
        <v>450</v>
      </c>
    </row>
    <row r="52" spans="1:3" ht="31.5" x14ac:dyDescent="0.25">
      <c r="A52" s="2"/>
      <c r="C52" s="11">
        <f>SUM(C2:C51)</f>
        <v>57045.27</v>
      </c>
    </row>
    <row r="53" spans="1:3" ht="15.75" x14ac:dyDescent="0.25">
      <c r="A53"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9"/>
  <sheetViews>
    <sheetView workbookViewId="0">
      <selection activeCell="B9" sqref="B9"/>
    </sheetView>
  </sheetViews>
  <sheetFormatPr defaultRowHeight="15" x14ac:dyDescent="0.25"/>
  <cols>
    <col min="2" max="2" width="61.42578125" customWidth="1"/>
  </cols>
  <sheetData>
    <row r="1" spans="2:2" x14ac:dyDescent="0.25">
      <c r="B1" s="12" t="s">
        <v>23</v>
      </c>
    </row>
    <row r="2" spans="2:2" ht="39" customHeight="1" x14ac:dyDescent="0.25">
      <c r="B2" s="13" t="s">
        <v>15</v>
      </c>
    </row>
    <row r="3" spans="2:2" ht="25.15" customHeight="1" x14ac:dyDescent="0.25">
      <c r="B3" s="13" t="s">
        <v>16</v>
      </c>
    </row>
    <row r="4" spans="2:2" ht="37.15" customHeight="1" x14ac:dyDescent="0.25">
      <c r="B4" s="13" t="s">
        <v>17</v>
      </c>
    </row>
    <row r="5" spans="2:2" ht="41.45" customHeight="1" x14ac:dyDescent="0.25">
      <c r="B5" s="13" t="s">
        <v>18</v>
      </c>
    </row>
    <row r="6" spans="2:2" ht="32.450000000000003" customHeight="1" x14ac:dyDescent="0.25">
      <c r="B6" s="13" t="s">
        <v>19</v>
      </c>
    </row>
    <row r="7" spans="2:2" ht="51" customHeight="1" x14ac:dyDescent="0.25">
      <c r="B7" s="13" t="s">
        <v>20</v>
      </c>
    </row>
    <row r="8" spans="2:2" ht="42" customHeight="1" x14ac:dyDescent="0.25">
      <c r="B8" s="13" t="s">
        <v>21</v>
      </c>
    </row>
    <row r="9" spans="2:2" ht="31.15" customHeight="1" x14ac:dyDescent="0.25">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49"/>
  <sheetViews>
    <sheetView topLeftCell="B142" workbookViewId="0">
      <selection activeCell="P66" sqref="P66"/>
    </sheetView>
  </sheetViews>
  <sheetFormatPr defaultRowHeight="15" x14ac:dyDescent="0.25"/>
  <cols>
    <col min="2" max="2" width="24.7109375" customWidth="1"/>
    <col min="3" max="3" width="24" customWidth="1"/>
    <col min="4" max="4" width="25.140625" customWidth="1"/>
    <col min="5" max="5" width="22.28515625" customWidth="1"/>
    <col min="6" max="6" width="21.140625" customWidth="1"/>
  </cols>
  <sheetData>
    <row r="2" spans="2:3" x14ac:dyDescent="0.25">
      <c r="B2" t="s">
        <v>24</v>
      </c>
    </row>
    <row r="4" spans="2:3" x14ac:dyDescent="0.25">
      <c r="B4">
        <f>COUNTIF('Expense (Assignment 1)'!B2:B51,'Expense (Assignment 1)'!B3)+COUNTIF('Expense (Assignment 1)'!B2:B51,'Expense (Assignment 1)'!B8)+COUNTIF('Expense (Assignment 1)'!B2:B51,'Expense (Assignment 1)'!B24)</f>
        <v>15</v>
      </c>
    </row>
    <row r="6" spans="2:3" x14ac:dyDescent="0.25">
      <c r="B6" t="s">
        <v>25</v>
      </c>
    </row>
    <row r="8" spans="2:3" x14ac:dyDescent="0.25">
      <c r="B8" s="17" t="s">
        <v>14</v>
      </c>
      <c r="C8" s="17" t="s">
        <v>26</v>
      </c>
    </row>
    <row r="9" spans="2:3" x14ac:dyDescent="0.25">
      <c r="B9" s="15" t="s">
        <v>2</v>
      </c>
      <c r="C9" s="18">
        <f>SUMIFS('Expense (Assignment 1)'!C2:C51,'Expense (Assignment 1)'!B2:B51,'Expense (Assignment 1)'!B2)</f>
        <v>7775</v>
      </c>
    </row>
    <row r="10" spans="2:3" x14ac:dyDescent="0.25">
      <c r="B10" s="16" t="s">
        <v>3</v>
      </c>
      <c r="C10" s="18">
        <f>SUMIFS('Expense (Assignment 1)'!C3:C52,'Expense (Assignment 1)'!B3:B52,'Expense (Assignment 1)'!B3)</f>
        <v>7464</v>
      </c>
    </row>
    <row r="11" spans="2:3" x14ac:dyDescent="0.25">
      <c r="B11" s="16" t="s">
        <v>4</v>
      </c>
      <c r="C11" s="18">
        <f>SUMIFS('Expense (Assignment 1)'!C4:C53,'Expense (Assignment 1)'!B4:B53,'Expense (Assignment 1)'!B4)</f>
        <v>10194.1</v>
      </c>
    </row>
    <row r="12" spans="2:3" x14ac:dyDescent="0.25">
      <c r="B12" s="16" t="s">
        <v>5</v>
      </c>
      <c r="C12" s="18">
        <f>SUMIFS('Expense (Assignment 1)'!C5:C54,'Expense (Assignment 1)'!B5:B54,'Expense (Assignment 1)'!B5)</f>
        <v>3217</v>
      </c>
    </row>
    <row r="13" spans="2:3" x14ac:dyDescent="0.25">
      <c r="B13" s="15" t="s">
        <v>6</v>
      </c>
      <c r="C13" s="18">
        <f>SUMIFS('Expense (Assignment 1)'!C6:C55,'Expense (Assignment 1)'!B6:B55,'Expense (Assignment 1)'!B6)</f>
        <v>3342</v>
      </c>
    </row>
    <row r="14" spans="2:3" x14ac:dyDescent="0.25">
      <c r="B14" s="16" t="s">
        <v>10</v>
      </c>
      <c r="C14" s="18">
        <f>SUMIFS('Expense (Assignment 1)'!C7:C56,'Expense (Assignment 1)'!B7:B56,'Expense (Assignment 1)'!B7)</f>
        <v>5688</v>
      </c>
    </row>
    <row r="15" spans="2:3" x14ac:dyDescent="0.25">
      <c r="B15" s="15" t="s">
        <v>7</v>
      </c>
      <c r="C15" s="18">
        <f>SUMIFS('Expense (Assignment 1)'!C8:C57,'Expense (Assignment 1)'!B8:B57,'Expense (Assignment 1)'!B8)</f>
        <v>1857</v>
      </c>
    </row>
    <row r="16" spans="2:3" x14ac:dyDescent="0.25">
      <c r="B16" s="16" t="s">
        <v>8</v>
      </c>
      <c r="C16" s="18">
        <f>SUMIFS('Expense (Assignment 1)'!C9:C58,'Expense (Assignment 1)'!B9:B58,'Expense (Assignment 1)'!B9)</f>
        <v>2586</v>
      </c>
    </row>
    <row r="17" spans="2:3" x14ac:dyDescent="0.25">
      <c r="B17" s="16" t="s">
        <v>11</v>
      </c>
      <c r="C17" s="18">
        <f>SUMIFS('Expense (Assignment 1)'!C10:C59,'Expense (Assignment 1)'!B10:B59,'Expense (Assignment 1)'!B10)</f>
        <v>1411.26</v>
      </c>
    </row>
    <row r="18" spans="2:3" x14ac:dyDescent="0.25">
      <c r="B18" s="16" t="s">
        <v>9</v>
      </c>
      <c r="C18" s="18">
        <f>SUMIFS('Expense (Assignment 1)'!C2:C51,'Expense (Assignment 1)'!B2:B51,'Expense (Assignment 1)'!B16)</f>
        <v>1510.9099999999999</v>
      </c>
    </row>
    <row r="19" spans="2:3" x14ac:dyDescent="0.25">
      <c r="B19" s="15" t="s">
        <v>12</v>
      </c>
      <c r="C19" s="18">
        <f>SUMIFS('Expense (Assignment 1)'!C2:C51,'Expense (Assignment 1)'!B2:B51,'Expense (Assignment 1)'!B46)</f>
        <v>12000</v>
      </c>
    </row>
    <row r="21" spans="2:3" x14ac:dyDescent="0.25">
      <c r="B21" t="s">
        <v>27</v>
      </c>
    </row>
    <row r="23" spans="2:3" x14ac:dyDescent="0.25">
      <c r="B23" s="17" t="s">
        <v>14</v>
      </c>
      <c r="C23" s="17" t="s">
        <v>26</v>
      </c>
    </row>
    <row r="24" spans="2:3" x14ac:dyDescent="0.25">
      <c r="B24" s="19" t="s">
        <v>12</v>
      </c>
      <c r="C24" s="18">
        <v>12000</v>
      </c>
    </row>
    <row r="25" spans="2:3" x14ac:dyDescent="0.25">
      <c r="B25" s="19" t="s">
        <v>4</v>
      </c>
      <c r="C25" s="18">
        <v>10194.1</v>
      </c>
    </row>
    <row r="26" spans="2:3" x14ac:dyDescent="0.25">
      <c r="B26" s="19" t="s">
        <v>2</v>
      </c>
      <c r="C26" s="18">
        <v>7775</v>
      </c>
    </row>
    <row r="27" spans="2:3" x14ac:dyDescent="0.25">
      <c r="B27" s="19" t="s">
        <v>3</v>
      </c>
      <c r="C27" s="18">
        <v>7464</v>
      </c>
    </row>
    <row r="28" spans="2:3" x14ac:dyDescent="0.25">
      <c r="B28" s="19" t="s">
        <v>10</v>
      </c>
      <c r="C28" s="18">
        <v>5688</v>
      </c>
    </row>
    <row r="29" spans="2:3" x14ac:dyDescent="0.25">
      <c r="B29" s="19" t="s">
        <v>6</v>
      </c>
      <c r="C29" s="18">
        <v>3342</v>
      </c>
    </row>
    <row r="30" spans="2:3" x14ac:dyDescent="0.25">
      <c r="B30" s="19" t="s">
        <v>5</v>
      </c>
      <c r="C30" s="18">
        <v>3217</v>
      </c>
    </row>
    <row r="31" spans="2:3" x14ac:dyDescent="0.25">
      <c r="B31" s="19" t="s">
        <v>8</v>
      </c>
      <c r="C31" s="18">
        <v>2586</v>
      </c>
    </row>
    <row r="32" spans="2:3" x14ac:dyDescent="0.25">
      <c r="B32" s="19" t="s">
        <v>7</v>
      </c>
      <c r="C32" s="18">
        <v>1857</v>
      </c>
    </row>
    <row r="33" spans="2:3" x14ac:dyDescent="0.25">
      <c r="B33" s="19" t="s">
        <v>9</v>
      </c>
      <c r="C33" s="18">
        <v>1510.9099999999999</v>
      </c>
    </row>
    <row r="34" spans="2:3" x14ac:dyDescent="0.25">
      <c r="B34" s="19" t="s">
        <v>11</v>
      </c>
      <c r="C34" s="18">
        <v>1411.26</v>
      </c>
    </row>
    <row r="36" spans="2:3" x14ac:dyDescent="0.25">
      <c r="B36" t="s">
        <v>28</v>
      </c>
    </row>
    <row r="54" spans="2:4" x14ac:dyDescent="0.25">
      <c r="B54" t="s">
        <v>29</v>
      </c>
    </row>
    <row r="56" spans="2:4" x14ac:dyDescent="0.25">
      <c r="B56" s="17" t="s">
        <v>30</v>
      </c>
      <c r="C56" s="17" t="s">
        <v>14</v>
      </c>
      <c r="D56" s="17" t="s">
        <v>26</v>
      </c>
    </row>
    <row r="57" spans="2:4" x14ac:dyDescent="0.25">
      <c r="B57" s="21" t="s">
        <v>31</v>
      </c>
      <c r="C57" s="15" t="s">
        <v>2</v>
      </c>
      <c r="D57" s="18">
        <f>SUMIFS('Expense (Assignment 1)'!$C$2:$C$21,'Expense (Assignment 1)'!$B$2:$B$21,'Expense (Assignment 1)'!B2)</f>
        <v>3375</v>
      </c>
    </row>
    <row r="58" spans="2:4" x14ac:dyDescent="0.25">
      <c r="B58" s="21"/>
      <c r="C58" s="16" t="s">
        <v>3</v>
      </c>
      <c r="D58" s="18">
        <f>SUMIFS('Expense (Assignment 1)'!$C$2:$C$21,'Expense (Assignment 1)'!$B$2:$B$21,'Expense (Assignment 1)'!B3)</f>
        <v>1737</v>
      </c>
    </row>
    <row r="59" spans="2:4" ht="28.5" x14ac:dyDescent="0.25">
      <c r="B59" s="21"/>
      <c r="C59" s="16" t="s">
        <v>4</v>
      </c>
      <c r="D59" s="18">
        <f>SUMIFS('Expense (Assignment 1)'!$C$2:$C$21,'Expense (Assignment 1)'!$B$2:$B$21,'Expense (Assignment 1)'!B4)</f>
        <v>4374.1000000000004</v>
      </c>
    </row>
    <row r="60" spans="2:4" x14ac:dyDescent="0.25">
      <c r="B60" s="21"/>
      <c r="C60" s="16" t="s">
        <v>5</v>
      </c>
      <c r="D60" s="18">
        <f>SUMIFS('Expense (Assignment 1)'!$C$2:$C$21,'Expense (Assignment 1)'!$B$2:$B$21,'Expense (Assignment 1)'!B5)</f>
        <v>1010</v>
      </c>
    </row>
    <row r="61" spans="2:4" x14ac:dyDescent="0.25">
      <c r="B61" s="21"/>
      <c r="C61" s="15" t="s">
        <v>6</v>
      </c>
      <c r="D61" s="18">
        <f>SUMIFS('Expense (Assignment 1)'!$C$2:$C$21,'Expense (Assignment 1)'!$B$2:$B$21,'Expense (Assignment 1)'!B6)</f>
        <v>1310</v>
      </c>
    </row>
    <row r="62" spans="2:4" x14ac:dyDescent="0.25">
      <c r="B62" s="21"/>
      <c r="C62" s="16" t="s">
        <v>10</v>
      </c>
      <c r="D62" s="18">
        <f>SUMIFS('Expense (Assignment 1)'!$C$2:$C$21,'Expense (Assignment 1)'!$B$2:$B$21,'Expense (Assignment 1)'!B7)</f>
        <v>1900</v>
      </c>
    </row>
    <row r="63" spans="2:4" x14ac:dyDescent="0.25">
      <c r="B63" s="21"/>
      <c r="C63" s="15" t="s">
        <v>7</v>
      </c>
      <c r="D63" s="18">
        <f>SUMIFS('Expense (Assignment 1)'!$C$2:$C$21,'Expense (Assignment 1)'!$B$2:$B$21,'Expense (Assignment 1)'!B8)</f>
        <v>939</v>
      </c>
    </row>
    <row r="64" spans="2:4" x14ac:dyDescent="0.25">
      <c r="B64" s="21"/>
      <c r="C64" s="16" t="s">
        <v>8</v>
      </c>
      <c r="D64" s="18">
        <f>SUMIFS('Expense (Assignment 1)'!$C$2:$C$21,'Expense (Assignment 1)'!$B$2:$B$21,'Expense (Assignment 1)'!B9)</f>
        <v>1140</v>
      </c>
    </row>
    <row r="65" spans="2:4" x14ac:dyDescent="0.25">
      <c r="B65" s="21"/>
      <c r="C65" s="16" t="s">
        <v>11</v>
      </c>
      <c r="D65" s="18">
        <f>SUMIFS('Expense (Assignment 1)'!$C$2:$C$21,'Expense (Assignment 1)'!$B$2:$B$21,'Expense (Assignment 1)'!B10)</f>
        <v>470</v>
      </c>
    </row>
    <row r="66" spans="2:4" x14ac:dyDescent="0.25">
      <c r="B66" s="21"/>
      <c r="C66" s="16" t="s">
        <v>9</v>
      </c>
      <c r="D66" s="18">
        <f>SUMIFS('Expense (Assignment 1)'!C2:C21,'Expense (Assignment 1)'!B2:B21,'Expense (Assignment 1)'!B20)</f>
        <v>1188.27</v>
      </c>
    </row>
    <row r="67" spans="2:4" x14ac:dyDescent="0.25">
      <c r="B67" s="21"/>
      <c r="C67" s="15" t="s">
        <v>12</v>
      </c>
      <c r="D67" s="18">
        <f>SUMIFS('Expense (Assignment 1)'!C2:C21,'Expense (Assignment 1)'!B2:B21,'Expense (Assignment 1)'!B46)</f>
        <v>0</v>
      </c>
    </row>
    <row r="68" spans="2:4" x14ac:dyDescent="0.25">
      <c r="B68" s="21" t="s">
        <v>32</v>
      </c>
      <c r="C68" s="15" t="s">
        <v>2</v>
      </c>
      <c r="D68" s="18">
        <f>SUMIFS('Expense (Assignment 1)'!$C$22:$C$42,'Expense (Assignment 1)'!$B$22:$B$42,'Expense (Assignment 1)'!B31)</f>
        <v>2100</v>
      </c>
    </row>
    <row r="69" spans="2:4" x14ac:dyDescent="0.25">
      <c r="B69" s="21"/>
      <c r="C69" s="16" t="s">
        <v>3</v>
      </c>
      <c r="D69" s="18">
        <f>SUMIFS('Expense (Assignment 1)'!$C$22:$C$42,'Expense (Assignment 1)'!$B$22:$B$42,C69)</f>
        <v>5727</v>
      </c>
    </row>
    <row r="70" spans="2:4" ht="28.5" x14ac:dyDescent="0.25">
      <c r="B70" s="21"/>
      <c r="C70" s="16" t="s">
        <v>4</v>
      </c>
      <c r="D70" s="18">
        <f>SUMIFS('Expense (Assignment 1)'!$C$22:$C$42,'Expense (Assignment 1)'!$B$22:$B$42,C70)</f>
        <v>3320</v>
      </c>
    </row>
    <row r="71" spans="2:4" x14ac:dyDescent="0.25">
      <c r="B71" s="21"/>
      <c r="C71" s="16" t="s">
        <v>5</v>
      </c>
      <c r="D71" s="18">
        <f>SUMIFS('Expense (Assignment 1)'!$C$22:$C$42,'Expense (Assignment 1)'!$B$22:$B$42,C71)</f>
        <v>1047</v>
      </c>
    </row>
    <row r="72" spans="2:4" x14ac:dyDescent="0.25">
      <c r="B72" s="21"/>
      <c r="C72" s="15" t="s">
        <v>6</v>
      </c>
      <c r="D72" s="18">
        <f>SUMIFS('Expense (Assignment 1)'!$C$22:$C$42,'Expense (Assignment 1)'!$B$22:$B$42,C72)</f>
        <v>1392</v>
      </c>
    </row>
    <row r="73" spans="2:4" x14ac:dyDescent="0.25">
      <c r="B73" s="21"/>
      <c r="C73" s="16" t="s">
        <v>10</v>
      </c>
      <c r="D73" s="18">
        <f>SUMIFS('Expense (Assignment 1)'!$C$22:$C$42,'Expense (Assignment 1)'!$B$22:$B$42,C73)</f>
        <v>2288</v>
      </c>
    </row>
    <row r="74" spans="2:4" x14ac:dyDescent="0.25">
      <c r="B74" s="21"/>
      <c r="C74" s="15" t="s">
        <v>7</v>
      </c>
      <c r="D74" s="18">
        <f>SUMIFS('Expense (Assignment 1)'!$C$22:$C$42,'Expense (Assignment 1)'!$B$22:$B$42,C74)</f>
        <v>651</v>
      </c>
    </row>
    <row r="75" spans="2:4" x14ac:dyDescent="0.25">
      <c r="B75" s="21"/>
      <c r="C75" s="16" t="s">
        <v>8</v>
      </c>
      <c r="D75" s="18">
        <f>SUMIFS('Expense (Assignment 1)'!$C$22:$C$42,'Expense (Assignment 1)'!$B$22:$B$42,C75)</f>
        <v>1446</v>
      </c>
    </row>
    <row r="76" spans="2:4" x14ac:dyDescent="0.25">
      <c r="B76" s="21"/>
      <c r="C76" s="16" t="s">
        <v>11</v>
      </c>
      <c r="D76" s="18">
        <f>SUMIFS('Expense (Assignment 1)'!$C$22:$C$42,'Expense (Assignment 1)'!$B$22:$B$42,C76)</f>
        <v>470.63</v>
      </c>
    </row>
    <row r="77" spans="2:4" x14ac:dyDescent="0.25">
      <c r="B77" s="21"/>
      <c r="C77" s="16" t="s">
        <v>9</v>
      </c>
      <c r="D77" s="18">
        <f>SUMIFS('Expense (Assignment 1)'!$C$22:$C$42,'Expense (Assignment 1)'!$B$22:$B$42,C77)</f>
        <v>322.64</v>
      </c>
    </row>
    <row r="78" spans="2:4" x14ac:dyDescent="0.25">
      <c r="B78" s="21"/>
      <c r="C78" s="15" t="s">
        <v>12</v>
      </c>
      <c r="D78" s="18">
        <f>SUMIFS('Expense (Assignment 1)'!$C$22:$C$42,'Expense (Assignment 1)'!$B$22:$B$42,C78)</f>
        <v>0</v>
      </c>
    </row>
    <row r="79" spans="2:4" x14ac:dyDescent="0.25">
      <c r="B79" s="21" t="s">
        <v>33</v>
      </c>
      <c r="C79" s="15" t="s">
        <v>2</v>
      </c>
      <c r="D79" s="18">
        <f>SUMIFS('Expense (Assignment 1)'!$C$43:$C$51,'Expense (Assignment 1)'!$B$43:$B$51,Answers!C79)</f>
        <v>2300</v>
      </c>
    </row>
    <row r="80" spans="2:4" x14ac:dyDescent="0.25">
      <c r="B80" s="21"/>
      <c r="C80" s="16" t="s">
        <v>3</v>
      </c>
      <c r="D80" s="18">
        <f>SUMIFS('Expense (Assignment 1)'!$C$43:$C$51,'Expense (Assignment 1)'!$B$43:$B$51,Answers!C80)</f>
        <v>0</v>
      </c>
    </row>
    <row r="81" spans="2:6" ht="28.5" x14ac:dyDescent="0.25">
      <c r="B81" s="21"/>
      <c r="C81" s="16" t="s">
        <v>4</v>
      </c>
      <c r="D81" s="18">
        <f>SUMIFS('Expense (Assignment 1)'!$C$43:$C$51,'Expense (Assignment 1)'!$B$43:$B$51,Answers!C81)</f>
        <v>2500</v>
      </c>
    </row>
    <row r="82" spans="2:6" x14ac:dyDescent="0.25">
      <c r="B82" s="21"/>
      <c r="C82" s="16" t="s">
        <v>5</v>
      </c>
      <c r="D82" s="18">
        <f>SUMIFS('Expense (Assignment 1)'!$C$43:$C$51,'Expense (Assignment 1)'!$B$43:$B$51,Answers!C82)</f>
        <v>1160</v>
      </c>
    </row>
    <row r="83" spans="2:6" x14ac:dyDescent="0.25">
      <c r="B83" s="21"/>
      <c r="C83" s="15" t="s">
        <v>6</v>
      </c>
      <c r="D83" s="18">
        <f>SUMIFS('Expense (Assignment 1)'!$C$43:$C$51,'Expense (Assignment 1)'!$B$43:$B$51,Answers!C83)</f>
        <v>640</v>
      </c>
    </row>
    <row r="84" spans="2:6" x14ac:dyDescent="0.25">
      <c r="B84" s="21"/>
      <c r="C84" s="16" t="s">
        <v>10</v>
      </c>
      <c r="D84" s="18">
        <f>SUMIFS('Expense (Assignment 1)'!$C$43:$C$51,'Expense (Assignment 1)'!$B$43:$B$51,Answers!C84)</f>
        <v>1500</v>
      </c>
    </row>
    <row r="85" spans="2:6" x14ac:dyDescent="0.25">
      <c r="B85" s="21"/>
      <c r="C85" s="15" t="s">
        <v>7</v>
      </c>
      <c r="D85" s="18">
        <f>SUMIFS('Expense (Assignment 1)'!$C$43:$C$51,'Expense (Assignment 1)'!$B$43:$B$51,Answers!C85)</f>
        <v>267</v>
      </c>
    </row>
    <row r="86" spans="2:6" x14ac:dyDescent="0.25">
      <c r="B86" s="21"/>
      <c r="C86" s="16" t="s">
        <v>8</v>
      </c>
      <c r="D86" s="18">
        <f>SUMIFS('Expense (Assignment 1)'!$C$43:$C$51,'Expense (Assignment 1)'!$B$43:$B$51,Answers!C86)</f>
        <v>0</v>
      </c>
    </row>
    <row r="87" spans="2:6" x14ac:dyDescent="0.25">
      <c r="B87" s="21"/>
      <c r="C87" s="16" t="s">
        <v>11</v>
      </c>
      <c r="D87" s="18">
        <f>SUMIFS('Expense (Assignment 1)'!$C$43:$C$51,'Expense (Assignment 1)'!$B$43:$B$51,Answers!C87)</f>
        <v>470.63</v>
      </c>
    </row>
    <row r="88" spans="2:6" x14ac:dyDescent="0.25">
      <c r="B88" s="21"/>
      <c r="C88" s="16" t="s">
        <v>9</v>
      </c>
      <c r="D88" s="18">
        <f>SUMIFS('Expense (Assignment 1)'!$C$43:$C$51,'Expense (Assignment 1)'!$B$43:$B$51,Answers!C88)</f>
        <v>0</v>
      </c>
    </row>
    <row r="89" spans="2:6" x14ac:dyDescent="0.25">
      <c r="B89" s="21"/>
      <c r="C89" s="15" t="s">
        <v>12</v>
      </c>
      <c r="D89" s="18">
        <f>SUMIFS('Expense (Assignment 1)'!$C$43:$C$51,'Expense (Assignment 1)'!$B$43:$B$51,Answers!C89)</f>
        <v>12000</v>
      </c>
    </row>
    <row r="91" spans="2:6" x14ac:dyDescent="0.25">
      <c r="B91" t="s">
        <v>34</v>
      </c>
    </row>
    <row r="93" spans="2:6" x14ac:dyDescent="0.25">
      <c r="B93" s="14" t="s">
        <v>35</v>
      </c>
    </row>
    <row r="95" spans="2:6" x14ac:dyDescent="0.25">
      <c r="B95" s="3" t="s">
        <v>0</v>
      </c>
      <c r="C95" s="3" t="s">
        <v>14</v>
      </c>
      <c r="D95" s="8" t="s">
        <v>1</v>
      </c>
      <c r="E95" s="8" t="s">
        <v>36</v>
      </c>
      <c r="F95" s="8" t="s">
        <v>39</v>
      </c>
    </row>
    <row r="96" spans="2:6" x14ac:dyDescent="0.25">
      <c r="B96" s="4">
        <v>44470</v>
      </c>
      <c r="C96" s="5" t="s">
        <v>2</v>
      </c>
      <c r="D96" s="9">
        <v>2300</v>
      </c>
      <c r="E96" s="8" t="s">
        <v>37</v>
      </c>
      <c r="F96" s="18" t="str">
        <f>IF(D96&gt;2000,"Over Budget", "Within Budget")</f>
        <v>Over Budget</v>
      </c>
    </row>
    <row r="97" spans="2:6" x14ac:dyDescent="0.25">
      <c r="B97" s="6">
        <v>44470</v>
      </c>
      <c r="C97" s="7" t="s">
        <v>3</v>
      </c>
      <c r="D97" s="9">
        <v>767</v>
      </c>
      <c r="E97" s="8" t="s">
        <v>37</v>
      </c>
      <c r="F97" s="18" t="str">
        <f t="shared" ref="F97:F145" si="0">IF(D97&gt;2000,"Over Budget", "Within Budget")</f>
        <v>Within Budget</v>
      </c>
    </row>
    <row r="98" spans="2:6" ht="28.5" x14ac:dyDescent="0.25">
      <c r="B98" s="6">
        <v>44470</v>
      </c>
      <c r="C98" s="7" t="s">
        <v>4</v>
      </c>
      <c r="D98" s="10">
        <v>2500</v>
      </c>
      <c r="E98" s="8" t="s">
        <v>38</v>
      </c>
      <c r="F98" s="18" t="str">
        <f t="shared" si="0"/>
        <v>Over Budget</v>
      </c>
    </row>
    <row r="99" spans="2:6" x14ac:dyDescent="0.25">
      <c r="B99" s="6">
        <v>44473</v>
      </c>
      <c r="C99" s="7" t="s">
        <v>5</v>
      </c>
      <c r="D99" s="9">
        <v>710</v>
      </c>
      <c r="E99" s="8" t="s">
        <v>38</v>
      </c>
      <c r="F99" s="18" t="str">
        <f t="shared" si="0"/>
        <v>Within Budget</v>
      </c>
    </row>
    <row r="100" spans="2:6" x14ac:dyDescent="0.25">
      <c r="B100" s="4">
        <v>44473</v>
      </c>
      <c r="C100" s="5" t="s">
        <v>6</v>
      </c>
      <c r="D100" s="9">
        <v>760</v>
      </c>
      <c r="E100" s="8" t="s">
        <v>38</v>
      </c>
      <c r="F100" s="18" t="str">
        <f t="shared" si="0"/>
        <v>Within Budget</v>
      </c>
    </row>
    <row r="101" spans="2:6" x14ac:dyDescent="0.25">
      <c r="B101" s="6">
        <v>44476</v>
      </c>
      <c r="C101" s="7" t="s">
        <v>10</v>
      </c>
      <c r="D101" s="10">
        <v>1900</v>
      </c>
      <c r="E101" s="8" t="s">
        <v>37</v>
      </c>
      <c r="F101" s="18" t="str">
        <f t="shared" si="0"/>
        <v>Within Budget</v>
      </c>
    </row>
    <row r="102" spans="2:6" x14ac:dyDescent="0.25">
      <c r="B102" s="4">
        <v>44477</v>
      </c>
      <c r="C102" s="5" t="s">
        <v>7</v>
      </c>
      <c r="D102" s="9">
        <v>450</v>
      </c>
      <c r="E102" s="8" t="s">
        <v>37</v>
      </c>
      <c r="F102" s="18" t="str">
        <f t="shared" si="0"/>
        <v>Within Budget</v>
      </c>
    </row>
    <row r="103" spans="2:6" x14ac:dyDescent="0.25">
      <c r="B103" s="6">
        <v>44484</v>
      </c>
      <c r="C103" s="7" t="s">
        <v>8</v>
      </c>
      <c r="D103" s="9">
        <v>620</v>
      </c>
      <c r="E103" s="8" t="s">
        <v>37</v>
      </c>
      <c r="F103" s="18" t="str">
        <f t="shared" si="0"/>
        <v>Within Budget</v>
      </c>
    </row>
    <row r="104" spans="2:6" x14ac:dyDescent="0.25">
      <c r="B104" s="6">
        <v>44485</v>
      </c>
      <c r="C104" s="7" t="s">
        <v>11</v>
      </c>
      <c r="D104" s="9">
        <v>470</v>
      </c>
      <c r="E104" s="8" t="s">
        <v>38</v>
      </c>
      <c r="F104" s="18" t="str">
        <f t="shared" si="0"/>
        <v>Within Budget</v>
      </c>
    </row>
    <row r="105" spans="2:6" x14ac:dyDescent="0.25">
      <c r="B105" s="6">
        <v>44487</v>
      </c>
      <c r="C105" s="7" t="s">
        <v>3</v>
      </c>
      <c r="D105" s="9">
        <v>970</v>
      </c>
      <c r="E105" s="8" t="s">
        <v>37</v>
      </c>
      <c r="F105" s="18" t="str">
        <f t="shared" si="0"/>
        <v>Within Budget</v>
      </c>
    </row>
    <row r="106" spans="2:6" x14ac:dyDescent="0.25">
      <c r="B106" s="6">
        <v>44487</v>
      </c>
      <c r="C106" s="5" t="s">
        <v>2</v>
      </c>
      <c r="D106" s="10">
        <v>1075</v>
      </c>
      <c r="E106" s="8" t="s">
        <v>38</v>
      </c>
      <c r="F106" s="18" t="str">
        <f t="shared" si="0"/>
        <v>Within Budget</v>
      </c>
    </row>
    <row r="107" spans="2:6" x14ac:dyDescent="0.25">
      <c r="B107" s="6">
        <v>44488</v>
      </c>
      <c r="C107" s="7" t="s">
        <v>7</v>
      </c>
      <c r="D107" s="9">
        <v>489</v>
      </c>
      <c r="E107" s="8" t="s">
        <v>37</v>
      </c>
      <c r="F107" s="18" t="str">
        <f t="shared" si="0"/>
        <v>Within Budget</v>
      </c>
    </row>
    <row r="108" spans="2:6" ht="28.5" x14ac:dyDescent="0.25">
      <c r="B108" s="6">
        <v>44491</v>
      </c>
      <c r="C108" s="7" t="s">
        <v>4</v>
      </c>
      <c r="D108" s="10">
        <v>1574.1</v>
      </c>
      <c r="E108" s="8" t="s">
        <v>38</v>
      </c>
      <c r="F108" s="18" t="str">
        <f t="shared" si="0"/>
        <v>Within Budget</v>
      </c>
    </row>
    <row r="109" spans="2:6" x14ac:dyDescent="0.25">
      <c r="B109" s="6">
        <v>44491</v>
      </c>
      <c r="C109" s="7" t="s">
        <v>6</v>
      </c>
      <c r="D109" s="9">
        <v>550</v>
      </c>
      <c r="E109" s="8" t="s">
        <v>38</v>
      </c>
      <c r="F109" s="18" t="str">
        <f t="shared" si="0"/>
        <v>Within Budget</v>
      </c>
    </row>
    <row r="110" spans="2:6" x14ac:dyDescent="0.25">
      <c r="B110" s="6">
        <v>44494</v>
      </c>
      <c r="C110" s="7" t="s">
        <v>9</v>
      </c>
      <c r="D110" s="9">
        <v>423</v>
      </c>
      <c r="E110" s="8" t="s">
        <v>37</v>
      </c>
      <c r="F110" s="18" t="str">
        <f t="shared" si="0"/>
        <v>Within Budget</v>
      </c>
    </row>
    <row r="111" spans="2:6" x14ac:dyDescent="0.25">
      <c r="B111" s="6">
        <v>44496</v>
      </c>
      <c r="C111" s="7" t="s">
        <v>9</v>
      </c>
      <c r="D111" s="9">
        <v>358.22</v>
      </c>
      <c r="E111" s="8" t="s">
        <v>37</v>
      </c>
      <c r="F111" s="18" t="str">
        <f t="shared" si="0"/>
        <v>Within Budget</v>
      </c>
    </row>
    <row r="112" spans="2:6" x14ac:dyDescent="0.25">
      <c r="B112" s="6">
        <v>44496</v>
      </c>
      <c r="C112" s="7" t="s">
        <v>8</v>
      </c>
      <c r="D112" s="9">
        <v>520</v>
      </c>
      <c r="E112" s="8" t="s">
        <v>37</v>
      </c>
      <c r="F112" s="18" t="str">
        <f t="shared" si="0"/>
        <v>Within Budget</v>
      </c>
    </row>
    <row r="113" spans="2:6" x14ac:dyDescent="0.25">
      <c r="B113" s="4">
        <v>44497</v>
      </c>
      <c r="C113" s="5" t="s">
        <v>5</v>
      </c>
      <c r="D113" s="9">
        <v>300</v>
      </c>
      <c r="E113" s="8" t="s">
        <v>38</v>
      </c>
      <c r="F113" s="18" t="str">
        <f t="shared" si="0"/>
        <v>Within Budget</v>
      </c>
    </row>
    <row r="114" spans="2:6" x14ac:dyDescent="0.25">
      <c r="B114" s="4">
        <v>44498</v>
      </c>
      <c r="C114" s="5" t="s">
        <v>9</v>
      </c>
      <c r="D114" s="9">
        <v>407.05</v>
      </c>
      <c r="E114" s="8" t="s">
        <v>37</v>
      </c>
      <c r="F114" s="18" t="str">
        <f t="shared" si="0"/>
        <v>Within Budget</v>
      </c>
    </row>
    <row r="115" spans="2:6" ht="28.5" x14ac:dyDescent="0.25">
      <c r="B115" s="4">
        <v>44499</v>
      </c>
      <c r="C115" s="5" t="s">
        <v>4</v>
      </c>
      <c r="D115" s="9">
        <v>300</v>
      </c>
      <c r="E115" s="8" t="s">
        <v>38</v>
      </c>
      <c r="F115" s="18" t="str">
        <f t="shared" si="0"/>
        <v>Within Budget</v>
      </c>
    </row>
    <row r="116" spans="2:6" x14ac:dyDescent="0.25">
      <c r="B116" s="6">
        <v>44501</v>
      </c>
      <c r="C116" s="7" t="s">
        <v>3</v>
      </c>
      <c r="D116" s="10">
        <v>2327</v>
      </c>
      <c r="E116" s="8" t="s">
        <v>37</v>
      </c>
      <c r="F116" s="18" t="str">
        <f t="shared" si="0"/>
        <v>Over Budget</v>
      </c>
    </row>
    <row r="117" spans="2:6" x14ac:dyDescent="0.25">
      <c r="B117" s="6">
        <v>44502</v>
      </c>
      <c r="C117" s="7" t="s">
        <v>10</v>
      </c>
      <c r="D117" s="9">
        <v>1150</v>
      </c>
      <c r="E117" s="8" t="s">
        <v>37</v>
      </c>
      <c r="F117" s="18" t="str">
        <f t="shared" si="0"/>
        <v>Within Budget</v>
      </c>
    </row>
    <row r="118" spans="2:6" x14ac:dyDescent="0.25">
      <c r="B118" s="6">
        <v>44504</v>
      </c>
      <c r="C118" s="7" t="s">
        <v>10</v>
      </c>
      <c r="D118" s="10">
        <v>1138</v>
      </c>
      <c r="E118" s="8" t="s">
        <v>37</v>
      </c>
      <c r="F118" s="18" t="str">
        <f t="shared" si="0"/>
        <v>Within Budget</v>
      </c>
    </row>
    <row r="119" spans="2:6" x14ac:dyDescent="0.25">
      <c r="B119" s="4">
        <v>44505</v>
      </c>
      <c r="C119" s="5" t="s">
        <v>13</v>
      </c>
      <c r="D119" s="9">
        <v>500</v>
      </c>
      <c r="E119" s="8" t="s">
        <v>37</v>
      </c>
      <c r="F119" s="18" t="str">
        <f t="shared" si="0"/>
        <v>Within Budget</v>
      </c>
    </row>
    <row r="120" spans="2:6" x14ac:dyDescent="0.25">
      <c r="B120" s="4">
        <v>44508</v>
      </c>
      <c r="C120" s="5" t="s">
        <v>6</v>
      </c>
      <c r="D120" s="9">
        <v>702</v>
      </c>
      <c r="E120" s="8" t="s">
        <v>38</v>
      </c>
      <c r="F120" s="18" t="str">
        <f t="shared" si="0"/>
        <v>Within Budget</v>
      </c>
    </row>
    <row r="121" spans="2:6" ht="28.5" x14ac:dyDescent="0.25">
      <c r="B121" s="6">
        <v>44509</v>
      </c>
      <c r="C121" s="7" t="s">
        <v>4</v>
      </c>
      <c r="D121" s="10">
        <v>1600</v>
      </c>
      <c r="E121" s="8" t="s">
        <v>38</v>
      </c>
      <c r="F121" s="18" t="str">
        <f t="shared" si="0"/>
        <v>Within Budget</v>
      </c>
    </row>
    <row r="122" spans="2:6" x14ac:dyDescent="0.25">
      <c r="B122" s="6">
        <v>44512</v>
      </c>
      <c r="C122" s="7" t="s">
        <v>5</v>
      </c>
      <c r="D122" s="9">
        <v>600</v>
      </c>
      <c r="E122" s="8" t="s">
        <v>38</v>
      </c>
      <c r="F122" s="18" t="str">
        <f t="shared" si="0"/>
        <v>Within Budget</v>
      </c>
    </row>
    <row r="123" spans="2:6" x14ac:dyDescent="0.25">
      <c r="B123" s="4">
        <v>44515</v>
      </c>
      <c r="C123" s="5" t="s">
        <v>13</v>
      </c>
      <c r="D123" s="9">
        <v>900</v>
      </c>
      <c r="E123" s="8" t="s">
        <v>37</v>
      </c>
      <c r="F123" s="18" t="str">
        <f t="shared" si="0"/>
        <v>Within Budget</v>
      </c>
    </row>
    <row r="124" spans="2:6" x14ac:dyDescent="0.25">
      <c r="B124" s="6">
        <v>44515</v>
      </c>
      <c r="C124" s="5" t="s">
        <v>6</v>
      </c>
      <c r="D124" s="9">
        <v>150</v>
      </c>
      <c r="E124" s="8" t="s">
        <v>38</v>
      </c>
      <c r="F124" s="18" t="str">
        <f t="shared" si="0"/>
        <v>Within Budget</v>
      </c>
    </row>
    <row r="125" spans="2:6" x14ac:dyDescent="0.25">
      <c r="B125" s="4">
        <v>44515</v>
      </c>
      <c r="C125" s="5" t="s">
        <v>2</v>
      </c>
      <c r="D125" s="9">
        <v>2100</v>
      </c>
      <c r="E125" s="8" t="s">
        <v>38</v>
      </c>
      <c r="F125" s="18" t="str">
        <f t="shared" si="0"/>
        <v>Over Budget</v>
      </c>
    </row>
    <row r="126" spans="2:6" x14ac:dyDescent="0.25">
      <c r="B126" s="4">
        <v>44517</v>
      </c>
      <c r="C126" s="5" t="s">
        <v>11</v>
      </c>
      <c r="D126" s="9">
        <v>470.63</v>
      </c>
      <c r="E126" s="8" t="s">
        <v>38</v>
      </c>
      <c r="F126" s="18" t="str">
        <f t="shared" si="0"/>
        <v>Within Budget</v>
      </c>
    </row>
    <row r="127" spans="2:6" x14ac:dyDescent="0.25">
      <c r="B127" s="4">
        <v>44517</v>
      </c>
      <c r="C127" s="5" t="s">
        <v>9</v>
      </c>
      <c r="D127" s="9">
        <v>322.64</v>
      </c>
      <c r="E127" s="8" t="s">
        <v>37</v>
      </c>
      <c r="F127" s="18" t="str">
        <f t="shared" si="0"/>
        <v>Within Budget</v>
      </c>
    </row>
    <row r="128" spans="2:6" x14ac:dyDescent="0.25">
      <c r="B128" s="4">
        <v>44518</v>
      </c>
      <c r="C128" s="7" t="s">
        <v>8</v>
      </c>
      <c r="D128" s="9">
        <v>428</v>
      </c>
      <c r="E128" s="8" t="s">
        <v>37</v>
      </c>
      <c r="F128" s="18" t="str">
        <f t="shared" si="0"/>
        <v>Within Budget</v>
      </c>
    </row>
    <row r="129" spans="2:6" x14ac:dyDescent="0.25">
      <c r="B129" s="4">
        <v>44519</v>
      </c>
      <c r="C129" s="5" t="s">
        <v>5</v>
      </c>
      <c r="D129" s="9">
        <v>447</v>
      </c>
      <c r="E129" s="8" t="s">
        <v>38</v>
      </c>
      <c r="F129" s="18" t="str">
        <f t="shared" si="0"/>
        <v>Within Budget</v>
      </c>
    </row>
    <row r="130" spans="2:6" ht="28.5" x14ac:dyDescent="0.25">
      <c r="B130" s="4">
        <v>44522</v>
      </c>
      <c r="C130" s="5" t="s">
        <v>4</v>
      </c>
      <c r="D130" s="10">
        <v>1720</v>
      </c>
      <c r="E130" s="8" t="s">
        <v>38</v>
      </c>
      <c r="F130" s="18" t="str">
        <f t="shared" si="0"/>
        <v>Within Budget</v>
      </c>
    </row>
    <row r="131" spans="2:6" x14ac:dyDescent="0.25">
      <c r="B131" s="6">
        <v>44524</v>
      </c>
      <c r="C131" s="7" t="s">
        <v>6</v>
      </c>
      <c r="D131" s="9">
        <v>540</v>
      </c>
      <c r="E131" s="8" t="s">
        <v>38</v>
      </c>
      <c r="F131" s="18" t="str">
        <f t="shared" si="0"/>
        <v>Within Budget</v>
      </c>
    </row>
    <row r="132" spans="2:6" x14ac:dyDescent="0.25">
      <c r="B132" s="4">
        <v>44525</v>
      </c>
      <c r="C132" s="5" t="s">
        <v>7</v>
      </c>
      <c r="D132" s="9">
        <v>314</v>
      </c>
      <c r="E132" s="8" t="s">
        <v>37</v>
      </c>
      <c r="F132" s="18" t="str">
        <f t="shared" si="0"/>
        <v>Within Budget</v>
      </c>
    </row>
    <row r="133" spans="2:6" x14ac:dyDescent="0.25">
      <c r="B133" s="4">
        <v>44526</v>
      </c>
      <c r="C133" s="5" t="s">
        <v>8</v>
      </c>
      <c r="D133" s="9">
        <v>518</v>
      </c>
      <c r="E133" s="8" t="s">
        <v>37</v>
      </c>
      <c r="F133" s="18" t="str">
        <f t="shared" si="0"/>
        <v>Within Budget</v>
      </c>
    </row>
    <row r="134" spans="2:6" x14ac:dyDescent="0.25">
      <c r="B134" s="4">
        <v>44526</v>
      </c>
      <c r="C134" s="7" t="s">
        <v>3</v>
      </c>
      <c r="D134" s="10">
        <v>2000</v>
      </c>
      <c r="E134" s="8" t="s">
        <v>37</v>
      </c>
      <c r="F134" s="18" t="str">
        <f t="shared" si="0"/>
        <v>Within Budget</v>
      </c>
    </row>
    <row r="135" spans="2:6" x14ac:dyDescent="0.25">
      <c r="B135" s="6">
        <v>44529</v>
      </c>
      <c r="C135" s="7" t="s">
        <v>7</v>
      </c>
      <c r="D135" s="9">
        <v>337</v>
      </c>
      <c r="E135" s="8" t="s">
        <v>37</v>
      </c>
      <c r="F135" s="18" t="str">
        <f t="shared" si="0"/>
        <v>Within Budget</v>
      </c>
    </row>
    <row r="136" spans="2:6" x14ac:dyDescent="0.25">
      <c r="B136" s="4">
        <v>44530</v>
      </c>
      <c r="C136" s="5" t="s">
        <v>8</v>
      </c>
      <c r="D136" s="9">
        <v>500</v>
      </c>
      <c r="E136" s="8" t="s">
        <v>37</v>
      </c>
      <c r="F136" s="18" t="str">
        <f t="shared" si="0"/>
        <v>Within Budget</v>
      </c>
    </row>
    <row r="137" spans="2:6" ht="28.5" x14ac:dyDescent="0.25">
      <c r="B137" s="4">
        <v>44531</v>
      </c>
      <c r="C137" s="5" t="s">
        <v>4</v>
      </c>
      <c r="D137" s="10">
        <v>2500</v>
      </c>
      <c r="E137" s="8" t="s">
        <v>38</v>
      </c>
      <c r="F137" s="18" t="str">
        <f t="shared" si="0"/>
        <v>Over Budget</v>
      </c>
    </row>
    <row r="138" spans="2:6" x14ac:dyDescent="0.25">
      <c r="B138" s="6">
        <v>44534</v>
      </c>
      <c r="C138" s="7" t="s">
        <v>5</v>
      </c>
      <c r="D138" s="9">
        <v>710</v>
      </c>
      <c r="E138" s="8" t="s">
        <v>38</v>
      </c>
      <c r="F138" s="18" t="str">
        <f t="shared" si="0"/>
        <v>Within Budget</v>
      </c>
    </row>
    <row r="139" spans="2:6" x14ac:dyDescent="0.25">
      <c r="B139" s="4">
        <v>44537</v>
      </c>
      <c r="C139" s="5" t="s">
        <v>2</v>
      </c>
      <c r="D139" s="9">
        <v>2300</v>
      </c>
      <c r="E139" s="8" t="s">
        <v>38</v>
      </c>
      <c r="F139" s="18" t="str">
        <f t="shared" si="0"/>
        <v>Over Budget</v>
      </c>
    </row>
    <row r="140" spans="2:6" x14ac:dyDescent="0.25">
      <c r="B140" s="4">
        <v>44539</v>
      </c>
      <c r="C140" s="5" t="s">
        <v>12</v>
      </c>
      <c r="D140" s="9">
        <v>12000</v>
      </c>
      <c r="E140" s="8" t="s">
        <v>37</v>
      </c>
      <c r="F140" s="18" t="str">
        <f t="shared" si="0"/>
        <v>Over Budget</v>
      </c>
    </row>
    <row r="141" spans="2:6" x14ac:dyDescent="0.25">
      <c r="B141" s="4">
        <v>44545</v>
      </c>
      <c r="C141" s="7" t="s">
        <v>10</v>
      </c>
      <c r="D141" s="9">
        <v>1500</v>
      </c>
      <c r="E141" s="8" t="s">
        <v>37</v>
      </c>
      <c r="F141" s="18" t="str">
        <f t="shared" si="0"/>
        <v>Within Budget</v>
      </c>
    </row>
    <row r="142" spans="2:6" x14ac:dyDescent="0.25">
      <c r="B142" s="4">
        <v>44547</v>
      </c>
      <c r="C142" s="5" t="s">
        <v>11</v>
      </c>
      <c r="D142" s="9">
        <v>470.63</v>
      </c>
      <c r="E142" s="8" t="s">
        <v>38</v>
      </c>
      <c r="F142" s="18" t="str">
        <f t="shared" si="0"/>
        <v>Within Budget</v>
      </c>
    </row>
    <row r="143" spans="2:6" x14ac:dyDescent="0.25">
      <c r="B143" s="4">
        <v>44550</v>
      </c>
      <c r="C143" s="5" t="s">
        <v>7</v>
      </c>
      <c r="D143" s="9">
        <v>267</v>
      </c>
      <c r="E143" s="8" t="s">
        <v>37</v>
      </c>
      <c r="F143" s="18" t="str">
        <f t="shared" si="0"/>
        <v>Within Budget</v>
      </c>
    </row>
    <row r="144" spans="2:6" x14ac:dyDescent="0.25">
      <c r="B144" s="4">
        <v>44553</v>
      </c>
      <c r="C144" s="5" t="s">
        <v>6</v>
      </c>
      <c r="D144" s="9">
        <v>640</v>
      </c>
      <c r="E144" s="8" t="s">
        <v>38</v>
      </c>
      <c r="F144" s="18" t="str">
        <f t="shared" si="0"/>
        <v>Within Budget</v>
      </c>
    </row>
    <row r="145" spans="2:6" x14ac:dyDescent="0.25">
      <c r="B145" s="4">
        <v>44553</v>
      </c>
      <c r="C145" s="5" t="s">
        <v>5</v>
      </c>
      <c r="D145" s="9">
        <v>450</v>
      </c>
      <c r="E145" s="8" t="s">
        <v>38</v>
      </c>
      <c r="F145" s="18" t="str">
        <f t="shared" si="0"/>
        <v>Within Budget</v>
      </c>
    </row>
    <row r="147" spans="2:6" x14ac:dyDescent="0.25">
      <c r="B147" s="20" t="s">
        <v>40</v>
      </c>
    </row>
    <row r="149" spans="2:6" ht="90" customHeight="1" x14ac:dyDescent="0.25">
      <c r="B149" s="22" t="s">
        <v>41</v>
      </c>
      <c r="C149" s="22"/>
      <c r="D149" s="22"/>
      <c r="E149" s="22"/>
      <c r="F149" s="22"/>
    </row>
  </sheetData>
  <sortState ref="B24:C34">
    <sortCondition descending="1" ref="C24"/>
  </sortState>
  <mergeCells count="4">
    <mergeCell ref="B57:B67"/>
    <mergeCell ref="B68:B78"/>
    <mergeCell ref="B79:B89"/>
    <mergeCell ref="B149:F149"/>
  </mergeCells>
  <dataValidations count="1">
    <dataValidation type="list" allowBlank="1" showInputMessage="1" showErrorMessage="1" sqref="E95:E145">
      <formula1>"Essentials, Non-essentials"</formula1>
    </dataValidation>
  </dataValidations>
  <pageMargins left="0.7" right="0.7" top="0.75" bottom="0.75" header="0.3" footer="0.3"/>
  <pageSetup paperSize="0" orientation="portrait" horizontalDpi="0" verticalDpi="0" copie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tabSelected="1" topLeftCell="A19" workbookViewId="0">
      <selection activeCell="C12" sqref="C12"/>
    </sheetView>
  </sheetViews>
  <sheetFormatPr defaultRowHeight="15" x14ac:dyDescent="0.25"/>
  <cols>
    <col min="1" max="1" width="28.85546875" customWidth="1"/>
    <col min="2" max="2" width="27.140625" customWidth="1"/>
    <col min="3" max="3" width="30.42578125" customWidth="1"/>
    <col min="4" max="4" width="27.85546875" customWidth="1"/>
    <col min="5" max="5" width="27.5703125" customWidth="1"/>
    <col min="6" max="6" width="45.7109375" customWidth="1"/>
  </cols>
  <sheetData>
    <row r="1" spans="1:6" x14ac:dyDescent="0.25">
      <c r="A1" s="41" t="s">
        <v>360</v>
      </c>
      <c r="B1" s="42" t="s">
        <v>361</v>
      </c>
      <c r="C1" s="41" t="s">
        <v>358</v>
      </c>
      <c r="D1" s="41" t="s">
        <v>363</v>
      </c>
      <c r="E1" s="24" t="s">
        <v>362</v>
      </c>
      <c r="F1" s="24" t="s">
        <v>364</v>
      </c>
    </row>
    <row r="2" spans="1:6" x14ac:dyDescent="0.25">
      <c r="A2" s="26">
        <v>9186</v>
      </c>
      <c r="B2" s="43" t="s">
        <v>178</v>
      </c>
      <c r="C2" s="26" t="str">
        <f>VLOOKUP(A2,Students!$A$2:$C$239,3)</f>
        <v>BL-SPEA</v>
      </c>
      <c r="D2" s="44">
        <f>VLOOKUP(C2,Fees!$A$1:$B$24,2,FALSE)</f>
        <v>2800</v>
      </c>
      <c r="E2" s="18">
        <f>VLOOKUP(A2,TestScores!$A$1:$C$33,3,FALSE)</f>
        <v>86</v>
      </c>
      <c r="F2" s="18" t="str">
        <f>IF(E2&gt;=60,"Granted","Not Granted")</f>
        <v>Granted</v>
      </c>
    </row>
    <row r="3" spans="1:6" x14ac:dyDescent="0.25">
      <c r="A3" s="26">
        <v>9144</v>
      </c>
      <c r="B3" s="43" t="s">
        <v>126</v>
      </c>
      <c r="C3" s="26" t="str">
        <f>VLOOKUP(A3,Students!$A$2:$C$239,3)</f>
        <v>BL-EDUC</v>
      </c>
      <c r="D3" s="44">
        <f>VLOOKUP(C3,Fees!$A$1:$B$24,2,FALSE)</f>
        <v>5920</v>
      </c>
      <c r="E3" s="18">
        <f>VLOOKUP(A3,TestScores!$A$1:$C$33,3,FALSE)</f>
        <v>97</v>
      </c>
      <c r="F3" s="18" t="str">
        <f t="shared" ref="F3:F33" si="0">IF(E3&gt;=60,"Granted","Not Granted")</f>
        <v>Granted</v>
      </c>
    </row>
    <row r="4" spans="1:6" x14ac:dyDescent="0.25">
      <c r="A4" s="26">
        <v>9132</v>
      </c>
      <c r="B4" s="43" t="s">
        <v>114</v>
      </c>
      <c r="C4" s="26" t="str">
        <f>VLOOKUP(A4,Students!$A$2:$C$239,3)</f>
        <v>BL-HPER</v>
      </c>
      <c r="D4" s="44">
        <f>VLOOKUP(C4,Fees!$A$1:$B$24,2,FALSE)</f>
        <v>4640</v>
      </c>
      <c r="E4" s="18">
        <f>VLOOKUP(A4,TestScores!$A$1:$C$33,3,FALSE)</f>
        <v>90</v>
      </c>
      <c r="F4" s="18" t="str">
        <f t="shared" si="0"/>
        <v>Granted</v>
      </c>
    </row>
    <row r="5" spans="1:6" x14ac:dyDescent="0.25">
      <c r="A5" s="26">
        <v>9147</v>
      </c>
      <c r="B5" s="43" t="s">
        <v>131</v>
      </c>
      <c r="C5" s="26" t="str">
        <f>VLOOKUP(A5,Students!$A$2:$C$239,3)</f>
        <v>BL-FINA</v>
      </c>
      <c r="D5" s="44">
        <f>VLOOKUP(C5,Fees!$A$1:$B$24,2,FALSE)</f>
        <v>3920</v>
      </c>
      <c r="E5" s="18">
        <f>VLOOKUP(A5,TestScores!$A$1:$C$33,3,FALSE)</f>
        <v>79</v>
      </c>
      <c r="F5" s="18" t="str">
        <f t="shared" si="0"/>
        <v>Granted</v>
      </c>
    </row>
    <row r="6" spans="1:6" x14ac:dyDescent="0.25">
      <c r="A6" s="26">
        <v>9149</v>
      </c>
      <c r="B6" s="43" t="s">
        <v>104</v>
      </c>
      <c r="C6" s="26" t="str">
        <f>VLOOKUP(A6,Students!$A$2:$C$239,3)</f>
        <v>BL-HPER</v>
      </c>
      <c r="D6" s="44">
        <f>VLOOKUP(C6,Fees!$A$1:$B$24,2,FALSE)</f>
        <v>4640</v>
      </c>
      <c r="E6" s="18">
        <f>VLOOKUP(A6,TestScores!$A$1:$C$33,3,FALSE)</f>
        <v>97</v>
      </c>
      <c r="F6" s="18" t="str">
        <f t="shared" si="0"/>
        <v>Granted</v>
      </c>
    </row>
    <row r="7" spans="1:6" x14ac:dyDescent="0.25">
      <c r="A7" s="26">
        <v>9153</v>
      </c>
      <c r="B7" s="43" t="s">
        <v>138</v>
      </c>
      <c r="C7" s="26" t="str">
        <f>VLOOKUP(A7,Students!$A$2:$C$239,3)</f>
        <v>BL-ANTH</v>
      </c>
      <c r="D7" s="44">
        <f>VLOOKUP(C7,Fees!$A$1:$B$24,2,FALSE)</f>
        <v>1840</v>
      </c>
      <c r="E7" s="18">
        <f>VLOOKUP(A7,TestScores!$A$1:$C$33,3,FALSE)</f>
        <v>95</v>
      </c>
      <c r="F7" s="18" t="str">
        <f t="shared" si="0"/>
        <v>Granted</v>
      </c>
    </row>
    <row r="8" spans="1:6" x14ac:dyDescent="0.25">
      <c r="A8" s="26">
        <v>9117</v>
      </c>
      <c r="B8" s="43" t="s">
        <v>93</v>
      </c>
      <c r="C8" s="26" t="str">
        <f>VLOOKUP(A8,Students!$A$2:$C$239,3)</f>
        <v>BL-EDUC</v>
      </c>
      <c r="D8" s="44">
        <f>VLOOKUP(C8,Fees!$A$1:$B$24,2,FALSE)</f>
        <v>5920</v>
      </c>
      <c r="E8" s="18">
        <f>VLOOKUP(A8,TestScores!$A$1:$C$33,3,FALSE)</f>
        <v>77</v>
      </c>
      <c r="F8" s="18" t="str">
        <f t="shared" si="0"/>
        <v>Granted</v>
      </c>
    </row>
    <row r="9" spans="1:6" x14ac:dyDescent="0.25">
      <c r="A9" s="26">
        <v>9211</v>
      </c>
      <c r="B9" s="43" t="s">
        <v>197</v>
      </c>
      <c r="C9" s="26" t="str">
        <f>VLOOKUP(A9,Students!$A$2:$C$239,3)</f>
        <v>BL-PSY</v>
      </c>
      <c r="D9" s="44">
        <f>VLOOKUP(C9,Fees!$A$1:$B$24,2,FALSE)</f>
        <v>1920</v>
      </c>
      <c r="E9" s="18">
        <f>VLOOKUP(A9,TestScores!$A$1:$C$33,3,FALSE)</f>
        <v>75</v>
      </c>
      <c r="F9" s="18" t="str">
        <f t="shared" si="0"/>
        <v>Granted</v>
      </c>
    </row>
    <row r="10" spans="1:6" x14ac:dyDescent="0.25">
      <c r="A10" s="26">
        <v>9144</v>
      </c>
      <c r="B10" s="43" t="s">
        <v>126</v>
      </c>
      <c r="C10" s="26" t="str">
        <f>VLOOKUP(A10,Students!$A$2:$C$239,3)</f>
        <v>BL-EDUC</v>
      </c>
      <c r="D10" s="44">
        <f>VLOOKUP(C10,Fees!$A$1:$B$24,2,FALSE)</f>
        <v>5920</v>
      </c>
      <c r="E10" s="18">
        <f>VLOOKUP(A10,TestScores!$A$1:$C$33,3,FALSE)</f>
        <v>97</v>
      </c>
      <c r="F10" s="18" t="str">
        <f t="shared" si="0"/>
        <v>Granted</v>
      </c>
    </row>
    <row r="11" spans="1:6" x14ac:dyDescent="0.25">
      <c r="A11" s="26">
        <v>9154</v>
      </c>
      <c r="B11" s="43" t="s">
        <v>141</v>
      </c>
      <c r="C11" s="26" t="str">
        <f>VLOOKUP(A11,Students!$A$2:$C$239,3)</f>
        <v>BL-BI</v>
      </c>
      <c r="D11" s="44">
        <f>VLOOKUP(C11,Fees!$A$1:$B$24,2,FALSE)</f>
        <v>2160</v>
      </c>
      <c r="E11" s="18">
        <f>VLOOKUP(A11,TestScores!$A$1:$C$33,3,FALSE)</f>
        <v>99</v>
      </c>
      <c r="F11" s="18" t="str">
        <f t="shared" si="0"/>
        <v>Granted</v>
      </c>
    </row>
    <row r="12" spans="1:6" x14ac:dyDescent="0.25">
      <c r="A12" s="26">
        <v>9194</v>
      </c>
      <c r="B12" s="43" t="s">
        <v>186</v>
      </c>
      <c r="C12" s="26" t="str">
        <f>VLOOKUP(A12,Students!$A$2:$C$239,3)</f>
        <v>BL-LAWS</v>
      </c>
      <c r="D12" s="44">
        <f>VLOOKUP(C12,Fees!$A$1:$B$24,2,FALSE)</f>
        <v>5440</v>
      </c>
      <c r="E12" s="18">
        <f>VLOOKUP(A12,TestScores!$A$1:$C$33,3,FALSE)</f>
        <v>84</v>
      </c>
      <c r="F12" s="18" t="str">
        <f t="shared" si="0"/>
        <v>Granted</v>
      </c>
    </row>
    <row r="13" spans="1:6" x14ac:dyDescent="0.25">
      <c r="A13" s="26">
        <v>9142</v>
      </c>
      <c r="B13" s="43" t="s">
        <v>124</v>
      </c>
      <c r="C13" s="26" t="str">
        <f>VLOOKUP(A13,Students!$A$2:$C$239,3)</f>
        <v>BL-BI</v>
      </c>
      <c r="D13" s="44">
        <f>VLOOKUP(C13,Fees!$A$1:$B$24,2,FALSE)</f>
        <v>2160</v>
      </c>
      <c r="E13" s="18">
        <f>VLOOKUP(A13,TestScores!$A$1:$C$33,3,FALSE)</f>
        <v>89</v>
      </c>
      <c r="F13" s="18" t="str">
        <f t="shared" si="0"/>
        <v>Granted</v>
      </c>
    </row>
    <row r="14" spans="1:6" x14ac:dyDescent="0.25">
      <c r="A14" s="26">
        <v>9124</v>
      </c>
      <c r="B14" s="43" t="s">
        <v>100</v>
      </c>
      <c r="C14" s="26" t="str">
        <f>VLOOKUP(A14,Students!$A$2:$C$239,3)</f>
        <v>BL-BUS</v>
      </c>
      <c r="D14" s="44">
        <f>VLOOKUP(C14,Fees!$A$1:$B$24,2,FALSE)</f>
        <v>6880</v>
      </c>
      <c r="E14" s="18">
        <f>VLOOKUP(A14,TestScores!$A$1:$C$33,3,FALSE)</f>
        <v>51</v>
      </c>
      <c r="F14" s="18" t="str">
        <f t="shared" si="0"/>
        <v>Not Granted</v>
      </c>
    </row>
    <row r="15" spans="1:6" x14ac:dyDescent="0.25">
      <c r="A15" s="26">
        <v>9120</v>
      </c>
      <c r="B15" s="43" t="s">
        <v>95</v>
      </c>
      <c r="C15" s="26" t="str">
        <f>VLOOKUP(A15,Students!$A$2:$C$239,3)</f>
        <v>BL-BI</v>
      </c>
      <c r="D15" s="44">
        <f>VLOOKUP(C15,Fees!$A$1:$B$24,2,FALSE)</f>
        <v>2160</v>
      </c>
      <c r="E15" s="18">
        <f>VLOOKUP(A15,TestScores!$A$1:$C$33,3,FALSE)</f>
        <v>58</v>
      </c>
      <c r="F15" s="18" t="str">
        <f t="shared" si="0"/>
        <v>Not Granted</v>
      </c>
    </row>
    <row r="16" spans="1:6" x14ac:dyDescent="0.25">
      <c r="A16" s="26">
        <v>9178</v>
      </c>
      <c r="B16" s="43" t="s">
        <v>172</v>
      </c>
      <c r="C16" s="26" t="str">
        <f>VLOOKUP(A16,Students!$A$2:$C$239,3)</f>
        <v>BL-BUS</v>
      </c>
      <c r="D16" s="44">
        <f>VLOOKUP(C16,Fees!$A$1:$B$24,2,FALSE)</f>
        <v>6880</v>
      </c>
      <c r="E16" s="18">
        <f>VLOOKUP(A16,TestScores!$A$1:$C$33,3,FALSE)</f>
        <v>95</v>
      </c>
      <c r="F16" s="18" t="str">
        <f t="shared" si="0"/>
        <v>Granted</v>
      </c>
    </row>
    <row r="17" spans="1:6" x14ac:dyDescent="0.25">
      <c r="A17" s="26">
        <v>9211</v>
      </c>
      <c r="B17" s="43" t="s">
        <v>197</v>
      </c>
      <c r="C17" s="26" t="str">
        <f>VLOOKUP(A17,Students!$A$2:$C$239,3)</f>
        <v>BL-PSY</v>
      </c>
      <c r="D17" s="44">
        <f>VLOOKUP(C17,Fees!$A$1:$B$24,2,FALSE)</f>
        <v>1920</v>
      </c>
      <c r="E17" s="18">
        <f>VLOOKUP(A17,TestScores!$A$1:$C$33,3,FALSE)</f>
        <v>75</v>
      </c>
      <c r="F17" s="18" t="str">
        <f t="shared" si="0"/>
        <v>Granted</v>
      </c>
    </row>
    <row r="18" spans="1:6" x14ac:dyDescent="0.25">
      <c r="A18" s="26">
        <v>9169</v>
      </c>
      <c r="B18" s="43" t="s">
        <v>158</v>
      </c>
      <c r="C18" s="26" t="str">
        <f>VLOOKUP(A18,Students!$A$2:$C$239,3)</f>
        <v>BL-DENT</v>
      </c>
      <c r="D18" s="44" t="e">
        <f>VLOOKUP(C18,Fees!$A$1:$B$24,2,FALSE)</f>
        <v>#N/A</v>
      </c>
      <c r="E18" s="18">
        <f>VLOOKUP(A18,TestScores!$A$1:$C$33,3,FALSE)</f>
        <v>69</v>
      </c>
      <c r="F18" s="18" t="str">
        <f t="shared" si="0"/>
        <v>Granted</v>
      </c>
    </row>
    <row r="19" spans="1:6" x14ac:dyDescent="0.25">
      <c r="A19" s="26">
        <v>9158</v>
      </c>
      <c r="B19" s="43" t="s">
        <v>142</v>
      </c>
      <c r="C19" s="26" t="str">
        <f>VLOOKUP(A19,Students!$A$2:$C$239,3)</f>
        <v>BL-POLS</v>
      </c>
      <c r="D19" s="44">
        <f>VLOOKUP(C19,Fees!$A$1:$B$24,2,FALSE)</f>
        <v>1600</v>
      </c>
      <c r="E19" s="18">
        <f>VLOOKUP(A19,TestScores!$A$1:$C$33,3,FALSE)</f>
        <v>83</v>
      </c>
      <c r="F19" s="18" t="str">
        <f t="shared" si="0"/>
        <v>Granted</v>
      </c>
    </row>
    <row r="20" spans="1:6" x14ac:dyDescent="0.25">
      <c r="A20" s="26">
        <v>9194</v>
      </c>
      <c r="B20" s="43" t="s">
        <v>186</v>
      </c>
      <c r="C20" s="26" t="str">
        <f>VLOOKUP(A20,Students!$A$2:$C$239,3)</f>
        <v>BL-LAWS</v>
      </c>
      <c r="D20" s="44">
        <f>VLOOKUP(C20,Fees!$A$1:$B$24,2,FALSE)</f>
        <v>5440</v>
      </c>
      <c r="E20" s="18">
        <f>VLOOKUP(A20,TestScores!$A$1:$C$33,3,FALSE)</f>
        <v>84</v>
      </c>
      <c r="F20" s="18" t="str">
        <f t="shared" si="0"/>
        <v>Granted</v>
      </c>
    </row>
    <row r="21" spans="1:6" x14ac:dyDescent="0.25">
      <c r="A21" s="26">
        <v>9126</v>
      </c>
      <c r="B21" s="43" t="s">
        <v>104</v>
      </c>
      <c r="C21" s="26" t="str">
        <f>VLOOKUP(A21,Students!$A$2:$C$239,3)</f>
        <v>BL-FINA</v>
      </c>
      <c r="D21" s="44">
        <f>VLOOKUP(C21,Fees!$A$1:$B$24,2,FALSE)</f>
        <v>3920</v>
      </c>
      <c r="E21" s="18">
        <f>VLOOKUP(A21,TestScores!$A$1:$C$33,3,FALSE)</f>
        <v>51</v>
      </c>
      <c r="F21" s="18" t="str">
        <f t="shared" si="0"/>
        <v>Not Granted</v>
      </c>
    </row>
    <row r="22" spans="1:6" x14ac:dyDescent="0.25">
      <c r="A22" s="26">
        <v>9137</v>
      </c>
      <c r="B22" s="43" t="s">
        <v>119</v>
      </c>
      <c r="C22" s="26" t="str">
        <f>VLOOKUP(A22,Students!$A$2:$C$239,3)</f>
        <v>BL-AMID</v>
      </c>
      <c r="D22" s="44">
        <f>VLOOKUP(C22,Fees!$A$1:$B$24,2,FALSE)</f>
        <v>2000</v>
      </c>
      <c r="E22" s="18">
        <f>VLOOKUP(A22,TestScores!$A$1:$C$33,3,FALSE)</f>
        <v>85</v>
      </c>
      <c r="F22" s="18" t="str">
        <f t="shared" si="0"/>
        <v>Granted</v>
      </c>
    </row>
    <row r="23" spans="1:6" x14ac:dyDescent="0.25">
      <c r="A23" s="26">
        <v>9146</v>
      </c>
      <c r="B23" s="43" t="s">
        <v>130</v>
      </c>
      <c r="C23" s="26" t="str">
        <f>VLOOKUP(A23,Students!$A$2:$C$239,3)</f>
        <v>BL-EDUC</v>
      </c>
      <c r="D23" s="44">
        <f>VLOOKUP(C23,Fees!$A$1:$B$24,2,FALSE)</f>
        <v>5920</v>
      </c>
      <c r="E23" s="18">
        <f>VLOOKUP(A23,TestScores!$A$1:$C$33,3,FALSE)</f>
        <v>78</v>
      </c>
      <c r="F23" s="18" t="str">
        <f t="shared" si="0"/>
        <v>Granted</v>
      </c>
    </row>
    <row r="24" spans="1:6" x14ac:dyDescent="0.25">
      <c r="A24" s="26">
        <v>9181</v>
      </c>
      <c r="B24" s="43" t="s">
        <v>174</v>
      </c>
      <c r="C24" s="26" t="str">
        <f>VLOOKUP(A24,Students!$A$2:$C$239,3)</f>
        <v>BL-SPEA</v>
      </c>
      <c r="D24" s="44">
        <f>VLOOKUP(C24,Fees!$A$1:$B$24,2,FALSE)</f>
        <v>2800</v>
      </c>
      <c r="E24" s="18">
        <f>VLOOKUP(A24,TestScores!$A$1:$C$33,3,FALSE)</f>
        <v>56</v>
      </c>
      <c r="F24" s="18" t="str">
        <f t="shared" si="0"/>
        <v>Not Granted</v>
      </c>
    </row>
    <row r="25" spans="1:6" x14ac:dyDescent="0.25">
      <c r="A25" s="26">
        <v>9133</v>
      </c>
      <c r="B25" s="43" t="s">
        <v>115</v>
      </c>
      <c r="C25" s="26" t="str">
        <f>VLOOKUP(A25,Students!$A$2:$C$239,3)</f>
        <v>BL-FINA</v>
      </c>
      <c r="D25" s="44">
        <f>VLOOKUP(C25,Fees!$A$1:$B$24,2,FALSE)</f>
        <v>3920</v>
      </c>
      <c r="E25" s="18">
        <f>VLOOKUP(A25,TestScores!$A$1:$C$33,3,FALSE)</f>
        <v>78</v>
      </c>
      <c r="F25" s="18" t="str">
        <f t="shared" si="0"/>
        <v>Granted</v>
      </c>
    </row>
    <row r="26" spans="1:6" x14ac:dyDescent="0.25">
      <c r="A26" s="26">
        <v>9154</v>
      </c>
      <c r="B26" s="43" t="s">
        <v>141</v>
      </c>
      <c r="C26" s="26" t="str">
        <f>VLOOKUP(A26,Students!$A$2:$C$239,3)</f>
        <v>BL-BI</v>
      </c>
      <c r="D26" s="44">
        <f>VLOOKUP(C26,Fees!$A$1:$B$24,2,FALSE)</f>
        <v>2160</v>
      </c>
      <c r="E26" s="18">
        <f>VLOOKUP(A26,TestScores!$A$1:$C$33,3,FALSE)</f>
        <v>99</v>
      </c>
      <c r="F26" s="18" t="str">
        <f t="shared" si="0"/>
        <v>Granted</v>
      </c>
    </row>
    <row r="27" spans="1:6" x14ac:dyDescent="0.25">
      <c r="A27" s="26">
        <v>9201</v>
      </c>
      <c r="B27" s="43" t="s">
        <v>189</v>
      </c>
      <c r="C27" s="26" t="str">
        <f>VLOOKUP(A27,Students!$A$2:$C$239,3)</f>
        <v>BL-TELC</v>
      </c>
      <c r="D27" s="44">
        <f>VLOOKUP(C27,Fees!$A$1:$B$24,2,FALSE)</f>
        <v>3280</v>
      </c>
      <c r="E27" s="18">
        <f>VLOOKUP(A27,TestScores!$A$1:$C$33,3,FALSE)</f>
        <v>89</v>
      </c>
      <c r="F27" s="18" t="str">
        <f t="shared" si="0"/>
        <v>Granted</v>
      </c>
    </row>
    <row r="28" spans="1:6" x14ac:dyDescent="0.25">
      <c r="A28" s="26">
        <v>9115</v>
      </c>
      <c r="B28" s="43" t="s">
        <v>90</v>
      </c>
      <c r="C28" s="26" t="str">
        <f>VLOOKUP(A28,Students!$A$2:$C$239,3)</f>
        <v>BL-BI</v>
      </c>
      <c r="D28" s="44">
        <f>VLOOKUP(C28,Fees!$A$1:$B$24,2,FALSE)</f>
        <v>2160</v>
      </c>
      <c r="E28" s="18">
        <f>VLOOKUP(A28,TestScores!$A$1:$C$33,3,FALSE)</f>
        <v>93</v>
      </c>
      <c r="F28" s="18" t="str">
        <f t="shared" si="0"/>
        <v>Granted</v>
      </c>
    </row>
    <row r="29" spans="1:6" x14ac:dyDescent="0.25">
      <c r="A29" s="26">
        <v>9166</v>
      </c>
      <c r="B29" s="43" t="s">
        <v>154</v>
      </c>
      <c r="C29" s="26" t="str">
        <f>VLOOKUP(A29,Students!$A$2:$C$239,3)</f>
        <v>BL-BUS</v>
      </c>
      <c r="D29" s="44">
        <f>VLOOKUP(C29,Fees!$A$1:$B$24,2,FALSE)</f>
        <v>6880</v>
      </c>
      <c r="E29" s="18">
        <f>VLOOKUP(A29,TestScores!$A$1:$C$33,3,FALSE)</f>
        <v>98</v>
      </c>
      <c r="F29" s="18" t="str">
        <f t="shared" si="0"/>
        <v>Granted</v>
      </c>
    </row>
    <row r="30" spans="1:6" x14ac:dyDescent="0.25">
      <c r="A30" s="26">
        <v>9206</v>
      </c>
      <c r="B30" s="43" t="s">
        <v>192</v>
      </c>
      <c r="C30" s="26" t="str">
        <f>VLOOKUP(A30,Students!$A$2:$C$239,3)</f>
        <v>BL-OPT</v>
      </c>
      <c r="D30" s="44">
        <f>VLOOKUP(C30,Fees!$A$1:$B$24,2,FALSE)</f>
        <v>6000</v>
      </c>
      <c r="E30" s="18">
        <f>VLOOKUP(A30,TestScores!$A$1:$C$33,3,FALSE)</f>
        <v>91</v>
      </c>
      <c r="F30" s="18" t="str">
        <f t="shared" si="0"/>
        <v>Granted</v>
      </c>
    </row>
    <row r="31" spans="1:6" x14ac:dyDescent="0.25">
      <c r="A31" s="26">
        <v>9141</v>
      </c>
      <c r="B31" s="43" t="s">
        <v>123</v>
      </c>
      <c r="C31" s="26" t="str">
        <f>VLOOKUP(A31,Students!$A$2:$C$239,3)</f>
        <v>BL-EDUC</v>
      </c>
      <c r="D31" s="44">
        <f>VLOOKUP(C31,Fees!$A$1:$B$24,2,FALSE)</f>
        <v>5920</v>
      </c>
      <c r="E31" s="18">
        <f>VLOOKUP(A31,TestScores!$A$1:$C$33,3,FALSE)</f>
        <v>82</v>
      </c>
      <c r="F31" s="18" t="str">
        <f t="shared" si="0"/>
        <v>Granted</v>
      </c>
    </row>
    <row r="32" spans="1:6" x14ac:dyDescent="0.25">
      <c r="A32" s="26">
        <v>9164</v>
      </c>
      <c r="B32" s="43" t="s">
        <v>153</v>
      </c>
      <c r="C32" s="26" t="str">
        <f>VLOOKUP(A32,Students!$A$2:$C$239,3)</f>
        <v>BL-HPER</v>
      </c>
      <c r="D32" s="44">
        <f>VLOOKUP(C32,Fees!$A$1:$B$24,2,FALSE)</f>
        <v>4640</v>
      </c>
      <c r="E32" s="18">
        <f>VLOOKUP(A32,TestScores!$A$1:$C$33,3,FALSE)</f>
        <v>99</v>
      </c>
      <c r="F32" s="18" t="str">
        <f t="shared" si="0"/>
        <v>Granted</v>
      </c>
    </row>
    <row r="33" spans="1:6" x14ac:dyDescent="0.25">
      <c r="A33" s="26">
        <v>9161</v>
      </c>
      <c r="B33" s="43" t="s">
        <v>149</v>
      </c>
      <c r="C33" s="26" t="str">
        <f>VLOOKUP(A33,Students!$A$2:$C$239,3)</f>
        <v>BL-NELC</v>
      </c>
      <c r="D33" s="44" t="e">
        <f>VLOOKUP(C33,Fees!$A$1:$B$24,2,FALSE)</f>
        <v>#N/A</v>
      </c>
      <c r="E33" s="18">
        <f>VLOOKUP(A33,TestScores!$A$1:$C$33,3,FALSE)</f>
        <v>90</v>
      </c>
      <c r="F33" s="18" t="str">
        <f t="shared" si="0"/>
        <v>Granted</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39"/>
  <sheetViews>
    <sheetView workbookViewId="0">
      <selection activeCell="J12" sqref="J12"/>
    </sheetView>
  </sheetViews>
  <sheetFormatPr defaultRowHeight="15" x14ac:dyDescent="0.25"/>
  <cols>
    <col min="1" max="1" width="16.42578125" customWidth="1"/>
    <col min="2" max="2" width="21.42578125" customWidth="1"/>
    <col min="3" max="3" width="23" customWidth="1"/>
    <col min="4" max="4" width="32" customWidth="1"/>
    <col min="5" max="5" width="20.42578125" customWidth="1"/>
    <col min="6" max="6" width="25.42578125" customWidth="1"/>
  </cols>
  <sheetData>
    <row r="2" spans="1:6" x14ac:dyDescent="0.25">
      <c r="A2" s="23" t="s">
        <v>42</v>
      </c>
      <c r="B2" s="24" t="s">
        <v>43</v>
      </c>
      <c r="C2" s="24" t="s">
        <v>44</v>
      </c>
      <c r="D2" s="24" t="s">
        <v>45</v>
      </c>
      <c r="E2" s="25" t="s">
        <v>46</v>
      </c>
      <c r="F2" s="25" t="s">
        <v>47</v>
      </c>
    </row>
    <row r="3" spans="1:6" x14ac:dyDescent="0.25">
      <c r="A3" s="26">
        <v>9100</v>
      </c>
      <c r="B3" s="27" t="s">
        <v>48</v>
      </c>
      <c r="C3" s="28" t="s">
        <v>49</v>
      </c>
      <c r="D3" s="28" t="s">
        <v>50</v>
      </c>
      <c r="E3" s="29" t="s">
        <v>51</v>
      </c>
      <c r="F3" s="29" t="s">
        <v>52</v>
      </c>
    </row>
    <row r="4" spans="1:6" x14ac:dyDescent="0.25">
      <c r="A4" s="26">
        <v>9101</v>
      </c>
      <c r="B4" s="27" t="s">
        <v>53</v>
      </c>
      <c r="C4" s="28" t="s">
        <v>54</v>
      </c>
      <c r="D4" s="28" t="s">
        <v>55</v>
      </c>
      <c r="E4" s="29" t="s">
        <v>51</v>
      </c>
      <c r="F4" s="29" t="s">
        <v>56</v>
      </c>
    </row>
    <row r="5" spans="1:6" x14ac:dyDescent="0.25">
      <c r="A5" s="26">
        <v>9102</v>
      </c>
      <c r="B5" s="27" t="s">
        <v>57</v>
      </c>
      <c r="C5" s="28" t="s">
        <v>58</v>
      </c>
      <c r="D5" s="28" t="s">
        <v>59</v>
      </c>
      <c r="E5" s="29" t="s">
        <v>60</v>
      </c>
      <c r="F5" s="29" t="s">
        <v>61</v>
      </c>
    </row>
    <row r="6" spans="1:6" x14ac:dyDescent="0.25">
      <c r="A6" s="26">
        <v>9103</v>
      </c>
      <c r="B6" s="27" t="s">
        <v>62</v>
      </c>
      <c r="C6" s="28" t="s">
        <v>63</v>
      </c>
      <c r="D6" s="28" t="s">
        <v>64</v>
      </c>
      <c r="E6" s="29" t="s">
        <v>51</v>
      </c>
      <c r="F6" s="29" t="s">
        <v>61</v>
      </c>
    </row>
    <row r="7" spans="1:6" x14ac:dyDescent="0.25">
      <c r="A7" s="26">
        <v>9104</v>
      </c>
      <c r="B7" s="30" t="s">
        <v>65</v>
      </c>
      <c r="C7" s="28" t="s">
        <v>66</v>
      </c>
      <c r="D7" s="28" t="s">
        <v>67</v>
      </c>
      <c r="E7" s="29" t="s">
        <v>51</v>
      </c>
      <c r="F7" s="29" t="s">
        <v>68</v>
      </c>
    </row>
    <row r="8" spans="1:6" x14ac:dyDescent="0.25">
      <c r="A8" s="26">
        <v>9105</v>
      </c>
      <c r="B8" s="30" t="s">
        <v>69</v>
      </c>
      <c r="C8" s="28" t="s">
        <v>70</v>
      </c>
      <c r="D8" s="28" t="s">
        <v>71</v>
      </c>
      <c r="E8" s="29" t="s">
        <v>51</v>
      </c>
      <c r="F8" s="29" t="s">
        <v>72</v>
      </c>
    </row>
    <row r="9" spans="1:6" x14ac:dyDescent="0.25">
      <c r="A9" s="31">
        <v>9106</v>
      </c>
      <c r="B9" s="30" t="s">
        <v>73</v>
      </c>
      <c r="C9" s="32" t="s">
        <v>74</v>
      </c>
      <c r="D9" s="32" t="s">
        <v>75</v>
      </c>
      <c r="E9" s="33" t="s">
        <v>51</v>
      </c>
      <c r="F9" s="33" t="s">
        <v>76</v>
      </c>
    </row>
    <row r="10" spans="1:6" x14ac:dyDescent="0.25">
      <c r="A10" s="26">
        <v>9107</v>
      </c>
      <c r="B10" s="30" t="s">
        <v>77</v>
      </c>
      <c r="C10" s="28" t="s">
        <v>58</v>
      </c>
      <c r="D10" s="28" t="s">
        <v>59</v>
      </c>
      <c r="E10" s="29" t="s">
        <v>51</v>
      </c>
      <c r="F10" s="29" t="s">
        <v>76</v>
      </c>
    </row>
    <row r="11" spans="1:6" x14ac:dyDescent="0.25">
      <c r="A11" s="26"/>
      <c r="B11" s="30"/>
      <c r="C11" s="28"/>
      <c r="D11" s="28"/>
      <c r="E11" s="29"/>
      <c r="F11" s="29"/>
    </row>
    <row r="12" spans="1:6" x14ac:dyDescent="0.25">
      <c r="A12" s="26">
        <v>9109</v>
      </c>
      <c r="B12" s="30" t="s">
        <v>78</v>
      </c>
      <c r="C12" s="28" t="s">
        <v>66</v>
      </c>
      <c r="D12" s="28" t="s">
        <v>67</v>
      </c>
      <c r="E12" s="29" t="s">
        <v>51</v>
      </c>
      <c r="F12" s="29" t="s">
        <v>76</v>
      </c>
    </row>
    <row r="13" spans="1:6" x14ac:dyDescent="0.25">
      <c r="A13" s="26">
        <v>9110</v>
      </c>
      <c r="B13" s="30" t="s">
        <v>79</v>
      </c>
      <c r="C13" s="28" t="s">
        <v>80</v>
      </c>
      <c r="D13" s="28" t="s">
        <v>81</v>
      </c>
      <c r="E13" s="29" t="s">
        <v>51</v>
      </c>
      <c r="F13" s="29" t="s">
        <v>76</v>
      </c>
    </row>
    <row r="14" spans="1:6" x14ac:dyDescent="0.25">
      <c r="A14" s="26">
        <v>9111</v>
      </c>
      <c r="B14" s="30" t="s">
        <v>82</v>
      </c>
      <c r="C14" s="28" t="s">
        <v>83</v>
      </c>
      <c r="D14" s="28" t="s">
        <v>84</v>
      </c>
      <c r="E14" s="29" t="s">
        <v>60</v>
      </c>
      <c r="F14" s="29" t="s">
        <v>68</v>
      </c>
    </row>
    <row r="15" spans="1:6" x14ac:dyDescent="0.25">
      <c r="A15" s="26">
        <v>9112</v>
      </c>
      <c r="B15" s="30" t="s">
        <v>85</v>
      </c>
      <c r="C15" s="28" t="s">
        <v>66</v>
      </c>
      <c r="D15" s="28" t="s">
        <v>67</v>
      </c>
      <c r="E15" s="29" t="s">
        <v>51</v>
      </c>
      <c r="F15" s="29" t="s">
        <v>76</v>
      </c>
    </row>
    <row r="16" spans="1:6" x14ac:dyDescent="0.25">
      <c r="A16" s="26">
        <v>9113</v>
      </c>
      <c r="B16" s="30" t="s">
        <v>86</v>
      </c>
      <c r="C16" s="28" t="s">
        <v>87</v>
      </c>
      <c r="D16" s="28" t="s">
        <v>88</v>
      </c>
      <c r="E16" s="29" t="s">
        <v>51</v>
      </c>
      <c r="F16" s="29" t="s">
        <v>89</v>
      </c>
    </row>
    <row r="17" spans="1:6" x14ac:dyDescent="0.25">
      <c r="A17" s="26">
        <v>9115</v>
      </c>
      <c r="B17" s="30" t="s">
        <v>90</v>
      </c>
      <c r="C17" s="28" t="s">
        <v>49</v>
      </c>
      <c r="D17" s="28" t="s">
        <v>88</v>
      </c>
      <c r="E17" s="29" t="s">
        <v>51</v>
      </c>
      <c r="F17" s="29" t="s">
        <v>68</v>
      </c>
    </row>
    <row r="18" spans="1:6" x14ac:dyDescent="0.25">
      <c r="A18" s="26">
        <v>9116</v>
      </c>
      <c r="B18" s="30" t="s">
        <v>91</v>
      </c>
      <c r="C18" s="28" t="s">
        <v>70</v>
      </c>
      <c r="D18" s="28" t="s">
        <v>71</v>
      </c>
      <c r="E18" s="29" t="s">
        <v>60</v>
      </c>
      <c r="F18" s="29" t="s">
        <v>92</v>
      </c>
    </row>
    <row r="19" spans="1:6" x14ac:dyDescent="0.25">
      <c r="A19" s="26">
        <v>9117</v>
      </c>
      <c r="B19" s="30" t="s">
        <v>93</v>
      </c>
      <c r="C19" s="28" t="s">
        <v>66</v>
      </c>
      <c r="D19" s="28" t="s">
        <v>67</v>
      </c>
      <c r="E19" s="29" t="s">
        <v>51</v>
      </c>
      <c r="F19" s="29" t="s">
        <v>68</v>
      </c>
    </row>
    <row r="20" spans="1:6" x14ac:dyDescent="0.25">
      <c r="A20" s="26">
        <v>9118</v>
      </c>
      <c r="B20" s="30" t="s">
        <v>94</v>
      </c>
      <c r="C20" s="28" t="s">
        <v>63</v>
      </c>
      <c r="D20" s="28" t="s">
        <v>64</v>
      </c>
      <c r="E20" s="29" t="s">
        <v>51</v>
      </c>
      <c r="F20" s="29" t="s">
        <v>52</v>
      </c>
    </row>
    <row r="21" spans="1:6" x14ac:dyDescent="0.25">
      <c r="A21" s="26">
        <v>9120</v>
      </c>
      <c r="B21" s="30" t="s">
        <v>95</v>
      </c>
      <c r="C21" s="28" t="s">
        <v>49</v>
      </c>
      <c r="D21" s="28" t="s">
        <v>50</v>
      </c>
      <c r="E21" s="29" t="s">
        <v>51</v>
      </c>
      <c r="F21" s="29" t="s">
        <v>76</v>
      </c>
    </row>
    <row r="22" spans="1:6" x14ac:dyDescent="0.25">
      <c r="A22" s="26">
        <v>9121</v>
      </c>
      <c r="B22" s="30" t="s">
        <v>96</v>
      </c>
      <c r="C22" s="28" t="s">
        <v>58</v>
      </c>
      <c r="D22" s="28" t="s">
        <v>59</v>
      </c>
      <c r="E22" s="29" t="s">
        <v>51</v>
      </c>
      <c r="F22" s="29" t="s">
        <v>92</v>
      </c>
    </row>
    <row r="23" spans="1:6" x14ac:dyDescent="0.25">
      <c r="A23" s="26">
        <v>9122</v>
      </c>
      <c r="B23" s="30" t="s">
        <v>97</v>
      </c>
      <c r="C23" s="28" t="s">
        <v>98</v>
      </c>
      <c r="D23" s="28" t="s">
        <v>99</v>
      </c>
      <c r="E23" s="29" t="s">
        <v>51</v>
      </c>
      <c r="F23" s="29" t="s">
        <v>92</v>
      </c>
    </row>
    <row r="24" spans="1:6" x14ac:dyDescent="0.25">
      <c r="A24" s="26">
        <v>9124</v>
      </c>
      <c r="B24" s="30" t="s">
        <v>100</v>
      </c>
      <c r="C24" s="28" t="s">
        <v>58</v>
      </c>
      <c r="D24" s="28" t="s">
        <v>59</v>
      </c>
      <c r="E24" s="29" t="s">
        <v>51</v>
      </c>
      <c r="F24" s="29" t="s">
        <v>72</v>
      </c>
    </row>
    <row r="25" spans="1:6" x14ac:dyDescent="0.25">
      <c r="A25" s="26">
        <v>9125</v>
      </c>
      <c r="B25" s="30" t="s">
        <v>101</v>
      </c>
      <c r="C25" s="28" t="s">
        <v>102</v>
      </c>
      <c r="D25" s="28" t="s">
        <v>103</v>
      </c>
      <c r="E25" s="29" t="s">
        <v>51</v>
      </c>
      <c r="F25" s="29" t="s">
        <v>89</v>
      </c>
    </row>
    <row r="26" spans="1:6" x14ac:dyDescent="0.25">
      <c r="A26" s="26">
        <v>9126</v>
      </c>
      <c r="B26" s="34" t="s">
        <v>104</v>
      </c>
      <c r="C26" s="28" t="s">
        <v>105</v>
      </c>
      <c r="D26" s="28" t="s">
        <v>106</v>
      </c>
      <c r="E26" s="29" t="s">
        <v>51</v>
      </c>
      <c r="F26" s="29" t="s">
        <v>56</v>
      </c>
    </row>
    <row r="27" spans="1:6" x14ac:dyDescent="0.25">
      <c r="A27" s="26"/>
      <c r="B27" s="34"/>
      <c r="C27" s="28"/>
      <c r="D27" s="28"/>
      <c r="E27" s="29"/>
      <c r="F27" s="29"/>
    </row>
    <row r="28" spans="1:6" x14ac:dyDescent="0.25">
      <c r="A28" s="26">
        <v>9128</v>
      </c>
      <c r="B28" s="30" t="s">
        <v>107</v>
      </c>
      <c r="C28" s="28" t="s">
        <v>108</v>
      </c>
      <c r="D28" s="28" t="s">
        <v>64</v>
      </c>
      <c r="E28" s="29" t="s">
        <v>51</v>
      </c>
      <c r="F28" s="29" t="s">
        <v>76</v>
      </c>
    </row>
    <row r="29" spans="1:6" x14ac:dyDescent="0.25">
      <c r="A29" s="26">
        <v>9129</v>
      </c>
      <c r="B29" s="30" t="s">
        <v>109</v>
      </c>
      <c r="C29" s="28" t="s">
        <v>58</v>
      </c>
      <c r="D29" s="28" t="s">
        <v>59</v>
      </c>
      <c r="E29" s="29" t="s">
        <v>51</v>
      </c>
      <c r="F29" s="29" t="s">
        <v>72</v>
      </c>
    </row>
    <row r="30" spans="1:6" x14ac:dyDescent="0.25">
      <c r="A30" s="26">
        <v>9130</v>
      </c>
      <c r="B30" s="30" t="s">
        <v>110</v>
      </c>
      <c r="C30" s="28" t="s">
        <v>58</v>
      </c>
      <c r="D30" s="28" t="s">
        <v>59</v>
      </c>
      <c r="E30" s="29" t="s">
        <v>60</v>
      </c>
      <c r="F30" s="29" t="s">
        <v>92</v>
      </c>
    </row>
    <row r="31" spans="1:6" x14ac:dyDescent="0.25">
      <c r="A31" s="26">
        <v>9131</v>
      </c>
      <c r="B31" s="30" t="s">
        <v>111</v>
      </c>
      <c r="C31" s="28" t="s">
        <v>112</v>
      </c>
      <c r="D31" s="28" t="s">
        <v>113</v>
      </c>
      <c r="E31" s="29" t="s">
        <v>51</v>
      </c>
      <c r="F31" s="29" t="s">
        <v>61</v>
      </c>
    </row>
    <row r="32" spans="1:6" x14ac:dyDescent="0.25">
      <c r="A32" s="26">
        <v>9132</v>
      </c>
      <c r="B32" s="30" t="s">
        <v>114</v>
      </c>
      <c r="C32" s="28" t="s">
        <v>87</v>
      </c>
      <c r="D32" s="28" t="s">
        <v>88</v>
      </c>
      <c r="E32" s="29" t="s">
        <v>51</v>
      </c>
      <c r="F32" s="29" t="s">
        <v>68</v>
      </c>
    </row>
    <row r="33" spans="1:6" x14ac:dyDescent="0.25">
      <c r="A33" s="26">
        <v>9133</v>
      </c>
      <c r="B33" s="30" t="s">
        <v>115</v>
      </c>
      <c r="C33" s="28" t="s">
        <v>105</v>
      </c>
      <c r="D33" s="28" t="s">
        <v>106</v>
      </c>
      <c r="E33" s="29" t="s">
        <v>51</v>
      </c>
      <c r="F33" s="29" t="s">
        <v>56</v>
      </c>
    </row>
    <row r="34" spans="1:6" x14ac:dyDescent="0.25">
      <c r="A34" s="26">
        <v>9134</v>
      </c>
      <c r="B34" s="30" t="s">
        <v>116</v>
      </c>
      <c r="C34" s="28" t="s">
        <v>49</v>
      </c>
      <c r="D34" s="28" t="s">
        <v>50</v>
      </c>
      <c r="E34" s="29" t="s">
        <v>60</v>
      </c>
      <c r="F34" s="29" t="s">
        <v>68</v>
      </c>
    </row>
    <row r="35" spans="1:6" x14ac:dyDescent="0.25">
      <c r="A35" s="26">
        <v>9135</v>
      </c>
      <c r="B35" s="30" t="s">
        <v>117</v>
      </c>
      <c r="C35" s="28" t="s">
        <v>58</v>
      </c>
      <c r="D35" s="28" t="s">
        <v>59</v>
      </c>
      <c r="E35" s="29" t="s">
        <v>51</v>
      </c>
      <c r="F35" s="29" t="s">
        <v>56</v>
      </c>
    </row>
    <row r="36" spans="1:6" x14ac:dyDescent="0.25">
      <c r="A36" s="26">
        <v>9136</v>
      </c>
      <c r="B36" s="30" t="s">
        <v>118</v>
      </c>
      <c r="C36" s="28" t="s">
        <v>58</v>
      </c>
      <c r="D36" s="28" t="s">
        <v>59</v>
      </c>
      <c r="E36" s="29" t="s">
        <v>60</v>
      </c>
      <c r="F36" s="29" t="s">
        <v>52</v>
      </c>
    </row>
    <row r="37" spans="1:6" x14ac:dyDescent="0.25">
      <c r="A37" s="26">
        <v>9137</v>
      </c>
      <c r="B37" s="30" t="s">
        <v>119</v>
      </c>
      <c r="C37" s="28" t="s">
        <v>80</v>
      </c>
      <c r="D37" s="28" t="s">
        <v>81</v>
      </c>
      <c r="E37" s="29" t="s">
        <v>51</v>
      </c>
      <c r="F37" s="29" t="s">
        <v>68</v>
      </c>
    </row>
    <row r="38" spans="1:6" x14ac:dyDescent="0.25">
      <c r="A38" s="26">
        <v>9138</v>
      </c>
      <c r="B38" s="30" t="s">
        <v>120</v>
      </c>
      <c r="C38" s="28" t="s">
        <v>58</v>
      </c>
      <c r="D38" s="28" t="s">
        <v>59</v>
      </c>
      <c r="E38" s="29" t="s">
        <v>51</v>
      </c>
      <c r="F38" s="29" t="s">
        <v>68</v>
      </c>
    </row>
    <row r="39" spans="1:6" x14ac:dyDescent="0.25">
      <c r="A39" s="26">
        <v>9139</v>
      </c>
      <c r="B39" s="30" t="s">
        <v>121</v>
      </c>
      <c r="C39" s="28" t="s">
        <v>83</v>
      </c>
      <c r="D39" s="28" t="s">
        <v>84</v>
      </c>
      <c r="E39" s="29" t="s">
        <v>51</v>
      </c>
      <c r="F39" s="29" t="s">
        <v>76</v>
      </c>
    </row>
    <row r="40" spans="1:6" x14ac:dyDescent="0.25">
      <c r="A40" s="26">
        <v>9140</v>
      </c>
      <c r="B40" s="30" t="s">
        <v>122</v>
      </c>
      <c r="C40" s="28" t="s">
        <v>87</v>
      </c>
      <c r="D40" s="28" t="s">
        <v>88</v>
      </c>
      <c r="E40" s="29" t="s">
        <v>51</v>
      </c>
      <c r="F40" s="29" t="s">
        <v>92</v>
      </c>
    </row>
    <row r="41" spans="1:6" x14ac:dyDescent="0.25">
      <c r="A41" s="26"/>
      <c r="B41" s="30"/>
      <c r="C41" s="28"/>
      <c r="D41" s="28"/>
      <c r="E41" s="29"/>
      <c r="F41" s="29"/>
    </row>
    <row r="42" spans="1:6" x14ac:dyDescent="0.25">
      <c r="A42" s="26">
        <v>9141</v>
      </c>
      <c r="B42" s="30" t="s">
        <v>123</v>
      </c>
      <c r="C42" s="28" t="s">
        <v>66</v>
      </c>
      <c r="D42" s="28" t="s">
        <v>67</v>
      </c>
      <c r="E42" s="29" t="s">
        <v>51</v>
      </c>
      <c r="F42" s="29" t="s">
        <v>72</v>
      </c>
    </row>
    <row r="43" spans="1:6" x14ac:dyDescent="0.25">
      <c r="A43" s="26">
        <v>9142</v>
      </c>
      <c r="B43" s="30" t="s">
        <v>124</v>
      </c>
      <c r="C43" s="28" t="s">
        <v>49</v>
      </c>
      <c r="D43" s="28" t="s">
        <v>50</v>
      </c>
      <c r="E43" s="29" t="s">
        <v>60</v>
      </c>
      <c r="F43" s="29" t="s">
        <v>89</v>
      </c>
    </row>
    <row r="44" spans="1:6" x14ac:dyDescent="0.25">
      <c r="A44" s="26">
        <v>9143</v>
      </c>
      <c r="B44" s="30" t="s">
        <v>125</v>
      </c>
      <c r="C44" s="28" t="s">
        <v>80</v>
      </c>
      <c r="D44" s="28" t="s">
        <v>81</v>
      </c>
      <c r="E44" s="29" t="s">
        <v>51</v>
      </c>
      <c r="F44" s="29" t="s">
        <v>76</v>
      </c>
    </row>
    <row r="45" spans="1:6" x14ac:dyDescent="0.25">
      <c r="A45" s="26">
        <v>9144</v>
      </c>
      <c r="B45" s="30" t="s">
        <v>126</v>
      </c>
      <c r="C45" s="28" t="s">
        <v>66</v>
      </c>
      <c r="D45" s="28" t="s">
        <v>67</v>
      </c>
      <c r="E45" s="29" t="s">
        <v>51</v>
      </c>
      <c r="F45" s="29" t="s">
        <v>72</v>
      </c>
    </row>
    <row r="46" spans="1:6" x14ac:dyDescent="0.25">
      <c r="A46" s="26">
        <v>9145</v>
      </c>
      <c r="B46" s="30" t="s">
        <v>127</v>
      </c>
      <c r="C46" s="28" t="s">
        <v>128</v>
      </c>
      <c r="D46" s="28" t="s">
        <v>129</v>
      </c>
      <c r="E46" s="29" t="s">
        <v>51</v>
      </c>
      <c r="F46" s="29" t="s">
        <v>56</v>
      </c>
    </row>
    <row r="47" spans="1:6" x14ac:dyDescent="0.25">
      <c r="A47" s="26">
        <v>9146</v>
      </c>
      <c r="B47" s="30" t="s">
        <v>130</v>
      </c>
      <c r="C47" s="28" t="s">
        <v>66</v>
      </c>
      <c r="D47" s="28" t="s">
        <v>67</v>
      </c>
      <c r="E47" s="29" t="s">
        <v>51</v>
      </c>
      <c r="F47" s="29" t="s">
        <v>72</v>
      </c>
    </row>
    <row r="48" spans="1:6" x14ac:dyDescent="0.25">
      <c r="A48" s="26">
        <v>9147</v>
      </c>
      <c r="B48" s="30" t="s">
        <v>131</v>
      </c>
      <c r="C48" s="28" t="s">
        <v>105</v>
      </c>
      <c r="D48" s="28" t="s">
        <v>106</v>
      </c>
      <c r="E48" s="29" t="s">
        <v>60</v>
      </c>
      <c r="F48" s="29" t="s">
        <v>61</v>
      </c>
    </row>
    <row r="49" spans="1:6" x14ac:dyDescent="0.25">
      <c r="A49" s="26">
        <v>9148</v>
      </c>
      <c r="B49" s="30" t="s">
        <v>132</v>
      </c>
      <c r="C49" s="28" t="s">
        <v>128</v>
      </c>
      <c r="D49" s="28" t="s">
        <v>129</v>
      </c>
      <c r="E49" s="29" t="s">
        <v>51</v>
      </c>
      <c r="F49" s="29" t="s">
        <v>68</v>
      </c>
    </row>
    <row r="50" spans="1:6" x14ac:dyDescent="0.25">
      <c r="A50" s="26">
        <v>9149</v>
      </c>
      <c r="B50" s="30" t="s">
        <v>104</v>
      </c>
      <c r="C50" s="28" t="s">
        <v>87</v>
      </c>
      <c r="D50" s="28" t="s">
        <v>88</v>
      </c>
      <c r="E50" s="29" t="s">
        <v>51</v>
      </c>
      <c r="F50" s="29" t="s">
        <v>52</v>
      </c>
    </row>
    <row r="51" spans="1:6" x14ac:dyDescent="0.25">
      <c r="A51" s="26">
        <v>9150</v>
      </c>
      <c r="B51" s="30" t="s">
        <v>133</v>
      </c>
      <c r="C51" s="28" t="s">
        <v>58</v>
      </c>
      <c r="D51" s="28" t="s">
        <v>59</v>
      </c>
      <c r="E51" s="29" t="s">
        <v>51</v>
      </c>
      <c r="F51" s="29" t="s">
        <v>134</v>
      </c>
    </row>
    <row r="52" spans="1:6" x14ac:dyDescent="0.25">
      <c r="A52" s="26">
        <v>9151</v>
      </c>
      <c r="B52" s="30" t="s">
        <v>135</v>
      </c>
      <c r="C52" s="28" t="s">
        <v>136</v>
      </c>
      <c r="D52" s="28" t="s">
        <v>137</v>
      </c>
      <c r="E52" s="29" t="s">
        <v>51</v>
      </c>
      <c r="F52" s="29" t="s">
        <v>89</v>
      </c>
    </row>
    <row r="53" spans="1:6" x14ac:dyDescent="0.25">
      <c r="A53" s="26">
        <v>9153</v>
      </c>
      <c r="B53" s="30" t="s">
        <v>138</v>
      </c>
      <c r="C53" s="28" t="s">
        <v>139</v>
      </c>
      <c r="D53" s="28" t="s">
        <v>140</v>
      </c>
      <c r="E53" s="29" t="s">
        <v>51</v>
      </c>
      <c r="F53" s="29" t="s">
        <v>52</v>
      </c>
    </row>
    <row r="54" spans="1:6" x14ac:dyDescent="0.25">
      <c r="A54" s="26">
        <v>9154</v>
      </c>
      <c r="B54" s="30" t="s">
        <v>141</v>
      </c>
      <c r="C54" s="28" t="s">
        <v>49</v>
      </c>
      <c r="D54" s="28" t="s">
        <v>50</v>
      </c>
      <c r="E54" s="29" t="s">
        <v>60</v>
      </c>
      <c r="F54" s="29" t="s">
        <v>134</v>
      </c>
    </row>
    <row r="55" spans="1:6" x14ac:dyDescent="0.25">
      <c r="A55" s="26">
        <v>9158</v>
      </c>
      <c r="B55" s="30" t="s">
        <v>142</v>
      </c>
      <c r="C55" s="28" t="s">
        <v>143</v>
      </c>
      <c r="D55" s="28" t="s">
        <v>144</v>
      </c>
      <c r="E55" s="29" t="s">
        <v>51</v>
      </c>
      <c r="F55" s="29" t="s">
        <v>92</v>
      </c>
    </row>
    <row r="56" spans="1:6" x14ac:dyDescent="0.25">
      <c r="A56" s="26">
        <v>9159</v>
      </c>
      <c r="B56" s="30" t="s">
        <v>145</v>
      </c>
      <c r="C56" s="28" t="s">
        <v>146</v>
      </c>
      <c r="D56" s="28" t="s">
        <v>147</v>
      </c>
      <c r="E56" s="29" t="s">
        <v>51</v>
      </c>
      <c r="F56" s="29" t="s">
        <v>134</v>
      </c>
    </row>
    <row r="57" spans="1:6" x14ac:dyDescent="0.25">
      <c r="A57" s="26">
        <v>9160</v>
      </c>
      <c r="B57" s="30" t="s">
        <v>148</v>
      </c>
      <c r="C57" s="28" t="s">
        <v>143</v>
      </c>
      <c r="D57" s="28" t="s">
        <v>144</v>
      </c>
      <c r="E57" s="29" t="s">
        <v>51</v>
      </c>
      <c r="F57" s="29" t="s">
        <v>56</v>
      </c>
    </row>
    <row r="58" spans="1:6" x14ac:dyDescent="0.25">
      <c r="A58" s="26">
        <v>9161</v>
      </c>
      <c r="B58" s="30" t="s">
        <v>149</v>
      </c>
      <c r="C58" s="28" t="s">
        <v>150</v>
      </c>
      <c r="D58" s="28" t="s">
        <v>103</v>
      </c>
      <c r="E58" s="29" t="s">
        <v>51</v>
      </c>
      <c r="F58" s="29" t="s">
        <v>56</v>
      </c>
    </row>
    <row r="59" spans="1:6" x14ac:dyDescent="0.25">
      <c r="A59" s="26">
        <v>9162</v>
      </c>
      <c r="B59" s="30" t="s">
        <v>151</v>
      </c>
      <c r="C59" s="28" t="s">
        <v>49</v>
      </c>
      <c r="D59" s="28" t="s">
        <v>50</v>
      </c>
      <c r="E59" s="29" t="s">
        <v>51</v>
      </c>
      <c r="F59" s="29" t="s">
        <v>52</v>
      </c>
    </row>
    <row r="60" spans="1:6" x14ac:dyDescent="0.25">
      <c r="A60" s="26">
        <v>9163</v>
      </c>
      <c r="B60" s="30" t="s">
        <v>152</v>
      </c>
      <c r="C60" s="28" t="s">
        <v>102</v>
      </c>
      <c r="D60" s="28" t="s">
        <v>103</v>
      </c>
      <c r="E60" s="29" t="s">
        <v>60</v>
      </c>
      <c r="F60" s="29" t="s">
        <v>92</v>
      </c>
    </row>
    <row r="61" spans="1:6" x14ac:dyDescent="0.25">
      <c r="A61" s="26">
        <v>9164</v>
      </c>
      <c r="B61" s="30" t="s">
        <v>153</v>
      </c>
      <c r="C61" s="28" t="s">
        <v>87</v>
      </c>
      <c r="D61" s="28" t="s">
        <v>88</v>
      </c>
      <c r="E61" s="29" t="s">
        <v>51</v>
      </c>
      <c r="F61" s="29" t="s">
        <v>134</v>
      </c>
    </row>
    <row r="62" spans="1:6" x14ac:dyDescent="0.25">
      <c r="A62" s="26">
        <v>9166</v>
      </c>
      <c r="B62" s="30" t="s">
        <v>154</v>
      </c>
      <c r="C62" s="28" t="s">
        <v>58</v>
      </c>
      <c r="D62" s="28" t="s">
        <v>59</v>
      </c>
      <c r="E62" s="29" t="s">
        <v>51</v>
      </c>
      <c r="F62" s="29" t="s">
        <v>56</v>
      </c>
    </row>
    <row r="63" spans="1:6" x14ac:dyDescent="0.25">
      <c r="A63" s="26">
        <v>9167</v>
      </c>
      <c r="B63" s="30" t="s">
        <v>155</v>
      </c>
      <c r="C63" s="28" t="s">
        <v>66</v>
      </c>
      <c r="D63" s="28" t="s">
        <v>67</v>
      </c>
      <c r="E63" s="29" t="s">
        <v>51</v>
      </c>
      <c r="F63" s="29" t="s">
        <v>52</v>
      </c>
    </row>
    <row r="64" spans="1:6" x14ac:dyDescent="0.25">
      <c r="A64" s="26">
        <v>9168</v>
      </c>
      <c r="B64" s="30" t="s">
        <v>156</v>
      </c>
      <c r="C64" s="28" t="s">
        <v>157</v>
      </c>
      <c r="D64" s="28" t="s">
        <v>129</v>
      </c>
      <c r="E64" s="29" t="s">
        <v>51</v>
      </c>
      <c r="F64" s="29" t="s">
        <v>92</v>
      </c>
    </row>
    <row r="65" spans="1:6" x14ac:dyDescent="0.25">
      <c r="A65" s="26">
        <v>9169</v>
      </c>
      <c r="B65" s="30" t="s">
        <v>158</v>
      </c>
      <c r="C65" s="28" t="s">
        <v>159</v>
      </c>
      <c r="D65" s="28" t="s">
        <v>55</v>
      </c>
      <c r="E65" s="29" t="s">
        <v>51</v>
      </c>
      <c r="F65" s="29" t="s">
        <v>72</v>
      </c>
    </row>
    <row r="66" spans="1:6" x14ac:dyDescent="0.25">
      <c r="A66" s="26">
        <v>9170</v>
      </c>
      <c r="B66" s="30" t="s">
        <v>160</v>
      </c>
      <c r="C66" s="28" t="s">
        <v>87</v>
      </c>
      <c r="D66" s="28" t="s">
        <v>88</v>
      </c>
      <c r="E66" s="29" t="s">
        <v>51</v>
      </c>
      <c r="F66" s="29" t="s">
        <v>56</v>
      </c>
    </row>
    <row r="67" spans="1:6" x14ac:dyDescent="0.25">
      <c r="A67" s="26">
        <v>9171</v>
      </c>
      <c r="B67" s="30" t="s">
        <v>161</v>
      </c>
      <c r="C67" s="28" t="s">
        <v>102</v>
      </c>
      <c r="D67" s="28" t="s">
        <v>103</v>
      </c>
      <c r="E67" s="29" t="s">
        <v>51</v>
      </c>
      <c r="F67" s="29" t="s">
        <v>68</v>
      </c>
    </row>
    <row r="68" spans="1:6" x14ac:dyDescent="0.25">
      <c r="A68" s="26">
        <v>9172</v>
      </c>
      <c r="B68" s="30" t="s">
        <v>162</v>
      </c>
      <c r="C68" s="28" t="s">
        <v>163</v>
      </c>
      <c r="D68" s="28" t="s">
        <v>164</v>
      </c>
      <c r="E68" s="29" t="s">
        <v>51</v>
      </c>
      <c r="F68" s="29" t="s">
        <v>72</v>
      </c>
    </row>
    <row r="69" spans="1:6" x14ac:dyDescent="0.25">
      <c r="A69" s="26">
        <v>9173</v>
      </c>
      <c r="B69" s="30" t="s">
        <v>165</v>
      </c>
      <c r="C69" s="28" t="s">
        <v>166</v>
      </c>
      <c r="D69" s="28" t="s">
        <v>103</v>
      </c>
      <c r="E69" s="29" t="s">
        <v>51</v>
      </c>
      <c r="F69" s="29" t="s">
        <v>92</v>
      </c>
    </row>
    <row r="70" spans="1:6" x14ac:dyDescent="0.25">
      <c r="A70" s="26">
        <v>9175</v>
      </c>
      <c r="B70" s="30" t="s">
        <v>167</v>
      </c>
      <c r="C70" s="28" t="s">
        <v>49</v>
      </c>
      <c r="D70" s="28" t="s">
        <v>50</v>
      </c>
      <c r="E70" s="29" t="s">
        <v>60</v>
      </c>
      <c r="F70" s="29" t="s">
        <v>76</v>
      </c>
    </row>
    <row r="71" spans="1:6" x14ac:dyDescent="0.25">
      <c r="A71" s="26">
        <v>9176</v>
      </c>
      <c r="B71" s="30" t="s">
        <v>168</v>
      </c>
      <c r="C71" s="28" t="s">
        <v>169</v>
      </c>
      <c r="D71" s="28" t="s">
        <v>170</v>
      </c>
      <c r="E71" s="29" t="s">
        <v>60</v>
      </c>
      <c r="F71" s="29" t="s">
        <v>89</v>
      </c>
    </row>
    <row r="72" spans="1:6" x14ac:dyDescent="0.25">
      <c r="A72" s="26">
        <v>9177</v>
      </c>
      <c r="B72" s="30" t="s">
        <v>171</v>
      </c>
      <c r="C72" s="28" t="s">
        <v>70</v>
      </c>
      <c r="D72" s="28" t="s">
        <v>71</v>
      </c>
      <c r="E72" s="29" t="s">
        <v>51</v>
      </c>
      <c r="F72" s="29" t="s">
        <v>89</v>
      </c>
    </row>
    <row r="73" spans="1:6" x14ac:dyDescent="0.25">
      <c r="A73" s="26">
        <v>9178</v>
      </c>
      <c r="B73" s="30" t="s">
        <v>172</v>
      </c>
      <c r="C73" s="28" t="s">
        <v>58</v>
      </c>
      <c r="D73" s="28" t="s">
        <v>59</v>
      </c>
      <c r="E73" s="29" t="s">
        <v>60</v>
      </c>
      <c r="F73" s="29" t="s">
        <v>72</v>
      </c>
    </row>
    <row r="74" spans="1:6" x14ac:dyDescent="0.25">
      <c r="A74" s="26">
        <v>9180</v>
      </c>
      <c r="B74" s="30" t="s">
        <v>173</v>
      </c>
      <c r="C74" s="28" t="s">
        <v>108</v>
      </c>
      <c r="D74" s="28" t="s">
        <v>64</v>
      </c>
      <c r="E74" s="29" t="s">
        <v>51</v>
      </c>
      <c r="F74" s="29" t="s">
        <v>72</v>
      </c>
    </row>
    <row r="75" spans="1:6" x14ac:dyDescent="0.25">
      <c r="A75" s="26">
        <v>9181</v>
      </c>
      <c r="B75" s="30" t="s">
        <v>174</v>
      </c>
      <c r="C75" s="28" t="s">
        <v>163</v>
      </c>
      <c r="D75" s="28" t="s">
        <v>164</v>
      </c>
      <c r="E75" s="29" t="s">
        <v>60</v>
      </c>
      <c r="F75" s="29" t="s">
        <v>52</v>
      </c>
    </row>
    <row r="76" spans="1:6" x14ac:dyDescent="0.25">
      <c r="A76" s="26">
        <v>9182</v>
      </c>
      <c r="B76" s="30" t="s">
        <v>175</v>
      </c>
      <c r="C76" s="28" t="s">
        <v>66</v>
      </c>
      <c r="D76" s="28" t="s">
        <v>67</v>
      </c>
      <c r="E76" s="29" t="s">
        <v>51</v>
      </c>
      <c r="F76" s="29" t="s">
        <v>72</v>
      </c>
    </row>
    <row r="77" spans="1:6" x14ac:dyDescent="0.25">
      <c r="A77" s="26">
        <v>9184</v>
      </c>
      <c r="B77" s="30" t="s">
        <v>176</v>
      </c>
      <c r="C77" s="28" t="s">
        <v>63</v>
      </c>
      <c r="D77" s="28" t="s">
        <v>64</v>
      </c>
      <c r="E77" s="29" t="s">
        <v>51</v>
      </c>
      <c r="F77" s="29" t="s">
        <v>89</v>
      </c>
    </row>
    <row r="78" spans="1:6" x14ac:dyDescent="0.25">
      <c r="A78" s="26">
        <v>9185</v>
      </c>
      <c r="B78" s="30" t="s">
        <v>177</v>
      </c>
      <c r="C78" s="28" t="s">
        <v>58</v>
      </c>
      <c r="D78" s="28" t="s">
        <v>59</v>
      </c>
      <c r="E78" s="29" t="s">
        <v>60</v>
      </c>
      <c r="F78" s="29" t="s">
        <v>134</v>
      </c>
    </row>
    <row r="79" spans="1:6" x14ac:dyDescent="0.25">
      <c r="A79" s="26">
        <v>9186</v>
      </c>
      <c r="B79" s="30" t="s">
        <v>178</v>
      </c>
      <c r="C79" s="28" t="s">
        <v>163</v>
      </c>
      <c r="D79" s="28" t="s">
        <v>164</v>
      </c>
      <c r="E79" s="29" t="s">
        <v>51</v>
      </c>
      <c r="F79" s="29" t="s">
        <v>89</v>
      </c>
    </row>
    <row r="80" spans="1:6" x14ac:dyDescent="0.25">
      <c r="A80" s="26">
        <v>9187</v>
      </c>
      <c r="B80" s="30" t="s">
        <v>179</v>
      </c>
      <c r="C80" s="28" t="s">
        <v>58</v>
      </c>
      <c r="D80" s="28" t="s">
        <v>59</v>
      </c>
      <c r="E80" s="29" t="s">
        <v>51</v>
      </c>
      <c r="F80" s="29" t="s">
        <v>92</v>
      </c>
    </row>
    <row r="81" spans="1:6" x14ac:dyDescent="0.25">
      <c r="A81" s="26">
        <v>9188</v>
      </c>
      <c r="B81" s="30" t="s">
        <v>180</v>
      </c>
      <c r="C81" s="28" t="s">
        <v>169</v>
      </c>
      <c r="D81" s="28" t="s">
        <v>170</v>
      </c>
      <c r="E81" s="29" t="s">
        <v>51</v>
      </c>
      <c r="F81" s="29" t="s">
        <v>72</v>
      </c>
    </row>
    <row r="82" spans="1:6" x14ac:dyDescent="0.25">
      <c r="A82" s="26">
        <v>9189</v>
      </c>
      <c r="B82" s="30" t="s">
        <v>181</v>
      </c>
      <c r="C82" s="28" t="s">
        <v>49</v>
      </c>
      <c r="D82" s="28" t="s">
        <v>50</v>
      </c>
      <c r="E82" s="29" t="s">
        <v>51</v>
      </c>
      <c r="F82" s="29" t="s">
        <v>52</v>
      </c>
    </row>
    <row r="83" spans="1:6" x14ac:dyDescent="0.25">
      <c r="A83" s="26">
        <v>9190</v>
      </c>
      <c r="B83" s="30" t="s">
        <v>182</v>
      </c>
      <c r="C83" s="28" t="s">
        <v>136</v>
      </c>
      <c r="D83" s="28" t="s">
        <v>137</v>
      </c>
      <c r="E83" s="29" t="s">
        <v>51</v>
      </c>
      <c r="F83" s="29" t="s">
        <v>56</v>
      </c>
    </row>
    <row r="84" spans="1:6" x14ac:dyDescent="0.25">
      <c r="A84" s="26">
        <v>9191</v>
      </c>
      <c r="B84" s="30" t="s">
        <v>183</v>
      </c>
      <c r="C84" s="28" t="s">
        <v>49</v>
      </c>
      <c r="D84" s="28" t="s">
        <v>50</v>
      </c>
      <c r="E84" s="29" t="s">
        <v>51</v>
      </c>
      <c r="F84" s="29" t="s">
        <v>68</v>
      </c>
    </row>
    <row r="85" spans="1:6" x14ac:dyDescent="0.25">
      <c r="A85" s="26">
        <v>9192</v>
      </c>
      <c r="B85" s="30" t="s">
        <v>184</v>
      </c>
      <c r="C85" s="28" t="s">
        <v>58</v>
      </c>
      <c r="D85" s="28" t="s">
        <v>59</v>
      </c>
      <c r="E85" s="29" t="s">
        <v>51</v>
      </c>
      <c r="F85" s="29" t="s">
        <v>92</v>
      </c>
    </row>
    <row r="86" spans="1:6" x14ac:dyDescent="0.25">
      <c r="A86" s="26">
        <v>9193</v>
      </c>
      <c r="B86" s="30" t="s">
        <v>185</v>
      </c>
      <c r="C86" s="28" t="s">
        <v>112</v>
      </c>
      <c r="D86" s="28" t="s">
        <v>113</v>
      </c>
      <c r="E86" s="29" t="s">
        <v>51</v>
      </c>
      <c r="F86" s="29" t="s">
        <v>134</v>
      </c>
    </row>
    <row r="87" spans="1:6" x14ac:dyDescent="0.25">
      <c r="A87" s="26">
        <v>9194</v>
      </c>
      <c r="B87" s="35" t="s">
        <v>186</v>
      </c>
      <c r="C87" s="28" t="s">
        <v>146</v>
      </c>
      <c r="D87" s="28" t="s">
        <v>147</v>
      </c>
      <c r="E87" s="29" t="s">
        <v>51</v>
      </c>
      <c r="F87" s="29" t="s">
        <v>92</v>
      </c>
    </row>
    <row r="88" spans="1:6" x14ac:dyDescent="0.25">
      <c r="A88" s="26">
        <v>9195</v>
      </c>
      <c r="B88" s="35" t="s">
        <v>187</v>
      </c>
      <c r="C88" s="28" t="s">
        <v>66</v>
      </c>
      <c r="D88" s="28" t="s">
        <v>67</v>
      </c>
      <c r="E88" s="29" t="s">
        <v>51</v>
      </c>
      <c r="F88" s="29" t="s">
        <v>134</v>
      </c>
    </row>
    <row r="89" spans="1:6" x14ac:dyDescent="0.25">
      <c r="A89" s="26">
        <v>9199</v>
      </c>
      <c r="B89" s="35" t="s">
        <v>188</v>
      </c>
      <c r="C89" s="28" t="s">
        <v>58</v>
      </c>
      <c r="D89" s="28" t="s">
        <v>59</v>
      </c>
      <c r="E89" s="29" t="s">
        <v>51</v>
      </c>
      <c r="F89" s="29" t="s">
        <v>52</v>
      </c>
    </row>
    <row r="90" spans="1:6" x14ac:dyDescent="0.25">
      <c r="A90" s="26">
        <v>9201</v>
      </c>
      <c r="B90" s="35" t="s">
        <v>189</v>
      </c>
      <c r="C90" s="28" t="s">
        <v>112</v>
      </c>
      <c r="D90" s="28" t="s">
        <v>113</v>
      </c>
      <c r="E90" s="29" t="s">
        <v>51</v>
      </c>
      <c r="F90" s="29" t="s">
        <v>72</v>
      </c>
    </row>
    <row r="91" spans="1:6" x14ac:dyDescent="0.25">
      <c r="A91" s="26">
        <v>9202</v>
      </c>
      <c r="B91" s="35" t="s">
        <v>190</v>
      </c>
      <c r="C91" s="28" t="s">
        <v>191</v>
      </c>
      <c r="D91" s="28" t="s">
        <v>164</v>
      </c>
      <c r="E91" s="29" t="s">
        <v>60</v>
      </c>
      <c r="F91" s="29" t="s">
        <v>76</v>
      </c>
    </row>
    <row r="92" spans="1:6" x14ac:dyDescent="0.25">
      <c r="A92" s="26">
        <v>9206</v>
      </c>
      <c r="B92" s="35" t="s">
        <v>192</v>
      </c>
      <c r="C92" s="28" t="s">
        <v>74</v>
      </c>
      <c r="D92" s="28" t="s">
        <v>75</v>
      </c>
      <c r="E92" s="29" t="s">
        <v>51</v>
      </c>
      <c r="F92" s="29" t="s">
        <v>89</v>
      </c>
    </row>
    <row r="93" spans="1:6" x14ac:dyDescent="0.25">
      <c r="A93" s="26">
        <v>9207</v>
      </c>
      <c r="B93" s="35" t="s">
        <v>193</v>
      </c>
      <c r="C93" s="28" t="s">
        <v>58</v>
      </c>
      <c r="D93" s="28" t="s">
        <v>59</v>
      </c>
      <c r="E93" s="29" t="s">
        <v>51</v>
      </c>
      <c r="F93" s="29" t="s">
        <v>68</v>
      </c>
    </row>
    <row r="94" spans="1:6" x14ac:dyDescent="0.25">
      <c r="A94" s="26">
        <v>9208</v>
      </c>
      <c r="B94" s="35" t="s">
        <v>194</v>
      </c>
      <c r="C94" s="28" t="s">
        <v>58</v>
      </c>
      <c r="D94" s="28" t="s">
        <v>59</v>
      </c>
      <c r="E94" s="29" t="s">
        <v>51</v>
      </c>
      <c r="F94" s="29" t="s">
        <v>56</v>
      </c>
    </row>
    <row r="95" spans="1:6" x14ac:dyDescent="0.25">
      <c r="A95" s="26">
        <v>9209</v>
      </c>
      <c r="B95" s="35" t="s">
        <v>195</v>
      </c>
      <c r="C95" s="28" t="s">
        <v>66</v>
      </c>
      <c r="D95" s="28" t="s">
        <v>67</v>
      </c>
      <c r="E95" s="29" t="s">
        <v>51</v>
      </c>
      <c r="F95" s="29" t="s">
        <v>68</v>
      </c>
    </row>
    <row r="96" spans="1:6" x14ac:dyDescent="0.25">
      <c r="A96" s="26">
        <v>9210</v>
      </c>
      <c r="B96" s="35" t="s">
        <v>196</v>
      </c>
      <c r="C96" s="28" t="s">
        <v>112</v>
      </c>
      <c r="D96" s="28" t="s">
        <v>113</v>
      </c>
      <c r="E96" s="29" t="s">
        <v>51</v>
      </c>
      <c r="F96" s="29" t="s">
        <v>61</v>
      </c>
    </row>
    <row r="97" spans="1:6" x14ac:dyDescent="0.25">
      <c r="A97" s="26">
        <v>9211</v>
      </c>
      <c r="B97" s="35" t="s">
        <v>197</v>
      </c>
      <c r="C97" s="28" t="s">
        <v>102</v>
      </c>
      <c r="D97" s="28" t="s">
        <v>103</v>
      </c>
      <c r="E97" s="29" t="s">
        <v>51</v>
      </c>
      <c r="F97" s="29" t="s">
        <v>61</v>
      </c>
    </row>
    <row r="98" spans="1:6" x14ac:dyDescent="0.25">
      <c r="A98" s="26">
        <v>9212</v>
      </c>
      <c r="B98" s="35" t="s">
        <v>198</v>
      </c>
      <c r="C98" s="28" t="s">
        <v>98</v>
      </c>
      <c r="D98" s="28" t="s">
        <v>99</v>
      </c>
      <c r="E98" s="29" t="s">
        <v>51</v>
      </c>
      <c r="F98" s="29" t="s">
        <v>72</v>
      </c>
    </row>
    <row r="99" spans="1:6" x14ac:dyDescent="0.25">
      <c r="A99" s="26">
        <v>9213</v>
      </c>
      <c r="B99" s="35" t="s">
        <v>199</v>
      </c>
      <c r="C99" s="28" t="s">
        <v>169</v>
      </c>
      <c r="D99" s="28" t="s">
        <v>170</v>
      </c>
      <c r="E99" s="29" t="s">
        <v>51</v>
      </c>
      <c r="F99" s="29" t="s">
        <v>68</v>
      </c>
    </row>
    <row r="100" spans="1:6" x14ac:dyDescent="0.25">
      <c r="A100" s="26">
        <v>9214</v>
      </c>
      <c r="B100" s="35" t="s">
        <v>200</v>
      </c>
      <c r="C100" s="28" t="s">
        <v>201</v>
      </c>
      <c r="D100" s="28" t="s">
        <v>55</v>
      </c>
      <c r="E100" s="29" t="s">
        <v>51</v>
      </c>
      <c r="F100" s="29" t="s">
        <v>56</v>
      </c>
    </row>
    <row r="101" spans="1:6" x14ac:dyDescent="0.25">
      <c r="A101" s="26">
        <v>9215</v>
      </c>
      <c r="B101" s="35" t="s">
        <v>202</v>
      </c>
      <c r="C101" s="28" t="s">
        <v>163</v>
      </c>
      <c r="D101" s="28" t="s">
        <v>164</v>
      </c>
      <c r="E101" s="29" t="s">
        <v>51</v>
      </c>
      <c r="F101" s="29" t="s">
        <v>56</v>
      </c>
    </row>
    <row r="102" spans="1:6" x14ac:dyDescent="0.25">
      <c r="A102" s="26">
        <v>9216</v>
      </c>
      <c r="B102" s="35" t="s">
        <v>203</v>
      </c>
      <c r="C102" s="28" t="s">
        <v>108</v>
      </c>
      <c r="D102" s="28" t="s">
        <v>64</v>
      </c>
      <c r="E102" s="29" t="s">
        <v>51</v>
      </c>
      <c r="F102" s="29" t="s">
        <v>61</v>
      </c>
    </row>
    <row r="103" spans="1:6" x14ac:dyDescent="0.25">
      <c r="A103" s="26">
        <v>9218</v>
      </c>
      <c r="B103" s="35" t="s">
        <v>204</v>
      </c>
      <c r="C103" s="28" t="s">
        <v>70</v>
      </c>
      <c r="D103" s="28" t="s">
        <v>71</v>
      </c>
      <c r="E103" s="29" t="s">
        <v>51</v>
      </c>
      <c r="F103" s="29" t="s">
        <v>134</v>
      </c>
    </row>
    <row r="104" spans="1:6" x14ac:dyDescent="0.25">
      <c r="A104" s="26">
        <v>9221</v>
      </c>
      <c r="B104" s="35" t="s">
        <v>205</v>
      </c>
      <c r="C104" s="28" t="s">
        <v>163</v>
      </c>
      <c r="D104" s="28" t="s">
        <v>164</v>
      </c>
      <c r="E104" s="29" t="s">
        <v>51</v>
      </c>
      <c r="F104" s="29" t="s">
        <v>52</v>
      </c>
    </row>
    <row r="105" spans="1:6" x14ac:dyDescent="0.25">
      <c r="A105" s="26">
        <v>9222</v>
      </c>
      <c r="B105" s="35" t="s">
        <v>206</v>
      </c>
      <c r="C105" s="28" t="s">
        <v>207</v>
      </c>
      <c r="D105" s="28" t="s">
        <v>55</v>
      </c>
      <c r="E105" s="29" t="s">
        <v>51</v>
      </c>
      <c r="F105" s="29" t="s">
        <v>134</v>
      </c>
    </row>
    <row r="106" spans="1:6" x14ac:dyDescent="0.25">
      <c r="A106" s="26">
        <v>9223</v>
      </c>
      <c r="B106" s="35" t="s">
        <v>208</v>
      </c>
      <c r="C106" s="28" t="s">
        <v>112</v>
      </c>
      <c r="D106" s="28" t="s">
        <v>113</v>
      </c>
      <c r="E106" s="29" t="s">
        <v>51</v>
      </c>
      <c r="F106" s="29" t="s">
        <v>89</v>
      </c>
    </row>
    <row r="107" spans="1:6" x14ac:dyDescent="0.25">
      <c r="A107" s="26">
        <v>9224</v>
      </c>
      <c r="B107" s="35" t="s">
        <v>209</v>
      </c>
      <c r="C107" s="28" t="s">
        <v>87</v>
      </c>
      <c r="D107" s="28" t="s">
        <v>88</v>
      </c>
      <c r="E107" s="29" t="s">
        <v>51</v>
      </c>
      <c r="F107" s="29" t="s">
        <v>52</v>
      </c>
    </row>
    <row r="108" spans="1:6" x14ac:dyDescent="0.25">
      <c r="A108" s="26">
        <v>9225</v>
      </c>
      <c r="B108" s="35" t="s">
        <v>210</v>
      </c>
      <c r="C108" s="28" t="s">
        <v>211</v>
      </c>
      <c r="D108" s="28" t="s">
        <v>99</v>
      </c>
      <c r="E108" s="29" t="s">
        <v>51</v>
      </c>
      <c r="F108" s="29" t="s">
        <v>76</v>
      </c>
    </row>
    <row r="109" spans="1:6" x14ac:dyDescent="0.25">
      <c r="A109" s="26">
        <v>9226</v>
      </c>
      <c r="B109" s="35" t="s">
        <v>212</v>
      </c>
      <c r="C109" s="28" t="s">
        <v>87</v>
      </c>
      <c r="D109" s="28" t="s">
        <v>88</v>
      </c>
      <c r="E109" s="29" t="s">
        <v>51</v>
      </c>
      <c r="F109" s="29" t="s">
        <v>61</v>
      </c>
    </row>
    <row r="110" spans="1:6" x14ac:dyDescent="0.25">
      <c r="A110" s="26">
        <v>9227</v>
      </c>
      <c r="B110" s="35" t="s">
        <v>213</v>
      </c>
      <c r="C110" s="28" t="s">
        <v>108</v>
      </c>
      <c r="D110" s="28" t="s">
        <v>64</v>
      </c>
      <c r="E110" s="29" t="s">
        <v>51</v>
      </c>
      <c r="F110" s="29" t="s">
        <v>76</v>
      </c>
    </row>
    <row r="111" spans="1:6" x14ac:dyDescent="0.25">
      <c r="A111" s="26">
        <v>9230</v>
      </c>
      <c r="B111" s="35" t="s">
        <v>214</v>
      </c>
      <c r="C111" s="28" t="s">
        <v>66</v>
      </c>
      <c r="D111" s="28" t="s">
        <v>67</v>
      </c>
      <c r="E111" s="29" t="s">
        <v>51</v>
      </c>
      <c r="F111" s="29" t="s">
        <v>72</v>
      </c>
    </row>
    <row r="112" spans="1:6" x14ac:dyDescent="0.25">
      <c r="A112" s="26">
        <v>9231</v>
      </c>
      <c r="B112" s="35" t="s">
        <v>215</v>
      </c>
      <c r="C112" s="28" t="s">
        <v>58</v>
      </c>
      <c r="D112" s="28" t="s">
        <v>59</v>
      </c>
      <c r="E112" s="29" t="s">
        <v>51</v>
      </c>
      <c r="F112" s="29" t="s">
        <v>68</v>
      </c>
    </row>
    <row r="113" spans="1:6" x14ac:dyDescent="0.25">
      <c r="A113" s="26">
        <v>9232</v>
      </c>
      <c r="B113" s="35" t="s">
        <v>216</v>
      </c>
      <c r="C113" s="28" t="s">
        <v>63</v>
      </c>
      <c r="D113" s="28" t="s">
        <v>64</v>
      </c>
      <c r="E113" s="29" t="s">
        <v>51</v>
      </c>
      <c r="F113" s="29" t="s">
        <v>76</v>
      </c>
    </row>
    <row r="114" spans="1:6" x14ac:dyDescent="0.25">
      <c r="A114" s="26">
        <v>9233</v>
      </c>
      <c r="B114" s="35" t="s">
        <v>217</v>
      </c>
      <c r="C114" s="28" t="s">
        <v>87</v>
      </c>
      <c r="D114" s="28" t="s">
        <v>88</v>
      </c>
      <c r="E114" s="29" t="s">
        <v>51</v>
      </c>
      <c r="F114" s="29" t="s">
        <v>92</v>
      </c>
    </row>
    <row r="115" spans="1:6" x14ac:dyDescent="0.25">
      <c r="A115" s="26">
        <v>9234</v>
      </c>
      <c r="B115" s="35" t="s">
        <v>218</v>
      </c>
      <c r="C115" s="28" t="s">
        <v>63</v>
      </c>
      <c r="D115" s="28" t="s">
        <v>64</v>
      </c>
      <c r="E115" s="29" t="s">
        <v>51</v>
      </c>
      <c r="F115" s="29" t="s">
        <v>56</v>
      </c>
    </row>
    <row r="116" spans="1:6" x14ac:dyDescent="0.25">
      <c r="A116" s="26">
        <v>9235</v>
      </c>
      <c r="B116" s="35" t="s">
        <v>219</v>
      </c>
      <c r="C116" s="28" t="s">
        <v>58</v>
      </c>
      <c r="D116" s="28" t="s">
        <v>59</v>
      </c>
      <c r="E116" s="29" t="s">
        <v>51</v>
      </c>
      <c r="F116" s="29" t="s">
        <v>76</v>
      </c>
    </row>
    <row r="117" spans="1:6" x14ac:dyDescent="0.25">
      <c r="A117" s="26">
        <v>9236</v>
      </c>
      <c r="B117" s="35" t="s">
        <v>220</v>
      </c>
      <c r="C117" s="28" t="s">
        <v>70</v>
      </c>
      <c r="D117" s="28" t="s">
        <v>71</v>
      </c>
      <c r="E117" s="29" t="s">
        <v>51</v>
      </c>
      <c r="F117" s="29" t="s">
        <v>56</v>
      </c>
    </row>
    <row r="118" spans="1:6" x14ac:dyDescent="0.25">
      <c r="A118" s="26">
        <v>9237</v>
      </c>
      <c r="B118" s="35" t="s">
        <v>221</v>
      </c>
      <c r="C118" s="28" t="s">
        <v>222</v>
      </c>
      <c r="D118" s="28" t="s">
        <v>99</v>
      </c>
      <c r="E118" s="29" t="s">
        <v>51</v>
      </c>
      <c r="F118" s="29" t="s">
        <v>92</v>
      </c>
    </row>
    <row r="119" spans="1:6" x14ac:dyDescent="0.25">
      <c r="A119" s="26">
        <v>9238</v>
      </c>
      <c r="B119" s="35" t="s">
        <v>223</v>
      </c>
      <c r="C119" s="28" t="s">
        <v>211</v>
      </c>
      <c r="D119" s="28" t="s">
        <v>99</v>
      </c>
      <c r="E119" s="29" t="s">
        <v>51</v>
      </c>
      <c r="F119" s="29" t="s">
        <v>92</v>
      </c>
    </row>
    <row r="120" spans="1:6" x14ac:dyDescent="0.25">
      <c r="A120" s="26">
        <v>9239</v>
      </c>
      <c r="B120" s="35" t="s">
        <v>224</v>
      </c>
      <c r="C120" s="28" t="s">
        <v>58</v>
      </c>
      <c r="D120" s="28" t="s">
        <v>59</v>
      </c>
      <c r="E120" s="29" t="s">
        <v>51</v>
      </c>
      <c r="F120" s="29" t="s">
        <v>92</v>
      </c>
    </row>
    <row r="121" spans="1:6" x14ac:dyDescent="0.25">
      <c r="A121" s="26">
        <v>9242</v>
      </c>
      <c r="B121" s="35" t="s">
        <v>225</v>
      </c>
      <c r="C121" s="28" t="s">
        <v>108</v>
      </c>
      <c r="D121" s="28" t="s">
        <v>64</v>
      </c>
      <c r="E121" s="29" t="s">
        <v>51</v>
      </c>
      <c r="F121" s="29" t="s">
        <v>134</v>
      </c>
    </row>
    <row r="122" spans="1:6" x14ac:dyDescent="0.25">
      <c r="A122" s="26">
        <v>9243</v>
      </c>
      <c r="B122" s="35" t="s">
        <v>226</v>
      </c>
      <c r="C122" s="28" t="s">
        <v>58</v>
      </c>
      <c r="D122" s="28" t="s">
        <v>59</v>
      </c>
      <c r="E122" s="29" t="s">
        <v>51</v>
      </c>
      <c r="F122" s="29" t="s">
        <v>89</v>
      </c>
    </row>
    <row r="123" spans="1:6" x14ac:dyDescent="0.25">
      <c r="A123" s="26">
        <v>9244</v>
      </c>
      <c r="B123" s="35" t="s">
        <v>227</v>
      </c>
      <c r="C123" s="28" t="s">
        <v>143</v>
      </c>
      <c r="D123" s="28" t="s">
        <v>144</v>
      </c>
      <c r="E123" s="29" t="s">
        <v>51</v>
      </c>
      <c r="F123" s="29" t="s">
        <v>68</v>
      </c>
    </row>
    <row r="124" spans="1:6" x14ac:dyDescent="0.25">
      <c r="A124" s="26">
        <v>9245</v>
      </c>
      <c r="B124" s="35" t="s">
        <v>228</v>
      </c>
      <c r="C124" s="28" t="s">
        <v>58</v>
      </c>
      <c r="D124" s="28" t="s">
        <v>59</v>
      </c>
      <c r="E124" s="29" t="s">
        <v>51</v>
      </c>
      <c r="F124" s="29" t="s">
        <v>72</v>
      </c>
    </row>
    <row r="125" spans="1:6" x14ac:dyDescent="0.25">
      <c r="A125" s="26">
        <v>9246</v>
      </c>
      <c r="B125" s="35" t="s">
        <v>229</v>
      </c>
      <c r="C125" s="28" t="s">
        <v>143</v>
      </c>
      <c r="D125" s="28" t="s">
        <v>144</v>
      </c>
      <c r="E125" s="29" t="s">
        <v>51</v>
      </c>
      <c r="F125" s="29" t="s">
        <v>92</v>
      </c>
    </row>
    <row r="126" spans="1:6" x14ac:dyDescent="0.25">
      <c r="A126" s="26">
        <v>9247</v>
      </c>
      <c r="B126" s="35" t="s">
        <v>230</v>
      </c>
      <c r="C126" s="28" t="s">
        <v>112</v>
      </c>
      <c r="D126" s="28" t="s">
        <v>113</v>
      </c>
      <c r="E126" s="29" t="s">
        <v>51</v>
      </c>
      <c r="F126" s="29" t="s">
        <v>61</v>
      </c>
    </row>
    <row r="127" spans="1:6" x14ac:dyDescent="0.25">
      <c r="A127" s="26">
        <v>9248</v>
      </c>
      <c r="B127" s="35" t="s">
        <v>231</v>
      </c>
      <c r="C127" s="28" t="s">
        <v>58</v>
      </c>
      <c r="D127" s="28" t="s">
        <v>59</v>
      </c>
      <c r="E127" s="29" t="s">
        <v>51</v>
      </c>
      <c r="F127" s="29" t="s">
        <v>89</v>
      </c>
    </row>
    <row r="128" spans="1:6" x14ac:dyDescent="0.25">
      <c r="A128" s="26">
        <v>9249</v>
      </c>
      <c r="B128" s="35" t="s">
        <v>232</v>
      </c>
      <c r="C128" s="28" t="s">
        <v>66</v>
      </c>
      <c r="D128" s="28" t="s">
        <v>67</v>
      </c>
      <c r="E128" s="29" t="s">
        <v>60</v>
      </c>
      <c r="F128" s="29" t="s">
        <v>89</v>
      </c>
    </row>
    <row r="129" spans="1:6" x14ac:dyDescent="0.25">
      <c r="A129" s="26">
        <v>9250</v>
      </c>
      <c r="B129" s="35" t="s">
        <v>233</v>
      </c>
      <c r="C129" s="28" t="s">
        <v>58</v>
      </c>
      <c r="D129" s="28" t="s">
        <v>59</v>
      </c>
      <c r="E129" s="29" t="s">
        <v>51</v>
      </c>
      <c r="F129" s="29" t="s">
        <v>89</v>
      </c>
    </row>
    <row r="130" spans="1:6" x14ac:dyDescent="0.25">
      <c r="A130" s="26">
        <v>9251</v>
      </c>
      <c r="B130" s="35" t="s">
        <v>234</v>
      </c>
      <c r="C130" s="28" t="s">
        <v>163</v>
      </c>
      <c r="D130" s="28" t="s">
        <v>164</v>
      </c>
      <c r="E130" s="29" t="s">
        <v>60</v>
      </c>
      <c r="F130" s="29" t="s">
        <v>92</v>
      </c>
    </row>
    <row r="131" spans="1:6" x14ac:dyDescent="0.25">
      <c r="A131" s="26">
        <v>9252</v>
      </c>
      <c r="B131" s="35" t="s">
        <v>235</v>
      </c>
      <c r="C131" s="28" t="s">
        <v>87</v>
      </c>
      <c r="D131" s="28" t="s">
        <v>88</v>
      </c>
      <c r="E131" s="29" t="s">
        <v>51</v>
      </c>
      <c r="F131" s="29" t="s">
        <v>134</v>
      </c>
    </row>
    <row r="132" spans="1:6" x14ac:dyDescent="0.25">
      <c r="A132" s="26">
        <v>9253</v>
      </c>
      <c r="B132" s="35" t="s">
        <v>236</v>
      </c>
      <c r="C132" s="28" t="s">
        <v>128</v>
      </c>
      <c r="D132" s="28" t="s">
        <v>129</v>
      </c>
      <c r="E132" s="29" t="s">
        <v>51</v>
      </c>
      <c r="F132" s="29" t="s">
        <v>61</v>
      </c>
    </row>
    <row r="133" spans="1:6" x14ac:dyDescent="0.25">
      <c r="A133" s="26">
        <v>9254</v>
      </c>
      <c r="B133" s="35" t="s">
        <v>237</v>
      </c>
      <c r="C133" s="28" t="s">
        <v>163</v>
      </c>
      <c r="D133" s="28" t="s">
        <v>164</v>
      </c>
      <c r="E133" s="29" t="s">
        <v>51</v>
      </c>
      <c r="F133" s="29" t="s">
        <v>89</v>
      </c>
    </row>
    <row r="134" spans="1:6" x14ac:dyDescent="0.25">
      <c r="A134" s="26">
        <v>9255</v>
      </c>
      <c r="B134" s="35" t="s">
        <v>238</v>
      </c>
      <c r="C134" s="28" t="s">
        <v>58</v>
      </c>
      <c r="D134" s="28" t="s">
        <v>59</v>
      </c>
      <c r="E134" s="29" t="s">
        <v>60</v>
      </c>
      <c r="F134" s="29" t="s">
        <v>76</v>
      </c>
    </row>
    <row r="135" spans="1:6" x14ac:dyDescent="0.25">
      <c r="A135" s="26">
        <v>9256</v>
      </c>
      <c r="B135" s="35" t="s">
        <v>239</v>
      </c>
      <c r="C135" s="28" t="s">
        <v>240</v>
      </c>
      <c r="D135" s="28" t="s">
        <v>55</v>
      </c>
      <c r="E135" s="29" t="s">
        <v>51</v>
      </c>
      <c r="F135" s="29" t="s">
        <v>56</v>
      </c>
    </row>
    <row r="136" spans="1:6" x14ac:dyDescent="0.25">
      <c r="A136" s="26">
        <v>9257</v>
      </c>
      <c r="B136" s="35" t="s">
        <v>241</v>
      </c>
      <c r="C136" s="28" t="s">
        <v>242</v>
      </c>
      <c r="D136" s="28" t="s">
        <v>243</v>
      </c>
      <c r="E136" s="29" t="s">
        <v>60</v>
      </c>
      <c r="F136" s="29" t="s">
        <v>92</v>
      </c>
    </row>
    <row r="137" spans="1:6" x14ac:dyDescent="0.25">
      <c r="A137" s="26">
        <v>9258</v>
      </c>
      <c r="B137" s="35" t="s">
        <v>244</v>
      </c>
      <c r="C137" s="28" t="s">
        <v>146</v>
      </c>
      <c r="D137" s="28" t="s">
        <v>147</v>
      </c>
      <c r="E137" s="29" t="s">
        <v>51</v>
      </c>
      <c r="F137" s="29" t="s">
        <v>76</v>
      </c>
    </row>
    <row r="138" spans="1:6" x14ac:dyDescent="0.25">
      <c r="A138" s="26">
        <v>9259</v>
      </c>
      <c r="B138" s="35" t="s">
        <v>245</v>
      </c>
      <c r="C138" s="28" t="s">
        <v>58</v>
      </c>
      <c r="D138" s="28" t="s">
        <v>59</v>
      </c>
      <c r="E138" s="29" t="s">
        <v>51</v>
      </c>
      <c r="F138" s="29" t="s">
        <v>61</v>
      </c>
    </row>
    <row r="139" spans="1:6" x14ac:dyDescent="0.25">
      <c r="A139" s="26">
        <v>9260</v>
      </c>
      <c r="B139" s="35" t="s">
        <v>246</v>
      </c>
      <c r="C139" s="28" t="s">
        <v>58</v>
      </c>
      <c r="D139" s="28" t="s">
        <v>59</v>
      </c>
      <c r="E139" s="29" t="s">
        <v>51</v>
      </c>
      <c r="F139" s="29" t="s">
        <v>76</v>
      </c>
    </row>
    <row r="140" spans="1:6" x14ac:dyDescent="0.25">
      <c r="A140" s="26">
        <v>9261</v>
      </c>
      <c r="B140" s="35" t="s">
        <v>247</v>
      </c>
      <c r="C140" s="28" t="s">
        <v>58</v>
      </c>
      <c r="D140" s="28" t="s">
        <v>59</v>
      </c>
      <c r="E140" s="29" t="s">
        <v>51</v>
      </c>
      <c r="F140" s="29" t="s">
        <v>72</v>
      </c>
    </row>
    <row r="141" spans="1:6" x14ac:dyDescent="0.25">
      <c r="A141" s="26">
        <v>9262</v>
      </c>
      <c r="B141" s="35" t="s">
        <v>248</v>
      </c>
      <c r="C141" s="28" t="s">
        <v>166</v>
      </c>
      <c r="D141" s="28" t="s">
        <v>103</v>
      </c>
      <c r="E141" s="29" t="s">
        <v>51</v>
      </c>
      <c r="F141" s="29" t="s">
        <v>72</v>
      </c>
    </row>
    <row r="142" spans="1:6" x14ac:dyDescent="0.25">
      <c r="A142" s="26">
        <v>9263</v>
      </c>
      <c r="B142" s="35" t="s">
        <v>249</v>
      </c>
      <c r="C142" s="28" t="s">
        <v>66</v>
      </c>
      <c r="D142" s="28" t="s">
        <v>67</v>
      </c>
      <c r="E142" s="29" t="s">
        <v>51</v>
      </c>
      <c r="F142" s="29" t="s">
        <v>72</v>
      </c>
    </row>
    <row r="143" spans="1:6" x14ac:dyDescent="0.25">
      <c r="A143" s="26">
        <v>9264</v>
      </c>
      <c r="B143" s="35" t="s">
        <v>250</v>
      </c>
      <c r="C143" s="28" t="s">
        <v>58</v>
      </c>
      <c r="D143" s="28" t="s">
        <v>59</v>
      </c>
      <c r="E143" s="29" t="s">
        <v>60</v>
      </c>
      <c r="F143" s="29" t="s">
        <v>72</v>
      </c>
    </row>
    <row r="144" spans="1:6" x14ac:dyDescent="0.25">
      <c r="A144" s="26">
        <v>9265</v>
      </c>
      <c r="B144" s="35" t="s">
        <v>251</v>
      </c>
      <c r="C144" s="28" t="s">
        <v>58</v>
      </c>
      <c r="D144" s="28" t="s">
        <v>59</v>
      </c>
      <c r="E144" s="29" t="s">
        <v>51</v>
      </c>
      <c r="F144" s="29" t="s">
        <v>92</v>
      </c>
    </row>
    <row r="145" spans="1:6" x14ac:dyDescent="0.25">
      <c r="A145" s="26">
        <v>9266</v>
      </c>
      <c r="B145" s="35" t="s">
        <v>252</v>
      </c>
      <c r="C145" s="28" t="s">
        <v>63</v>
      </c>
      <c r="D145" s="28" t="s">
        <v>64</v>
      </c>
      <c r="E145" s="29" t="s">
        <v>51</v>
      </c>
      <c r="F145" s="29" t="s">
        <v>72</v>
      </c>
    </row>
    <row r="146" spans="1:6" x14ac:dyDescent="0.25">
      <c r="A146" s="26">
        <v>9267</v>
      </c>
      <c r="B146" s="35" t="s">
        <v>253</v>
      </c>
      <c r="C146" s="28" t="s">
        <v>240</v>
      </c>
      <c r="D146" s="28" t="s">
        <v>55</v>
      </c>
      <c r="E146" s="29" t="s">
        <v>51</v>
      </c>
      <c r="F146" s="29" t="s">
        <v>56</v>
      </c>
    </row>
    <row r="147" spans="1:6" x14ac:dyDescent="0.25">
      <c r="A147" s="26">
        <v>9268</v>
      </c>
      <c r="B147" s="35" t="s">
        <v>254</v>
      </c>
      <c r="C147" s="28" t="s">
        <v>58</v>
      </c>
      <c r="D147" s="28" t="s">
        <v>59</v>
      </c>
      <c r="E147" s="29" t="s">
        <v>51</v>
      </c>
      <c r="F147" s="29" t="s">
        <v>134</v>
      </c>
    </row>
    <row r="148" spans="1:6" x14ac:dyDescent="0.25">
      <c r="A148" s="26">
        <v>9269</v>
      </c>
      <c r="B148" s="35" t="s">
        <v>255</v>
      </c>
      <c r="C148" s="28" t="s">
        <v>58</v>
      </c>
      <c r="D148" s="28" t="s">
        <v>59</v>
      </c>
      <c r="E148" s="29" t="s">
        <v>51</v>
      </c>
      <c r="F148" s="29" t="s">
        <v>76</v>
      </c>
    </row>
    <row r="149" spans="1:6" x14ac:dyDescent="0.25">
      <c r="A149" s="26">
        <v>9270</v>
      </c>
      <c r="B149" s="35" t="s">
        <v>256</v>
      </c>
      <c r="C149" s="28" t="s">
        <v>58</v>
      </c>
      <c r="D149" s="28" t="s">
        <v>59</v>
      </c>
      <c r="E149" s="29" t="s">
        <v>51</v>
      </c>
      <c r="F149" s="29" t="s">
        <v>92</v>
      </c>
    </row>
    <row r="150" spans="1:6" x14ac:dyDescent="0.25">
      <c r="A150" s="26">
        <v>9271</v>
      </c>
      <c r="B150" s="35" t="s">
        <v>257</v>
      </c>
      <c r="C150" s="28" t="s">
        <v>58</v>
      </c>
      <c r="D150" s="28" t="s">
        <v>59</v>
      </c>
      <c r="E150" s="29" t="s">
        <v>51</v>
      </c>
      <c r="F150" s="29" t="s">
        <v>56</v>
      </c>
    </row>
    <row r="151" spans="1:6" x14ac:dyDescent="0.25">
      <c r="A151" s="26">
        <v>9272</v>
      </c>
      <c r="B151" s="35" t="s">
        <v>258</v>
      </c>
      <c r="C151" s="28" t="s">
        <v>49</v>
      </c>
      <c r="D151" s="28" t="s">
        <v>50</v>
      </c>
      <c r="E151" s="29" t="s">
        <v>51</v>
      </c>
      <c r="F151" s="29" t="s">
        <v>134</v>
      </c>
    </row>
    <row r="152" spans="1:6" x14ac:dyDescent="0.25">
      <c r="A152" s="26">
        <v>9273</v>
      </c>
      <c r="B152" s="35" t="s">
        <v>259</v>
      </c>
      <c r="C152" s="28" t="s">
        <v>260</v>
      </c>
      <c r="D152" s="28" t="s">
        <v>243</v>
      </c>
      <c r="E152" s="29" t="s">
        <v>51</v>
      </c>
      <c r="F152" s="29" t="s">
        <v>72</v>
      </c>
    </row>
    <row r="153" spans="1:6" x14ac:dyDescent="0.25">
      <c r="A153" s="26">
        <v>9275</v>
      </c>
      <c r="B153" s="35" t="s">
        <v>261</v>
      </c>
      <c r="C153" s="28" t="s">
        <v>58</v>
      </c>
      <c r="D153" s="28" t="s">
        <v>59</v>
      </c>
      <c r="E153" s="29" t="s">
        <v>60</v>
      </c>
      <c r="F153" s="29" t="s">
        <v>89</v>
      </c>
    </row>
    <row r="154" spans="1:6" x14ac:dyDescent="0.25">
      <c r="A154" s="26">
        <v>9276</v>
      </c>
      <c r="B154" s="35" t="s">
        <v>262</v>
      </c>
      <c r="C154" s="28" t="s">
        <v>87</v>
      </c>
      <c r="D154" s="28" t="s">
        <v>88</v>
      </c>
      <c r="E154" s="29" t="s">
        <v>51</v>
      </c>
      <c r="F154" s="29" t="s">
        <v>68</v>
      </c>
    </row>
    <row r="155" spans="1:6" x14ac:dyDescent="0.25">
      <c r="A155" s="26">
        <v>9277</v>
      </c>
      <c r="B155" s="35" t="s">
        <v>263</v>
      </c>
      <c r="C155" s="28" t="s">
        <v>66</v>
      </c>
      <c r="D155" s="28" t="s">
        <v>67</v>
      </c>
      <c r="E155" s="29" t="s">
        <v>51</v>
      </c>
      <c r="F155" s="29" t="s">
        <v>61</v>
      </c>
    </row>
    <row r="156" spans="1:6" x14ac:dyDescent="0.25">
      <c r="A156" s="26">
        <v>9278</v>
      </c>
      <c r="B156" s="35" t="s">
        <v>264</v>
      </c>
      <c r="C156" s="28" t="s">
        <v>169</v>
      </c>
      <c r="D156" s="28" t="s">
        <v>170</v>
      </c>
      <c r="E156" s="29" t="s">
        <v>51</v>
      </c>
      <c r="F156" s="29" t="s">
        <v>92</v>
      </c>
    </row>
    <row r="157" spans="1:6" x14ac:dyDescent="0.25">
      <c r="A157" s="26">
        <v>9279</v>
      </c>
      <c r="B157" s="35" t="s">
        <v>265</v>
      </c>
      <c r="C157" s="28" t="s">
        <v>105</v>
      </c>
      <c r="D157" s="28" t="s">
        <v>106</v>
      </c>
      <c r="E157" s="29" t="s">
        <v>51</v>
      </c>
      <c r="F157" s="29" t="s">
        <v>134</v>
      </c>
    </row>
    <row r="158" spans="1:6" x14ac:dyDescent="0.25">
      <c r="A158" s="26">
        <v>9281</v>
      </c>
      <c r="B158" s="35" t="s">
        <v>266</v>
      </c>
      <c r="C158" s="28" t="s">
        <v>74</v>
      </c>
      <c r="D158" s="28" t="s">
        <v>75</v>
      </c>
      <c r="E158" s="29" t="s">
        <v>51</v>
      </c>
      <c r="F158" s="29" t="s">
        <v>56</v>
      </c>
    </row>
    <row r="159" spans="1:6" x14ac:dyDescent="0.25">
      <c r="A159" s="26">
        <v>9282</v>
      </c>
      <c r="B159" s="35" t="s">
        <v>267</v>
      </c>
      <c r="C159" s="28" t="s">
        <v>112</v>
      </c>
      <c r="D159" s="28" t="s">
        <v>113</v>
      </c>
      <c r="E159" s="29" t="s">
        <v>51</v>
      </c>
      <c r="F159" s="29" t="s">
        <v>72</v>
      </c>
    </row>
    <row r="160" spans="1:6" x14ac:dyDescent="0.25">
      <c r="A160" s="26">
        <v>9283</v>
      </c>
      <c r="B160" s="35" t="s">
        <v>268</v>
      </c>
      <c r="C160" s="28" t="s">
        <v>66</v>
      </c>
      <c r="D160" s="28" t="s">
        <v>67</v>
      </c>
      <c r="E160" s="29" t="s">
        <v>51</v>
      </c>
      <c r="F160" s="29" t="s">
        <v>134</v>
      </c>
    </row>
    <row r="161" spans="1:6" x14ac:dyDescent="0.25">
      <c r="A161" s="26">
        <v>9284</v>
      </c>
      <c r="B161" s="35" t="s">
        <v>269</v>
      </c>
      <c r="C161" s="28" t="s">
        <v>211</v>
      </c>
      <c r="D161" s="28" t="s">
        <v>99</v>
      </c>
      <c r="E161" s="29" t="s">
        <v>51</v>
      </c>
      <c r="F161" s="29" t="s">
        <v>92</v>
      </c>
    </row>
    <row r="162" spans="1:6" x14ac:dyDescent="0.25">
      <c r="A162" s="26">
        <v>9285</v>
      </c>
      <c r="B162" s="35" t="s">
        <v>270</v>
      </c>
      <c r="C162" s="28" t="s">
        <v>240</v>
      </c>
      <c r="D162" s="28" t="s">
        <v>55</v>
      </c>
      <c r="E162" s="29" t="s">
        <v>51</v>
      </c>
      <c r="F162" s="29" t="s">
        <v>134</v>
      </c>
    </row>
    <row r="163" spans="1:6" x14ac:dyDescent="0.25">
      <c r="A163" s="26">
        <v>9286</v>
      </c>
      <c r="B163" s="35" t="s">
        <v>271</v>
      </c>
      <c r="C163" s="28" t="s">
        <v>58</v>
      </c>
      <c r="D163" s="28" t="s">
        <v>59</v>
      </c>
      <c r="E163" s="29" t="s">
        <v>51</v>
      </c>
      <c r="F163" s="29" t="s">
        <v>56</v>
      </c>
    </row>
    <row r="164" spans="1:6" x14ac:dyDescent="0.25">
      <c r="A164" s="26">
        <v>9287</v>
      </c>
      <c r="B164" s="35" t="s">
        <v>272</v>
      </c>
      <c r="C164" s="28" t="s">
        <v>273</v>
      </c>
      <c r="D164" s="28" t="s">
        <v>99</v>
      </c>
      <c r="E164" s="29" t="s">
        <v>51</v>
      </c>
      <c r="F164" s="29" t="s">
        <v>72</v>
      </c>
    </row>
    <row r="165" spans="1:6" x14ac:dyDescent="0.25">
      <c r="A165" s="26">
        <v>9288</v>
      </c>
      <c r="B165" s="35" t="s">
        <v>274</v>
      </c>
      <c r="C165" s="28" t="s">
        <v>66</v>
      </c>
      <c r="D165" s="28" t="s">
        <v>67</v>
      </c>
      <c r="E165" s="29" t="s">
        <v>51</v>
      </c>
      <c r="F165" s="29" t="s">
        <v>134</v>
      </c>
    </row>
    <row r="166" spans="1:6" x14ac:dyDescent="0.25">
      <c r="A166" s="26">
        <v>9290</v>
      </c>
      <c r="B166" s="35" t="s">
        <v>275</v>
      </c>
      <c r="C166" s="28" t="s">
        <v>58</v>
      </c>
      <c r="D166" s="28" t="s">
        <v>59</v>
      </c>
      <c r="E166" s="29" t="s">
        <v>60</v>
      </c>
      <c r="F166" s="29" t="s">
        <v>68</v>
      </c>
    </row>
    <row r="167" spans="1:6" x14ac:dyDescent="0.25">
      <c r="A167" s="26">
        <v>9291</v>
      </c>
      <c r="B167" s="35" t="s">
        <v>276</v>
      </c>
      <c r="C167" s="28" t="s">
        <v>277</v>
      </c>
      <c r="D167" s="28" t="s">
        <v>278</v>
      </c>
      <c r="E167" s="29" t="s">
        <v>51</v>
      </c>
      <c r="F167" s="29" t="s">
        <v>92</v>
      </c>
    </row>
    <row r="168" spans="1:6" x14ac:dyDescent="0.25">
      <c r="A168" s="26">
        <v>9292</v>
      </c>
      <c r="B168" s="35" t="s">
        <v>279</v>
      </c>
      <c r="C168" s="28" t="s">
        <v>70</v>
      </c>
      <c r="D168" s="28" t="s">
        <v>71</v>
      </c>
      <c r="E168" s="29" t="s">
        <v>51</v>
      </c>
      <c r="F168" s="29" t="s">
        <v>72</v>
      </c>
    </row>
    <row r="169" spans="1:6" x14ac:dyDescent="0.25">
      <c r="A169" s="26">
        <v>9293</v>
      </c>
      <c r="B169" s="35" t="s">
        <v>280</v>
      </c>
      <c r="C169" s="28" t="s">
        <v>66</v>
      </c>
      <c r="D169" s="28" t="s">
        <v>67</v>
      </c>
      <c r="E169" s="29" t="s">
        <v>51</v>
      </c>
      <c r="F169" s="29" t="s">
        <v>68</v>
      </c>
    </row>
    <row r="170" spans="1:6" x14ac:dyDescent="0.25">
      <c r="A170" s="26">
        <v>9294</v>
      </c>
      <c r="B170" s="35" t="s">
        <v>281</v>
      </c>
      <c r="C170" s="28" t="s">
        <v>222</v>
      </c>
      <c r="D170" s="28" t="s">
        <v>99</v>
      </c>
      <c r="E170" s="29" t="s">
        <v>51</v>
      </c>
      <c r="F170" s="29" t="s">
        <v>134</v>
      </c>
    </row>
    <row r="171" spans="1:6" x14ac:dyDescent="0.25">
      <c r="A171" s="26">
        <v>9295</v>
      </c>
      <c r="B171" s="35" t="s">
        <v>282</v>
      </c>
      <c r="C171" s="28" t="s">
        <v>58</v>
      </c>
      <c r="D171" s="28" t="s">
        <v>59</v>
      </c>
      <c r="E171" s="29" t="s">
        <v>51</v>
      </c>
      <c r="F171" s="29" t="s">
        <v>134</v>
      </c>
    </row>
    <row r="172" spans="1:6" x14ac:dyDescent="0.25">
      <c r="A172" s="26">
        <v>9296</v>
      </c>
      <c r="B172" s="35" t="s">
        <v>283</v>
      </c>
      <c r="C172" s="28" t="s">
        <v>58</v>
      </c>
      <c r="D172" s="28" t="s">
        <v>59</v>
      </c>
      <c r="E172" s="29" t="s">
        <v>51</v>
      </c>
      <c r="F172" s="29" t="s">
        <v>52</v>
      </c>
    </row>
    <row r="173" spans="1:6" x14ac:dyDescent="0.25">
      <c r="A173" s="26">
        <v>9297</v>
      </c>
      <c r="B173" s="35" t="s">
        <v>284</v>
      </c>
      <c r="C173" s="28" t="s">
        <v>102</v>
      </c>
      <c r="D173" s="28" t="s">
        <v>103</v>
      </c>
      <c r="E173" s="29" t="s">
        <v>60</v>
      </c>
      <c r="F173" s="29" t="s">
        <v>89</v>
      </c>
    </row>
    <row r="174" spans="1:6" x14ac:dyDescent="0.25">
      <c r="A174" s="26">
        <v>9298</v>
      </c>
      <c r="B174" s="35" t="s">
        <v>285</v>
      </c>
      <c r="C174" s="28" t="s">
        <v>286</v>
      </c>
      <c r="D174" s="28" t="s">
        <v>243</v>
      </c>
      <c r="E174" s="29" t="s">
        <v>51</v>
      </c>
      <c r="F174" s="29" t="s">
        <v>134</v>
      </c>
    </row>
    <row r="175" spans="1:6" x14ac:dyDescent="0.25">
      <c r="A175" s="26">
        <v>9300</v>
      </c>
      <c r="B175" s="35" t="s">
        <v>287</v>
      </c>
      <c r="C175" s="28" t="s">
        <v>143</v>
      </c>
      <c r="D175" s="28" t="s">
        <v>144</v>
      </c>
      <c r="E175" s="29" t="s">
        <v>51</v>
      </c>
      <c r="F175" s="29" t="s">
        <v>76</v>
      </c>
    </row>
    <row r="176" spans="1:6" x14ac:dyDescent="0.25">
      <c r="A176" s="26">
        <v>9301</v>
      </c>
      <c r="B176" s="35" t="s">
        <v>288</v>
      </c>
      <c r="C176" s="28" t="s">
        <v>58</v>
      </c>
      <c r="D176" s="28" t="s">
        <v>59</v>
      </c>
      <c r="E176" s="29" t="s">
        <v>51</v>
      </c>
      <c r="F176" s="29" t="s">
        <v>61</v>
      </c>
    </row>
    <row r="177" spans="1:6" x14ac:dyDescent="0.25">
      <c r="A177" s="26">
        <v>9302</v>
      </c>
      <c r="B177" s="35" t="s">
        <v>289</v>
      </c>
      <c r="C177" s="28" t="s">
        <v>66</v>
      </c>
      <c r="D177" s="28" t="s">
        <v>67</v>
      </c>
      <c r="E177" s="29" t="s">
        <v>51</v>
      </c>
      <c r="F177" s="29" t="s">
        <v>76</v>
      </c>
    </row>
    <row r="178" spans="1:6" x14ac:dyDescent="0.25">
      <c r="A178" s="26">
        <v>9303</v>
      </c>
      <c r="B178" s="35" t="s">
        <v>290</v>
      </c>
      <c r="C178" s="28" t="s">
        <v>66</v>
      </c>
      <c r="D178" s="28" t="s">
        <v>67</v>
      </c>
      <c r="E178" s="29" t="s">
        <v>60</v>
      </c>
      <c r="F178" s="29" t="s">
        <v>56</v>
      </c>
    </row>
    <row r="179" spans="1:6" x14ac:dyDescent="0.25">
      <c r="A179" s="26">
        <v>9304</v>
      </c>
      <c r="B179" s="35" t="s">
        <v>291</v>
      </c>
      <c r="C179" s="28" t="s">
        <v>292</v>
      </c>
      <c r="D179" s="28" t="s">
        <v>99</v>
      </c>
      <c r="E179" s="29" t="s">
        <v>51</v>
      </c>
      <c r="F179" s="29" t="s">
        <v>52</v>
      </c>
    </row>
    <row r="180" spans="1:6" x14ac:dyDescent="0.25">
      <c r="A180" s="26">
        <v>9305</v>
      </c>
      <c r="B180" s="35" t="s">
        <v>293</v>
      </c>
      <c r="C180" s="28" t="s">
        <v>169</v>
      </c>
      <c r="D180" s="28" t="s">
        <v>170</v>
      </c>
      <c r="E180" s="29" t="s">
        <v>51</v>
      </c>
      <c r="F180" s="29" t="s">
        <v>52</v>
      </c>
    </row>
    <row r="181" spans="1:6" x14ac:dyDescent="0.25">
      <c r="A181" s="26">
        <v>9306</v>
      </c>
      <c r="B181" s="35" t="s">
        <v>294</v>
      </c>
      <c r="C181" s="28" t="s">
        <v>87</v>
      </c>
      <c r="D181" s="28" t="s">
        <v>88</v>
      </c>
      <c r="E181" s="29" t="s">
        <v>51</v>
      </c>
      <c r="F181" s="29" t="s">
        <v>61</v>
      </c>
    </row>
    <row r="182" spans="1:6" x14ac:dyDescent="0.25">
      <c r="A182" s="26">
        <v>9307</v>
      </c>
      <c r="B182" s="35" t="s">
        <v>295</v>
      </c>
      <c r="C182" s="28" t="s">
        <v>58</v>
      </c>
      <c r="D182" s="28" t="s">
        <v>59</v>
      </c>
      <c r="E182" s="29" t="s">
        <v>51</v>
      </c>
      <c r="F182" s="29" t="s">
        <v>56</v>
      </c>
    </row>
    <row r="183" spans="1:6" x14ac:dyDescent="0.25">
      <c r="A183" s="26">
        <v>9308</v>
      </c>
      <c r="B183" s="35" t="s">
        <v>296</v>
      </c>
      <c r="C183" s="28" t="s">
        <v>292</v>
      </c>
      <c r="D183" s="28" t="s">
        <v>99</v>
      </c>
      <c r="E183" s="29" t="s">
        <v>51</v>
      </c>
      <c r="F183" s="29" t="s">
        <v>92</v>
      </c>
    </row>
    <row r="184" spans="1:6" x14ac:dyDescent="0.25">
      <c r="A184" s="26">
        <v>9309</v>
      </c>
      <c r="B184" s="35" t="s">
        <v>297</v>
      </c>
      <c r="C184" s="28" t="s">
        <v>58</v>
      </c>
      <c r="D184" s="28" t="s">
        <v>59</v>
      </c>
      <c r="E184" s="29" t="s">
        <v>51</v>
      </c>
      <c r="F184" s="29" t="s">
        <v>76</v>
      </c>
    </row>
    <row r="185" spans="1:6" x14ac:dyDescent="0.25">
      <c r="A185" s="26">
        <v>9310</v>
      </c>
      <c r="B185" s="35" t="s">
        <v>298</v>
      </c>
      <c r="C185" s="28" t="s">
        <v>87</v>
      </c>
      <c r="D185" s="28" t="s">
        <v>88</v>
      </c>
      <c r="E185" s="29" t="s">
        <v>51</v>
      </c>
      <c r="F185" s="29" t="s">
        <v>56</v>
      </c>
    </row>
    <row r="186" spans="1:6" x14ac:dyDescent="0.25">
      <c r="A186" s="26">
        <v>9319</v>
      </c>
      <c r="B186" s="35" t="s">
        <v>299</v>
      </c>
      <c r="C186" s="28" t="s">
        <v>201</v>
      </c>
      <c r="D186" s="28" t="s">
        <v>55</v>
      </c>
      <c r="E186" s="29" t="s">
        <v>51</v>
      </c>
      <c r="F186" s="29" t="s">
        <v>61</v>
      </c>
    </row>
    <row r="187" spans="1:6" x14ac:dyDescent="0.25">
      <c r="A187" s="26">
        <v>9320</v>
      </c>
      <c r="B187" s="35" t="s">
        <v>300</v>
      </c>
      <c r="C187" s="28" t="s">
        <v>273</v>
      </c>
      <c r="D187" s="28" t="s">
        <v>99</v>
      </c>
      <c r="E187" s="29" t="s">
        <v>51</v>
      </c>
      <c r="F187" s="29" t="s">
        <v>92</v>
      </c>
    </row>
    <row r="188" spans="1:6" x14ac:dyDescent="0.25">
      <c r="A188" s="26">
        <v>9321</v>
      </c>
      <c r="B188" s="35" t="s">
        <v>301</v>
      </c>
      <c r="C188" s="28" t="s">
        <v>63</v>
      </c>
      <c r="D188" s="28" t="s">
        <v>64</v>
      </c>
      <c r="E188" s="29" t="s">
        <v>51</v>
      </c>
      <c r="F188" s="29" t="s">
        <v>72</v>
      </c>
    </row>
    <row r="189" spans="1:6" x14ac:dyDescent="0.25">
      <c r="A189" s="26">
        <v>9322</v>
      </c>
      <c r="B189" s="35" t="s">
        <v>302</v>
      </c>
      <c r="C189" s="28" t="s">
        <v>49</v>
      </c>
      <c r="D189" s="28" t="s">
        <v>50</v>
      </c>
      <c r="E189" s="29" t="s">
        <v>51</v>
      </c>
      <c r="F189" s="29" t="s">
        <v>89</v>
      </c>
    </row>
    <row r="190" spans="1:6" x14ac:dyDescent="0.25">
      <c r="A190" s="26">
        <v>9323</v>
      </c>
      <c r="B190" s="35" t="s">
        <v>303</v>
      </c>
      <c r="C190" s="28" t="s">
        <v>112</v>
      </c>
      <c r="D190" s="28" t="s">
        <v>113</v>
      </c>
      <c r="E190" s="29" t="s">
        <v>51</v>
      </c>
      <c r="F190" s="29" t="s">
        <v>89</v>
      </c>
    </row>
    <row r="191" spans="1:6" x14ac:dyDescent="0.25">
      <c r="A191" s="26">
        <v>9324</v>
      </c>
      <c r="B191" s="35" t="s">
        <v>304</v>
      </c>
      <c r="C191" s="28" t="s">
        <v>128</v>
      </c>
      <c r="D191" s="28" t="s">
        <v>129</v>
      </c>
      <c r="E191" s="29" t="s">
        <v>51</v>
      </c>
      <c r="F191" s="29" t="s">
        <v>134</v>
      </c>
    </row>
    <row r="192" spans="1:6" x14ac:dyDescent="0.25">
      <c r="A192" s="26">
        <v>9325</v>
      </c>
      <c r="B192" s="35" t="s">
        <v>305</v>
      </c>
      <c r="C192" s="28" t="s">
        <v>58</v>
      </c>
      <c r="D192" s="28" t="s">
        <v>59</v>
      </c>
      <c r="E192" s="29" t="s">
        <v>60</v>
      </c>
      <c r="F192" s="29" t="s">
        <v>134</v>
      </c>
    </row>
    <row r="193" spans="1:6" x14ac:dyDescent="0.25">
      <c r="A193" s="26">
        <v>9326</v>
      </c>
      <c r="B193" s="35" t="s">
        <v>306</v>
      </c>
      <c r="C193" s="28" t="s">
        <v>66</v>
      </c>
      <c r="D193" s="28" t="s">
        <v>67</v>
      </c>
      <c r="E193" s="29" t="s">
        <v>51</v>
      </c>
      <c r="F193" s="29" t="s">
        <v>76</v>
      </c>
    </row>
    <row r="194" spans="1:6" x14ac:dyDescent="0.25">
      <c r="A194" s="26">
        <v>9327</v>
      </c>
      <c r="B194" s="35" t="s">
        <v>307</v>
      </c>
      <c r="C194" s="28" t="s">
        <v>146</v>
      </c>
      <c r="D194" s="28" t="s">
        <v>147</v>
      </c>
      <c r="E194" s="29" t="s">
        <v>51</v>
      </c>
      <c r="F194" s="29" t="s">
        <v>76</v>
      </c>
    </row>
    <row r="195" spans="1:6" x14ac:dyDescent="0.25">
      <c r="A195" s="26">
        <v>9328</v>
      </c>
      <c r="B195" s="35" t="s">
        <v>308</v>
      </c>
      <c r="C195" s="28" t="s">
        <v>169</v>
      </c>
      <c r="D195" s="28" t="s">
        <v>170</v>
      </c>
      <c r="E195" s="29" t="s">
        <v>51</v>
      </c>
      <c r="F195" s="29" t="s">
        <v>68</v>
      </c>
    </row>
    <row r="196" spans="1:6" x14ac:dyDescent="0.25">
      <c r="A196" s="26">
        <v>9329</v>
      </c>
      <c r="B196" s="35" t="s">
        <v>309</v>
      </c>
      <c r="C196" s="28" t="s">
        <v>58</v>
      </c>
      <c r="D196" s="28" t="s">
        <v>59</v>
      </c>
      <c r="E196" s="29" t="s">
        <v>60</v>
      </c>
      <c r="F196" s="29" t="s">
        <v>61</v>
      </c>
    </row>
    <row r="197" spans="1:6" x14ac:dyDescent="0.25">
      <c r="A197" s="26">
        <v>9330</v>
      </c>
      <c r="B197" s="35" t="s">
        <v>310</v>
      </c>
      <c r="C197" s="28" t="s">
        <v>66</v>
      </c>
      <c r="D197" s="28" t="s">
        <v>67</v>
      </c>
      <c r="E197" s="29" t="s">
        <v>51</v>
      </c>
      <c r="F197" s="29" t="s">
        <v>134</v>
      </c>
    </row>
    <row r="198" spans="1:6" x14ac:dyDescent="0.25">
      <c r="A198" s="26">
        <v>9331</v>
      </c>
      <c r="B198" s="35" t="s">
        <v>311</v>
      </c>
      <c r="C198" s="28" t="s">
        <v>58</v>
      </c>
      <c r="D198" s="28" t="s">
        <v>59</v>
      </c>
      <c r="E198" s="29" t="s">
        <v>51</v>
      </c>
      <c r="F198" s="29" t="s">
        <v>56</v>
      </c>
    </row>
    <row r="199" spans="1:6" x14ac:dyDescent="0.25">
      <c r="A199" s="26">
        <v>9333</v>
      </c>
      <c r="B199" s="35" t="s">
        <v>312</v>
      </c>
      <c r="C199" s="28" t="s">
        <v>313</v>
      </c>
      <c r="D199" s="28" t="s">
        <v>243</v>
      </c>
      <c r="E199" s="29" t="s">
        <v>51</v>
      </c>
      <c r="F199" s="29" t="s">
        <v>89</v>
      </c>
    </row>
    <row r="200" spans="1:6" x14ac:dyDescent="0.25">
      <c r="A200" s="26">
        <v>9334</v>
      </c>
      <c r="B200" s="35" t="s">
        <v>314</v>
      </c>
      <c r="C200" s="28" t="s">
        <v>58</v>
      </c>
      <c r="D200" s="28" t="s">
        <v>59</v>
      </c>
      <c r="E200" s="29" t="s">
        <v>51</v>
      </c>
      <c r="F200" s="29" t="s">
        <v>134</v>
      </c>
    </row>
    <row r="201" spans="1:6" x14ac:dyDescent="0.25">
      <c r="A201" s="26">
        <v>9335</v>
      </c>
      <c r="B201" s="35" t="s">
        <v>315</v>
      </c>
      <c r="C201" s="28" t="s">
        <v>277</v>
      </c>
      <c r="D201" s="28" t="s">
        <v>278</v>
      </c>
      <c r="E201" s="29" t="s">
        <v>51</v>
      </c>
      <c r="F201" s="29" t="s">
        <v>89</v>
      </c>
    </row>
    <row r="202" spans="1:6" x14ac:dyDescent="0.25">
      <c r="A202" s="26">
        <v>9338</v>
      </c>
      <c r="B202" s="35" t="s">
        <v>316</v>
      </c>
      <c r="C202" s="28" t="s">
        <v>66</v>
      </c>
      <c r="D202" s="28" t="s">
        <v>67</v>
      </c>
      <c r="E202" s="29" t="s">
        <v>51</v>
      </c>
      <c r="F202" s="29" t="s">
        <v>52</v>
      </c>
    </row>
    <row r="203" spans="1:6" x14ac:dyDescent="0.25">
      <c r="A203" s="26">
        <v>9339</v>
      </c>
      <c r="B203" s="35" t="s">
        <v>317</v>
      </c>
      <c r="C203" s="28" t="s">
        <v>70</v>
      </c>
      <c r="D203" s="28" t="s">
        <v>71</v>
      </c>
      <c r="E203" s="29" t="s">
        <v>51</v>
      </c>
      <c r="F203" s="29" t="s">
        <v>134</v>
      </c>
    </row>
    <row r="204" spans="1:6" x14ac:dyDescent="0.25">
      <c r="A204" s="26">
        <v>9340</v>
      </c>
      <c r="B204" s="35" t="s">
        <v>318</v>
      </c>
      <c r="C204" s="28" t="s">
        <v>87</v>
      </c>
      <c r="D204" s="28" t="s">
        <v>88</v>
      </c>
      <c r="E204" s="29" t="s">
        <v>51</v>
      </c>
      <c r="F204" s="29" t="s">
        <v>72</v>
      </c>
    </row>
    <row r="205" spans="1:6" x14ac:dyDescent="0.25">
      <c r="A205" s="26">
        <v>9341</v>
      </c>
      <c r="B205" s="35" t="s">
        <v>319</v>
      </c>
      <c r="C205" s="28" t="s">
        <v>163</v>
      </c>
      <c r="D205" s="28" t="s">
        <v>164</v>
      </c>
      <c r="E205" s="29" t="s">
        <v>51</v>
      </c>
      <c r="F205" s="29" t="s">
        <v>52</v>
      </c>
    </row>
    <row r="206" spans="1:6" x14ac:dyDescent="0.25">
      <c r="A206" s="26">
        <v>9342</v>
      </c>
      <c r="B206" s="35" t="s">
        <v>320</v>
      </c>
      <c r="C206" s="28" t="s">
        <v>58</v>
      </c>
      <c r="D206" s="28" t="s">
        <v>59</v>
      </c>
      <c r="E206" s="29" t="s">
        <v>60</v>
      </c>
      <c r="F206" s="29" t="s">
        <v>89</v>
      </c>
    </row>
    <row r="207" spans="1:6" x14ac:dyDescent="0.25">
      <c r="A207" s="26">
        <v>9343</v>
      </c>
      <c r="B207" s="35" t="s">
        <v>321</v>
      </c>
      <c r="C207" s="28" t="s">
        <v>80</v>
      </c>
      <c r="D207" s="28" t="s">
        <v>81</v>
      </c>
      <c r="E207" s="29" t="s">
        <v>60</v>
      </c>
      <c r="F207" s="29" t="s">
        <v>76</v>
      </c>
    </row>
    <row r="208" spans="1:6" x14ac:dyDescent="0.25">
      <c r="A208" s="26">
        <v>9346</v>
      </c>
      <c r="B208" s="35" t="s">
        <v>322</v>
      </c>
      <c r="C208" s="28" t="s">
        <v>323</v>
      </c>
      <c r="D208" s="28" t="s">
        <v>99</v>
      </c>
      <c r="E208" s="29" t="s">
        <v>51</v>
      </c>
      <c r="F208" s="29" t="s">
        <v>61</v>
      </c>
    </row>
    <row r="209" spans="1:6" x14ac:dyDescent="0.25">
      <c r="A209" s="26">
        <v>9347</v>
      </c>
      <c r="B209" s="35" t="s">
        <v>324</v>
      </c>
      <c r="C209" s="28" t="s">
        <v>58</v>
      </c>
      <c r="D209" s="28" t="s">
        <v>59</v>
      </c>
      <c r="E209" s="29" t="s">
        <v>51</v>
      </c>
      <c r="F209" s="29" t="s">
        <v>92</v>
      </c>
    </row>
    <row r="210" spans="1:6" x14ac:dyDescent="0.25">
      <c r="A210" s="26">
        <v>9348</v>
      </c>
      <c r="B210" s="35" t="s">
        <v>325</v>
      </c>
      <c r="C210" s="28" t="s">
        <v>63</v>
      </c>
      <c r="D210" s="28" t="s">
        <v>64</v>
      </c>
      <c r="E210" s="29" t="s">
        <v>51</v>
      </c>
      <c r="F210" s="29" t="s">
        <v>52</v>
      </c>
    </row>
    <row r="211" spans="1:6" x14ac:dyDescent="0.25">
      <c r="A211" s="26">
        <v>9349</v>
      </c>
      <c r="B211" s="35" t="s">
        <v>326</v>
      </c>
      <c r="C211" s="28" t="s">
        <v>327</v>
      </c>
      <c r="D211" s="28" t="s">
        <v>99</v>
      </c>
      <c r="E211" s="29" t="s">
        <v>51</v>
      </c>
      <c r="F211" s="29" t="s">
        <v>76</v>
      </c>
    </row>
    <row r="212" spans="1:6" x14ac:dyDescent="0.25">
      <c r="A212" s="26">
        <v>9350</v>
      </c>
      <c r="B212" s="35" t="s">
        <v>328</v>
      </c>
      <c r="C212" s="28" t="s">
        <v>102</v>
      </c>
      <c r="D212" s="28" t="s">
        <v>103</v>
      </c>
      <c r="E212" s="29" t="s">
        <v>51</v>
      </c>
      <c r="F212" s="29" t="s">
        <v>56</v>
      </c>
    </row>
    <row r="213" spans="1:6" x14ac:dyDescent="0.25">
      <c r="A213" s="26">
        <v>9352</v>
      </c>
      <c r="B213" s="35" t="s">
        <v>329</v>
      </c>
      <c r="C213" s="28" t="s">
        <v>150</v>
      </c>
      <c r="D213" s="28" t="s">
        <v>103</v>
      </c>
      <c r="E213" s="29" t="s">
        <v>51</v>
      </c>
      <c r="F213" s="29" t="s">
        <v>76</v>
      </c>
    </row>
    <row r="214" spans="1:6" x14ac:dyDescent="0.25">
      <c r="A214" s="26">
        <v>9353</v>
      </c>
      <c r="B214" s="35" t="s">
        <v>330</v>
      </c>
      <c r="C214" s="28" t="s">
        <v>58</v>
      </c>
      <c r="D214" s="28" t="s">
        <v>59</v>
      </c>
      <c r="E214" s="29" t="s">
        <v>60</v>
      </c>
      <c r="F214" s="29" t="s">
        <v>52</v>
      </c>
    </row>
    <row r="215" spans="1:6" x14ac:dyDescent="0.25">
      <c r="A215" s="26">
        <v>9354</v>
      </c>
      <c r="B215" s="35" t="s">
        <v>331</v>
      </c>
      <c r="C215" s="28" t="s">
        <v>58</v>
      </c>
      <c r="D215" s="28" t="s">
        <v>59</v>
      </c>
      <c r="E215" s="29" t="s">
        <v>51</v>
      </c>
      <c r="F215" s="29" t="s">
        <v>92</v>
      </c>
    </row>
    <row r="216" spans="1:6" x14ac:dyDescent="0.25">
      <c r="A216" s="26">
        <v>9356</v>
      </c>
      <c r="B216" s="35" t="s">
        <v>332</v>
      </c>
      <c r="C216" s="28" t="s">
        <v>143</v>
      </c>
      <c r="D216" s="28" t="s">
        <v>144</v>
      </c>
      <c r="E216" s="29" t="s">
        <v>51</v>
      </c>
      <c r="F216" s="29" t="s">
        <v>76</v>
      </c>
    </row>
    <row r="217" spans="1:6" x14ac:dyDescent="0.25">
      <c r="A217" s="26">
        <v>9357</v>
      </c>
      <c r="B217" s="35" t="s">
        <v>333</v>
      </c>
      <c r="C217" s="28" t="s">
        <v>240</v>
      </c>
      <c r="D217" s="28" t="s">
        <v>55</v>
      </c>
      <c r="E217" s="29" t="s">
        <v>51</v>
      </c>
      <c r="F217" s="29" t="s">
        <v>61</v>
      </c>
    </row>
    <row r="218" spans="1:6" x14ac:dyDescent="0.25">
      <c r="A218" s="26">
        <v>9358</v>
      </c>
      <c r="B218" s="28" t="s">
        <v>334</v>
      </c>
      <c r="C218" s="28" t="s">
        <v>49</v>
      </c>
      <c r="D218" s="28" t="s">
        <v>50</v>
      </c>
      <c r="E218" s="29" t="s">
        <v>51</v>
      </c>
      <c r="F218" s="29" t="s">
        <v>92</v>
      </c>
    </row>
    <row r="219" spans="1:6" x14ac:dyDescent="0.25">
      <c r="A219" s="26">
        <v>9359</v>
      </c>
      <c r="B219" s="35" t="s">
        <v>335</v>
      </c>
      <c r="C219" s="28" t="s">
        <v>102</v>
      </c>
      <c r="D219" s="28" t="s">
        <v>103</v>
      </c>
      <c r="E219" s="29" t="s">
        <v>51</v>
      </c>
      <c r="F219" s="29" t="s">
        <v>72</v>
      </c>
    </row>
    <row r="220" spans="1:6" x14ac:dyDescent="0.25">
      <c r="A220" s="26">
        <v>9361</v>
      </c>
      <c r="B220" s="35" t="s">
        <v>336</v>
      </c>
      <c r="C220" s="28" t="s">
        <v>58</v>
      </c>
      <c r="D220" s="28" t="s">
        <v>59</v>
      </c>
      <c r="E220" s="29" t="s">
        <v>51</v>
      </c>
      <c r="F220" s="29" t="s">
        <v>89</v>
      </c>
    </row>
    <row r="221" spans="1:6" x14ac:dyDescent="0.25">
      <c r="A221" s="26">
        <v>9362</v>
      </c>
      <c r="B221" s="35" t="s">
        <v>337</v>
      </c>
      <c r="C221" s="28" t="s">
        <v>143</v>
      </c>
      <c r="D221" s="28" t="s">
        <v>144</v>
      </c>
      <c r="E221" s="29" t="s">
        <v>51</v>
      </c>
      <c r="F221" s="29" t="s">
        <v>76</v>
      </c>
    </row>
    <row r="222" spans="1:6" x14ac:dyDescent="0.25">
      <c r="A222" s="26">
        <v>9363</v>
      </c>
      <c r="B222" s="35" t="s">
        <v>338</v>
      </c>
      <c r="C222" s="28" t="s">
        <v>49</v>
      </c>
      <c r="D222" s="28" t="s">
        <v>50</v>
      </c>
      <c r="E222" s="29" t="s">
        <v>51</v>
      </c>
      <c r="F222" s="29" t="s">
        <v>72</v>
      </c>
    </row>
    <row r="223" spans="1:6" x14ac:dyDescent="0.25">
      <c r="A223" s="26">
        <v>9364</v>
      </c>
      <c r="B223" s="35" t="s">
        <v>339</v>
      </c>
      <c r="C223" s="28" t="s">
        <v>66</v>
      </c>
      <c r="D223" s="28" t="s">
        <v>67</v>
      </c>
      <c r="E223" s="29" t="s">
        <v>51</v>
      </c>
      <c r="F223" s="29" t="s">
        <v>134</v>
      </c>
    </row>
    <row r="224" spans="1:6" x14ac:dyDescent="0.25">
      <c r="A224" s="26">
        <v>9366</v>
      </c>
      <c r="B224" s="35" t="s">
        <v>340</v>
      </c>
      <c r="C224" s="28" t="s">
        <v>341</v>
      </c>
      <c r="D224" s="28" t="s">
        <v>99</v>
      </c>
      <c r="E224" s="29" t="s">
        <v>51</v>
      </c>
      <c r="F224" s="29" t="s">
        <v>52</v>
      </c>
    </row>
    <row r="225" spans="1:6" x14ac:dyDescent="0.25">
      <c r="A225" s="26">
        <v>9367</v>
      </c>
      <c r="B225" s="35" t="s">
        <v>342</v>
      </c>
      <c r="C225" s="28" t="s">
        <v>163</v>
      </c>
      <c r="D225" s="28" t="s">
        <v>164</v>
      </c>
      <c r="E225" s="29" t="s">
        <v>51</v>
      </c>
      <c r="F225" s="29" t="s">
        <v>76</v>
      </c>
    </row>
    <row r="226" spans="1:6" x14ac:dyDescent="0.25">
      <c r="A226" s="26">
        <v>9368</v>
      </c>
      <c r="B226" s="35" t="s">
        <v>343</v>
      </c>
      <c r="C226" s="28" t="s">
        <v>87</v>
      </c>
      <c r="D226" s="28" t="s">
        <v>88</v>
      </c>
      <c r="E226" s="29" t="s">
        <v>51</v>
      </c>
      <c r="F226" s="29" t="s">
        <v>92</v>
      </c>
    </row>
    <row r="227" spans="1:6" x14ac:dyDescent="0.25">
      <c r="A227" s="26">
        <v>9369</v>
      </c>
      <c r="B227" s="35" t="s">
        <v>344</v>
      </c>
      <c r="C227" s="28" t="s">
        <v>49</v>
      </c>
      <c r="D227" s="28" t="s">
        <v>50</v>
      </c>
      <c r="E227" s="29" t="s">
        <v>51</v>
      </c>
      <c r="F227" s="29" t="s">
        <v>61</v>
      </c>
    </row>
    <row r="228" spans="1:6" x14ac:dyDescent="0.25">
      <c r="A228" s="26">
        <v>9370</v>
      </c>
      <c r="B228" s="35" t="s">
        <v>345</v>
      </c>
      <c r="C228" s="28" t="s">
        <v>105</v>
      </c>
      <c r="D228" s="28" t="s">
        <v>106</v>
      </c>
      <c r="E228" s="29" t="s">
        <v>51</v>
      </c>
      <c r="F228" s="29" t="s">
        <v>92</v>
      </c>
    </row>
    <row r="229" spans="1:6" x14ac:dyDescent="0.25">
      <c r="A229" s="26">
        <v>9373</v>
      </c>
      <c r="B229" s="35" t="s">
        <v>346</v>
      </c>
      <c r="C229" s="28" t="s">
        <v>87</v>
      </c>
      <c r="D229" s="28" t="s">
        <v>88</v>
      </c>
      <c r="E229" s="29" t="s">
        <v>60</v>
      </c>
      <c r="F229" s="29" t="s">
        <v>52</v>
      </c>
    </row>
    <row r="230" spans="1:6" x14ac:dyDescent="0.25">
      <c r="A230" s="26">
        <v>9374</v>
      </c>
      <c r="B230" s="35" t="s">
        <v>347</v>
      </c>
      <c r="C230" s="28" t="s">
        <v>102</v>
      </c>
      <c r="D230" s="28" t="s">
        <v>103</v>
      </c>
      <c r="E230" s="29" t="s">
        <v>51</v>
      </c>
      <c r="F230" s="29" t="s">
        <v>134</v>
      </c>
    </row>
    <row r="231" spans="1:6" x14ac:dyDescent="0.25">
      <c r="A231" s="26">
        <v>9375</v>
      </c>
      <c r="B231" s="35" t="s">
        <v>348</v>
      </c>
      <c r="C231" s="28" t="s">
        <v>277</v>
      </c>
      <c r="D231" s="28" t="s">
        <v>278</v>
      </c>
      <c r="E231" s="29" t="s">
        <v>60</v>
      </c>
      <c r="F231" s="29" t="s">
        <v>61</v>
      </c>
    </row>
    <row r="232" spans="1:6" x14ac:dyDescent="0.25">
      <c r="A232" s="26">
        <v>9376</v>
      </c>
      <c r="B232" s="35" t="s">
        <v>349</v>
      </c>
      <c r="C232" s="28" t="s">
        <v>163</v>
      </c>
      <c r="D232" s="28" t="s">
        <v>164</v>
      </c>
      <c r="E232" s="29" t="s">
        <v>51</v>
      </c>
      <c r="F232" s="29" t="s">
        <v>56</v>
      </c>
    </row>
    <row r="233" spans="1:6" x14ac:dyDescent="0.25">
      <c r="A233" s="26">
        <v>9377</v>
      </c>
      <c r="B233" s="35" t="s">
        <v>350</v>
      </c>
      <c r="C233" s="28" t="s">
        <v>66</v>
      </c>
      <c r="D233" s="28" t="s">
        <v>67</v>
      </c>
      <c r="E233" s="29" t="s">
        <v>60</v>
      </c>
      <c r="F233" s="29" t="s">
        <v>72</v>
      </c>
    </row>
    <row r="234" spans="1:6" x14ac:dyDescent="0.25">
      <c r="A234" s="26">
        <v>9378</v>
      </c>
      <c r="B234" s="35" t="s">
        <v>351</v>
      </c>
      <c r="C234" s="28" t="s">
        <v>102</v>
      </c>
      <c r="D234" s="28" t="s">
        <v>103</v>
      </c>
      <c r="E234" s="29" t="s">
        <v>51</v>
      </c>
      <c r="F234" s="29" t="s">
        <v>56</v>
      </c>
    </row>
    <row r="235" spans="1:6" x14ac:dyDescent="0.25">
      <c r="A235" s="26">
        <v>9379</v>
      </c>
      <c r="B235" s="35" t="s">
        <v>352</v>
      </c>
      <c r="C235" s="28" t="s">
        <v>240</v>
      </c>
      <c r="D235" s="28" t="s">
        <v>55</v>
      </c>
      <c r="E235" s="29" t="s">
        <v>51</v>
      </c>
      <c r="F235" s="29" t="s">
        <v>92</v>
      </c>
    </row>
    <row r="236" spans="1:6" x14ac:dyDescent="0.25">
      <c r="A236" s="26">
        <v>9380</v>
      </c>
      <c r="B236" s="35" t="s">
        <v>353</v>
      </c>
      <c r="C236" s="28" t="s">
        <v>66</v>
      </c>
      <c r="D236" s="28" t="s">
        <v>67</v>
      </c>
      <c r="E236" s="29" t="s">
        <v>51</v>
      </c>
      <c r="F236" s="29" t="s">
        <v>61</v>
      </c>
    </row>
    <row r="237" spans="1:6" x14ac:dyDescent="0.25">
      <c r="A237" s="26">
        <v>9382</v>
      </c>
      <c r="B237" s="35" t="s">
        <v>354</v>
      </c>
      <c r="C237" s="28" t="s">
        <v>58</v>
      </c>
      <c r="D237" s="28" t="s">
        <v>59</v>
      </c>
      <c r="E237" s="29" t="s">
        <v>51</v>
      </c>
      <c r="F237" s="29" t="s">
        <v>56</v>
      </c>
    </row>
    <row r="238" spans="1:6" x14ac:dyDescent="0.25">
      <c r="A238" s="26">
        <v>9386</v>
      </c>
      <c r="B238" s="28" t="s">
        <v>355</v>
      </c>
      <c r="C238" s="28" t="s">
        <v>143</v>
      </c>
      <c r="D238" s="28" t="s">
        <v>144</v>
      </c>
      <c r="E238" s="29" t="s">
        <v>51</v>
      </c>
      <c r="F238" s="29" t="s">
        <v>56</v>
      </c>
    </row>
    <row r="239" spans="1:6" x14ac:dyDescent="0.25">
      <c r="A239" s="26">
        <v>9387</v>
      </c>
      <c r="B239" s="28" t="s">
        <v>356</v>
      </c>
      <c r="C239" s="28" t="s">
        <v>357</v>
      </c>
      <c r="D239" s="28" t="s">
        <v>243</v>
      </c>
      <c r="E239" s="29" t="s">
        <v>51</v>
      </c>
      <c r="F239" s="29" t="s">
        <v>56</v>
      </c>
    </row>
  </sheetData>
  <conditionalFormatting sqref="B87:B204">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topLeftCell="A3" workbookViewId="0">
      <selection activeCell="E8" sqref="E8"/>
    </sheetView>
  </sheetViews>
  <sheetFormatPr defaultRowHeight="15" x14ac:dyDescent="0.25"/>
  <cols>
    <col min="1" max="1" width="16" customWidth="1"/>
  </cols>
  <sheetData>
    <row r="1" spans="1:2" x14ac:dyDescent="0.25">
      <c r="A1" s="24" t="s">
        <v>358</v>
      </c>
      <c r="B1" s="24" t="s">
        <v>359</v>
      </c>
    </row>
    <row r="2" spans="1:2" x14ac:dyDescent="0.25">
      <c r="A2" s="28" t="s">
        <v>139</v>
      </c>
      <c r="B2" s="36">
        <v>1840</v>
      </c>
    </row>
    <row r="3" spans="1:2" x14ac:dyDescent="0.25">
      <c r="A3" s="28" t="s">
        <v>80</v>
      </c>
      <c r="B3" s="36">
        <v>2000</v>
      </c>
    </row>
    <row r="4" spans="1:2" x14ac:dyDescent="0.25">
      <c r="A4" s="28" t="s">
        <v>49</v>
      </c>
      <c r="B4" s="36">
        <v>2160</v>
      </c>
    </row>
    <row r="5" spans="1:2" x14ac:dyDescent="0.25">
      <c r="A5" s="28" t="s">
        <v>58</v>
      </c>
      <c r="B5" s="36">
        <v>6880</v>
      </c>
    </row>
    <row r="6" spans="1:2" x14ac:dyDescent="0.25">
      <c r="A6" s="28" t="s">
        <v>242</v>
      </c>
      <c r="B6" s="36">
        <v>1680</v>
      </c>
    </row>
    <row r="7" spans="1:2" x14ac:dyDescent="0.25">
      <c r="A7" s="28" t="s">
        <v>277</v>
      </c>
      <c r="B7" s="36">
        <v>4800</v>
      </c>
    </row>
    <row r="8" spans="1:2" x14ac:dyDescent="0.25">
      <c r="A8" s="28" t="s">
        <v>83</v>
      </c>
      <c r="B8" s="36">
        <v>4640</v>
      </c>
    </row>
    <row r="9" spans="1:2" x14ac:dyDescent="0.25">
      <c r="A9" s="28" t="s">
        <v>66</v>
      </c>
      <c r="B9" s="36">
        <v>5920</v>
      </c>
    </row>
    <row r="10" spans="1:2" x14ac:dyDescent="0.25">
      <c r="A10" s="28" t="s">
        <v>169</v>
      </c>
      <c r="B10" s="36">
        <v>2080</v>
      </c>
    </row>
    <row r="11" spans="1:2" x14ac:dyDescent="0.25">
      <c r="A11" s="28" t="s">
        <v>105</v>
      </c>
      <c r="B11" s="36">
        <v>3920</v>
      </c>
    </row>
    <row r="12" spans="1:2" x14ac:dyDescent="0.25">
      <c r="A12" s="28" t="s">
        <v>54</v>
      </c>
      <c r="B12" s="36">
        <v>2880</v>
      </c>
    </row>
    <row r="13" spans="1:2" x14ac:dyDescent="0.25">
      <c r="A13" s="28" t="s">
        <v>87</v>
      </c>
      <c r="B13" s="36">
        <v>4640</v>
      </c>
    </row>
    <row r="14" spans="1:2" x14ac:dyDescent="0.25">
      <c r="A14" s="28" t="s">
        <v>98</v>
      </c>
      <c r="B14" s="36">
        <v>6800</v>
      </c>
    </row>
    <row r="15" spans="1:2" x14ac:dyDescent="0.25">
      <c r="A15" s="28" t="s">
        <v>70</v>
      </c>
      <c r="B15" s="36">
        <v>6480</v>
      </c>
    </row>
    <row r="16" spans="1:2" x14ac:dyDescent="0.25">
      <c r="A16" s="28" t="s">
        <v>146</v>
      </c>
      <c r="B16" s="36">
        <v>5440</v>
      </c>
    </row>
    <row r="17" spans="1:2" x14ac:dyDescent="0.25">
      <c r="A17" s="28" t="s">
        <v>136</v>
      </c>
      <c r="B17" s="36">
        <v>3360</v>
      </c>
    </row>
    <row r="18" spans="1:2" x14ac:dyDescent="0.25">
      <c r="A18" s="28" t="s">
        <v>63</v>
      </c>
      <c r="B18" s="36">
        <v>3680</v>
      </c>
    </row>
    <row r="19" spans="1:2" x14ac:dyDescent="0.25">
      <c r="A19" s="28" t="s">
        <v>74</v>
      </c>
      <c r="B19" s="36">
        <v>6000</v>
      </c>
    </row>
    <row r="20" spans="1:2" x14ac:dyDescent="0.25">
      <c r="A20" s="28" t="s">
        <v>143</v>
      </c>
      <c r="B20" s="36">
        <v>1600</v>
      </c>
    </row>
    <row r="21" spans="1:2" x14ac:dyDescent="0.25">
      <c r="A21" s="28" t="s">
        <v>102</v>
      </c>
      <c r="B21" s="36">
        <v>1920</v>
      </c>
    </row>
    <row r="22" spans="1:2" x14ac:dyDescent="0.25">
      <c r="A22" s="28" t="s">
        <v>163</v>
      </c>
      <c r="B22" s="36">
        <v>2800</v>
      </c>
    </row>
    <row r="23" spans="1:2" x14ac:dyDescent="0.25">
      <c r="A23" s="28" t="s">
        <v>112</v>
      </c>
      <c r="B23" s="36">
        <v>3280</v>
      </c>
    </row>
    <row r="24" spans="1:2" x14ac:dyDescent="0.25">
      <c r="A24" s="28" t="s">
        <v>128</v>
      </c>
      <c r="B24" s="36">
        <v>5120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opLeftCell="A12" workbookViewId="0">
      <selection activeCell="F7" sqref="F7"/>
    </sheetView>
  </sheetViews>
  <sheetFormatPr defaultRowHeight="15" x14ac:dyDescent="0.25"/>
  <cols>
    <col min="1" max="1" width="14.5703125" customWidth="1"/>
    <col min="2" max="2" width="17.140625" customWidth="1"/>
    <col min="3" max="3" width="26.5703125" customWidth="1"/>
  </cols>
  <sheetData>
    <row r="1" spans="1:3" x14ac:dyDescent="0.25">
      <c r="A1" s="37" t="s">
        <v>360</v>
      </c>
      <c r="B1" s="37" t="s">
        <v>361</v>
      </c>
      <c r="C1" s="38" t="s">
        <v>362</v>
      </c>
    </row>
    <row r="2" spans="1:3" x14ac:dyDescent="0.25">
      <c r="A2" s="39">
        <v>9186</v>
      </c>
      <c r="B2" s="39" t="s">
        <v>178</v>
      </c>
      <c r="C2" s="40">
        <v>86</v>
      </c>
    </row>
    <row r="3" spans="1:3" x14ac:dyDescent="0.25">
      <c r="A3" s="39">
        <v>9144</v>
      </c>
      <c r="B3" s="39" t="s">
        <v>126</v>
      </c>
      <c r="C3" s="40">
        <v>97</v>
      </c>
    </row>
    <row r="4" spans="1:3" x14ac:dyDescent="0.25">
      <c r="A4" s="39">
        <v>9132</v>
      </c>
      <c r="B4" s="39" t="s">
        <v>114</v>
      </c>
      <c r="C4" s="40">
        <v>90</v>
      </c>
    </row>
    <row r="5" spans="1:3" x14ac:dyDescent="0.25">
      <c r="A5" s="39">
        <v>9147</v>
      </c>
      <c r="B5" s="39" t="s">
        <v>131</v>
      </c>
      <c r="C5" s="40">
        <v>79</v>
      </c>
    </row>
    <row r="6" spans="1:3" x14ac:dyDescent="0.25">
      <c r="A6" s="39">
        <v>9149</v>
      </c>
      <c r="B6" s="39" t="s">
        <v>104</v>
      </c>
      <c r="C6" s="40">
        <v>97</v>
      </c>
    </row>
    <row r="7" spans="1:3" x14ac:dyDescent="0.25">
      <c r="A7" s="39">
        <v>9153</v>
      </c>
      <c r="B7" s="39" t="s">
        <v>138</v>
      </c>
      <c r="C7" s="40">
        <v>95</v>
      </c>
    </row>
    <row r="8" spans="1:3" x14ac:dyDescent="0.25">
      <c r="A8" s="39">
        <v>9117</v>
      </c>
      <c r="B8" s="39" t="s">
        <v>93</v>
      </c>
      <c r="C8" s="40">
        <v>77</v>
      </c>
    </row>
    <row r="9" spans="1:3" x14ac:dyDescent="0.25">
      <c r="A9" s="39">
        <v>9211</v>
      </c>
      <c r="B9" s="39" t="s">
        <v>197</v>
      </c>
      <c r="C9" s="40">
        <v>75</v>
      </c>
    </row>
    <row r="10" spans="1:3" x14ac:dyDescent="0.25">
      <c r="A10" s="39">
        <v>9144</v>
      </c>
      <c r="B10" s="39" t="s">
        <v>126</v>
      </c>
      <c r="C10" s="40">
        <v>100</v>
      </c>
    </row>
    <row r="11" spans="1:3" x14ac:dyDescent="0.25">
      <c r="A11" s="39">
        <v>9154</v>
      </c>
      <c r="B11" s="39" t="s">
        <v>141</v>
      </c>
      <c r="C11" s="40">
        <v>99</v>
      </c>
    </row>
    <row r="12" spans="1:3" x14ac:dyDescent="0.25">
      <c r="A12" s="39">
        <v>9194</v>
      </c>
      <c r="B12" s="39" t="s">
        <v>186</v>
      </c>
      <c r="C12" s="40">
        <v>84</v>
      </c>
    </row>
    <row r="13" spans="1:3" x14ac:dyDescent="0.25">
      <c r="A13" s="39">
        <v>9142</v>
      </c>
      <c r="B13" s="39" t="s">
        <v>124</v>
      </c>
      <c r="C13" s="40">
        <v>89</v>
      </c>
    </row>
    <row r="14" spans="1:3" x14ac:dyDescent="0.25">
      <c r="A14" s="39">
        <v>9124</v>
      </c>
      <c r="B14" s="39" t="s">
        <v>100</v>
      </c>
      <c r="C14" s="40">
        <v>51</v>
      </c>
    </row>
    <row r="15" spans="1:3" x14ac:dyDescent="0.25">
      <c r="A15" s="39">
        <v>9120</v>
      </c>
      <c r="B15" s="39" t="s">
        <v>95</v>
      </c>
      <c r="C15" s="40">
        <v>58</v>
      </c>
    </row>
    <row r="16" spans="1:3" x14ac:dyDescent="0.25">
      <c r="A16" s="39">
        <v>9178</v>
      </c>
      <c r="B16" s="39" t="s">
        <v>172</v>
      </c>
      <c r="C16" s="40">
        <v>95</v>
      </c>
    </row>
    <row r="17" spans="1:3" x14ac:dyDescent="0.25">
      <c r="A17" s="39">
        <v>9211</v>
      </c>
      <c r="B17" s="39" t="s">
        <v>197</v>
      </c>
      <c r="C17" s="40">
        <v>62</v>
      </c>
    </row>
    <row r="18" spans="1:3" x14ac:dyDescent="0.25">
      <c r="A18" s="39">
        <v>9169</v>
      </c>
      <c r="B18" s="39" t="s">
        <v>158</v>
      </c>
      <c r="C18" s="40">
        <v>69</v>
      </c>
    </row>
    <row r="19" spans="1:3" x14ac:dyDescent="0.25">
      <c r="A19" s="39">
        <v>9158</v>
      </c>
      <c r="B19" s="39" t="s">
        <v>142</v>
      </c>
      <c r="C19" s="40">
        <v>83</v>
      </c>
    </row>
    <row r="20" spans="1:3" x14ac:dyDescent="0.25">
      <c r="A20" s="39">
        <v>9194</v>
      </c>
      <c r="B20" s="39" t="s">
        <v>186</v>
      </c>
      <c r="C20" s="40">
        <v>94</v>
      </c>
    </row>
    <row r="21" spans="1:3" x14ac:dyDescent="0.25">
      <c r="A21" s="39">
        <v>9126</v>
      </c>
      <c r="B21" s="39" t="s">
        <v>104</v>
      </c>
      <c r="C21" s="40">
        <v>51</v>
      </c>
    </row>
    <row r="22" spans="1:3" x14ac:dyDescent="0.25">
      <c r="A22" s="39">
        <v>9137</v>
      </c>
      <c r="B22" s="39" t="s">
        <v>119</v>
      </c>
      <c r="C22" s="40">
        <v>85</v>
      </c>
    </row>
    <row r="23" spans="1:3" x14ac:dyDescent="0.25">
      <c r="A23" s="39">
        <v>9146</v>
      </c>
      <c r="B23" s="39" t="s">
        <v>130</v>
      </c>
      <c r="C23" s="40">
        <v>78</v>
      </c>
    </row>
    <row r="24" spans="1:3" x14ac:dyDescent="0.25">
      <c r="A24" s="39">
        <v>9181</v>
      </c>
      <c r="B24" s="39" t="s">
        <v>174</v>
      </c>
      <c r="C24" s="40">
        <v>56</v>
      </c>
    </row>
    <row r="25" spans="1:3" x14ac:dyDescent="0.25">
      <c r="A25" s="39">
        <v>9133</v>
      </c>
      <c r="B25" s="39" t="s">
        <v>115</v>
      </c>
      <c r="C25" s="40">
        <v>78</v>
      </c>
    </row>
    <row r="26" spans="1:3" x14ac:dyDescent="0.25">
      <c r="A26" s="39">
        <v>9154</v>
      </c>
      <c r="B26" s="39" t="s">
        <v>141</v>
      </c>
      <c r="C26" s="40">
        <v>59</v>
      </c>
    </row>
    <row r="27" spans="1:3" x14ac:dyDescent="0.25">
      <c r="A27" s="39">
        <v>9201</v>
      </c>
      <c r="B27" s="39" t="s">
        <v>189</v>
      </c>
      <c r="C27" s="40">
        <v>89</v>
      </c>
    </row>
    <row r="28" spans="1:3" x14ac:dyDescent="0.25">
      <c r="A28" s="39">
        <v>9115</v>
      </c>
      <c r="B28" s="39" t="s">
        <v>90</v>
      </c>
      <c r="C28" s="40">
        <v>93</v>
      </c>
    </row>
    <row r="29" spans="1:3" x14ac:dyDescent="0.25">
      <c r="A29" s="39">
        <v>9166</v>
      </c>
      <c r="B29" s="39" t="s">
        <v>154</v>
      </c>
      <c r="C29" s="40">
        <v>98</v>
      </c>
    </row>
    <row r="30" spans="1:3" x14ac:dyDescent="0.25">
      <c r="A30" s="39">
        <v>9206</v>
      </c>
      <c r="B30" s="39" t="s">
        <v>192</v>
      </c>
      <c r="C30" s="40">
        <v>91</v>
      </c>
    </row>
    <row r="31" spans="1:3" x14ac:dyDescent="0.25">
      <c r="A31" s="39">
        <v>9141</v>
      </c>
      <c r="B31" s="39" t="s">
        <v>123</v>
      </c>
      <c r="C31" s="40">
        <v>82</v>
      </c>
    </row>
    <row r="32" spans="1:3" x14ac:dyDescent="0.25">
      <c r="A32" s="39">
        <v>9164</v>
      </c>
      <c r="B32" s="39" t="s">
        <v>153</v>
      </c>
      <c r="C32" s="40">
        <v>99</v>
      </c>
    </row>
    <row r="33" spans="1:3" x14ac:dyDescent="0.25">
      <c r="A33" s="39">
        <v>9161</v>
      </c>
      <c r="B33" s="39" t="s">
        <v>149</v>
      </c>
      <c r="C33" s="40">
        <v>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Expense (Assignment 1)</vt:lpstr>
      <vt:lpstr>Tasks</vt:lpstr>
      <vt:lpstr>Answers</vt:lpstr>
      <vt:lpstr>Scholarship Test (Assignment 2)</vt:lpstr>
      <vt:lpstr>Students</vt:lpstr>
      <vt:lpstr>Fees</vt:lpstr>
      <vt:lpstr>TestScores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Windows User</cp:lastModifiedBy>
  <dcterms:created xsi:type="dcterms:W3CDTF">2015-06-05T18:17:20Z</dcterms:created>
  <dcterms:modified xsi:type="dcterms:W3CDTF">2024-07-17T11:37:36Z</dcterms:modified>
</cp:coreProperties>
</file>