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DeleteMe\Robo2\Parametros_MotorDC\"/>
    </mc:Choice>
  </mc:AlternateContent>
  <xr:revisionPtr revIDLastSave="0" documentId="13_ncr:1_{82823467-FA4E-4557-B936-FEEE42E2993A}" xr6:coauthVersionLast="47" xr6:coauthVersionMax="47" xr10:uidLastSave="{00000000-0000-0000-0000-000000000000}"/>
  <bookViews>
    <workbookView xWindow="-108" yWindow="-108" windowWidth="23256" windowHeight="12576" xr2:uid="{3055853D-4F20-4064-AB16-75B311048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B15" i="1"/>
  <c r="B14" i="1"/>
  <c r="C14" i="1"/>
  <c r="D14" i="1"/>
  <c r="E14" i="1"/>
  <c r="F14" i="1"/>
  <c r="G14" i="1"/>
  <c r="H14" i="1"/>
  <c r="H3" i="1"/>
  <c r="H4" i="1"/>
  <c r="H5" i="1"/>
  <c r="H6" i="1"/>
  <c r="H7" i="1"/>
  <c r="H8" i="1"/>
  <c r="H9" i="1"/>
  <c r="H10" i="1"/>
  <c r="H11" i="1"/>
  <c r="H12" i="1"/>
  <c r="H13" i="1"/>
  <c r="H2" i="1"/>
  <c r="E2" i="1"/>
  <c r="E3" i="1"/>
  <c r="F3" i="1" s="1"/>
  <c r="E5" i="1"/>
  <c r="E10" i="1"/>
  <c r="F10" i="1" s="1"/>
  <c r="G10" i="1" s="1"/>
  <c r="E11" i="1"/>
  <c r="F11" i="1" s="1"/>
  <c r="G11" i="1" s="1"/>
  <c r="E13" i="1"/>
  <c r="F13" i="1" s="1"/>
  <c r="G13" i="1" s="1"/>
  <c r="F6" i="1"/>
  <c r="E4" i="1"/>
  <c r="F4" i="1" s="1"/>
  <c r="E6" i="1"/>
  <c r="E7" i="1"/>
  <c r="F7" i="1" s="1"/>
  <c r="G7" i="1" s="1"/>
  <c r="E8" i="1"/>
  <c r="F8" i="1" s="1"/>
  <c r="G8" i="1" s="1"/>
  <c r="E9" i="1"/>
  <c r="F9" i="1" s="1"/>
  <c r="G9" i="1" s="1"/>
  <c r="E12" i="1"/>
  <c r="F12" i="1" s="1"/>
  <c r="G12" i="1" s="1"/>
  <c r="F5" i="1" l="1"/>
  <c r="G5" i="1" s="1"/>
  <c r="G6" i="1"/>
  <c r="G4" i="1"/>
  <c r="F2" i="1"/>
  <c r="G2" i="1" s="1"/>
  <c r="G3" i="1"/>
</calcChain>
</file>

<file path=xl/sharedStrings.xml><?xml version="1.0" encoding="utf-8"?>
<sst xmlns="http://schemas.openxmlformats.org/spreadsheetml/2006/main" count="8" uniqueCount="8">
  <si>
    <t>Voltaje</t>
  </si>
  <si>
    <t>w</t>
  </si>
  <si>
    <t>Ra</t>
  </si>
  <si>
    <t>Kb</t>
  </si>
  <si>
    <t>B</t>
  </si>
  <si>
    <t>Corriente (mA)</t>
  </si>
  <si>
    <t>Kt*i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</si>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</sst>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07C1-3D22-4F5D-BCD7-D1E600ABFB00}">
  <dimension ref="A1:H15"/>
  <sheetViews>
    <sheetView tabSelected="1" workbookViewId="0">
      <selection activeCell="A14" sqref="A14"/>
    </sheetView>
  </sheetViews>
  <sheetFormatPr baseColWidth="10" defaultRowHeight="14.4" x14ac:dyDescent="0.3"/>
  <cols>
    <col min="2" max="2" width="12.88671875" bestFit="1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7</v>
      </c>
    </row>
    <row r="2" spans="1:8" x14ac:dyDescent="0.3">
      <c r="A2">
        <v>3.25</v>
      </c>
      <c r="B2">
        <v>80.900000000000006</v>
      </c>
      <c r="C2">
        <v>2.78</v>
      </c>
      <c r="D2">
        <v>8.3000000000000007</v>
      </c>
      <c r="E2">
        <f>(A2-D2*B2/1000)/C2</f>
        <v>0.92752877697841729</v>
      </c>
      <c r="F2">
        <f>E2*B2/1000</f>
        <v>7.5037078057553969E-2</v>
      </c>
      <c r="G2">
        <f>F2/C2</f>
        <v>2.6991754696961859E-2</v>
      </c>
      <c r="H2">
        <f>F2/B2*1000</f>
        <v>0.92752877697841729</v>
      </c>
    </row>
    <row r="3" spans="1:8" x14ac:dyDescent="0.3">
      <c r="A3">
        <v>4.09</v>
      </c>
      <c r="B3">
        <v>76.5</v>
      </c>
      <c r="C3">
        <v>3.43</v>
      </c>
      <c r="D3">
        <v>8.3000000000000007</v>
      </c>
      <c r="E3">
        <f t="shared" ref="E3:E13" si="0">(A3-D3*B3/1000)/C3</f>
        <v>1.0073032069970844</v>
      </c>
      <c r="F3">
        <f t="shared" ref="F3:F13" si="1">E3*B3/1000</f>
        <v>7.7058695335276955E-2</v>
      </c>
      <c r="G3">
        <f t="shared" ref="G3:G13" si="2">F3/C3</f>
        <v>2.2466091934483075E-2</v>
      </c>
      <c r="H3">
        <f t="shared" ref="H3:H13" si="3">F3/B3*1000</f>
        <v>1.0073032069970844</v>
      </c>
    </row>
    <row r="4" spans="1:8" x14ac:dyDescent="0.3">
      <c r="A4">
        <v>4.5</v>
      </c>
      <c r="B4">
        <v>87.6</v>
      </c>
      <c r="C4">
        <v>3.93</v>
      </c>
      <c r="D4">
        <v>8.3000000000000007</v>
      </c>
      <c r="E4">
        <f t="shared" si="0"/>
        <v>0.96003053435114505</v>
      </c>
      <c r="F4">
        <f t="shared" si="1"/>
        <v>8.4098674809160306E-2</v>
      </c>
      <c r="G4">
        <f t="shared" si="2"/>
        <v>2.1399153895460637E-2</v>
      </c>
      <c r="H4">
        <f t="shared" si="3"/>
        <v>0.96003053435114505</v>
      </c>
    </row>
    <row r="5" spans="1:8" x14ac:dyDescent="0.3">
      <c r="A5">
        <v>5.22</v>
      </c>
      <c r="B5">
        <v>80.900000000000006</v>
      </c>
      <c r="C5">
        <v>4.3600000000000003</v>
      </c>
      <c r="D5">
        <v>8.3000000000000007</v>
      </c>
      <c r="E5">
        <f t="shared" si="0"/>
        <v>1.0432408256880732</v>
      </c>
      <c r="F5">
        <f t="shared" si="1"/>
        <v>8.4398182798165119E-2</v>
      </c>
      <c r="G5">
        <f t="shared" si="2"/>
        <v>1.9357381375725943E-2</v>
      </c>
      <c r="H5">
        <f t="shared" si="3"/>
        <v>1.043240825688073</v>
      </c>
    </row>
    <row r="6" spans="1:8" x14ac:dyDescent="0.3">
      <c r="A6">
        <v>5.82</v>
      </c>
      <c r="B6">
        <v>84.3</v>
      </c>
      <c r="C6">
        <v>4.78</v>
      </c>
      <c r="D6">
        <v>8.3000000000000007</v>
      </c>
      <c r="E6">
        <f t="shared" si="0"/>
        <v>1.071194560669456</v>
      </c>
      <c r="F6">
        <f t="shared" si="1"/>
        <v>9.0301701464435141E-2</v>
      </c>
      <c r="G6">
        <f t="shared" si="2"/>
        <v>1.8891569344024087E-2</v>
      </c>
      <c r="H6">
        <f t="shared" si="3"/>
        <v>1.0711945606694562</v>
      </c>
    </row>
    <row r="7" spans="1:8" x14ac:dyDescent="0.3">
      <c r="A7">
        <v>6.45</v>
      </c>
      <c r="B7">
        <v>85.4</v>
      </c>
      <c r="C7">
        <v>5.43</v>
      </c>
      <c r="D7">
        <v>8.3000000000000007</v>
      </c>
      <c r="E7">
        <f t="shared" si="0"/>
        <v>1.0573075506445673</v>
      </c>
      <c r="F7">
        <f t="shared" si="1"/>
        <v>9.0294064825046053E-2</v>
      </c>
      <c r="G7">
        <f t="shared" si="2"/>
        <v>1.6628741220082146E-2</v>
      </c>
      <c r="H7">
        <f t="shared" si="3"/>
        <v>1.0573075506445673</v>
      </c>
    </row>
    <row r="8" spans="1:8" x14ac:dyDescent="0.3">
      <c r="A8">
        <v>7.19</v>
      </c>
      <c r="B8">
        <v>87.8</v>
      </c>
      <c r="C8">
        <v>6.21</v>
      </c>
      <c r="D8">
        <v>8.3000000000000007</v>
      </c>
      <c r="E8">
        <f t="shared" si="0"/>
        <v>1.0404605475040258</v>
      </c>
      <c r="F8">
        <f t="shared" si="1"/>
        <v>9.1352436070853471E-2</v>
      </c>
      <c r="G8">
        <f t="shared" si="2"/>
        <v>1.4710537209477209E-2</v>
      </c>
      <c r="H8">
        <f t="shared" si="3"/>
        <v>1.0404605475040258</v>
      </c>
    </row>
    <row r="9" spans="1:8" x14ac:dyDescent="0.3">
      <c r="A9">
        <v>7.88</v>
      </c>
      <c r="B9">
        <v>94.7</v>
      </c>
      <c r="C9">
        <v>6.85</v>
      </c>
      <c r="D9">
        <v>8.3000000000000007</v>
      </c>
      <c r="E9">
        <f t="shared" si="0"/>
        <v>1.0356189781021898</v>
      </c>
      <c r="F9">
        <f t="shared" si="1"/>
        <v>9.8073117226277373E-2</v>
      </c>
      <c r="G9">
        <f t="shared" si="2"/>
        <v>1.4317243390697428E-2</v>
      </c>
      <c r="H9">
        <f t="shared" si="3"/>
        <v>1.0356189781021898</v>
      </c>
    </row>
    <row r="10" spans="1:8" x14ac:dyDescent="0.3">
      <c r="A10">
        <v>8.5299999999999994</v>
      </c>
      <c r="B10">
        <v>92</v>
      </c>
      <c r="C10">
        <v>7.5</v>
      </c>
      <c r="D10">
        <v>8.3000000000000007</v>
      </c>
      <c r="E10">
        <f t="shared" si="0"/>
        <v>1.0355199999999998</v>
      </c>
      <c r="F10">
        <f t="shared" si="1"/>
        <v>9.5267839999999979E-2</v>
      </c>
      <c r="G10">
        <f t="shared" si="2"/>
        <v>1.2702378666666663E-2</v>
      </c>
      <c r="H10">
        <f t="shared" si="3"/>
        <v>1.0355199999999998</v>
      </c>
    </row>
    <row r="11" spans="1:8" x14ac:dyDescent="0.3">
      <c r="A11">
        <v>9.2799999999999994</v>
      </c>
      <c r="B11">
        <v>96.3</v>
      </c>
      <c r="C11">
        <v>8.14</v>
      </c>
      <c r="D11">
        <v>8.3000000000000007</v>
      </c>
      <c r="E11">
        <f t="shared" si="0"/>
        <v>1.0418562653562651</v>
      </c>
      <c r="F11">
        <f t="shared" si="1"/>
        <v>0.10033075835380832</v>
      </c>
      <c r="G11">
        <f t="shared" si="2"/>
        <v>1.2325645989411341E-2</v>
      </c>
      <c r="H11">
        <f t="shared" si="3"/>
        <v>1.0418562653562651</v>
      </c>
    </row>
    <row r="12" spans="1:8" x14ac:dyDescent="0.3">
      <c r="A12">
        <v>10.72</v>
      </c>
      <c r="B12">
        <v>100.4</v>
      </c>
      <c r="C12">
        <v>9.42</v>
      </c>
      <c r="D12">
        <v>8.3000000000000007</v>
      </c>
      <c r="E12">
        <f t="shared" si="0"/>
        <v>1.0495414012738853</v>
      </c>
      <c r="F12">
        <f t="shared" si="1"/>
        <v>0.10537395668789809</v>
      </c>
      <c r="G12">
        <f t="shared" si="2"/>
        <v>1.1186194977483873E-2</v>
      </c>
      <c r="H12">
        <f t="shared" si="3"/>
        <v>1.0495414012738855</v>
      </c>
    </row>
    <row r="13" spans="1:8" x14ac:dyDescent="0.3">
      <c r="A13">
        <v>12.14</v>
      </c>
      <c r="B13">
        <v>100.9</v>
      </c>
      <c r="C13">
        <v>10.57</v>
      </c>
      <c r="D13">
        <v>8.3000000000000007</v>
      </c>
      <c r="E13">
        <f t="shared" si="0"/>
        <v>1.0693027436140019</v>
      </c>
      <c r="F13">
        <f t="shared" si="1"/>
        <v>0.10789264683065279</v>
      </c>
      <c r="G13">
        <f t="shared" si="2"/>
        <v>1.0207440570544256E-2</v>
      </c>
      <c r="H13">
        <f t="shared" si="3"/>
        <v>1.0693027436140019</v>
      </c>
    </row>
    <row r="14" spans="1:8" x14ac:dyDescent="0.3">
      <c r="B14">
        <f t="shared" ref="B14:G14" si="4">SUMSQ(B2:B13)/12</f>
        <v>7974.2391666666672</v>
      </c>
      <c r="C14">
        <f t="shared" si="4"/>
        <v>42.894883333333333</v>
      </c>
      <c r="D14">
        <f t="shared" si="4"/>
        <v>68.89</v>
      </c>
      <c r="E14">
        <f t="shared" si="4"/>
        <v>1.0590094125787248</v>
      </c>
      <c r="F14">
        <f t="shared" si="4"/>
        <v>8.4934984751119033E-3</v>
      </c>
      <c r="G14">
        <f t="shared" si="4"/>
        <v>3.0527472280534072E-4</v>
      </c>
      <c r="H14">
        <f>SUMSQ(H2:H13)/12</f>
        <v>1.0590094125787248</v>
      </c>
    </row>
    <row r="15" spans="1:8" x14ac:dyDescent="0.3">
      <c r="B15">
        <f>SQRT(B14)</f>
        <v>89.298595546999877</v>
      </c>
      <c r="C15">
        <f t="shared" ref="C15:H15" si="5">SQRT(C14)</f>
        <v>6.5494185492556003</v>
      </c>
      <c r="D15">
        <f t="shared" si="5"/>
        <v>8.3000000000000007</v>
      </c>
      <c r="E15">
        <f t="shared" si="5"/>
        <v>1.0290818298749254</v>
      </c>
      <c r="F15">
        <f t="shared" si="5"/>
        <v>9.2160178358724448E-2</v>
      </c>
      <c r="G15">
        <f t="shared" si="5"/>
        <v>1.7472112717280091E-2</v>
      </c>
      <c r="H15">
        <f t="shared" si="5"/>
        <v>1.0290818298749254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Rufasto</dc:creator>
  <cp:lastModifiedBy>Cristopher Rufasto</cp:lastModifiedBy>
  <dcterms:created xsi:type="dcterms:W3CDTF">2022-11-28T14:33:46Z</dcterms:created>
  <dcterms:modified xsi:type="dcterms:W3CDTF">2022-11-28T16:50:03Z</dcterms:modified>
</cp:coreProperties>
</file>