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LAPR2-NA-NB_2023-24-ISEP365Group-G03_NA-NB/Shared Documents/PI-23_24_G312_CodeSawyers/"/>
    </mc:Choice>
  </mc:AlternateContent>
  <xr:revisionPtr revIDLastSave="124" documentId="8_{E7B2E69A-5A36-4699-B4FD-DDDDCFC81C1F}" xr6:coauthVersionLast="47" xr6:coauthVersionMax="47" xr10:uidLastSave="{BCD66720-8F34-4275-96CE-C3D32DCBB8A8}"/>
  <bookViews>
    <workbookView xWindow="-108" yWindow="-108" windowWidth="23256" windowHeight="12456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<sst xmlns="http://schemas.openxmlformats.org/spreadsheetml/2006/main" count="285" uniqueCount="138">
  <si>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LAPR3 Project Group and Self-assessment v4.0</t>
  </si>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</sst>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  <a:ext uri="{147F2762-F138-4A5C-976F-8EAC2B608ADB}">
                  <a16:predDERef xmlns:a16="http://schemas.microsoft.com/office/drawing/2014/main" pred="{84EA9176-AD5B-1E48-B9F9-F07080AA683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9" workbookViewId="0">
      <selection activeCell="F16" sqref="F16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0</v>
      </c>
      <c r="B1" s="1"/>
      <c r="C1" s="1"/>
    </row>
    <row r="2" spans="1:20" x14ac:dyDescent="0.3">
      <c r="A2" s="34" t="s">
        <v>1</v>
      </c>
      <c r="B2" s="1"/>
      <c r="C2" s="1"/>
    </row>
    <row r="3" spans="1:20" x14ac:dyDescent="0.3">
      <c r="B3" s="1"/>
      <c r="C3" s="1"/>
    </row>
    <row r="4" spans="1:20" x14ac:dyDescent="0.3">
      <c r="A4" s="2" t="s">
        <v>2</v>
      </c>
      <c r="B4" s="6">
        <v>312</v>
      </c>
      <c r="C4" s="1"/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1230932</v>
      </c>
      <c r="E9" s="43">
        <f>C11</f>
        <v>1222183</v>
      </c>
      <c r="F9" s="43">
        <f>C12</f>
        <v>1230420</v>
      </c>
      <c r="G9" s="43">
        <f>C13</f>
        <v>1201925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1230932</v>
      </c>
      <c r="D10" s="36">
        <v>4</v>
      </c>
      <c r="E10" s="38">
        <v>5</v>
      </c>
      <c r="F10" s="39">
        <v>5</v>
      </c>
      <c r="G10" s="39">
        <v>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4.75</v>
      </c>
    </row>
    <row r="11" spans="1:20" ht="16.2" thickBot="1" x14ac:dyDescent="0.35">
      <c r="B11" s="63"/>
      <c r="C11" s="8">
        <v>1222183</v>
      </c>
      <c r="D11" s="9">
        <v>5</v>
      </c>
      <c r="E11" s="36">
        <v>4</v>
      </c>
      <c r="F11" s="35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4.75</v>
      </c>
    </row>
    <row r="12" spans="1:20" ht="16.2" thickBot="1" x14ac:dyDescent="0.35">
      <c r="B12" s="63"/>
      <c r="C12" s="8">
        <v>1230420</v>
      </c>
      <c r="D12" s="8">
        <v>5</v>
      </c>
      <c r="E12" s="9">
        <v>5</v>
      </c>
      <c r="F12" s="36">
        <v>4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4.75</v>
      </c>
    </row>
    <row r="13" spans="1:20" ht="16.2" thickBot="1" x14ac:dyDescent="0.35">
      <c r="B13" s="63"/>
      <c r="C13" s="8">
        <v>1201925</v>
      </c>
      <c r="D13" s="8">
        <v>5</v>
      </c>
      <c r="E13" s="8">
        <v>5</v>
      </c>
      <c r="F13" s="9">
        <v>5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4.75</v>
      </c>
    </row>
    <row r="14" spans="1:20" ht="16.2" thickBot="1" x14ac:dyDescent="0.35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2" thickBot="1" x14ac:dyDescent="0.35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4.75</v>
      </c>
      <c r="E25" s="46">
        <f t="shared" ref="E25:R25" si="1">AVERAGE(E10:E24)</f>
        <v>4.75</v>
      </c>
      <c r="F25" s="46">
        <f t="shared" si="1"/>
        <v>4.75</v>
      </c>
      <c r="G25" s="46">
        <f t="shared" si="1"/>
        <v>4.75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5" workbookViewId="0">
      <selection activeCell="D6" sqref="D6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28</v>
      </c>
    </row>
    <row r="2" spans="1:10" ht="16.2" thickBot="1" x14ac:dyDescent="0.35"/>
    <row r="3" spans="1:10" x14ac:dyDescent="0.3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 x14ac:dyDescent="0.35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 x14ac:dyDescent="0.3">
      <c r="A6" s="14">
        <v>1</v>
      </c>
      <c r="B6" s="29">
        <v>1230420</v>
      </c>
      <c r="C6" s="29">
        <v>4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8" x14ac:dyDescent="0.3">
      <c r="A7" s="14">
        <v>2</v>
      </c>
      <c r="B7" s="29">
        <v>1230420</v>
      </c>
      <c r="C7" s="29">
        <v>4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6.8" x14ac:dyDescent="0.3">
      <c r="A8" s="14">
        <v>3</v>
      </c>
      <c r="B8" s="29">
        <v>1230932</v>
      </c>
      <c r="C8" s="29">
        <v>4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8" x14ac:dyDescent="0.3">
      <c r="A9" s="14">
        <v>4</v>
      </c>
      <c r="B9" s="29">
        <v>1230932</v>
      </c>
      <c r="C9" s="29">
        <v>4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8" x14ac:dyDescent="0.3">
      <c r="A10" s="14">
        <v>5</v>
      </c>
      <c r="B10" s="29">
        <v>1222183</v>
      </c>
      <c r="C10" s="29">
        <v>4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8" x14ac:dyDescent="0.3">
      <c r="A11" s="14">
        <v>6</v>
      </c>
      <c r="B11" s="29">
        <v>1222183</v>
      </c>
      <c r="C11" s="29">
        <v>4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8" x14ac:dyDescent="0.3">
      <c r="A12" s="14">
        <v>7</v>
      </c>
      <c r="B12" s="29">
        <v>1201925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8" x14ac:dyDescent="0.3">
      <c r="A13" s="14">
        <v>8</v>
      </c>
      <c r="B13" s="29">
        <v>1201925</v>
      </c>
      <c r="C13" s="29">
        <v>4</v>
      </c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8" x14ac:dyDescent="0.3">
      <c r="A14" s="14"/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8" x14ac:dyDescent="0.3">
      <c r="A15" s="14"/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8" x14ac:dyDescent="0.3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8" x14ac:dyDescent="0.3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8" x14ac:dyDescent="0.3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8" x14ac:dyDescent="0.3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8" x14ac:dyDescent="0.3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8" x14ac:dyDescent="0.3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8" x14ac:dyDescent="0.3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8" x14ac:dyDescent="0.3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8" x14ac:dyDescent="0.3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4" thickBot="1" x14ac:dyDescent="0.35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6" workbookViewId="0">
      <selection activeCell="D16" sqref="D16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3" width="8.5" style="1" customWidth="1"/>
    <col min="4" max="5" width="8.19921875" style="1" customWidth="1"/>
    <col min="6" max="6" width="8" style="1" customWidth="1"/>
    <col min="7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47</v>
      </c>
      <c r="B3" s="20" t="s">
        <v>48</v>
      </c>
      <c r="C3" s="20">
        <f>'Group and Self Assessment'!C10</f>
        <v>1230932</v>
      </c>
      <c r="D3" s="20">
        <f>'Group and Self Assessment'!C11</f>
        <v>1222183</v>
      </c>
      <c r="E3" s="20">
        <f>'Group and Self Assessment'!C12</f>
        <v>1230420</v>
      </c>
      <c r="F3" s="20">
        <f>'Group and Self Assessment'!C13</f>
        <v>1201925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32</v>
      </c>
    </row>
    <row r="4" spans="1:26" ht="62.4" x14ac:dyDescent="0.3">
      <c r="A4" s="14" t="s">
        <v>50</v>
      </c>
      <c r="B4" s="17">
        <v>0.1</v>
      </c>
      <c r="C4" s="25">
        <v>4</v>
      </c>
      <c r="D4" s="25">
        <v>5</v>
      </c>
      <c r="E4" s="25">
        <v>5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4.5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24.8" x14ac:dyDescent="0.3">
      <c r="A5" s="14" t="s">
        <v>57</v>
      </c>
      <c r="B5" s="17">
        <v>0.2</v>
      </c>
      <c r="C5" s="25">
        <v>5</v>
      </c>
      <c r="D5" s="25">
        <v>4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4.75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" x14ac:dyDescent="0.3">
      <c r="A6" s="14" t="s">
        <v>64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93.6" x14ac:dyDescent="0.3">
      <c r="A7" s="14" t="s">
        <v>70</v>
      </c>
      <c r="B7" s="17">
        <v>0.2</v>
      </c>
      <c r="C7" s="25">
        <v>5</v>
      </c>
      <c r="D7" s="25">
        <v>5</v>
      </c>
      <c r="E7" s="25">
        <v>5</v>
      </c>
      <c r="F7" s="25">
        <v>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5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3">
      <c r="A8" s="14" t="s">
        <v>76</v>
      </c>
      <c r="B8" s="18">
        <f>SUM(B4:B7)</f>
        <v>1</v>
      </c>
      <c r="C8" s="7">
        <f t="shared" ref="C8:Q8" si="1">SUMPRODUCT(C4:C7,$B$4:$B$7)</f>
        <v>4.4000000000000004</v>
      </c>
      <c r="D8" s="7">
        <f t="shared" si="1"/>
        <v>4.3</v>
      </c>
      <c r="E8" s="7">
        <f t="shared" si="1"/>
        <v>4.5</v>
      </c>
      <c r="F8" s="7">
        <f t="shared" si="1"/>
        <v>4.4000000000000004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77</v>
      </c>
      <c r="B9" s="23"/>
      <c r="C9" s="23">
        <f>C8/5*20</f>
        <v>17.600000000000001</v>
      </c>
      <c r="D9" s="23">
        <f t="shared" ref="D9:Q9" si="2">D8/5*20</f>
        <v>17.2</v>
      </c>
      <c r="E9" s="23">
        <f t="shared" si="2"/>
        <v>18</v>
      </c>
      <c r="F9" s="23">
        <f t="shared" si="2"/>
        <v>17.600000000000001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9" workbookViewId="0">
      <selection activeCell="F14" sqref="F14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3" width="7.19921875" style="1" customWidth="1"/>
    <col min="4" max="4" width="6.59765625" style="1" customWidth="1"/>
    <col min="5" max="5" width="6.69921875" style="1" customWidth="1"/>
    <col min="6" max="6" width="6.3984375" style="1" customWidth="1"/>
    <col min="7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47</v>
      </c>
      <c r="B3" s="20" t="s">
        <v>48</v>
      </c>
      <c r="C3" s="20">
        <f>'Group and Self Assessment'!C10</f>
        <v>1230932</v>
      </c>
      <c r="D3" s="20">
        <f>'Group and Self Assessment'!C11</f>
        <v>1222183</v>
      </c>
      <c r="E3" s="20">
        <f>'Group and Self Assessment'!C12</f>
        <v>1230420</v>
      </c>
      <c r="F3" s="20">
        <f>'Group and Self Assessment'!C13</f>
        <v>1201925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32</v>
      </c>
    </row>
    <row r="4" spans="1:26" ht="144.75" customHeight="1" x14ac:dyDescent="0.3">
      <c r="A4" s="14" t="s">
        <v>79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3">
      <c r="A5" s="14" t="s">
        <v>86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46.8" x14ac:dyDescent="0.3">
      <c r="A6" s="14" t="s">
        <v>93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6.8" x14ac:dyDescent="0.3">
      <c r="A7" s="14" t="s">
        <v>100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5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2.4" x14ac:dyDescent="0.3">
      <c r="A8" s="14" t="s">
        <v>106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5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2.4" x14ac:dyDescent="0.3">
      <c r="A9" s="14" t="s">
        <v>112</v>
      </c>
      <c r="B9" s="17">
        <v>0.05</v>
      </c>
      <c r="C9" s="25">
        <v>5</v>
      </c>
      <c r="D9" s="25">
        <v>5</v>
      </c>
      <c r="E9" s="25">
        <v>5</v>
      </c>
      <c r="F9" s="25">
        <v>5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93.6" x14ac:dyDescent="0.3">
      <c r="A10" s="14" t="s">
        <v>117</v>
      </c>
      <c r="B10" s="17">
        <v>0.1</v>
      </c>
      <c r="C10" s="25">
        <v>5</v>
      </c>
      <c r="D10" s="25">
        <v>5</v>
      </c>
      <c r="E10" s="25">
        <v>5</v>
      </c>
      <c r="F10" s="25">
        <v>5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5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2" x14ac:dyDescent="0.3">
      <c r="A11" s="14" t="s">
        <v>123</v>
      </c>
      <c r="B11" s="17">
        <v>0.1</v>
      </c>
      <c r="C11" s="25">
        <v>5</v>
      </c>
      <c r="D11" s="25">
        <v>5</v>
      </c>
      <c r="E11" s="25">
        <v>5</v>
      </c>
      <c r="F11" s="25">
        <v>5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5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2" x14ac:dyDescent="0.3">
      <c r="A12" s="14" t="s">
        <v>129</v>
      </c>
      <c r="B12" s="17">
        <v>0.1</v>
      </c>
      <c r="C12" s="25">
        <v>5</v>
      </c>
      <c r="D12" s="25">
        <v>5</v>
      </c>
      <c r="E12" s="25">
        <v>5</v>
      </c>
      <c r="F12" s="25">
        <v>5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5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46.8" x14ac:dyDescent="0.3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2" x14ac:dyDescent="0.3">
      <c r="A14" s="14" t="s">
        <v>137</v>
      </c>
      <c r="B14" s="17">
        <v>0.15</v>
      </c>
      <c r="C14" s="25">
        <v>5</v>
      </c>
      <c r="D14" s="25">
        <v>5</v>
      </c>
      <c r="E14" s="25">
        <v>5</v>
      </c>
      <c r="F14" s="25">
        <v>5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5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3">
      <c r="A15" s="14" t="s">
        <v>76</v>
      </c>
      <c r="B15" s="18">
        <f>SUM(B4:B14)</f>
        <v>1</v>
      </c>
      <c r="C15" s="7">
        <f>SUMPRODUCT(C4:C14,$B$4:$B$14)</f>
        <v>4.9000000000000004</v>
      </c>
      <c r="D15" s="7">
        <f t="shared" ref="D15:Q15" si="4">SUMPRODUCT(D4:D14,$B$4:$B$14)</f>
        <v>4.9000000000000004</v>
      </c>
      <c r="E15" s="7">
        <f t="shared" si="4"/>
        <v>4.9000000000000004</v>
      </c>
      <c r="F15" s="7">
        <f t="shared" si="4"/>
        <v>4.9000000000000004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77</v>
      </c>
      <c r="B16" s="23"/>
      <c r="C16" s="23">
        <f>C15/5*20</f>
        <v>19.600000000000001</v>
      </c>
      <c r="D16" s="23">
        <f t="shared" ref="D16:Q16" si="5">D15/5*20</f>
        <v>19.600000000000001</v>
      </c>
      <c r="E16" s="23">
        <f t="shared" si="5"/>
        <v>19.600000000000001</v>
      </c>
      <c r="F16" s="23">
        <f t="shared" si="5"/>
        <v>19.600000000000001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8C7776D8E86F4DA7FFD9FA3AD9EDF2" ma:contentTypeVersion="10" ma:contentTypeDescription="Criar um novo documento." ma:contentTypeScope="" ma:versionID="9f79eb7164a6074f7adfeeb339facc6c">
  <xsd:schema xmlns:xsd="http://www.w3.org/2001/XMLSchema" xmlns:xs="http://www.w3.org/2001/XMLSchema" xmlns:p="http://schemas.microsoft.com/office/2006/metadata/properties" xmlns:ns2="562c49d2-6934-4c91-8ced-1dfd11992256" targetNamespace="http://schemas.microsoft.com/office/2006/metadata/properties" ma:root="true" ma:fieldsID="1a9719b8ff13495842098165c74d99f4" ns2:_="">
    <xsd:import namespace="562c49d2-6934-4c91-8ced-1dfd119922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2c49d2-6934-4c91-8ced-1dfd119922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2c49d2-6934-4c91-8ced-1dfd1199225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3A50E83-D78D-4190-BBA2-FA3E705606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2c49d2-6934-4c91-8ced-1dfd119922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562c49d2-6934-4c91-8ced-1dfd1199225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Tiago Sá (1201925)</cp:lastModifiedBy>
  <cp:revision/>
  <dcterms:created xsi:type="dcterms:W3CDTF">2021-10-23T17:18:59Z</dcterms:created>
  <dcterms:modified xsi:type="dcterms:W3CDTF">2024-04-07T10:39:40Z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0x010100058C7776D8E86F4DA7FFD9FA3AD9EDF2</vt:lpwstr>
  </property>
</Properties>
</file>