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_lop\Desktop\"/>
    </mc:Choice>
  </mc:AlternateContent>
  <xr:revisionPtr revIDLastSave="0" documentId="13_ncr:1_{E8B9D820-5FD0-483E-9473-90198C3CD8F8}" xr6:coauthVersionLast="47" xr6:coauthVersionMax="47" xr10:uidLastSave="{00000000-0000-0000-0000-000000000000}"/>
  <bookViews>
    <workbookView xWindow="28680" yWindow="-105" windowWidth="29040" windowHeight="15960" tabRatio="629" activeTab="2" xr2:uid="{00000000-000D-0000-FFFF-FFFF00000000}"/>
  </bookViews>
  <sheets>
    <sheet name="Dados" sheetId="1" r:id="rId1"/>
    <sheet name="Caixinha" sheetId="7" r:id="rId2"/>
    <sheet name="Controle" sheetId="4" r:id="rId3"/>
    <sheet name="Dashboard" sheetId="6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<sst xmlns="http://schemas.openxmlformats.org/spreadsheetml/2006/main" count="274" uniqueCount="82">
  <si>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</si>
  <si>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</si>
  <si>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</si>
  <si>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</si>
  <si>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</si>
  <si>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</si>
  <si>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</si>
  <si>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</si>
  <si>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SAÍDA</t>
  </si>
  <si>
    <t>Renda Fixa</t>
  </si>
  <si>
    <t>Alimentação</t>
  </si>
  <si>
    <t>Transporte</t>
  </si>
  <si>
    <t>Lazer</t>
  </si>
  <si>
    <t>Saúde</t>
  </si>
  <si>
    <t>Educação</t>
  </si>
  <si>
    <t>Salário Mensal</t>
  </si>
  <si>
    <t>Compras no supermercado</t>
  </si>
  <si>
    <t>Gasolina</t>
  </si>
  <si>
    <t>Cinema</t>
  </si>
  <si>
    <t>Consulta odontológica</t>
  </si>
  <si>
    <t>Material Escolar</t>
  </si>
  <si>
    <t>Transferência</t>
  </si>
  <si>
    <t>Débito Automático</t>
  </si>
  <si>
    <t>Cartão de Crédito</t>
  </si>
  <si>
    <t>Recebido</t>
  </si>
  <si>
    <t>Pendente</t>
  </si>
  <si>
    <t>Pago</t>
  </si>
  <si>
    <t>Vestuário</t>
  </si>
  <si>
    <t>Investimentos</t>
  </si>
  <si>
    <t>Serviços</t>
  </si>
  <si>
    <t>Eletrônicos</t>
  </si>
  <si>
    <t>Presentes</t>
  </si>
  <si>
    <t>Beleza</t>
  </si>
  <si>
    <t>Pet Care</t>
  </si>
  <si>
    <t>Viagem</t>
  </si>
  <si>
    <t>Gastronomia</t>
  </si>
  <si>
    <t>Freelance</t>
  </si>
  <si>
    <t>Utilidades Dom.</t>
  </si>
  <si>
    <t>Compra de roupas</t>
  </si>
  <si>
    <t>Dividendos de Ações</t>
  </si>
  <si>
    <t>Limpeza do apt.</t>
  </si>
  <si>
    <t>Compra de novo celular</t>
  </si>
  <si>
    <t>Reparos domésticos</t>
  </si>
  <si>
    <t>Presente de aniversário</t>
  </si>
  <si>
    <t>Corte de cabelo e barba</t>
  </si>
  <si>
    <t>Ração e petiscos para o cachorro</t>
  </si>
  <si>
    <t>Reserva de pousada</t>
  </si>
  <si>
    <t>Jantar em restaurante</t>
  </si>
  <si>
    <t>Cinema e jantar</t>
  </si>
  <si>
    <t>Plano de saúde</t>
  </si>
  <si>
    <t>Pagamento por projeto</t>
  </si>
  <si>
    <t>Manutenção do veículo</t>
  </si>
  <si>
    <t>Conta de energia elétrica</t>
  </si>
  <si>
    <t>Aniversário da mãe</t>
  </si>
  <si>
    <t>Venda de Ativos</t>
  </si>
  <si>
    <t>Ingressos para teatro</t>
  </si>
  <si>
    <t>Cursos online</t>
  </si>
  <si>
    <t>Roupas de Primavera</t>
  </si>
  <si>
    <t>Manutenção da Casa</t>
  </si>
  <si>
    <t>Venda de equipamentos</t>
  </si>
  <si>
    <t>Manutenção do PC</t>
  </si>
  <si>
    <t>Troca de móveis</t>
  </si>
  <si>
    <t>Veterinário para o pet</t>
  </si>
  <si>
    <t>Salão de beleza</t>
  </si>
  <si>
    <t>Reserva de hotel</t>
  </si>
  <si>
    <t>Remédios de farmácia</t>
  </si>
  <si>
    <t>Recarga de cartao de transporte</t>
  </si>
  <si>
    <t>Presente de casamento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</si>
  <si>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</si>
  <si>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</si>
  <si>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</si>
  <si>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</si>
  <si>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</si>
  <si>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</si>
  <si>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</si>
  <si>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</si>
  <si>
    <t>Limite</t>
  </si>
  <si>
    <t>Limite de Gastos</t>
  </si>
  <si>
    <t>Valor Total</t>
  </si>
  <si>
    <t>Calculo de Gastos</t>
  </si>
  <si>
    <t>Calculo de Entradas</t>
  </si>
  <si>
    <t>Calculo de Pendencias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</si>
</sst>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61E9"/>
        <bgColor indexed="64"/>
      </patternFill>
    </fill>
    <fill>
      <patternFill patternType="solid">
        <fgColor rgb="FFD8E0E0"/>
        <bgColor indexed="64"/>
      </patternFill>
    </fill>
    <fill>
      <patternFill patternType="solid">
        <fgColor rgb="FFC35EF0"/>
        <bgColor indexed="64"/>
      </patternFill>
    </fill>
    <fill>
      <patternFill patternType="solid">
        <fgColor rgb="FFAA9DF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4" borderId="0" xfId="0" applyFill="1"/>
    <xf numFmtId="0" fontId="2" fillId="5" borderId="0" xfId="0" applyFont="1" applyFill="1"/>
    <xf numFmtId="44" fontId="0" fillId="0" borderId="0" xfId="1" applyFont="1"/>
    <xf numFmtId="44" fontId="0" fillId="0" borderId="0" xfId="0" applyNumberFormat="1"/>
    <xf numFmtId="0" fontId="0" fillId="0" borderId="0" xfId="0" applyNumberFormat="1"/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AA9DF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</dxf>
    <dxf>
      <font>
        <color theme="0"/>
        <name val="Century Gothic"/>
        <family val="2"/>
        <scheme val="none"/>
      </font>
      <border>
        <bottom style="thin">
          <color theme="5"/>
        </bottom>
        <vertical/>
        <horizontal/>
      </border>
    </dxf>
    <dxf>
      <font>
        <color theme="0"/>
        <name val="Century Gothic"/>
        <family val="2"/>
        <scheme val="none"/>
      </font>
      <fill>
        <patternFill>
          <bgColor rgb="FF9039EF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Purple" pivot="0" table="0" count="10" xr9:uid="{60C4D0FF-06C3-445D-B17E-78C2EEC9D781}">
      <tableStyleElement type="wholeTable" dxfId="10"/>
      <tableStyleElement type="headerRow" dxfId="9"/>
    </tableStyle>
  </tableStyles>
  <colors>
    <mruColors>
      <color rgb="FF9039EF"/>
      <color rgb="FFC35EF0"/>
      <color rgb="FFC6BEF8"/>
      <color rgb="FFCC61E9"/>
      <color rgb="FFAA9DF5"/>
      <color rgb="FFAD8FF9"/>
      <color rgb="FFA07FF1"/>
      <color rgb="FFD8E0E0"/>
      <color rgb="FFBECACA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rgb="FFC6BEF8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  <name val="Century Gothic"/>
            <family val="2"/>
            <scheme val="none"/>
          </font>
          <fill>
            <patternFill patternType="solid">
              <fgColor theme="0" tint="-4.9989318521683403E-2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AD8FF9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Purp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Financeira.xlsx]Controle!Tabela_entrada</c:name>
    <c:fmtId val="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bg1"/>
              </a:gs>
              <a:gs pos="87000">
                <a:srgbClr val="AD8FF9"/>
              </a:gs>
            </a:gsLst>
            <a:path path="circle">
              <a:fillToRect l="50000" t="-80000" r="50000" b="180000"/>
            </a:path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bg1"/>
              </a:gs>
              <a:gs pos="87000">
                <a:srgbClr val="AD8FF9"/>
              </a:gs>
            </a:gsLst>
            <a:path path="circle">
              <a:fillToRect l="50000" t="-80000" r="50000" b="180000"/>
            </a:path>
          </a:gra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Controle!$H$5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bg1"/>
                </a:gs>
                <a:gs pos="87000">
                  <a:srgbClr val="AD8FF9"/>
                </a:gs>
              </a:gsLst>
              <a:path path="circle">
                <a:fillToRect l="50000" t="-80000" r="50000" b="180000"/>
              </a:path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Controle!$G$6:$G$8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Controle!$H$6:$H$8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C-4BD2-8BF2-806423E01A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512574879"/>
        <c:axId val="512571551"/>
      </c:barChart>
      <c:catAx>
        <c:axId val="51257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2571551"/>
        <c:crosses val="autoZero"/>
        <c:auto val="1"/>
        <c:lblAlgn val="ctr"/>
        <c:lblOffset val="100"/>
        <c:noMultiLvlLbl val="0"/>
      </c:catAx>
      <c:valAx>
        <c:axId val="51257155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1257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[Planilha Financeira.xlsx]Controle!Tabela_saida</c:name>
    <c:fmtId val="6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2">
                  <a:lumMod val="0"/>
                  <a:lumOff val="100000"/>
                </a:schemeClr>
              </a:gs>
              <a:gs pos="35000">
                <a:schemeClr val="accent2">
                  <a:lumMod val="0"/>
                  <a:lumOff val="100000"/>
                </a:schemeClr>
              </a:gs>
              <a:gs pos="100000">
                <a:schemeClr val="accent2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9525" cap="flat" cmpd="sng" algn="ctr">
            <a:solidFill>
              <a:srgbClr val="7030A0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2">
                  <a:lumMod val="0"/>
                  <a:lumOff val="100000"/>
                </a:schemeClr>
              </a:gs>
              <a:gs pos="35000">
                <a:schemeClr val="accent2">
                  <a:lumMod val="0"/>
                  <a:lumOff val="100000"/>
                </a:schemeClr>
              </a:gs>
              <a:gs pos="100000">
                <a:schemeClr val="accent2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9525" cap="flat" cmpd="sng" algn="ctr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bg1"/>
              </a:gs>
              <a:gs pos="42000">
                <a:schemeClr val="accent2">
                  <a:lumMod val="0"/>
                  <a:lumOff val="100000"/>
                </a:schemeClr>
              </a:gs>
              <a:gs pos="100000">
                <a:srgbClr val="9039EF"/>
              </a:gs>
            </a:gsLst>
            <a:path path="circle">
              <a:fillToRect l="50000" t="-80000" r="50000" b="180000"/>
            </a:path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12000">
                <a:srgbClr val="7030A0"/>
              </a:gs>
              <a:gs pos="0">
                <a:schemeClr val="bg1">
                  <a:lumMod val="95000"/>
                </a:schemeClr>
              </a:gs>
            </a:gsLst>
            <a:lin ang="5400000" scaled="1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6329777499281019E-2"/>
          <c:y val="2.7808595246920167E-2"/>
          <c:w val="0.98024439805054175"/>
          <c:h val="0.732840818515676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Controle!$D$6</c:f>
              <c:strCache>
                <c:ptCount val="1"/>
                <c:pt idx="0">
                  <c:v>Valor Total</c:v>
                </c:pt>
              </c:strCache>
            </c:strRef>
          </c:tx>
          <c:spPr>
            <a:gradFill rotWithShape="1">
              <a:gsLst>
                <a:gs pos="0">
                  <a:schemeClr val="bg1"/>
                </a:gs>
                <a:gs pos="42000">
                  <a:schemeClr val="accent2">
                    <a:lumMod val="0"/>
                    <a:lumOff val="100000"/>
                  </a:schemeClr>
                </a:gs>
                <a:gs pos="100000">
                  <a:srgbClr val="9039EF"/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Controle!$C$7:$C$21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Controle!$D$7:$D$21</c:f>
              <c:numCache>
                <c:formatCode>"R$"\ #,##0.00</c:formatCode>
                <c:ptCount val="14"/>
                <c:pt idx="0">
                  <c:v>550</c:v>
                </c:pt>
                <c:pt idx="1">
                  <c:v>90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0-4966-8D75-B6FBC6020447}"/>
            </c:ext>
          </c:extLst>
        </c:ser>
        <c:ser>
          <c:idx val="1"/>
          <c:order val="1"/>
          <c:tx>
            <c:strRef>
              <c:f>Controle!$E$6</c:f>
              <c:strCache>
                <c:ptCount val="1"/>
                <c:pt idx="0">
                  <c:v>Limite de Gastos</c:v>
                </c:pt>
              </c:strCache>
            </c:strRef>
          </c:tx>
          <c:spPr>
            <a:gradFill rotWithShape="1">
              <a:gsLst>
                <a:gs pos="12000">
                  <a:srgbClr val="7030A0"/>
                </a:gs>
                <a:gs pos="0">
                  <a:schemeClr val="bg1">
                    <a:lumMod val="95000"/>
                  </a:schemeClr>
                </a:gs>
              </a:gsLst>
              <a:lin ang="5400000" scaled="1"/>
            </a:gra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Controle!$C$7:$C$21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Controle!$E$7:$E$21</c:f>
              <c:numCache>
                <c:formatCode>"R$"\ #,##0.00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400</c:v>
                </c:pt>
                <c:pt idx="3">
                  <c:v>1500</c:v>
                </c:pt>
                <c:pt idx="4">
                  <c:v>300</c:v>
                </c:pt>
                <c:pt idx="5">
                  <c:v>200</c:v>
                </c:pt>
                <c:pt idx="6">
                  <c:v>200</c:v>
                </c:pt>
                <c:pt idx="7">
                  <c:v>300</c:v>
                </c:pt>
                <c:pt idx="8">
                  <c:v>600</c:v>
                </c:pt>
                <c:pt idx="9">
                  <c:v>800</c:v>
                </c:pt>
                <c:pt idx="10">
                  <c:v>300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7-4610-9C8F-7A6C5EAB4E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264458543"/>
        <c:axId val="264461455"/>
      </c:barChart>
      <c:catAx>
        <c:axId val="26445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4461455"/>
        <c:crosses val="autoZero"/>
        <c:auto val="1"/>
        <c:lblAlgn val="ctr"/>
        <c:lblOffset val="100"/>
        <c:noMultiLvlLbl val="0"/>
      </c:catAx>
      <c:valAx>
        <c:axId val="26446145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6445854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gradFill>
              <a:gsLst>
                <a:gs pos="0">
                  <a:schemeClr val="bg1"/>
                </a:gs>
                <a:gs pos="16000">
                  <a:schemeClr val="accent2">
                    <a:lumMod val="0"/>
                    <a:lumOff val="100000"/>
                  </a:schemeClr>
                </a:gs>
                <a:gs pos="100000">
                  <a:srgbClr val="AD8FF9"/>
                </a:gs>
              </a:gsLst>
              <a:path path="circle">
                <a:fillToRect l="50000" t="-80000" r="50000" b="180000"/>
              </a:path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bg1">
                      <a:lumMod val="85000"/>
                    </a:schemeClr>
                  </a:gs>
                  <a:gs pos="16000">
                    <a:schemeClr val="accent2">
                      <a:lumMod val="0"/>
                      <a:lumOff val="100000"/>
                    </a:schemeClr>
                  </a:gs>
                  <a:gs pos="100000">
                    <a:schemeClr val="bg1">
                      <a:lumMod val="85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170-4D39-B3F6-87368497B796}"/>
              </c:ext>
            </c:extLst>
          </c:dPt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70-4D39-B3F6-87368497B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3761935"/>
        <c:axId val="523759439"/>
      </c:barChar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100000">
                  <a:srgbClr val="C6BEF8"/>
                </a:gs>
                <a:gs pos="47000">
                  <a:srgbClr val="CC61E9"/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2347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0-4D39-B3F6-87368497B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3317551"/>
        <c:axId val="633303407"/>
      </c:barChart>
      <c:catAx>
        <c:axId val="52376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759439"/>
        <c:crosses val="autoZero"/>
        <c:auto val="1"/>
        <c:lblAlgn val="ctr"/>
        <c:lblOffset val="100"/>
        <c:noMultiLvlLbl val="0"/>
      </c:catAx>
      <c:valAx>
        <c:axId val="52375943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23761935"/>
        <c:crosses val="autoZero"/>
        <c:crossBetween val="between"/>
      </c:valAx>
      <c:valAx>
        <c:axId val="633303407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633317551"/>
        <c:crosses val="max"/>
        <c:crossBetween val="between"/>
      </c:valAx>
      <c:catAx>
        <c:axId val="633317551"/>
        <c:scaling>
          <c:orientation val="minMax"/>
        </c:scaling>
        <c:delete val="1"/>
        <c:axPos val="b"/>
        <c:majorTickMark val="out"/>
        <c:minorTickMark val="none"/>
        <c:tickLblPos val="nextTo"/>
        <c:crossAx val="6333034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Financeira.xlsx]Controle!Tabela_pendencias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73000">
                <a:srgbClr val="C35EF0"/>
              </a:gs>
              <a:gs pos="0">
                <a:schemeClr val="bg1"/>
              </a:gs>
            </a:gsLst>
            <a:lin ang="5400000" scaled="1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Controle!$L$6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73000">
                  <a:srgbClr val="C35EF0"/>
                </a:gs>
                <a:gs pos="0">
                  <a:schemeClr val="bg1"/>
                </a:gs>
              </a:gsLst>
              <a:lin ang="5400000" scaled="1"/>
            </a:gra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Controle!$K$7:$K$13</c:f>
              <c:strCache>
                <c:ptCount val="6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Presentes</c:v>
                </c:pt>
                <c:pt idx="4">
                  <c:v>Vestuário</c:v>
                </c:pt>
                <c:pt idx="5">
                  <c:v>Viagem</c:v>
                </c:pt>
              </c:strCache>
            </c:strRef>
          </c:cat>
          <c:val>
            <c:numRef>
              <c:f>Controle!$L$7:$L$13</c:f>
              <c:numCache>
                <c:formatCode>General</c:formatCode>
                <c:ptCount val="6"/>
                <c:pt idx="0">
                  <c:v>550</c:v>
                </c:pt>
                <c:pt idx="1">
                  <c:v>400</c:v>
                </c:pt>
                <c:pt idx="2">
                  <c:v>1200</c:v>
                </c:pt>
                <c:pt idx="3">
                  <c:v>180</c:v>
                </c:pt>
                <c:pt idx="4">
                  <c:v>600</c:v>
                </c:pt>
                <c:pt idx="5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2-4A00-BF41-FE48DB2B83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12040895"/>
        <c:axId val="912039231"/>
      </c:barChart>
      <c:catAx>
        <c:axId val="91204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2039231"/>
        <c:crosses val="autoZero"/>
        <c:auto val="1"/>
        <c:lblAlgn val="ctr"/>
        <c:lblOffset val="100"/>
        <c:noMultiLvlLbl val="0"/>
      </c:catAx>
      <c:valAx>
        <c:axId val="9120392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204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dos!A1"/><Relationship Id="rId13" Type="http://schemas.openxmlformats.org/officeDocument/2006/relationships/image" Target="../media/image10.pn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9.svg"/><Relationship Id="rId2" Type="http://schemas.openxmlformats.org/officeDocument/2006/relationships/chart" Target="../charts/chart1.xml"/><Relationship Id="rId16" Type="http://schemas.openxmlformats.org/officeDocument/2006/relationships/chart" Target="../charts/chart4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chart" Target="../charts/chart2.xml"/><Relationship Id="rId15" Type="http://schemas.openxmlformats.org/officeDocument/2006/relationships/chart" Target="../charts/chart3.xml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</xdr:colOff>
      <xdr:row>1</xdr:row>
      <xdr:rowOff>39443</xdr:rowOff>
    </xdr:from>
    <xdr:to>
      <xdr:col>19</xdr:col>
      <xdr:colOff>476250</xdr:colOff>
      <xdr:row>6</xdr:row>
      <xdr:rowOff>47625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C32A448B-2277-4EF6-A58E-764AAEB98C1C}"/>
            </a:ext>
          </a:extLst>
        </xdr:cNvPr>
        <xdr:cNvGrpSpPr/>
      </xdr:nvGrpSpPr>
      <xdr:grpSpPr>
        <a:xfrm>
          <a:off x="2547937" y="229943"/>
          <a:ext cx="10814277" cy="960682"/>
          <a:chOff x="2547937" y="229943"/>
          <a:chExt cx="10727532" cy="960682"/>
        </a:xfrm>
      </xdr:grpSpPr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FCBF05DB-5D1C-4766-80ED-97E5BEA9DC5F}"/>
              </a:ext>
            </a:extLst>
          </xdr:cNvPr>
          <xdr:cNvSpPr/>
        </xdr:nvSpPr>
        <xdr:spPr>
          <a:xfrm>
            <a:off x="2547937" y="250033"/>
            <a:ext cx="10727532" cy="94059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EADA003B-E1DB-495D-BE04-57458DBB0BA3}"/>
              </a:ext>
            </a:extLst>
          </xdr:cNvPr>
          <xdr:cNvSpPr/>
        </xdr:nvSpPr>
        <xdr:spPr>
          <a:xfrm>
            <a:off x="2690813" y="392907"/>
            <a:ext cx="654844" cy="642937"/>
          </a:xfrm>
          <a:prstGeom prst="roundRect">
            <a:avLst/>
          </a:prstGeom>
          <a:solidFill>
            <a:srgbClr val="CC61E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94D0A769-AEF4-45CA-B02D-692CC18AB559}"/>
              </a:ext>
            </a:extLst>
          </xdr:cNvPr>
          <xdr:cNvSpPr txBox="1"/>
        </xdr:nvSpPr>
        <xdr:spPr>
          <a:xfrm>
            <a:off x="3450431" y="309562"/>
            <a:ext cx="1598322" cy="450124"/>
          </a:xfrm>
          <a:prstGeom prst="round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000">
                <a:latin typeface="Century Gothic" panose="020B0502020202020204" pitchFamily="34" charset="0"/>
              </a:rPr>
              <a:t>Olá, Daniel</a:t>
            </a:r>
          </a:p>
        </xdr:txBody>
      </xdr: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E004AF95-DAEA-4CBD-90EE-5819DE36BC02}"/>
              </a:ext>
            </a:extLst>
          </xdr:cNvPr>
          <xdr:cNvSpPr txBox="1"/>
        </xdr:nvSpPr>
        <xdr:spPr>
          <a:xfrm>
            <a:off x="3450431" y="628649"/>
            <a:ext cx="4007550" cy="450124"/>
          </a:xfrm>
          <a:prstGeom prst="round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000">
                <a:solidFill>
                  <a:schemeClr val="bg2">
                    <a:lumMod val="75000"/>
                  </a:schemeClr>
                </a:solidFill>
                <a:latin typeface="Century Gothic" panose="020B0502020202020204" pitchFamily="34" charset="0"/>
              </a:rPr>
              <a:t>Acompanhamento</a:t>
            </a:r>
            <a:r>
              <a:rPr lang="pt-BR" sz="2000" baseline="0">
                <a:solidFill>
                  <a:schemeClr val="bg2">
                    <a:lumMod val="75000"/>
                  </a:schemeClr>
                </a:solidFill>
                <a:latin typeface="Century Gothic" panose="020B0502020202020204" pitchFamily="34" charset="0"/>
              </a:rPr>
              <a:t> Financeiro</a:t>
            </a:r>
            <a:endParaRPr lang="pt-BR" sz="2000">
              <a:solidFill>
                <a:schemeClr val="bg2">
                  <a:lumMod val="75000"/>
                </a:schemeClr>
              </a:solidFill>
              <a:latin typeface="Century Gothic" panose="020B0502020202020204" pitchFamily="34" charset="0"/>
            </a:endParaRPr>
          </a:p>
        </xdr:txBody>
      </xdr:sp>
      <xdr:pic>
        <xdr:nvPicPr>
          <xdr:cNvPr id="36" name="Imagem 35">
            <a:extLst>
              <a:ext uri="{FF2B5EF4-FFF2-40B4-BE49-F238E27FC236}">
                <a16:creationId xmlns:a16="http://schemas.microsoft.com/office/drawing/2014/main" id="{3584C3FF-9383-4FFC-BDF0-1862602C93E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23457" t="1852" r="27161" b="33333"/>
          <a:stretch/>
        </xdr:blipFill>
        <xdr:spPr>
          <a:xfrm>
            <a:off x="2643189" y="229943"/>
            <a:ext cx="654842" cy="805902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</xdr:grpSp>
    <xdr:clientData/>
  </xdr:twoCellAnchor>
  <xdr:twoCellAnchor>
    <xdr:from>
      <xdr:col>1</xdr:col>
      <xdr:colOff>225570</xdr:colOff>
      <xdr:row>9</xdr:row>
      <xdr:rowOff>47625</xdr:rowOff>
    </xdr:from>
    <xdr:to>
      <xdr:col>7</xdr:col>
      <xdr:colOff>394607</xdr:colOff>
      <xdr:row>24</xdr:row>
      <xdr:rowOff>154781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5738AE69-D11C-4DB9-8E44-57D0268677F0}"/>
            </a:ext>
          </a:extLst>
        </xdr:cNvPr>
        <xdr:cNvGrpSpPr/>
      </xdr:nvGrpSpPr>
      <xdr:grpSpPr>
        <a:xfrm>
          <a:off x="2089749" y="1762125"/>
          <a:ext cx="3842965" cy="2964656"/>
          <a:chOff x="1440008" y="583406"/>
          <a:chExt cx="4096398" cy="2964656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05D79777-319A-40F8-BCEE-ED055AA8C0A0}"/>
              </a:ext>
            </a:extLst>
          </xdr:cNvPr>
          <xdr:cNvGrpSpPr/>
        </xdr:nvGrpSpPr>
        <xdr:grpSpPr>
          <a:xfrm>
            <a:off x="1440008" y="583406"/>
            <a:ext cx="4096398" cy="2964656"/>
            <a:chOff x="1416844" y="583406"/>
            <a:chExt cx="4119562" cy="2964656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BDED437D-3F52-406E-A9D3-503107B83463}"/>
                </a:ext>
              </a:extLst>
            </xdr:cNvPr>
            <xdr:cNvGrpSpPr/>
          </xdr:nvGrpSpPr>
          <xdr:grpSpPr>
            <a:xfrm>
              <a:off x="1416844" y="583406"/>
              <a:ext cx="4119562" cy="2964656"/>
              <a:chOff x="1416844" y="583406"/>
              <a:chExt cx="3679032" cy="2964656"/>
            </a:xfrm>
          </xdr:grpSpPr>
          <xdr:grpSp>
            <xdr:nvGrpSpPr>
              <xdr:cNvPr id="10" name="Agrupar 9">
                <a:extLst>
                  <a:ext uri="{FF2B5EF4-FFF2-40B4-BE49-F238E27FC236}">
                    <a16:creationId xmlns:a16="http://schemas.microsoft.com/office/drawing/2014/main" id="{FCB3B5FA-1672-49A9-9F9F-0454075B49A2}"/>
                  </a:ext>
                </a:extLst>
              </xdr:cNvPr>
              <xdr:cNvGrpSpPr/>
            </xdr:nvGrpSpPr>
            <xdr:grpSpPr>
              <a:xfrm>
                <a:off x="1452564" y="583406"/>
                <a:ext cx="3643312" cy="2964656"/>
                <a:chOff x="1452564" y="583406"/>
                <a:chExt cx="3643312" cy="2964656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F2AF51DE-1354-4F56-BF90-9BC284D56841}"/>
                    </a:ext>
                  </a:extLst>
                </xdr:cNvPr>
                <xdr:cNvSpPr/>
              </xdr:nvSpPr>
              <xdr:spPr>
                <a:xfrm>
                  <a:off x="1464469" y="619125"/>
                  <a:ext cx="3631406" cy="2928937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" name="Retângulo: Cantos Superiores Arredondados 6">
                  <a:extLst>
                    <a:ext uri="{FF2B5EF4-FFF2-40B4-BE49-F238E27FC236}">
                      <a16:creationId xmlns:a16="http://schemas.microsoft.com/office/drawing/2014/main" id="{52CEF7A2-3398-4550-AE08-AD814E6ED997}"/>
                    </a:ext>
                  </a:extLst>
                </xdr:cNvPr>
                <xdr:cNvSpPr/>
              </xdr:nvSpPr>
              <xdr:spPr>
                <a:xfrm>
                  <a:off x="1452564" y="583406"/>
                  <a:ext cx="3643312" cy="52387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CC61E9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53537D2F-EA1D-4310-BCF2-D5C29BFCF4DF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416844" y="1381125"/>
              <a:ext cx="3679030" cy="214788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B2045007-728F-427A-A390-3358A0D3A1E9}"/>
                </a:ext>
              </a:extLst>
            </xdr:cNvPr>
            <xdr:cNvSpPr txBox="1"/>
          </xdr:nvSpPr>
          <xdr:spPr>
            <a:xfrm>
              <a:off x="2024062" y="642937"/>
              <a:ext cx="1455644" cy="4286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Century Gothic" panose="020B0502020202020204" pitchFamily="34" charset="0"/>
                  <a:cs typeface="Times New Roman" panose="02020603050405020304" pitchFamily="18" charset="0"/>
                </a:rPr>
                <a:t>Entradas</a:t>
              </a:r>
            </a:p>
          </xdr:txBody>
        </xdr:sp>
      </xdr:grpSp>
      <xdr:pic>
        <xdr:nvPicPr>
          <xdr:cNvPr id="21" name="Gráfico 20" descr="Dólar com preenchimento sólido">
            <a:extLst>
              <a:ext uri="{FF2B5EF4-FFF2-40B4-BE49-F238E27FC236}">
                <a16:creationId xmlns:a16="http://schemas.microsoft.com/office/drawing/2014/main" id="{5A45120A-E302-40EA-A5F0-86696CC678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rcRect/>
          <a:stretch/>
        </xdr:blipFill>
        <xdr:spPr>
          <a:xfrm>
            <a:off x="1571625" y="607220"/>
            <a:ext cx="476250" cy="4762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225570</xdr:colOff>
      <xdr:row>27</xdr:row>
      <xdr:rowOff>142875</xdr:rowOff>
    </xdr:from>
    <xdr:to>
      <xdr:col>20</xdr:col>
      <xdr:colOff>419554</xdr:colOff>
      <xdr:row>42</xdr:row>
      <xdr:rowOff>183358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BC34EECC-9A16-4B0C-AA37-80D6BB897B06}"/>
            </a:ext>
          </a:extLst>
        </xdr:cNvPr>
        <xdr:cNvGrpSpPr/>
      </xdr:nvGrpSpPr>
      <xdr:grpSpPr>
        <a:xfrm>
          <a:off x="2089749" y="5286375"/>
          <a:ext cx="11828091" cy="2897983"/>
          <a:chOff x="1488282" y="4190999"/>
          <a:chExt cx="10275093" cy="2897983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F39FA93A-8BBE-4042-9D46-01EE7C013E8A}"/>
              </a:ext>
            </a:extLst>
          </xdr:cNvPr>
          <xdr:cNvGrpSpPr/>
        </xdr:nvGrpSpPr>
        <xdr:grpSpPr>
          <a:xfrm>
            <a:off x="1488282" y="4190999"/>
            <a:ext cx="10275093" cy="2897983"/>
            <a:chOff x="1485898" y="4298155"/>
            <a:chExt cx="10587039" cy="2897983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D115FC84-1C6D-4B53-BF4C-5E66D120F919}"/>
                </a:ext>
              </a:extLst>
            </xdr:cNvPr>
            <xdr:cNvGrpSpPr/>
          </xdr:nvGrpSpPr>
          <xdr:grpSpPr>
            <a:xfrm>
              <a:off x="1485898" y="4298155"/>
              <a:ext cx="10587039" cy="2897983"/>
              <a:chOff x="1414461" y="4714874"/>
              <a:chExt cx="10587039" cy="2897983"/>
            </a:xfrm>
          </xdr:grpSpPr>
          <xdr:grpSp>
            <xdr:nvGrpSpPr>
              <xdr:cNvPr id="11" name="Agrupar 10">
                <a:extLst>
                  <a:ext uri="{FF2B5EF4-FFF2-40B4-BE49-F238E27FC236}">
                    <a16:creationId xmlns:a16="http://schemas.microsoft.com/office/drawing/2014/main" id="{68F9E812-1F22-4780-AFBC-23229F36FACE}"/>
                  </a:ext>
                </a:extLst>
              </xdr:cNvPr>
              <xdr:cNvGrpSpPr/>
            </xdr:nvGrpSpPr>
            <xdr:grpSpPr>
              <a:xfrm>
                <a:off x="1414461" y="4714874"/>
                <a:ext cx="10587039" cy="2807493"/>
                <a:chOff x="1414461" y="4714874"/>
                <a:chExt cx="10587039" cy="2807493"/>
              </a:xfrm>
            </xdr:grpSpPr>
            <xdr:sp macro="" textlink="">
              <xdr:nvSpPr>
                <xdr:cNvPr id="6" name="Retângulo: Cantos Arredondados 5">
                  <a:extLst>
                    <a:ext uri="{FF2B5EF4-FFF2-40B4-BE49-F238E27FC236}">
                      <a16:creationId xmlns:a16="http://schemas.microsoft.com/office/drawing/2014/main" id="{81FD79AA-FA9D-4405-950B-D80FAD18E7BB}"/>
                    </a:ext>
                  </a:extLst>
                </xdr:cNvPr>
                <xdr:cNvSpPr/>
              </xdr:nvSpPr>
              <xdr:spPr>
                <a:xfrm>
                  <a:off x="1414461" y="4714875"/>
                  <a:ext cx="10563225" cy="2807492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" name="Retângulo: Cantos Superiores Arredondados 8">
                  <a:extLst>
                    <a:ext uri="{FF2B5EF4-FFF2-40B4-BE49-F238E27FC236}">
                      <a16:creationId xmlns:a16="http://schemas.microsoft.com/office/drawing/2014/main" id="{E8831D11-B67B-472C-8AB1-35D4ED4E2052}"/>
                    </a:ext>
                  </a:extLst>
                </xdr:cNvPr>
                <xdr:cNvSpPr/>
              </xdr:nvSpPr>
              <xdr:spPr>
                <a:xfrm>
                  <a:off x="1416843" y="4714874"/>
                  <a:ext cx="10584657" cy="52387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CC61E9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907167AF-9E63-4962-81F3-EDEF3FFF483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512095" y="5225142"/>
              <a:ext cx="10441781" cy="238771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B8B863B0-5C44-4D9C-A393-9CD700A5829F}"/>
                </a:ext>
              </a:extLst>
            </xdr:cNvPr>
            <xdr:cNvSpPr txBox="1"/>
          </xdr:nvSpPr>
          <xdr:spPr>
            <a:xfrm>
              <a:off x="2176462" y="4355306"/>
              <a:ext cx="2152388" cy="4286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Century Gothic" panose="020B0502020202020204" pitchFamily="34" charset="0"/>
                  <a:cs typeface="Times New Roman" panose="02020603050405020304" pitchFamily="18" charset="0"/>
                </a:rPr>
                <a:t>Gastos Totais</a:t>
              </a:r>
            </a:p>
          </xdr:txBody>
        </xdr:sp>
      </xdr:grpSp>
      <xdr:pic>
        <xdr:nvPicPr>
          <xdr:cNvPr id="23" name="Gráfico 22" descr="Moedas com preenchimento sólido">
            <a:extLst>
              <a:ext uri="{FF2B5EF4-FFF2-40B4-BE49-F238E27FC236}">
                <a16:creationId xmlns:a16="http://schemas.microsoft.com/office/drawing/2014/main" id="{4320C98C-B24F-460B-8AA2-CD181A1F45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1614469" y="4269563"/>
            <a:ext cx="385780" cy="3857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23812</xdr:colOff>
      <xdr:row>8</xdr:row>
      <xdr:rowOff>130968</xdr:rowOff>
    </xdr:from>
    <xdr:to>
      <xdr:col>0</xdr:col>
      <xdr:colOff>1864519</xdr:colOff>
      <xdr:row>15</xdr:row>
      <xdr:rowOff>92867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Mês">
              <a:extLst>
                <a:ext uri="{FF2B5EF4-FFF2-40B4-BE49-F238E27FC236}">
                  <a16:creationId xmlns:a16="http://schemas.microsoft.com/office/drawing/2014/main" id="{AF7AE1AF-33BE-436A-A1DD-219827B46C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" y="1673111"/>
              <a:ext cx="1840707" cy="1311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476250</xdr:colOff>
      <xdr:row>3</xdr:row>
      <xdr:rowOff>0</xdr:rowOff>
    </xdr:from>
    <xdr:to>
      <xdr:col>18</xdr:col>
      <xdr:colOff>464344</xdr:colOff>
      <xdr:row>4</xdr:row>
      <xdr:rowOff>71437</xdr:rowOff>
    </xdr:to>
    <xdr:sp macro="" textlink="">
      <xdr:nvSpPr>
        <xdr:cNvPr id="31" name="Retângulo: Cantos Arredondados 3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666BEB6-7945-44ED-A9EB-C819624542FD}"/>
            </a:ext>
          </a:extLst>
        </xdr:cNvPr>
        <xdr:cNvSpPr/>
      </xdr:nvSpPr>
      <xdr:spPr>
        <a:xfrm>
          <a:off x="8417719" y="571500"/>
          <a:ext cx="4238625" cy="261937"/>
        </a:xfrm>
        <a:prstGeom prst="roundRect">
          <a:avLst>
            <a:gd name="adj" fmla="val 0"/>
          </a:avLst>
        </a:prstGeom>
        <a:solidFill>
          <a:schemeClr val="bg1">
            <a:lumMod val="9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chemeClr val="bg1">
                  <a:lumMod val="65000"/>
                </a:schemeClr>
              </a:solidFill>
              <a:latin typeface="Century Gothic" panose="020B0502020202020204" pitchFamily="34" charset="0"/>
            </a:rPr>
            <a:t>Pesquisar dados...</a:t>
          </a:r>
        </a:p>
      </xdr:txBody>
    </xdr:sp>
    <xdr:clientData/>
  </xdr:twoCellAnchor>
  <xdr:twoCellAnchor editAs="oneCell">
    <xdr:from>
      <xdr:col>18</xdr:col>
      <xdr:colOff>166688</xdr:colOff>
      <xdr:row>3</xdr:row>
      <xdr:rowOff>23812</xdr:rowOff>
    </xdr:from>
    <xdr:to>
      <xdr:col>18</xdr:col>
      <xdr:colOff>404813</xdr:colOff>
      <xdr:row>4</xdr:row>
      <xdr:rowOff>71437</xdr:rowOff>
    </xdr:to>
    <xdr:pic>
      <xdr:nvPicPr>
        <xdr:cNvPr id="33" name="Gráfico 32" descr="Lupa com preenchimento sólido">
          <a:extLst>
            <a:ext uri="{FF2B5EF4-FFF2-40B4-BE49-F238E27FC236}">
              <a16:creationId xmlns:a16="http://schemas.microsoft.com/office/drawing/2014/main" id="{12C7E955-FB0F-42F4-A479-6D6683180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2358688" y="595312"/>
          <a:ext cx="238125" cy="238125"/>
        </a:xfrm>
        <a:prstGeom prst="rect">
          <a:avLst/>
        </a:prstGeom>
      </xdr:spPr>
    </xdr:pic>
    <xdr:clientData/>
  </xdr:twoCellAnchor>
  <xdr:twoCellAnchor>
    <xdr:from>
      <xdr:col>0</xdr:col>
      <xdr:colOff>71438</xdr:colOff>
      <xdr:row>1</xdr:row>
      <xdr:rowOff>59531</xdr:rowOff>
    </xdr:from>
    <xdr:to>
      <xdr:col>0</xdr:col>
      <xdr:colOff>1762125</xdr:colOff>
      <xdr:row>4</xdr:row>
      <xdr:rowOff>142874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D8DC3DDA-D17C-431E-8E5D-9022C3B92DCA}"/>
            </a:ext>
          </a:extLst>
        </xdr:cNvPr>
        <xdr:cNvGrpSpPr/>
      </xdr:nvGrpSpPr>
      <xdr:grpSpPr>
        <a:xfrm>
          <a:off x="71438" y="250031"/>
          <a:ext cx="1690687" cy="654843"/>
          <a:chOff x="71438" y="250031"/>
          <a:chExt cx="1690687" cy="654843"/>
        </a:xfrm>
      </xdr:grpSpPr>
      <xdr:sp macro="" textlink="">
        <xdr:nvSpPr>
          <xdr:cNvPr id="39" name="Retângulo: Cantos Arredondados 38">
            <a:extLst>
              <a:ext uri="{FF2B5EF4-FFF2-40B4-BE49-F238E27FC236}">
                <a16:creationId xmlns:a16="http://schemas.microsoft.com/office/drawing/2014/main" id="{90A73171-6B3B-44BE-A635-65725A536035}"/>
              </a:ext>
            </a:extLst>
          </xdr:cNvPr>
          <xdr:cNvSpPr/>
        </xdr:nvSpPr>
        <xdr:spPr>
          <a:xfrm>
            <a:off x="71438" y="250031"/>
            <a:ext cx="1690687" cy="654843"/>
          </a:xfrm>
          <a:prstGeom prst="roundRect">
            <a:avLst/>
          </a:prstGeom>
          <a:solidFill>
            <a:schemeClr val="dk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b="1">
                <a:latin typeface="Century Gothic" panose="020B0502020202020204" pitchFamily="34" charset="0"/>
              </a:rPr>
              <a:t>Money</a:t>
            </a:r>
            <a:r>
              <a:rPr lang="pt-BR" sz="1100" b="1" baseline="0">
                <a:latin typeface="Century Gothic" panose="020B0502020202020204" pitchFamily="34" charset="0"/>
              </a:rPr>
              <a:t> Control</a:t>
            </a:r>
            <a:endParaRPr lang="pt-BR" sz="1100" b="1">
              <a:latin typeface="Century Gothic" panose="020B0502020202020204" pitchFamily="34" charset="0"/>
            </a:endParaRPr>
          </a:p>
        </xdr:txBody>
      </xdr:sp>
      <xdr:pic>
        <xdr:nvPicPr>
          <xdr:cNvPr id="41" name="Gráfico 40" descr="Dinheiro com preenchimento sólido">
            <a:extLst>
              <a:ext uri="{FF2B5EF4-FFF2-40B4-BE49-F238E27FC236}">
                <a16:creationId xmlns:a16="http://schemas.microsoft.com/office/drawing/2014/main" id="{D0EB70A9-1F2A-452D-A178-4A4380C249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262064" y="357189"/>
            <a:ext cx="404812" cy="404812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244929</xdr:colOff>
      <xdr:row>9</xdr:row>
      <xdr:rowOff>95249</xdr:rowOff>
    </xdr:from>
    <xdr:to>
      <xdr:col>20</xdr:col>
      <xdr:colOff>394607</xdr:colOff>
      <xdr:row>25</xdr:row>
      <xdr:rowOff>11906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A7142B80-14FA-4FE1-AA78-33320B08FF93}"/>
            </a:ext>
          </a:extLst>
        </xdr:cNvPr>
        <xdr:cNvGrpSpPr/>
      </xdr:nvGrpSpPr>
      <xdr:grpSpPr>
        <a:xfrm>
          <a:off x="10069286" y="1809749"/>
          <a:ext cx="3823607" cy="2964657"/>
          <a:chOff x="7357014" y="1830160"/>
          <a:chExt cx="4092345" cy="3000942"/>
        </a:xfrm>
      </xdr:grpSpPr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05F48AB2-E825-4135-B7E7-44BB0516F8AC}"/>
              </a:ext>
            </a:extLst>
          </xdr:cNvPr>
          <xdr:cNvGrpSpPr/>
        </xdr:nvGrpSpPr>
        <xdr:grpSpPr>
          <a:xfrm>
            <a:off x="7357014" y="1830160"/>
            <a:ext cx="4092345" cy="3000942"/>
            <a:chOff x="1479780" y="583405"/>
            <a:chExt cx="4056626" cy="2964657"/>
          </a:xfrm>
        </xdr:grpSpPr>
        <xdr:grpSp>
          <xdr:nvGrpSpPr>
            <xdr:cNvPr id="44" name="Agrupar 43">
              <a:extLst>
                <a:ext uri="{FF2B5EF4-FFF2-40B4-BE49-F238E27FC236}">
                  <a16:creationId xmlns:a16="http://schemas.microsoft.com/office/drawing/2014/main" id="{AA1046B6-97A7-4481-ADE1-AA177A903B13}"/>
                </a:ext>
              </a:extLst>
            </xdr:cNvPr>
            <xdr:cNvGrpSpPr/>
          </xdr:nvGrpSpPr>
          <xdr:grpSpPr>
            <a:xfrm>
              <a:off x="1479780" y="583405"/>
              <a:ext cx="4056626" cy="2964657"/>
              <a:chOff x="1456841" y="583405"/>
              <a:chExt cx="4079565" cy="2964657"/>
            </a:xfrm>
          </xdr:grpSpPr>
          <xdr:grpSp>
            <xdr:nvGrpSpPr>
              <xdr:cNvPr id="48" name="Agrupar 47">
                <a:extLst>
                  <a:ext uri="{FF2B5EF4-FFF2-40B4-BE49-F238E27FC236}">
                    <a16:creationId xmlns:a16="http://schemas.microsoft.com/office/drawing/2014/main" id="{4706F337-482F-48FF-9514-BDCD6A836CF3}"/>
                  </a:ext>
                </a:extLst>
              </xdr:cNvPr>
              <xdr:cNvGrpSpPr/>
            </xdr:nvGrpSpPr>
            <xdr:grpSpPr>
              <a:xfrm>
                <a:off x="1456841" y="583405"/>
                <a:ext cx="4079565" cy="2964657"/>
                <a:chOff x="1452564" y="583405"/>
                <a:chExt cx="3643312" cy="2964657"/>
              </a:xfrm>
            </xdr:grpSpPr>
            <xdr:sp macro="" textlink="">
              <xdr:nvSpPr>
                <xdr:cNvPr id="50" name="Retângulo: Cantos Arredondados 49">
                  <a:extLst>
                    <a:ext uri="{FF2B5EF4-FFF2-40B4-BE49-F238E27FC236}">
                      <a16:creationId xmlns:a16="http://schemas.microsoft.com/office/drawing/2014/main" id="{1BC53B8C-46A8-470E-87A8-61B4BFB4A49A}"/>
                    </a:ext>
                  </a:extLst>
                </xdr:cNvPr>
                <xdr:cNvSpPr/>
              </xdr:nvSpPr>
              <xdr:spPr>
                <a:xfrm>
                  <a:off x="1464469" y="619125"/>
                  <a:ext cx="3631406" cy="2928937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1" name="Retângulo: Cantos Superiores Arredondados 50">
                  <a:extLst>
                    <a:ext uri="{FF2B5EF4-FFF2-40B4-BE49-F238E27FC236}">
                      <a16:creationId xmlns:a16="http://schemas.microsoft.com/office/drawing/2014/main" id="{6723C8BF-12BD-4D4A-8E5E-AB75400DEDD5}"/>
                    </a:ext>
                  </a:extLst>
                </xdr:cNvPr>
                <xdr:cNvSpPr/>
              </xdr:nvSpPr>
              <xdr:spPr>
                <a:xfrm>
                  <a:off x="1452564" y="583405"/>
                  <a:ext cx="3643312" cy="52387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CC61E9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47" name="CaixaDeTexto 46">
                <a:extLst>
                  <a:ext uri="{FF2B5EF4-FFF2-40B4-BE49-F238E27FC236}">
                    <a16:creationId xmlns:a16="http://schemas.microsoft.com/office/drawing/2014/main" id="{FB968FED-A54E-4418-844C-C56370913D0B}"/>
                  </a:ext>
                </a:extLst>
              </xdr:cNvPr>
              <xdr:cNvSpPr txBox="1"/>
            </xdr:nvSpPr>
            <xdr:spPr>
              <a:xfrm>
                <a:off x="2024063" y="642937"/>
                <a:ext cx="1691707" cy="4286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>
                    <a:solidFill>
                      <a:schemeClr val="bg1"/>
                    </a:solidFill>
                    <a:latin typeface="Century Gothic" panose="020B0502020202020204" pitchFamily="34" charset="0"/>
                    <a:cs typeface="Times New Roman" panose="02020603050405020304" pitchFamily="18" charset="0"/>
                  </a:rPr>
                  <a:t>Economias</a:t>
                </a:r>
              </a:p>
            </xdr:txBody>
          </xdr:sp>
        </xdr:grpSp>
        <xdr:pic>
          <xdr:nvPicPr>
            <xdr:cNvPr id="45" name="Gráfico 44" descr="Cofrinho com preenchimento sólido">
              <a:extLst>
                <a:ext uri="{FF2B5EF4-FFF2-40B4-BE49-F238E27FC236}">
                  <a16:creationId xmlns:a16="http://schemas.microsoft.com/office/drawing/2014/main" id="{72692425-27FF-42A2-A258-B7667444C19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tretch>
              <a:fillRect/>
            </a:stretch>
          </xdr:blipFill>
          <xdr:spPr>
            <a:xfrm>
              <a:off x="1571625" y="607220"/>
              <a:ext cx="476250" cy="476250"/>
            </a:xfrm>
            <a:prstGeom prst="rect">
              <a:avLst/>
            </a:prstGeom>
          </xdr:spPr>
        </xdr:pic>
      </xdr:grpSp>
      <xdr:graphicFrame macro="">
        <xdr:nvGraphicFramePr>
          <xdr:cNvPr id="52" name="Gráfico 51">
            <a:extLst>
              <a:ext uri="{FF2B5EF4-FFF2-40B4-BE49-F238E27FC236}">
                <a16:creationId xmlns:a16="http://schemas.microsoft.com/office/drawing/2014/main" id="{5EB11BD6-34B8-4E5B-B2BC-7880BB4588AD}"/>
              </a:ext>
            </a:extLst>
          </xdr:cNvPr>
          <xdr:cNvGraphicFramePr>
            <a:graphicFrameLocks/>
          </xdr:cNvGraphicFramePr>
        </xdr:nvGraphicFramePr>
        <xdr:xfrm>
          <a:off x="7719304" y="2239509"/>
          <a:ext cx="3443656" cy="25796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  <xdr:twoCellAnchor>
    <xdr:from>
      <xdr:col>7</xdr:col>
      <xdr:colOff>594741</xdr:colOff>
      <xdr:row>9</xdr:row>
      <xdr:rowOff>74838</xdr:rowOff>
    </xdr:from>
    <xdr:to>
      <xdr:col>14</xdr:col>
      <xdr:colOff>54429</xdr:colOff>
      <xdr:row>24</xdr:row>
      <xdr:rowOff>179727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3E99701D-5FE6-4BE1-A158-6A40B6AE0159}"/>
            </a:ext>
          </a:extLst>
        </xdr:cNvPr>
        <xdr:cNvGrpSpPr/>
      </xdr:nvGrpSpPr>
      <xdr:grpSpPr>
        <a:xfrm>
          <a:off x="6132848" y="1789338"/>
          <a:ext cx="3745938" cy="2962389"/>
          <a:chOff x="2098330" y="8765267"/>
          <a:chExt cx="4683777" cy="2998674"/>
        </a:xfrm>
      </xdr:grpSpPr>
      <xdr:grpSp>
        <xdr:nvGrpSpPr>
          <xdr:cNvPr id="46" name="Agrupar 45">
            <a:extLst>
              <a:ext uri="{FF2B5EF4-FFF2-40B4-BE49-F238E27FC236}">
                <a16:creationId xmlns:a16="http://schemas.microsoft.com/office/drawing/2014/main" id="{D581C1B3-E630-4F91-8477-E905676EF349}"/>
              </a:ext>
            </a:extLst>
          </xdr:cNvPr>
          <xdr:cNvGrpSpPr/>
        </xdr:nvGrpSpPr>
        <xdr:grpSpPr>
          <a:xfrm>
            <a:off x="2098330" y="8765267"/>
            <a:ext cx="4683777" cy="2998674"/>
            <a:chOff x="1479780" y="583406"/>
            <a:chExt cx="4056626" cy="2964656"/>
          </a:xfrm>
        </xdr:grpSpPr>
        <xdr:grpSp>
          <xdr:nvGrpSpPr>
            <xdr:cNvPr id="49" name="Agrupar 48">
              <a:extLst>
                <a:ext uri="{FF2B5EF4-FFF2-40B4-BE49-F238E27FC236}">
                  <a16:creationId xmlns:a16="http://schemas.microsoft.com/office/drawing/2014/main" id="{DFF54135-C715-45B6-AB29-7BD7B6D7E0A8}"/>
                </a:ext>
              </a:extLst>
            </xdr:cNvPr>
            <xdr:cNvGrpSpPr/>
          </xdr:nvGrpSpPr>
          <xdr:grpSpPr>
            <a:xfrm>
              <a:off x="1479780" y="583406"/>
              <a:ext cx="4056626" cy="2964656"/>
              <a:chOff x="1456841" y="583406"/>
              <a:chExt cx="4079565" cy="2964656"/>
            </a:xfrm>
          </xdr:grpSpPr>
          <xdr:grpSp>
            <xdr:nvGrpSpPr>
              <xdr:cNvPr id="56" name="Agrupar 55">
                <a:extLst>
                  <a:ext uri="{FF2B5EF4-FFF2-40B4-BE49-F238E27FC236}">
                    <a16:creationId xmlns:a16="http://schemas.microsoft.com/office/drawing/2014/main" id="{8C8CDB89-8E3C-4ED1-B750-B1D8B0239CEE}"/>
                  </a:ext>
                </a:extLst>
              </xdr:cNvPr>
              <xdr:cNvGrpSpPr/>
            </xdr:nvGrpSpPr>
            <xdr:grpSpPr>
              <a:xfrm>
                <a:off x="1456841" y="583406"/>
                <a:ext cx="4079565" cy="2964656"/>
                <a:chOff x="1452564" y="583406"/>
                <a:chExt cx="3643312" cy="2964656"/>
              </a:xfrm>
            </xdr:grpSpPr>
            <xdr:sp macro="" textlink="">
              <xdr:nvSpPr>
                <xdr:cNvPr id="58" name="Retângulo: Cantos Arredondados 57">
                  <a:extLst>
                    <a:ext uri="{FF2B5EF4-FFF2-40B4-BE49-F238E27FC236}">
                      <a16:creationId xmlns:a16="http://schemas.microsoft.com/office/drawing/2014/main" id="{24B766B0-5C93-4E0C-A79C-E22996BE17FB}"/>
                    </a:ext>
                  </a:extLst>
                </xdr:cNvPr>
                <xdr:cNvSpPr/>
              </xdr:nvSpPr>
              <xdr:spPr>
                <a:xfrm>
                  <a:off x="1464469" y="619125"/>
                  <a:ext cx="3631406" cy="2928937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9" name="Retângulo: Cantos Superiores Arredondados 58">
                  <a:extLst>
                    <a:ext uri="{FF2B5EF4-FFF2-40B4-BE49-F238E27FC236}">
                      <a16:creationId xmlns:a16="http://schemas.microsoft.com/office/drawing/2014/main" id="{1896DE88-506B-4EEE-A76B-50DA32A1D598}"/>
                    </a:ext>
                  </a:extLst>
                </xdr:cNvPr>
                <xdr:cNvSpPr/>
              </xdr:nvSpPr>
              <xdr:spPr>
                <a:xfrm>
                  <a:off x="1452564" y="583406"/>
                  <a:ext cx="3643312" cy="52387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CC61E9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55" name="CaixaDeTexto 54">
                <a:extLst>
                  <a:ext uri="{FF2B5EF4-FFF2-40B4-BE49-F238E27FC236}">
                    <a16:creationId xmlns:a16="http://schemas.microsoft.com/office/drawing/2014/main" id="{917356A4-3CE0-49D5-9BA4-C3CC861107FD}"/>
                  </a:ext>
                </a:extLst>
              </xdr:cNvPr>
              <xdr:cNvSpPr txBox="1"/>
            </xdr:nvSpPr>
            <xdr:spPr>
              <a:xfrm>
                <a:off x="2024062" y="642937"/>
                <a:ext cx="2096973" cy="4286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>
                    <a:solidFill>
                      <a:schemeClr val="bg1"/>
                    </a:solidFill>
                    <a:latin typeface="Century Gothic" panose="020B0502020202020204" pitchFamily="34" charset="0"/>
                    <a:cs typeface="Times New Roman" panose="02020603050405020304" pitchFamily="18" charset="0"/>
                  </a:rPr>
                  <a:t>Pendências</a:t>
                </a:r>
              </a:p>
            </xdr:txBody>
          </xdr:sp>
        </xdr:grpSp>
        <xdr:pic>
          <xdr:nvPicPr>
            <xdr:cNvPr id="53" name="Gráfico 52" descr="Dólar com preenchimento sólido">
              <a:extLst>
                <a:ext uri="{FF2B5EF4-FFF2-40B4-BE49-F238E27FC236}">
                  <a16:creationId xmlns:a16="http://schemas.microsoft.com/office/drawing/2014/main" id="{776DC831-47B7-4F51-B023-BCAB416C3B1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rcRect/>
            <a:stretch/>
          </xdr:blipFill>
          <xdr:spPr>
            <a:xfrm>
              <a:off x="1571625" y="607220"/>
              <a:ext cx="476250" cy="476250"/>
            </a:xfrm>
            <a:prstGeom prst="rect">
              <a:avLst/>
            </a:prstGeom>
          </xdr:spPr>
        </xdr:pic>
      </xdr:grpSp>
      <xdr:graphicFrame macro="">
        <xdr:nvGraphicFramePr>
          <xdr:cNvPr id="40" name="Gráfico 39">
            <a:extLst>
              <a:ext uri="{FF2B5EF4-FFF2-40B4-BE49-F238E27FC236}">
                <a16:creationId xmlns:a16="http://schemas.microsoft.com/office/drawing/2014/main" id="{C0375063-DF65-4A1C-8A93-D37C7378DA58}"/>
              </a:ext>
            </a:extLst>
          </xdr:cNvPr>
          <xdr:cNvGraphicFramePr>
            <a:graphicFrameLocks/>
          </xdr:cNvGraphicFramePr>
        </xdr:nvGraphicFramePr>
        <xdr:xfrm>
          <a:off x="2347232" y="9354909"/>
          <a:ext cx="4138839" cy="22329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Lopes" refreshedDate="45673.905362962963" createdVersion="7" refreshedVersion="7" minRefreshableVersion="3" recordCount="44" xr:uid="{5B110978-45B7-4A52-8CFC-584B51FC9674}">
  <cacheSource type="worksheet">
    <worksheetSource name="Tabela_operacao"/>
  </cacheSource>
  <cacheFields count="9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8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."/>
        <s v="Presentes"/>
        <s v="Beleza"/>
        <s v="Pet Care"/>
        <s v="Viagem"/>
        <s v="Gastronomia"/>
        <s v="Freelance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90" maxValue="5000"/>
    </cacheField>
    <cacheField name="Operação Bancária" numFmtId="0">
      <sharedItems/>
    </cacheField>
    <cacheField name="Status" numFmtId="0">
      <sharedItems count="3">
        <s v="Recebido"/>
        <s v="Pendente"/>
        <s v="Pago"/>
      </sharedItems>
    </cacheField>
    <cacheField name="Limite" numFmtId="44">
      <sharedItems containsString="0" containsBlank="1" containsNumber="1" containsInteger="1" minValue="200" maxValue="1500"/>
    </cacheField>
  </cacheFields>
  <extLst>
    <ext xmlns:x14="http://schemas.microsoft.com/office/spreadsheetml/2009/9/main" uri="{725AE2AE-9491-48be-B2B4-4EB974FC3084}">
      <x14:pivotCacheDefinition pivotCacheId="8216982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x v="0"/>
    <m/>
  </r>
  <r>
    <d v="2024-08-01T00:00:00"/>
    <x v="0"/>
    <x v="1"/>
    <x v="1"/>
    <s v="Compras no supermercado"/>
    <n v="550"/>
    <s v="Débito Automático"/>
    <x v="1"/>
    <n v="600"/>
  </r>
  <r>
    <d v="2024-08-03T00:00:00"/>
    <x v="0"/>
    <x v="1"/>
    <x v="2"/>
    <s v="Gasolina"/>
    <n v="300"/>
    <s v="Cartão de Crédito"/>
    <x v="2"/>
    <n v="300"/>
  </r>
  <r>
    <d v="2024-08-05T00:00:00"/>
    <x v="0"/>
    <x v="1"/>
    <x v="3"/>
    <s v="Cinema"/>
    <n v="120"/>
    <s v="Cartão de Crédito"/>
    <x v="2"/>
    <n v="200"/>
  </r>
  <r>
    <d v="2024-08-07T00:00:00"/>
    <x v="0"/>
    <x v="1"/>
    <x v="4"/>
    <s v="Consulta odontológica"/>
    <n v="250"/>
    <s v="Transferência"/>
    <x v="2"/>
    <n v="600"/>
  </r>
  <r>
    <d v="2024-08-10T00:00:00"/>
    <x v="0"/>
    <x v="1"/>
    <x v="5"/>
    <s v="Material Escolar"/>
    <n v="400"/>
    <s v="Débito Automático"/>
    <x v="1"/>
    <n v="400"/>
  </r>
  <r>
    <d v="2024-08-12T00:00:00"/>
    <x v="0"/>
    <x v="1"/>
    <x v="6"/>
    <s v="Compra de roupas"/>
    <n v="600"/>
    <s v="Cartão de Crédito"/>
    <x v="1"/>
    <n v="600"/>
  </r>
  <r>
    <d v="2024-08-15T00:00:00"/>
    <x v="0"/>
    <x v="0"/>
    <x v="7"/>
    <s v="Dividendos de Ações"/>
    <n v="800"/>
    <s v="Transferência"/>
    <x v="0"/>
    <m/>
  </r>
  <r>
    <d v="2024-08-15T00:00:00"/>
    <x v="0"/>
    <x v="1"/>
    <x v="8"/>
    <s v="Limpeza do apt."/>
    <n v="150"/>
    <s v="Transferência"/>
    <x v="2"/>
    <n v="800"/>
  </r>
  <r>
    <d v="2024-08-18T00:00:00"/>
    <x v="0"/>
    <x v="1"/>
    <x v="9"/>
    <s v="Compra de novo celular"/>
    <n v="1200"/>
    <s v="Cartão de Crédito"/>
    <x v="1"/>
    <n v="1500"/>
  </r>
  <r>
    <d v="2024-08-20T00:00:00"/>
    <x v="0"/>
    <x v="1"/>
    <x v="10"/>
    <s v="Reparos domésticos"/>
    <n v="450"/>
    <s v="Débito Automático"/>
    <x v="2"/>
    <n v="500"/>
  </r>
  <r>
    <d v="2024-08-22T00:00:00"/>
    <x v="0"/>
    <x v="1"/>
    <x v="11"/>
    <s v="Presente de aniversário"/>
    <n v="180"/>
    <s v="Transferência"/>
    <x v="1"/>
    <n v="300"/>
  </r>
  <r>
    <d v="2024-08-24T00:00:00"/>
    <x v="0"/>
    <x v="1"/>
    <x v="12"/>
    <s v="Corte de cabelo e barba"/>
    <n v="90"/>
    <s v="Débito Automático"/>
    <x v="2"/>
    <n v="250"/>
  </r>
  <r>
    <d v="2024-08-28T00:00:00"/>
    <x v="0"/>
    <x v="1"/>
    <x v="13"/>
    <s v="Ração e petiscos para o cachorro"/>
    <n v="200"/>
    <s v="Débito Automático"/>
    <x v="2"/>
    <n v="200"/>
  </r>
  <r>
    <d v="2024-08-30T00:00:00"/>
    <x v="0"/>
    <x v="1"/>
    <x v="14"/>
    <s v="Reserva de pousada"/>
    <n v="750"/>
    <s v="Transferência"/>
    <x v="1"/>
    <n v="700"/>
  </r>
  <r>
    <d v="2024-08-31T00:00:00"/>
    <x v="0"/>
    <x v="1"/>
    <x v="15"/>
    <s v="Jantar em restaurante"/>
    <n v="350"/>
    <s v="Cartão de Crédito"/>
    <x v="2"/>
    <n v="300"/>
  </r>
  <r>
    <d v="2024-09-01T00:00:00"/>
    <x v="1"/>
    <x v="0"/>
    <x v="0"/>
    <s v="Salário Mensal"/>
    <n v="5000"/>
    <s v="Transferência"/>
    <x v="0"/>
    <m/>
  </r>
  <r>
    <d v="2024-09-02T00:00:00"/>
    <x v="1"/>
    <x v="1"/>
    <x v="1"/>
    <s v="Compras no supermercado"/>
    <n v="450"/>
    <s v="Débito Automático"/>
    <x v="1"/>
    <n v="600"/>
  </r>
  <r>
    <d v="2024-09-05T00:00:00"/>
    <x v="1"/>
    <x v="1"/>
    <x v="2"/>
    <s v="Gasolina"/>
    <n v="300"/>
    <s v="Débito Automático"/>
    <x v="2"/>
    <n v="300"/>
  </r>
  <r>
    <d v="2024-09-08T00:00:00"/>
    <x v="1"/>
    <x v="1"/>
    <x v="3"/>
    <s v="Cinema e jantar"/>
    <n v="200"/>
    <s v="Transferência"/>
    <x v="2"/>
    <n v="200"/>
  </r>
  <r>
    <d v="2024-09-11T00:00:00"/>
    <x v="1"/>
    <x v="1"/>
    <x v="4"/>
    <s v="Plano de saúde"/>
    <n v="600"/>
    <s v="Débito Automático"/>
    <x v="1"/>
    <n v="600"/>
  </r>
  <r>
    <d v="2024-09-14T00:00:00"/>
    <x v="1"/>
    <x v="1"/>
    <x v="5"/>
    <s v="Material Escolar"/>
    <n v="350"/>
    <s v="Transferência"/>
    <x v="2"/>
    <n v="400"/>
  </r>
  <r>
    <d v="2024-09-17T00:00:00"/>
    <x v="1"/>
    <x v="1"/>
    <x v="6"/>
    <s v="Compra de roupas"/>
    <n v="500"/>
    <s v="Cartão de Crédito"/>
    <x v="1"/>
    <n v="600"/>
  </r>
  <r>
    <d v="2024-09-20T00:00:00"/>
    <x v="1"/>
    <x v="0"/>
    <x v="16"/>
    <s v="Pagamento por projeto"/>
    <n v="1200"/>
    <s v="Transferência"/>
    <x v="0"/>
    <m/>
  </r>
  <r>
    <d v="2024-09-20T00:00:00"/>
    <x v="1"/>
    <x v="1"/>
    <x v="8"/>
    <s v="Manutenção do veículo"/>
    <n v="800"/>
    <s v="Transferência"/>
    <x v="2"/>
    <n v="800"/>
  </r>
  <r>
    <d v="2024-09-23T00:00:00"/>
    <x v="1"/>
    <x v="1"/>
    <x v="9"/>
    <s v="Compra de novo celular"/>
    <n v="1500"/>
    <s v="Cartão de Crédito"/>
    <x v="1"/>
    <n v="1500"/>
  </r>
  <r>
    <d v="2024-09-26T00:00:00"/>
    <x v="1"/>
    <x v="1"/>
    <x v="10"/>
    <s v="Conta de energia elétrica"/>
    <n v="250"/>
    <s v="Débito Automático"/>
    <x v="2"/>
    <n v="500"/>
  </r>
  <r>
    <d v="2024-09-29T00:00:00"/>
    <x v="1"/>
    <x v="1"/>
    <x v="11"/>
    <s v="Aniversário da mãe"/>
    <n v="400"/>
    <s v="Cartão de Crédito"/>
    <x v="1"/>
    <n v="300"/>
  </r>
  <r>
    <d v="2024-10-01T00:00:00"/>
    <x v="2"/>
    <x v="0"/>
    <x v="0"/>
    <s v="Salário Mensal"/>
    <n v="5000"/>
    <s v="Transferência"/>
    <x v="0"/>
    <m/>
  </r>
  <r>
    <d v="2024-10-01T00:00:00"/>
    <x v="2"/>
    <x v="1"/>
    <x v="1"/>
    <s v="Compras no supermercado"/>
    <n v="600"/>
    <s v="Débito Automático"/>
    <x v="1"/>
    <n v="600"/>
  </r>
  <r>
    <d v="2024-10-03T00:00:00"/>
    <x v="2"/>
    <x v="1"/>
    <x v="2"/>
    <s v="Recarga de cartao de transporte"/>
    <n v="200"/>
    <s v="Cartão de Crédito"/>
    <x v="2"/>
    <n v="300"/>
  </r>
  <r>
    <d v="2024-10-05T00:00:00"/>
    <x v="2"/>
    <x v="1"/>
    <x v="3"/>
    <s v="Ingressos para teatro"/>
    <n v="180"/>
    <s v="Transferência"/>
    <x v="2"/>
    <n v="200"/>
  </r>
  <r>
    <d v="2024-10-08T00:00:00"/>
    <x v="2"/>
    <x v="1"/>
    <x v="4"/>
    <s v="Remédios de farmácia"/>
    <n v="120"/>
    <s v="Débito Automático"/>
    <x v="1"/>
    <n v="600"/>
  </r>
  <r>
    <d v="2024-10-10T00:00:00"/>
    <x v="2"/>
    <x v="1"/>
    <x v="5"/>
    <s v="Cursos online"/>
    <n v="350"/>
    <s v="Cartão de Crédito"/>
    <x v="1"/>
    <n v="400"/>
  </r>
  <r>
    <d v="2024-10-13T00:00:00"/>
    <x v="2"/>
    <x v="1"/>
    <x v="6"/>
    <s v="Roupas de Primavera"/>
    <n v="400"/>
    <s v="Transferência"/>
    <x v="2"/>
    <n v="600"/>
  </r>
  <r>
    <d v="2024-10-15T00:00:00"/>
    <x v="2"/>
    <x v="1"/>
    <x v="8"/>
    <s v="Manutenção da Casa"/>
    <n v="450"/>
    <s v="Débito Automático"/>
    <x v="2"/>
    <n v="800"/>
  </r>
  <r>
    <d v="2024-10-18T00:00:00"/>
    <x v="2"/>
    <x v="0"/>
    <x v="17"/>
    <s v="Venda de equipamentos"/>
    <n v="1500"/>
    <s v="Transferência"/>
    <x v="0"/>
    <m/>
  </r>
  <r>
    <d v="2024-10-17T00:00:00"/>
    <x v="2"/>
    <x v="1"/>
    <x v="9"/>
    <s v="Manutenção do PC"/>
    <n v="300"/>
    <s v="Cartão de Crédito"/>
    <x v="1"/>
    <n v="1500"/>
  </r>
  <r>
    <d v="2024-10-20T00:00:00"/>
    <x v="2"/>
    <x v="1"/>
    <x v="10"/>
    <s v="Troca de móveis"/>
    <n v="800"/>
    <s v="Transferência"/>
    <x v="2"/>
    <n v="500"/>
  </r>
  <r>
    <d v="2024-10-22T00:00:00"/>
    <x v="2"/>
    <x v="1"/>
    <x v="11"/>
    <s v="Presente de casamento"/>
    <n v="250"/>
    <s v="Cartão de Crédito"/>
    <x v="1"/>
    <n v="300"/>
  </r>
  <r>
    <d v="2024-10-24T00:00:00"/>
    <x v="2"/>
    <x v="1"/>
    <x v="13"/>
    <s v="Veterinário para o pet"/>
    <n v="150"/>
    <s v="Débito Automático"/>
    <x v="2"/>
    <n v="200"/>
  </r>
  <r>
    <d v="2024-10-26T00:00:00"/>
    <x v="2"/>
    <x v="1"/>
    <x v="12"/>
    <s v="Salão de beleza"/>
    <n v="250"/>
    <s v="Transferência"/>
    <x v="1"/>
    <n v="250"/>
  </r>
  <r>
    <d v="2024-10-30T00:00:00"/>
    <x v="2"/>
    <x v="1"/>
    <x v="15"/>
    <s v="Jantar em restaurante"/>
    <n v="220"/>
    <s v="Transferência"/>
    <x v="1"/>
    <n v="300"/>
  </r>
  <r>
    <d v="2024-10-31T00:00:00"/>
    <x v="2"/>
    <x v="1"/>
    <x v="14"/>
    <s v="Reserva de hotel"/>
    <n v="500"/>
    <s v="Cartão de Crédito"/>
    <x v="1"/>
    <n v="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9846E-E849-479D-92C2-7E1119A3EF64}" name="Tabela_saida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C6:E21" firstHeaderRow="0" firstDataRow="1" firstDataCol="1" rowPageCount="1" colPageCount="1"/>
  <pivotFields count="9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9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0"/>
        <item x="17"/>
        <item x="6"/>
        <item x="14"/>
        <item t="default"/>
      </items>
    </pivotField>
    <pivotField showAll="0"/>
    <pivotField dataField="1" numFmtId="164" showAll="0"/>
    <pivotField showAll="0"/>
    <pivotField showAll="0"/>
    <pivotField dataField="1"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" hier="-1"/>
  </pageFields>
  <dataFields count="2">
    <dataField name="Valor Total" fld="5" baseField="3" baseItem="0" numFmtId="164"/>
    <dataField name="Limite de Gastos" fld="8" baseField="3" baseItem="0" numFmtId="164"/>
  </dataFields>
  <chartFormats count="5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ECBCDF-8B63-4E27-8D07-51DFFB6B797F}" name="Tabela_pendencia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K6:L13" firstHeaderRow="1" firstDataRow="1" firstDataCol="1" rowPageCount="1" colPageCount="1"/>
  <pivotFields count="9">
    <pivotField numFmtId="14" showAll="0"/>
    <pivotField numFmtId="1" showAll="0">
      <items count="4">
        <item x="0"/>
        <item h="1" x="1"/>
        <item h="1" x="2"/>
        <item t="default"/>
      </items>
    </pivotField>
    <pivotField showAll="0"/>
    <pivotField axis="axisRow" showAll="0">
      <items count="19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0"/>
        <item x="17"/>
        <item x="6"/>
        <item x="14"/>
        <item t="default"/>
      </items>
    </pivotField>
    <pivotField showAll="0"/>
    <pivotField dataField="1" numFmtId="164" showAll="0"/>
    <pivotField showAll="0"/>
    <pivotField axis="axisPage" showAll="0">
      <items count="4">
        <item x="2"/>
        <item x="1"/>
        <item x="0"/>
        <item t="default"/>
      </items>
    </pivotField>
    <pivotField showAll="0"/>
  </pivotFields>
  <rowFields count="1">
    <field x="3"/>
  </rowFields>
  <rowItems count="7">
    <i>
      <x/>
    </i>
    <i>
      <x v="2"/>
    </i>
    <i>
      <x v="3"/>
    </i>
    <i>
      <x v="9"/>
    </i>
    <i>
      <x v="16"/>
    </i>
    <i>
      <x v="17"/>
    </i>
    <i t="grand">
      <x/>
    </i>
  </rowItems>
  <colItems count="1">
    <i/>
  </colItems>
  <pageFields count="1">
    <pageField fld="7" item="1" hier="-1"/>
  </pageFields>
  <dataFields count="1">
    <dataField name="Soma de Valor" fld="5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B98B0C-D5BF-4720-B40D-41C38CC3B526}" name="Tabela_entrada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G5:H8" firstHeaderRow="1" firstDataRow="1" firstDataCol="1" rowPageCount="1" colPageCount="1"/>
  <pivotFields count="9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9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0"/>
        <item x="17"/>
        <item x="6"/>
        <item x="14"/>
        <item t="default"/>
      </items>
    </pivotField>
    <pivotField showAll="0"/>
    <pivotField dataField="1" numFmtId="164" showAll="0"/>
    <pivotField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D461A2E-4397-4CB1-A1A5-D1AEEB018CEC}" sourceName="Mês">
  <pivotTables>
    <pivotTable tabId="4" name="Tabela_saida"/>
    <pivotTable tabId="4" name="Tabela_entrada"/>
    <pivotTable tabId="4" name="Tabela_pendencias"/>
  </pivotTables>
  <data>
    <tabular pivotCacheId="821698243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8E26349D-C35A-4A69-AA25-9DB87D6A0069}" cache="SegmentaçãodeDados_Mês" caption="Mês" style="Purp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BFFD44-E66D-47E7-BB81-A00652BC2D31}" name="Tabela_operacao" displayName="Tabela_operacao" ref="A1:I45" totalsRowShown="0">
  <autoFilter ref="A1:I45" xr:uid="{1DBFFD44-E66D-47E7-BB81-A00652BC2D31}"/>
  <tableColumns count="9">
    <tableColumn id="1" xr3:uid="{A2F0FEB4-301C-46B7-ADC7-B37CE6E22818}" name="Data" dataDxfId="8"/>
    <tableColumn id="8" xr3:uid="{2C6A4B1A-B16F-4A65-B45B-901AB2E8CA97}" name="Mês" dataDxfId="7">
      <calculatedColumnFormula>MONTH(Tabela_operacao[[#This Row],[Data]])</calculatedColumnFormula>
    </tableColumn>
    <tableColumn id="2" xr3:uid="{BAB83300-10C8-4F6E-AA1D-523B5965B7C4}" name="Tipo"/>
    <tableColumn id="3" xr3:uid="{D4B0C33F-F89B-46CE-A3DA-CD8D6BB476CF}" name="Categoria" dataDxfId="6"/>
    <tableColumn id="4" xr3:uid="{587BD09A-3B6D-4756-B0DF-69AD3137F768}" name="Descrição" dataDxfId="5"/>
    <tableColumn id="5" xr3:uid="{D8F5CB5A-E922-4686-A4A0-898D3399BC86}" name="Valor" dataDxfId="4"/>
    <tableColumn id="6" xr3:uid="{20BB235D-015C-405F-BC04-5C26CB0E2B3C}" name="Operação Bancária" dataDxfId="3"/>
    <tableColumn id="7" xr3:uid="{B89B6CD0-711F-4D14-9454-6865F3251206}" name="Status" dataDxfId="2"/>
    <tableColumn id="9" xr3:uid="{1BE99155-A964-4D04-AF77-90D360593019}" name="Limite" dataDxfId="1" dataCellStyle="Moeda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922351-B123-41AA-A383-A254925D1E82}" name="Tabela3" displayName="Tabela3" ref="C6:D18" totalsRowShown="0" headerRowDxfId="0">
  <autoFilter ref="C6:D18" xr:uid="{32922351-B123-41AA-A383-A254925D1E82}"/>
  <tableColumns count="2">
    <tableColumn id="1" xr3:uid="{CFE71724-BCF3-4B85-B71F-B9A08D17C79B}" name="Data de Lançamento"/>
    <tableColumn id="2" xr3:uid="{FFC437EE-567E-4B0A-B2D7-FBAA0A393321}" name="Depósito Reservado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I45"/>
  <sheetViews>
    <sheetView workbookViewId="0">
      <selection activeCell="L4" sqref="L4"/>
    </sheetView>
  </sheetViews>
  <sheetFormatPr defaultRowHeight="15" x14ac:dyDescent="0.25"/>
  <cols>
    <col min="1" max="1" width="10.7109375" style="2" bestFit="1" customWidth="1"/>
    <col min="2" max="2" width="10.7109375" style="13" bestFit="1" customWidth="1"/>
    <col min="3" max="3" width="15.5703125" style="2" bestFit="1" customWidth="1"/>
    <col min="4" max="4" width="18.28515625" style="3" customWidth="1"/>
    <col min="5" max="5" width="24.7109375" style="2" customWidth="1"/>
    <col min="6" max="6" width="19.85546875" style="2" bestFit="1" customWidth="1"/>
    <col min="7" max="7" width="18.7109375" style="2" customWidth="1"/>
    <col min="9" max="9" width="12.28515625" style="16" customWidth="1"/>
  </cols>
  <sheetData>
    <row r="1" spans="1:9" x14ac:dyDescent="0.25">
      <c r="A1" t="s">
        <v>0</v>
      </c>
      <c r="B1" s="12" t="s">
        <v>71</v>
      </c>
      <c r="C1" t="s">
        <v>1</v>
      </c>
      <c r="D1" t="s">
        <v>4</v>
      </c>
      <c r="E1" s="1" t="s">
        <v>2</v>
      </c>
      <c r="F1" t="s">
        <v>3</v>
      </c>
      <c r="G1" t="s">
        <v>5</v>
      </c>
      <c r="H1" t="s">
        <v>6</v>
      </c>
      <c r="I1" t="s">
        <v>76</v>
      </c>
    </row>
    <row r="2" spans="1:9" ht="30" customHeight="1" x14ac:dyDescent="0.25">
      <c r="A2" s="5">
        <v>45505</v>
      </c>
      <c r="B2" s="13">
        <f>MONTH(Tabela_operacao[[#This Row],[Data]])</f>
        <v>8</v>
      </c>
      <c r="C2" s="2" t="s">
        <v>7</v>
      </c>
      <c r="D2" s="2" t="s">
        <v>9</v>
      </c>
      <c r="E2" s="3" t="s">
        <v>15</v>
      </c>
      <c r="F2" s="6">
        <v>5000</v>
      </c>
      <c r="G2" s="2" t="s">
        <v>21</v>
      </c>
      <c r="H2" s="2" t="s">
        <v>24</v>
      </c>
      <c r="I2" s="19"/>
    </row>
    <row r="3" spans="1:9" ht="30" customHeight="1" x14ac:dyDescent="0.25">
      <c r="A3" s="5">
        <v>45505</v>
      </c>
      <c r="B3" s="13">
        <f>MONTH(Tabela_operacao[[#This Row],[Data]])</f>
        <v>8</v>
      </c>
      <c r="C3" s="2" t="s">
        <v>8</v>
      </c>
      <c r="D3" s="2" t="s">
        <v>10</v>
      </c>
      <c r="E3" s="3" t="s">
        <v>16</v>
      </c>
      <c r="F3" s="6">
        <v>550</v>
      </c>
      <c r="G3" s="2" t="s">
        <v>22</v>
      </c>
      <c r="H3" s="2" t="s">
        <v>25</v>
      </c>
      <c r="I3" s="19">
        <v>600</v>
      </c>
    </row>
    <row r="4" spans="1:9" ht="30" customHeight="1" x14ac:dyDescent="0.25">
      <c r="A4" s="5">
        <v>45507</v>
      </c>
      <c r="B4" s="13">
        <f>MONTH(Tabela_operacao[[#This Row],[Data]])</f>
        <v>8</v>
      </c>
      <c r="C4" s="2" t="s">
        <v>8</v>
      </c>
      <c r="D4" s="2" t="s">
        <v>11</v>
      </c>
      <c r="E4" s="3" t="s">
        <v>17</v>
      </c>
      <c r="F4" s="6">
        <v>300</v>
      </c>
      <c r="G4" s="2" t="s">
        <v>23</v>
      </c>
      <c r="H4" s="2" t="s">
        <v>26</v>
      </c>
      <c r="I4" s="19">
        <v>300</v>
      </c>
    </row>
    <row r="5" spans="1:9" ht="30" customHeight="1" x14ac:dyDescent="0.25">
      <c r="A5" s="5">
        <v>45509</v>
      </c>
      <c r="B5" s="13">
        <f>MONTH(Tabela_operacao[[#This Row],[Data]])</f>
        <v>8</v>
      </c>
      <c r="C5" s="2" t="s">
        <v>8</v>
      </c>
      <c r="D5" s="2" t="s">
        <v>12</v>
      </c>
      <c r="E5" s="3" t="s">
        <v>18</v>
      </c>
      <c r="F5" s="6">
        <v>120</v>
      </c>
      <c r="G5" s="2" t="s">
        <v>23</v>
      </c>
      <c r="H5" s="2" t="s">
        <v>26</v>
      </c>
      <c r="I5" s="19">
        <v>200</v>
      </c>
    </row>
    <row r="6" spans="1:9" ht="30" customHeight="1" x14ac:dyDescent="0.25">
      <c r="A6" s="5">
        <v>45511</v>
      </c>
      <c r="B6" s="13">
        <f>MONTH(Tabela_operacao[[#This Row],[Data]])</f>
        <v>8</v>
      </c>
      <c r="C6" s="2" t="s">
        <v>8</v>
      </c>
      <c r="D6" s="2" t="s">
        <v>13</v>
      </c>
      <c r="E6" s="3" t="s">
        <v>19</v>
      </c>
      <c r="F6" s="6">
        <v>250</v>
      </c>
      <c r="G6" s="2" t="s">
        <v>21</v>
      </c>
      <c r="H6" s="2" t="s">
        <v>26</v>
      </c>
      <c r="I6" s="19">
        <v>600</v>
      </c>
    </row>
    <row r="7" spans="1:9" ht="30" customHeight="1" x14ac:dyDescent="0.25">
      <c r="A7" s="5">
        <v>45514</v>
      </c>
      <c r="B7" s="13">
        <f>MONTH(Tabela_operacao[[#This Row],[Data]])</f>
        <v>8</v>
      </c>
      <c r="C7" s="2" t="s">
        <v>8</v>
      </c>
      <c r="D7" s="2" t="s">
        <v>14</v>
      </c>
      <c r="E7" s="3" t="s">
        <v>20</v>
      </c>
      <c r="F7" s="6">
        <v>400</v>
      </c>
      <c r="G7" s="2" t="s">
        <v>22</v>
      </c>
      <c r="H7" s="2" t="s">
        <v>25</v>
      </c>
      <c r="I7" s="19">
        <v>400</v>
      </c>
    </row>
    <row r="8" spans="1:9" ht="30" customHeight="1" x14ac:dyDescent="0.25">
      <c r="A8" s="5">
        <v>45516</v>
      </c>
      <c r="B8" s="13">
        <f>MONTH(Tabela_operacao[[#This Row],[Data]])</f>
        <v>8</v>
      </c>
      <c r="C8" s="2" t="s">
        <v>8</v>
      </c>
      <c r="D8" s="2" t="s">
        <v>27</v>
      </c>
      <c r="E8" s="3" t="s">
        <v>38</v>
      </c>
      <c r="F8" s="6">
        <v>600</v>
      </c>
      <c r="G8" s="2" t="s">
        <v>23</v>
      </c>
      <c r="H8" s="2" t="s">
        <v>25</v>
      </c>
      <c r="I8" s="19">
        <v>600</v>
      </c>
    </row>
    <row r="9" spans="1:9" ht="30" customHeight="1" x14ac:dyDescent="0.25">
      <c r="A9" s="5">
        <v>45519</v>
      </c>
      <c r="B9" s="13">
        <f>MONTH(Tabela_operacao[[#This Row],[Data]])</f>
        <v>8</v>
      </c>
      <c r="C9" s="2" t="s">
        <v>7</v>
      </c>
      <c r="D9" s="2" t="s">
        <v>28</v>
      </c>
      <c r="E9" s="3" t="s">
        <v>39</v>
      </c>
      <c r="F9" s="6">
        <v>800</v>
      </c>
      <c r="G9" s="2" t="s">
        <v>21</v>
      </c>
      <c r="H9" s="2" t="s">
        <v>24</v>
      </c>
      <c r="I9" s="19"/>
    </row>
    <row r="10" spans="1:9" ht="30" customHeight="1" x14ac:dyDescent="0.25">
      <c r="A10" s="5">
        <v>45519</v>
      </c>
      <c r="B10" s="13">
        <f>MONTH(Tabela_operacao[[#This Row],[Data]])</f>
        <v>8</v>
      </c>
      <c r="C10" s="2" t="s">
        <v>8</v>
      </c>
      <c r="D10" s="2" t="s">
        <v>29</v>
      </c>
      <c r="E10" s="3" t="s">
        <v>40</v>
      </c>
      <c r="F10" s="6">
        <v>150</v>
      </c>
      <c r="G10" s="2" t="s">
        <v>21</v>
      </c>
      <c r="H10" s="2" t="s">
        <v>26</v>
      </c>
      <c r="I10" s="19">
        <v>800</v>
      </c>
    </row>
    <row r="11" spans="1:9" ht="30" customHeight="1" x14ac:dyDescent="0.25">
      <c r="A11" s="5">
        <v>45522</v>
      </c>
      <c r="B11" s="13">
        <f>MONTH(Tabela_operacao[[#This Row],[Data]])</f>
        <v>8</v>
      </c>
      <c r="C11" s="2" t="s">
        <v>8</v>
      </c>
      <c r="D11" s="2" t="s">
        <v>30</v>
      </c>
      <c r="E11" s="3" t="s">
        <v>41</v>
      </c>
      <c r="F11" s="6">
        <v>1200</v>
      </c>
      <c r="G11" s="2" t="s">
        <v>23</v>
      </c>
      <c r="H11" s="2" t="s">
        <v>25</v>
      </c>
      <c r="I11" s="19">
        <v>1500</v>
      </c>
    </row>
    <row r="12" spans="1:9" ht="30" customHeight="1" x14ac:dyDescent="0.25">
      <c r="A12" s="5">
        <v>45524</v>
      </c>
      <c r="B12" s="13">
        <f>MONTH(Tabela_operacao[[#This Row],[Data]])</f>
        <v>8</v>
      </c>
      <c r="C12" s="2" t="s">
        <v>8</v>
      </c>
      <c r="D12" s="2" t="s">
        <v>37</v>
      </c>
      <c r="E12" s="3" t="s">
        <v>42</v>
      </c>
      <c r="F12" s="6">
        <v>450</v>
      </c>
      <c r="G12" s="2" t="s">
        <v>22</v>
      </c>
      <c r="H12" s="2" t="s">
        <v>26</v>
      </c>
      <c r="I12" s="19">
        <v>500</v>
      </c>
    </row>
    <row r="13" spans="1:9" ht="30" customHeight="1" x14ac:dyDescent="0.25">
      <c r="A13" s="5">
        <v>45526</v>
      </c>
      <c r="B13" s="13">
        <f>MONTH(Tabela_operacao[[#This Row],[Data]])</f>
        <v>8</v>
      </c>
      <c r="C13" s="2" t="s">
        <v>8</v>
      </c>
      <c r="D13" s="2" t="s">
        <v>31</v>
      </c>
      <c r="E13" s="3" t="s">
        <v>43</v>
      </c>
      <c r="F13" s="6">
        <v>180</v>
      </c>
      <c r="G13" s="2" t="s">
        <v>21</v>
      </c>
      <c r="H13" s="2" t="s">
        <v>25</v>
      </c>
      <c r="I13" s="19">
        <v>300</v>
      </c>
    </row>
    <row r="14" spans="1:9" ht="30" customHeight="1" x14ac:dyDescent="0.25">
      <c r="A14" s="5">
        <v>45528</v>
      </c>
      <c r="B14" s="13">
        <f>MONTH(Tabela_operacao[[#This Row],[Data]])</f>
        <v>8</v>
      </c>
      <c r="C14" s="2" t="s">
        <v>8</v>
      </c>
      <c r="D14" s="2" t="s">
        <v>32</v>
      </c>
      <c r="E14" s="3" t="s">
        <v>44</v>
      </c>
      <c r="F14" s="6">
        <v>90</v>
      </c>
      <c r="G14" s="2" t="s">
        <v>22</v>
      </c>
      <c r="H14" s="2" t="s">
        <v>26</v>
      </c>
      <c r="I14" s="19">
        <v>250</v>
      </c>
    </row>
    <row r="15" spans="1:9" ht="30" customHeight="1" x14ac:dyDescent="0.25">
      <c r="A15" s="5">
        <v>45532</v>
      </c>
      <c r="B15" s="13">
        <f>MONTH(Tabela_operacao[[#This Row],[Data]])</f>
        <v>8</v>
      </c>
      <c r="C15" s="2" t="s">
        <v>8</v>
      </c>
      <c r="D15" s="2" t="s">
        <v>33</v>
      </c>
      <c r="E15" s="3" t="s">
        <v>45</v>
      </c>
      <c r="F15" s="6">
        <v>200</v>
      </c>
      <c r="G15" s="2" t="s">
        <v>22</v>
      </c>
      <c r="H15" s="2" t="s">
        <v>26</v>
      </c>
      <c r="I15" s="19">
        <v>200</v>
      </c>
    </row>
    <row r="16" spans="1:9" ht="30" customHeight="1" x14ac:dyDescent="0.25">
      <c r="A16" s="5">
        <v>45534</v>
      </c>
      <c r="B16" s="13">
        <f>MONTH(Tabela_operacao[[#This Row],[Data]])</f>
        <v>8</v>
      </c>
      <c r="C16" s="2" t="s">
        <v>8</v>
      </c>
      <c r="D16" s="2" t="s">
        <v>34</v>
      </c>
      <c r="E16" s="3" t="s">
        <v>46</v>
      </c>
      <c r="F16" s="6">
        <v>750</v>
      </c>
      <c r="G16" s="2" t="s">
        <v>21</v>
      </c>
      <c r="H16" s="2" t="s">
        <v>25</v>
      </c>
      <c r="I16" s="19">
        <v>700</v>
      </c>
    </row>
    <row r="17" spans="1:9" ht="30" customHeight="1" x14ac:dyDescent="0.25">
      <c r="A17" s="5">
        <v>45535</v>
      </c>
      <c r="B17" s="13">
        <f>MONTH(Tabela_operacao[[#This Row],[Data]])</f>
        <v>8</v>
      </c>
      <c r="C17" s="2" t="s">
        <v>8</v>
      </c>
      <c r="D17" s="2" t="s">
        <v>35</v>
      </c>
      <c r="E17" s="3" t="s">
        <v>47</v>
      </c>
      <c r="F17" s="6">
        <v>350</v>
      </c>
      <c r="G17" s="2" t="s">
        <v>23</v>
      </c>
      <c r="H17" s="2" t="s">
        <v>26</v>
      </c>
      <c r="I17" s="19">
        <v>300</v>
      </c>
    </row>
    <row r="18" spans="1:9" ht="30" customHeight="1" x14ac:dyDescent="0.25">
      <c r="A18" s="5">
        <v>45536</v>
      </c>
      <c r="B18" s="13">
        <f>MONTH(Tabela_operacao[[#This Row],[Data]])</f>
        <v>9</v>
      </c>
      <c r="C18" s="2" t="s">
        <v>7</v>
      </c>
      <c r="D18" s="2" t="s">
        <v>9</v>
      </c>
      <c r="E18" s="3" t="s">
        <v>15</v>
      </c>
      <c r="F18" s="6">
        <v>5000</v>
      </c>
      <c r="G18" s="2" t="s">
        <v>21</v>
      </c>
      <c r="H18" s="2" t="s">
        <v>24</v>
      </c>
      <c r="I18" s="19"/>
    </row>
    <row r="19" spans="1:9" ht="30" customHeight="1" x14ac:dyDescent="0.25">
      <c r="A19" s="5">
        <v>45537</v>
      </c>
      <c r="B19" s="13">
        <f>MONTH(Tabela_operacao[[#This Row],[Data]])</f>
        <v>9</v>
      </c>
      <c r="C19" s="2" t="s">
        <v>8</v>
      </c>
      <c r="D19" s="2" t="s">
        <v>10</v>
      </c>
      <c r="E19" s="3" t="s">
        <v>16</v>
      </c>
      <c r="F19" s="6">
        <v>450</v>
      </c>
      <c r="G19" s="2" t="s">
        <v>22</v>
      </c>
      <c r="H19" s="2" t="s">
        <v>25</v>
      </c>
      <c r="I19" s="19">
        <v>600</v>
      </c>
    </row>
    <row r="20" spans="1:9" ht="30" customHeight="1" x14ac:dyDescent="0.25">
      <c r="A20" s="5">
        <v>45540</v>
      </c>
      <c r="B20" s="13">
        <f>MONTH(Tabela_operacao[[#This Row],[Data]])</f>
        <v>9</v>
      </c>
      <c r="C20" s="2" t="s">
        <v>8</v>
      </c>
      <c r="D20" s="2" t="s">
        <v>11</v>
      </c>
      <c r="E20" s="3" t="s">
        <v>17</v>
      </c>
      <c r="F20" s="6">
        <v>300</v>
      </c>
      <c r="G20" s="2" t="s">
        <v>22</v>
      </c>
      <c r="H20" s="2" t="s">
        <v>26</v>
      </c>
      <c r="I20" s="19">
        <v>300</v>
      </c>
    </row>
    <row r="21" spans="1:9" ht="30" customHeight="1" x14ac:dyDescent="0.25">
      <c r="A21" s="5">
        <v>45543</v>
      </c>
      <c r="B21" s="13">
        <f>MONTH(Tabela_operacao[[#This Row],[Data]])</f>
        <v>9</v>
      </c>
      <c r="C21" s="2" t="s">
        <v>8</v>
      </c>
      <c r="D21" s="2" t="s">
        <v>12</v>
      </c>
      <c r="E21" s="3" t="s">
        <v>48</v>
      </c>
      <c r="F21" s="6">
        <v>200</v>
      </c>
      <c r="G21" s="2" t="s">
        <v>21</v>
      </c>
      <c r="H21" s="2" t="s">
        <v>26</v>
      </c>
      <c r="I21" s="19">
        <v>200</v>
      </c>
    </row>
    <row r="22" spans="1:9" ht="30" customHeight="1" x14ac:dyDescent="0.25">
      <c r="A22" s="5">
        <v>45546</v>
      </c>
      <c r="B22" s="13">
        <f>MONTH(Tabela_operacao[[#This Row],[Data]])</f>
        <v>9</v>
      </c>
      <c r="C22" s="2" t="s">
        <v>8</v>
      </c>
      <c r="D22" s="2" t="s">
        <v>13</v>
      </c>
      <c r="E22" s="3" t="s">
        <v>49</v>
      </c>
      <c r="F22" s="6">
        <v>600</v>
      </c>
      <c r="G22" s="2" t="s">
        <v>22</v>
      </c>
      <c r="H22" s="2" t="s">
        <v>25</v>
      </c>
      <c r="I22" s="19">
        <v>600</v>
      </c>
    </row>
    <row r="23" spans="1:9" ht="30" customHeight="1" x14ac:dyDescent="0.25">
      <c r="A23" s="5">
        <v>45549</v>
      </c>
      <c r="B23" s="13">
        <f>MONTH(Tabela_operacao[[#This Row],[Data]])</f>
        <v>9</v>
      </c>
      <c r="C23" s="2" t="s">
        <v>8</v>
      </c>
      <c r="D23" s="2" t="s">
        <v>14</v>
      </c>
      <c r="E23" s="3" t="s">
        <v>20</v>
      </c>
      <c r="F23" s="6">
        <v>350</v>
      </c>
      <c r="G23" s="2" t="s">
        <v>21</v>
      </c>
      <c r="H23" s="2" t="s">
        <v>26</v>
      </c>
      <c r="I23" s="19">
        <v>400</v>
      </c>
    </row>
    <row r="24" spans="1:9" ht="30" customHeight="1" x14ac:dyDescent="0.25">
      <c r="A24" s="5">
        <v>45552</v>
      </c>
      <c r="B24" s="13">
        <f>MONTH(Tabela_operacao[[#This Row],[Data]])</f>
        <v>9</v>
      </c>
      <c r="C24" s="2" t="s">
        <v>8</v>
      </c>
      <c r="D24" s="2" t="s">
        <v>27</v>
      </c>
      <c r="E24" s="3" t="s">
        <v>38</v>
      </c>
      <c r="F24" s="6">
        <v>500</v>
      </c>
      <c r="G24" s="2" t="s">
        <v>23</v>
      </c>
      <c r="H24" s="2" t="s">
        <v>25</v>
      </c>
      <c r="I24" s="19">
        <v>600</v>
      </c>
    </row>
    <row r="25" spans="1:9" ht="30" customHeight="1" x14ac:dyDescent="0.25">
      <c r="A25" s="5">
        <v>45555</v>
      </c>
      <c r="B25" s="13">
        <f>MONTH(Tabela_operacao[[#This Row],[Data]])</f>
        <v>9</v>
      </c>
      <c r="C25" s="2" t="s">
        <v>7</v>
      </c>
      <c r="D25" s="2" t="s">
        <v>36</v>
      </c>
      <c r="E25" s="3" t="s">
        <v>50</v>
      </c>
      <c r="F25" s="6">
        <v>1200</v>
      </c>
      <c r="G25" s="2" t="s">
        <v>21</v>
      </c>
      <c r="H25" s="2" t="s">
        <v>24</v>
      </c>
      <c r="I25" s="19"/>
    </row>
    <row r="26" spans="1:9" ht="30" customHeight="1" x14ac:dyDescent="0.25">
      <c r="A26" s="5">
        <v>45555</v>
      </c>
      <c r="B26" s="13">
        <f>MONTH(Tabela_operacao[[#This Row],[Data]])</f>
        <v>9</v>
      </c>
      <c r="C26" s="2" t="s">
        <v>8</v>
      </c>
      <c r="D26" s="2" t="s">
        <v>29</v>
      </c>
      <c r="E26" s="3" t="s">
        <v>51</v>
      </c>
      <c r="F26" s="6">
        <v>800</v>
      </c>
      <c r="G26" s="2" t="s">
        <v>21</v>
      </c>
      <c r="H26" s="2" t="s">
        <v>26</v>
      </c>
      <c r="I26" s="19">
        <v>800</v>
      </c>
    </row>
    <row r="27" spans="1:9" ht="30" customHeight="1" x14ac:dyDescent="0.25">
      <c r="A27" s="5">
        <v>45558</v>
      </c>
      <c r="B27" s="13">
        <f>MONTH(Tabela_operacao[[#This Row],[Data]])</f>
        <v>9</v>
      </c>
      <c r="C27" s="2" t="s">
        <v>8</v>
      </c>
      <c r="D27" s="2" t="s">
        <v>30</v>
      </c>
      <c r="E27" s="3" t="s">
        <v>41</v>
      </c>
      <c r="F27" s="6">
        <v>1500</v>
      </c>
      <c r="G27" s="2" t="s">
        <v>23</v>
      </c>
      <c r="H27" s="2" t="s">
        <v>25</v>
      </c>
      <c r="I27" s="19">
        <v>1500</v>
      </c>
    </row>
    <row r="28" spans="1:9" ht="30" customHeight="1" x14ac:dyDescent="0.25">
      <c r="A28" s="5">
        <v>45561</v>
      </c>
      <c r="B28" s="13">
        <f>MONTH(Tabela_operacao[[#This Row],[Data]])</f>
        <v>9</v>
      </c>
      <c r="C28" s="2" t="s">
        <v>8</v>
      </c>
      <c r="D28" s="2" t="s">
        <v>37</v>
      </c>
      <c r="E28" s="3" t="s">
        <v>52</v>
      </c>
      <c r="F28" s="6">
        <v>250</v>
      </c>
      <c r="G28" s="2" t="s">
        <v>22</v>
      </c>
      <c r="H28" s="2" t="s">
        <v>26</v>
      </c>
      <c r="I28" s="19">
        <v>500</v>
      </c>
    </row>
    <row r="29" spans="1:9" ht="30" customHeight="1" x14ac:dyDescent="0.25">
      <c r="A29" s="5">
        <v>45564</v>
      </c>
      <c r="B29" s="13">
        <f>MONTH(Tabela_operacao[[#This Row],[Data]])</f>
        <v>9</v>
      </c>
      <c r="C29" s="2" t="s">
        <v>8</v>
      </c>
      <c r="D29" s="2" t="s">
        <v>31</v>
      </c>
      <c r="E29" s="3" t="s">
        <v>53</v>
      </c>
      <c r="F29" s="6">
        <v>400</v>
      </c>
      <c r="G29" s="2" t="s">
        <v>23</v>
      </c>
      <c r="H29" s="2" t="s">
        <v>25</v>
      </c>
      <c r="I29" s="19">
        <v>300</v>
      </c>
    </row>
    <row r="30" spans="1:9" ht="30" customHeight="1" x14ac:dyDescent="0.25">
      <c r="A30" s="5">
        <v>45566</v>
      </c>
      <c r="B30" s="13">
        <f>MONTH(Tabela_operacao[[#This Row],[Data]])</f>
        <v>10</v>
      </c>
      <c r="C30" s="2" t="s">
        <v>7</v>
      </c>
      <c r="D30" s="2" t="s">
        <v>9</v>
      </c>
      <c r="E30" s="3" t="s">
        <v>15</v>
      </c>
      <c r="F30" s="6">
        <v>5000</v>
      </c>
      <c r="G30" s="2" t="s">
        <v>21</v>
      </c>
      <c r="H30" s="2" t="s">
        <v>24</v>
      </c>
      <c r="I30" s="19"/>
    </row>
    <row r="31" spans="1:9" ht="30" customHeight="1" x14ac:dyDescent="0.25">
      <c r="A31" s="5">
        <v>45566</v>
      </c>
      <c r="B31" s="13">
        <f>MONTH(Tabela_operacao[[#This Row],[Data]])</f>
        <v>10</v>
      </c>
      <c r="C31" s="2" t="s">
        <v>8</v>
      </c>
      <c r="D31" s="2" t="s">
        <v>10</v>
      </c>
      <c r="E31" s="3" t="s">
        <v>16</v>
      </c>
      <c r="F31" s="6">
        <v>600</v>
      </c>
      <c r="G31" s="2" t="s">
        <v>22</v>
      </c>
      <c r="H31" s="2" t="s">
        <v>25</v>
      </c>
      <c r="I31" s="19">
        <v>600</v>
      </c>
    </row>
    <row r="32" spans="1:9" ht="30" customHeight="1" x14ac:dyDescent="0.25">
      <c r="A32" s="5">
        <v>45568</v>
      </c>
      <c r="B32" s="13">
        <f>MONTH(Tabela_operacao[[#This Row],[Data]])</f>
        <v>10</v>
      </c>
      <c r="C32" s="2" t="s">
        <v>8</v>
      </c>
      <c r="D32" s="2" t="s">
        <v>11</v>
      </c>
      <c r="E32" s="3" t="s">
        <v>66</v>
      </c>
      <c r="F32" s="6">
        <v>200</v>
      </c>
      <c r="G32" s="2" t="s">
        <v>23</v>
      </c>
      <c r="H32" s="2" t="s">
        <v>26</v>
      </c>
      <c r="I32" s="19">
        <v>300</v>
      </c>
    </row>
    <row r="33" spans="1:9" ht="30" customHeight="1" x14ac:dyDescent="0.25">
      <c r="A33" s="5">
        <v>45570</v>
      </c>
      <c r="B33" s="13">
        <f>MONTH(Tabela_operacao[[#This Row],[Data]])</f>
        <v>10</v>
      </c>
      <c r="C33" s="2" t="s">
        <v>8</v>
      </c>
      <c r="D33" s="2" t="s">
        <v>12</v>
      </c>
      <c r="E33" s="3" t="s">
        <v>55</v>
      </c>
      <c r="F33" s="6">
        <v>180</v>
      </c>
      <c r="G33" s="2" t="s">
        <v>21</v>
      </c>
      <c r="H33" s="2" t="s">
        <v>26</v>
      </c>
      <c r="I33" s="19">
        <v>200</v>
      </c>
    </row>
    <row r="34" spans="1:9" ht="30" customHeight="1" x14ac:dyDescent="0.25">
      <c r="A34" s="5">
        <v>45573</v>
      </c>
      <c r="B34" s="13">
        <f>MONTH(Tabela_operacao[[#This Row],[Data]])</f>
        <v>10</v>
      </c>
      <c r="C34" s="2" t="s">
        <v>8</v>
      </c>
      <c r="D34" s="2" t="s">
        <v>13</v>
      </c>
      <c r="E34" s="3" t="s">
        <v>65</v>
      </c>
      <c r="F34" s="6">
        <v>120</v>
      </c>
      <c r="G34" s="2" t="s">
        <v>22</v>
      </c>
      <c r="H34" s="2" t="s">
        <v>25</v>
      </c>
      <c r="I34" s="19">
        <v>600</v>
      </c>
    </row>
    <row r="35" spans="1:9" ht="30" customHeight="1" x14ac:dyDescent="0.25">
      <c r="A35" s="5">
        <v>45575</v>
      </c>
      <c r="B35" s="13">
        <f>MONTH(Tabela_operacao[[#This Row],[Data]])</f>
        <v>10</v>
      </c>
      <c r="C35" s="2" t="s">
        <v>8</v>
      </c>
      <c r="D35" s="2" t="s">
        <v>14</v>
      </c>
      <c r="E35" s="3" t="s">
        <v>56</v>
      </c>
      <c r="F35" s="6">
        <v>350</v>
      </c>
      <c r="G35" s="2" t="s">
        <v>23</v>
      </c>
      <c r="H35" s="2" t="s">
        <v>25</v>
      </c>
      <c r="I35" s="19">
        <v>400</v>
      </c>
    </row>
    <row r="36" spans="1:9" ht="30" customHeight="1" x14ac:dyDescent="0.25">
      <c r="A36" s="5">
        <v>45578</v>
      </c>
      <c r="B36" s="13">
        <f>MONTH(Tabela_operacao[[#This Row],[Data]])</f>
        <v>10</v>
      </c>
      <c r="C36" s="2" t="s">
        <v>8</v>
      </c>
      <c r="D36" s="2" t="s">
        <v>27</v>
      </c>
      <c r="E36" s="3" t="s">
        <v>57</v>
      </c>
      <c r="F36" s="6">
        <v>400</v>
      </c>
      <c r="G36" s="2" t="s">
        <v>21</v>
      </c>
      <c r="H36" s="2" t="s">
        <v>26</v>
      </c>
      <c r="I36" s="19">
        <v>600</v>
      </c>
    </row>
    <row r="37" spans="1:9" ht="30" customHeight="1" x14ac:dyDescent="0.25">
      <c r="A37" s="5">
        <v>45580</v>
      </c>
      <c r="B37" s="13">
        <f>MONTH(Tabela_operacao[[#This Row],[Data]])</f>
        <v>10</v>
      </c>
      <c r="C37" s="2" t="s">
        <v>8</v>
      </c>
      <c r="D37" s="2" t="s">
        <v>29</v>
      </c>
      <c r="E37" s="3" t="s">
        <v>58</v>
      </c>
      <c r="F37" s="6">
        <v>450</v>
      </c>
      <c r="G37" s="2" t="s">
        <v>22</v>
      </c>
      <c r="H37" s="2" t="s">
        <v>26</v>
      </c>
      <c r="I37" s="19">
        <v>800</v>
      </c>
    </row>
    <row r="38" spans="1:9" ht="30" customHeight="1" x14ac:dyDescent="0.25">
      <c r="A38" s="5">
        <v>45583</v>
      </c>
      <c r="B38" s="13">
        <f>MONTH(Tabela_operacao[[#This Row],[Data]])</f>
        <v>10</v>
      </c>
      <c r="C38" s="2" t="s">
        <v>7</v>
      </c>
      <c r="D38" s="2" t="s">
        <v>54</v>
      </c>
      <c r="E38" s="3" t="s">
        <v>59</v>
      </c>
      <c r="F38" s="6">
        <v>1500</v>
      </c>
      <c r="G38" s="2" t="s">
        <v>21</v>
      </c>
      <c r="H38" s="2" t="s">
        <v>24</v>
      </c>
      <c r="I38" s="19"/>
    </row>
    <row r="39" spans="1:9" ht="30" customHeight="1" x14ac:dyDescent="0.25">
      <c r="A39" s="5">
        <v>45582</v>
      </c>
      <c r="B39" s="13">
        <f>MONTH(Tabela_operacao[[#This Row],[Data]])</f>
        <v>10</v>
      </c>
      <c r="C39" s="2" t="s">
        <v>8</v>
      </c>
      <c r="D39" s="2" t="s">
        <v>30</v>
      </c>
      <c r="E39" s="3" t="s">
        <v>60</v>
      </c>
      <c r="F39" s="6">
        <v>300</v>
      </c>
      <c r="G39" s="2" t="s">
        <v>23</v>
      </c>
      <c r="H39" s="2" t="s">
        <v>25</v>
      </c>
      <c r="I39" s="19">
        <v>1500</v>
      </c>
    </row>
    <row r="40" spans="1:9" ht="30" customHeight="1" x14ac:dyDescent="0.25">
      <c r="A40" s="5">
        <v>45585</v>
      </c>
      <c r="B40" s="13">
        <f>MONTH(Tabela_operacao[[#This Row],[Data]])</f>
        <v>10</v>
      </c>
      <c r="C40" s="2" t="s">
        <v>8</v>
      </c>
      <c r="D40" s="2" t="s">
        <v>37</v>
      </c>
      <c r="E40" s="3" t="s">
        <v>61</v>
      </c>
      <c r="F40" s="6">
        <v>800</v>
      </c>
      <c r="G40" s="2" t="s">
        <v>21</v>
      </c>
      <c r="H40" s="2" t="s">
        <v>26</v>
      </c>
      <c r="I40" s="19">
        <v>500</v>
      </c>
    </row>
    <row r="41" spans="1:9" ht="30" customHeight="1" x14ac:dyDescent="0.25">
      <c r="A41" s="5">
        <v>45587</v>
      </c>
      <c r="B41" s="13">
        <f>MONTH(Tabela_operacao[[#This Row],[Data]])</f>
        <v>10</v>
      </c>
      <c r="C41" s="2" t="s">
        <v>8</v>
      </c>
      <c r="D41" s="2" t="s">
        <v>31</v>
      </c>
      <c r="E41" s="3" t="s">
        <v>67</v>
      </c>
      <c r="F41" s="6">
        <v>250</v>
      </c>
      <c r="G41" s="2" t="s">
        <v>23</v>
      </c>
      <c r="H41" s="2" t="s">
        <v>25</v>
      </c>
      <c r="I41" s="19">
        <v>300</v>
      </c>
    </row>
    <row r="42" spans="1:9" ht="30" customHeight="1" x14ac:dyDescent="0.25">
      <c r="A42" s="5">
        <v>45589</v>
      </c>
      <c r="B42" s="13">
        <f>MONTH(Tabela_operacao[[#This Row],[Data]])</f>
        <v>10</v>
      </c>
      <c r="C42" s="2" t="s">
        <v>8</v>
      </c>
      <c r="D42" s="2" t="s">
        <v>33</v>
      </c>
      <c r="E42" s="3" t="s">
        <v>62</v>
      </c>
      <c r="F42" s="6">
        <v>150</v>
      </c>
      <c r="G42" s="2" t="s">
        <v>22</v>
      </c>
      <c r="H42" s="2" t="s">
        <v>26</v>
      </c>
      <c r="I42" s="19">
        <v>200</v>
      </c>
    </row>
    <row r="43" spans="1:9" ht="30" customHeight="1" x14ac:dyDescent="0.25">
      <c r="A43" s="5">
        <v>45591</v>
      </c>
      <c r="B43" s="13">
        <f>MONTH(Tabela_operacao[[#This Row],[Data]])</f>
        <v>10</v>
      </c>
      <c r="C43" s="2" t="s">
        <v>8</v>
      </c>
      <c r="D43" s="2" t="s">
        <v>32</v>
      </c>
      <c r="E43" s="3" t="s">
        <v>63</v>
      </c>
      <c r="F43" s="6">
        <v>250</v>
      </c>
      <c r="G43" s="2" t="s">
        <v>21</v>
      </c>
      <c r="H43" s="2" t="s">
        <v>25</v>
      </c>
      <c r="I43" s="19">
        <v>250</v>
      </c>
    </row>
    <row r="44" spans="1:9" ht="30" customHeight="1" x14ac:dyDescent="0.25">
      <c r="A44" s="5">
        <v>45595</v>
      </c>
      <c r="B44" s="13">
        <f>MONTH(Tabela_operacao[[#This Row],[Data]])</f>
        <v>10</v>
      </c>
      <c r="C44" s="2" t="s">
        <v>8</v>
      </c>
      <c r="D44" s="2" t="s">
        <v>35</v>
      </c>
      <c r="E44" s="3" t="s">
        <v>47</v>
      </c>
      <c r="F44" s="6">
        <v>220</v>
      </c>
      <c r="G44" s="2" t="s">
        <v>21</v>
      </c>
      <c r="H44" s="2" t="s">
        <v>25</v>
      </c>
      <c r="I44" s="19">
        <v>300</v>
      </c>
    </row>
    <row r="45" spans="1:9" ht="30" customHeight="1" x14ac:dyDescent="0.25">
      <c r="A45" s="5">
        <v>45596</v>
      </c>
      <c r="B45" s="13">
        <f>MONTH(Tabela_operacao[[#This Row],[Data]])</f>
        <v>10</v>
      </c>
      <c r="C45" s="2" t="s">
        <v>8</v>
      </c>
      <c r="D45" s="2" t="s">
        <v>34</v>
      </c>
      <c r="E45" s="3" t="s">
        <v>64</v>
      </c>
      <c r="F45" s="6">
        <v>500</v>
      </c>
      <c r="G45" s="2" t="s">
        <v>23</v>
      </c>
      <c r="H45" s="2" t="s">
        <v>25</v>
      </c>
      <c r="I45" s="19">
        <v>700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81E46-452A-42E8-93E2-A1A3AB57EDFA}">
  <sheetPr>
    <tabColor theme="8" tint="0.79998168889431442"/>
  </sheetPr>
  <dimension ref="C1:D18"/>
  <sheetViews>
    <sheetView workbookViewId="0">
      <selection activeCell="L4" sqref="L4"/>
    </sheetView>
  </sheetViews>
  <sheetFormatPr defaultRowHeight="15" x14ac:dyDescent="0.25"/>
  <cols>
    <col min="3" max="3" width="21" customWidth="1"/>
    <col min="4" max="4" width="20.85546875" customWidth="1"/>
  </cols>
  <sheetData>
    <row r="1" spans="3:4" s="14" customFormat="1" ht="63" customHeight="1" x14ac:dyDescent="0.25"/>
    <row r="3" spans="3:4" x14ac:dyDescent="0.25">
      <c r="C3" t="s">
        <v>74</v>
      </c>
      <c r="D3" s="17">
        <f>SUM(Tabela3[Depósito Reservado])</f>
        <v>2347</v>
      </c>
    </row>
    <row r="4" spans="3:4" x14ac:dyDescent="0.25">
      <c r="C4" t="s">
        <v>75</v>
      </c>
      <c r="D4" s="16">
        <v>20000</v>
      </c>
    </row>
    <row r="6" spans="3:4" x14ac:dyDescent="0.25">
      <c r="C6" s="15" t="s">
        <v>72</v>
      </c>
      <c r="D6" s="15" t="s">
        <v>73</v>
      </c>
    </row>
    <row r="7" spans="3:4" x14ac:dyDescent="0.25">
      <c r="C7" s="4">
        <v>45603</v>
      </c>
      <c r="D7" s="16">
        <v>50</v>
      </c>
    </row>
    <row r="8" spans="3:4" x14ac:dyDescent="0.25">
      <c r="C8" s="4">
        <v>45604</v>
      </c>
      <c r="D8" s="16">
        <v>184</v>
      </c>
    </row>
    <row r="9" spans="3:4" x14ac:dyDescent="0.25">
      <c r="C9" s="4">
        <v>45605</v>
      </c>
      <c r="D9" s="16">
        <v>438</v>
      </c>
    </row>
    <row r="10" spans="3:4" x14ac:dyDescent="0.25">
      <c r="C10" s="4">
        <v>45606</v>
      </c>
      <c r="D10" s="16">
        <v>166</v>
      </c>
    </row>
    <row r="11" spans="3:4" x14ac:dyDescent="0.25">
      <c r="C11" s="4">
        <v>45607</v>
      </c>
      <c r="D11" s="16">
        <v>488</v>
      </c>
    </row>
    <row r="12" spans="3:4" x14ac:dyDescent="0.25">
      <c r="C12" s="4">
        <v>45608</v>
      </c>
      <c r="D12" s="16">
        <v>45</v>
      </c>
    </row>
    <row r="13" spans="3:4" x14ac:dyDescent="0.25">
      <c r="C13" s="4">
        <v>45609</v>
      </c>
      <c r="D13" s="16">
        <v>68</v>
      </c>
    </row>
    <row r="14" spans="3:4" x14ac:dyDescent="0.25">
      <c r="C14" s="4">
        <v>45610</v>
      </c>
      <c r="D14" s="16">
        <v>162</v>
      </c>
    </row>
    <row r="15" spans="3:4" x14ac:dyDescent="0.25">
      <c r="C15" s="4">
        <v>45611</v>
      </c>
      <c r="D15" s="16">
        <v>151</v>
      </c>
    </row>
    <row r="16" spans="3:4" x14ac:dyDescent="0.25">
      <c r="C16" s="4">
        <v>45612</v>
      </c>
      <c r="D16" s="16">
        <v>169</v>
      </c>
    </row>
    <row r="17" spans="3:4" x14ac:dyDescent="0.25">
      <c r="C17" s="4">
        <v>45613</v>
      </c>
      <c r="D17" s="16">
        <v>213</v>
      </c>
    </row>
    <row r="18" spans="3:4" x14ac:dyDescent="0.25">
      <c r="C18" s="4">
        <v>45614</v>
      </c>
      <c r="D18" s="16">
        <v>213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F79EC-A3AD-42C4-A8B8-34CDA97D3375}">
  <sheetPr>
    <tabColor theme="4" tint="0.39997558519241921"/>
  </sheetPr>
  <dimension ref="C1:L21"/>
  <sheetViews>
    <sheetView tabSelected="1" workbookViewId="0">
      <selection activeCell="H23" sqref="H23"/>
    </sheetView>
  </sheetViews>
  <sheetFormatPr defaultRowHeight="15" x14ac:dyDescent="0.25"/>
  <cols>
    <col min="3" max="3" width="18" bestFit="1" customWidth="1"/>
    <col min="4" max="4" width="10.7109375" bestFit="1" customWidth="1"/>
    <col min="5" max="5" width="15.85546875" bestFit="1" customWidth="1"/>
    <col min="7" max="7" width="18" bestFit="1" customWidth="1"/>
    <col min="8" max="8" width="13.85546875" bestFit="1" customWidth="1"/>
    <col min="11" max="11" width="18" bestFit="1" customWidth="1"/>
    <col min="12" max="12" width="13.85546875" bestFit="1" customWidth="1"/>
  </cols>
  <sheetData>
    <row r="1" spans="3:12" x14ac:dyDescent="0.25">
      <c r="C1" s="20" t="s">
        <v>79</v>
      </c>
      <c r="D1" s="20"/>
      <c r="E1" s="20"/>
      <c r="G1" s="20" t="s">
        <v>80</v>
      </c>
      <c r="H1" s="20"/>
      <c r="K1" s="20" t="s">
        <v>81</v>
      </c>
      <c r="L1" s="20"/>
    </row>
    <row r="3" spans="3:12" x14ac:dyDescent="0.25">
      <c r="G3" s="7" t="s">
        <v>1</v>
      </c>
      <c r="H3" t="s">
        <v>7</v>
      </c>
    </row>
    <row r="4" spans="3:12" x14ac:dyDescent="0.25">
      <c r="C4" s="7" t="s">
        <v>1</v>
      </c>
      <c r="D4" t="s">
        <v>8</v>
      </c>
      <c r="K4" s="7" t="s">
        <v>6</v>
      </c>
      <c r="L4" t="s">
        <v>25</v>
      </c>
    </row>
    <row r="5" spans="3:12" x14ac:dyDescent="0.25">
      <c r="G5" s="7" t="s">
        <v>68</v>
      </c>
      <c r="H5" t="s">
        <v>70</v>
      </c>
    </row>
    <row r="6" spans="3:12" x14ac:dyDescent="0.25">
      <c r="C6" s="7" t="s">
        <v>68</v>
      </c>
      <c r="D6" t="s">
        <v>78</v>
      </c>
      <c r="E6" t="s">
        <v>77</v>
      </c>
      <c r="G6" s="8" t="s">
        <v>28</v>
      </c>
      <c r="H6" s="9">
        <v>800</v>
      </c>
      <c r="K6" s="7" t="s">
        <v>68</v>
      </c>
      <c r="L6" t="s">
        <v>70</v>
      </c>
    </row>
    <row r="7" spans="3:12" x14ac:dyDescent="0.25">
      <c r="C7" s="8" t="s">
        <v>10</v>
      </c>
      <c r="D7" s="9">
        <v>550</v>
      </c>
      <c r="E7" s="9">
        <v>600</v>
      </c>
      <c r="G7" s="8" t="s">
        <v>9</v>
      </c>
      <c r="H7" s="9">
        <v>5000</v>
      </c>
      <c r="K7" s="8" t="s">
        <v>10</v>
      </c>
      <c r="L7" s="18">
        <v>550</v>
      </c>
    </row>
    <row r="8" spans="3:12" x14ac:dyDescent="0.25">
      <c r="C8" s="8" t="s">
        <v>32</v>
      </c>
      <c r="D8" s="9">
        <v>90</v>
      </c>
      <c r="E8" s="9">
        <v>250</v>
      </c>
      <c r="G8" s="8" t="s">
        <v>69</v>
      </c>
      <c r="H8" s="9">
        <v>5800</v>
      </c>
      <c r="K8" s="8" t="s">
        <v>14</v>
      </c>
      <c r="L8" s="18">
        <v>400</v>
      </c>
    </row>
    <row r="9" spans="3:12" x14ac:dyDescent="0.25">
      <c r="C9" s="8" t="s">
        <v>14</v>
      </c>
      <c r="D9" s="9">
        <v>400</v>
      </c>
      <c r="E9" s="9">
        <v>400</v>
      </c>
      <c r="K9" s="8" t="s">
        <v>30</v>
      </c>
      <c r="L9" s="18">
        <v>1200</v>
      </c>
    </row>
    <row r="10" spans="3:12" x14ac:dyDescent="0.25">
      <c r="C10" s="8" t="s">
        <v>30</v>
      </c>
      <c r="D10" s="9">
        <v>1200</v>
      </c>
      <c r="E10" s="9">
        <v>1500</v>
      </c>
      <c r="K10" s="8" t="s">
        <v>31</v>
      </c>
      <c r="L10" s="18">
        <v>180</v>
      </c>
    </row>
    <row r="11" spans="3:12" x14ac:dyDescent="0.25">
      <c r="C11" s="8" t="s">
        <v>35</v>
      </c>
      <c r="D11" s="9">
        <v>350</v>
      </c>
      <c r="E11" s="9">
        <v>300</v>
      </c>
      <c r="K11" s="8" t="s">
        <v>27</v>
      </c>
      <c r="L11" s="18">
        <v>600</v>
      </c>
    </row>
    <row r="12" spans="3:12" x14ac:dyDescent="0.25">
      <c r="C12" s="8" t="s">
        <v>12</v>
      </c>
      <c r="D12" s="9">
        <v>120</v>
      </c>
      <c r="E12" s="9">
        <v>200</v>
      </c>
      <c r="K12" s="8" t="s">
        <v>34</v>
      </c>
      <c r="L12" s="18">
        <v>750</v>
      </c>
    </row>
    <row r="13" spans="3:12" x14ac:dyDescent="0.25">
      <c r="C13" s="8" t="s">
        <v>33</v>
      </c>
      <c r="D13" s="9">
        <v>200</v>
      </c>
      <c r="E13" s="9">
        <v>200</v>
      </c>
      <c r="K13" s="8" t="s">
        <v>69</v>
      </c>
      <c r="L13" s="18">
        <v>3680</v>
      </c>
    </row>
    <row r="14" spans="3:12" x14ac:dyDescent="0.25">
      <c r="C14" s="8" t="s">
        <v>31</v>
      </c>
      <c r="D14" s="9">
        <v>180</v>
      </c>
      <c r="E14" s="9">
        <v>300</v>
      </c>
    </row>
    <row r="15" spans="3:12" x14ac:dyDescent="0.25">
      <c r="C15" s="8" t="s">
        <v>13</v>
      </c>
      <c r="D15" s="9">
        <v>250</v>
      </c>
      <c r="E15" s="9">
        <v>600</v>
      </c>
    </row>
    <row r="16" spans="3:12" x14ac:dyDescent="0.25">
      <c r="C16" s="8" t="s">
        <v>29</v>
      </c>
      <c r="D16" s="9">
        <v>150</v>
      </c>
      <c r="E16" s="9">
        <v>800</v>
      </c>
    </row>
    <row r="17" spans="3:5" x14ac:dyDescent="0.25">
      <c r="C17" s="8" t="s">
        <v>11</v>
      </c>
      <c r="D17" s="9">
        <v>300</v>
      </c>
      <c r="E17" s="9">
        <v>300</v>
      </c>
    </row>
    <row r="18" spans="3:5" x14ac:dyDescent="0.25">
      <c r="C18" s="8" t="s">
        <v>37</v>
      </c>
      <c r="D18" s="9">
        <v>450</v>
      </c>
      <c r="E18" s="9">
        <v>500</v>
      </c>
    </row>
    <row r="19" spans="3:5" x14ac:dyDescent="0.25">
      <c r="C19" s="8" t="s">
        <v>27</v>
      </c>
      <c r="D19" s="9">
        <v>600</v>
      </c>
      <c r="E19" s="9">
        <v>600</v>
      </c>
    </row>
    <row r="20" spans="3:5" x14ac:dyDescent="0.25">
      <c r="C20" s="8" t="s">
        <v>34</v>
      </c>
      <c r="D20" s="9">
        <v>750</v>
      </c>
      <c r="E20" s="9">
        <v>700</v>
      </c>
    </row>
    <row r="21" spans="3:5" x14ac:dyDescent="0.25">
      <c r="C21" s="8" t="s">
        <v>69</v>
      </c>
      <c r="D21" s="9">
        <v>5590</v>
      </c>
      <c r="E21" s="9">
        <v>7250</v>
      </c>
    </row>
  </sheetData>
  <mergeCells count="3">
    <mergeCell ref="C1:E1"/>
    <mergeCell ref="G1:H1"/>
    <mergeCell ref="K1:L1"/>
  </mergeCell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C11BE-24C3-4CBD-98C5-42E055C1B72C}">
  <sheetPr>
    <tabColor rgb="FF9039EF"/>
    <pageSetUpPr autoPageBreaks="0"/>
  </sheetPr>
  <dimension ref="A1:XFC1"/>
  <sheetViews>
    <sheetView zoomScale="70" zoomScaleNormal="70" workbookViewId="0">
      <selection activeCell="P49" sqref="P49"/>
    </sheetView>
  </sheetViews>
  <sheetFormatPr defaultColWidth="9.140625" defaultRowHeight="15" x14ac:dyDescent="0.25"/>
  <cols>
    <col min="1" max="1" width="28" style="10" customWidth="1"/>
    <col min="2" max="21" width="9.140625" style="11" customWidth="1"/>
    <col min="22" max="16383" width="0" hidden="1" customWidth="1"/>
    <col min="16384" max="16384" width="0.140625" hidden="1" customWidth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Caixinha</vt:lpstr>
      <vt:lpstr>Controle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Lopes</dc:creator>
  <cp:lastModifiedBy>Daniel Lopes</cp:lastModifiedBy>
  <dcterms:created xsi:type="dcterms:W3CDTF">2015-06-05T18:17:20Z</dcterms:created>
  <dcterms:modified xsi:type="dcterms:W3CDTF">2025-01-17T01:14:57Z</dcterms:modified>
</cp:coreProperties>
</file>