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PLANNING\2023 -2025\IPCR&amp;MPOR, ILDP-AMPARO\2025\"/>
    </mc:Choice>
  </mc:AlternateContent>
  <bookViews>
    <workbookView xWindow="-120" yWindow="-120" windowWidth="29040" windowHeight="15720" tabRatio="784" activeTab="1"/>
  </bookViews>
  <sheets>
    <sheet name="TARGETS JAN 2025" sheetId="26" r:id="rId1"/>
    <sheet name="IPCR (july-dec )" sheetId="27" r:id="rId2"/>
    <sheet name="IPCR (jan-june )" sheetId="24" r:id="rId3"/>
    <sheet name="Summary (july-dec)" sheetId="25" r:id="rId4"/>
    <sheet name="Summary (jan-june)" sheetId="3" r:id="rId5"/>
    <sheet name="Jan" sheetId="4" r:id="rId6"/>
    <sheet name="Feb" sheetId="11" r:id="rId7"/>
    <sheet name="March" sheetId="12" r:id="rId8"/>
    <sheet name="April" sheetId="13" r:id="rId9"/>
    <sheet name="May" sheetId="14" r:id="rId10"/>
    <sheet name="June" sheetId="15" r:id="rId11"/>
    <sheet name="July" sheetId="18" r:id="rId12"/>
    <sheet name="Aug" sheetId="19" r:id="rId13"/>
    <sheet name="September" sheetId="20" r:id="rId14"/>
    <sheet name="October" sheetId="21" r:id="rId15"/>
    <sheet name="November" sheetId="22" r:id="rId16"/>
    <sheet name="December" sheetId="23" r:id="rId17"/>
  </sheets>
  <definedNames>
    <definedName name="OLE_LINK1" localSheetId="2">'IPCR (jan-june )'!#REF!</definedName>
    <definedName name="OLE_LINK1" localSheetId="1">'IPCR (july-dec )'!#REF!</definedName>
    <definedName name="OLE_LINK1" localSheetId="0">'TARGETS JAN 2025'!#REF!</definedName>
    <definedName name="_xlnm.Print_Area" localSheetId="6">Feb!$A$1:$R$49</definedName>
    <definedName name="_xlnm.Print_Area" localSheetId="2">'IPCR (jan-june )'!$A$1:$S$74</definedName>
    <definedName name="_xlnm.Print_Area" localSheetId="1">'IPCR (july-dec )'!$A$1:$S$73</definedName>
    <definedName name="_xlnm.Print_Area" localSheetId="5">Jan!$A$1:$R$52</definedName>
    <definedName name="_xlnm.Print_Area" localSheetId="11">July!$A$1:$R$50</definedName>
    <definedName name="_xlnm.Print_Area" localSheetId="4">'Summary (jan-june)'!$A$1:$Z$56</definedName>
    <definedName name="_xlnm.Print_Area" localSheetId="3">'Summary (july-dec)'!$A$1:$Z$56</definedName>
    <definedName name="_xlnm.Print_Area" localSheetId="0">'TARGETS JAN 2025'!$A$1:$S$76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1" i="18" l="1"/>
  <c r="O21" i="18"/>
  <c r="P21" i="18"/>
  <c r="O24" i="18"/>
  <c r="H24" i="18"/>
  <c r="M22" i="18"/>
  <c r="N22" i="18"/>
  <c r="O22" i="18"/>
  <c r="P22" i="18"/>
  <c r="M23" i="18"/>
  <c r="Q23" i="18" s="1"/>
  <c r="N23" i="18"/>
  <c r="O23" i="18"/>
  <c r="P23" i="18"/>
  <c r="M24" i="18"/>
  <c r="N24" i="18"/>
  <c r="P24" i="18"/>
  <c r="M25" i="18"/>
  <c r="N25" i="18"/>
  <c r="O25" i="18"/>
  <c r="P25" i="18"/>
  <c r="M26" i="18"/>
  <c r="N26" i="18"/>
  <c r="O26" i="18"/>
  <c r="P26" i="18"/>
  <c r="H22" i="18"/>
  <c r="I22" i="18"/>
  <c r="J22" i="18"/>
  <c r="K22" i="18"/>
  <c r="H23" i="18"/>
  <c r="I23" i="18"/>
  <c r="J23" i="18"/>
  <c r="K23" i="18"/>
  <c r="I24" i="18"/>
  <c r="J24" i="18"/>
  <c r="K24" i="18"/>
  <c r="H25" i="18"/>
  <c r="I25" i="18"/>
  <c r="J25" i="18"/>
  <c r="K25" i="18"/>
  <c r="H26" i="18"/>
  <c r="I26" i="18"/>
  <c r="J26" i="18"/>
  <c r="K26" i="18"/>
  <c r="L26" i="18"/>
  <c r="G21" i="18"/>
  <c r="G22" i="18"/>
  <c r="G23" i="18"/>
  <c r="G24" i="18"/>
  <c r="G25" i="18"/>
  <c r="G26" i="18"/>
  <c r="O19" i="27"/>
  <c r="Q22" i="18" l="1"/>
  <c r="L25" i="18"/>
  <c r="Q26" i="18"/>
  <c r="Q25" i="18"/>
  <c r="L24" i="18"/>
  <c r="Q24" i="18"/>
  <c r="L23" i="18"/>
  <c r="L22" i="18"/>
  <c r="O20" i="27"/>
  <c r="O21" i="27"/>
  <c r="L49" i="27"/>
  <c r="L47" i="27" a="1"/>
  <c r="L47" i="27" s="1"/>
  <c r="O32" i="27"/>
  <c r="I55" i="27" s="1"/>
  <c r="J22" i="13"/>
  <c r="K22" i="13"/>
  <c r="O21" i="12"/>
  <c r="P21" i="12"/>
  <c r="N21" i="12"/>
  <c r="J21" i="12"/>
  <c r="K21" i="12"/>
  <c r="I21" i="12"/>
  <c r="L50" i="24"/>
  <c r="O22" i="11"/>
  <c r="P22" i="11"/>
  <c r="J22" i="11"/>
  <c r="K22" i="11"/>
  <c r="O21" i="11"/>
  <c r="P21" i="11"/>
  <c r="J21" i="11"/>
  <c r="K21" i="11"/>
  <c r="J23" i="4"/>
  <c r="K23" i="4"/>
  <c r="J21" i="4"/>
  <c r="K21" i="4"/>
  <c r="I21" i="4"/>
  <c r="N22" i="12"/>
  <c r="O22" i="12"/>
  <c r="P22" i="12"/>
  <c r="I22" i="12"/>
  <c r="J22" i="12"/>
  <c r="K22" i="12"/>
  <c r="H22" i="12"/>
  <c r="O50" i="27" l="1"/>
  <c r="I56" i="27" s="1"/>
  <c r="P56" i="27" s="1"/>
  <c r="M22" i="11"/>
  <c r="M26" i="13"/>
  <c r="N26" i="13"/>
  <c r="O26" i="13"/>
  <c r="P26" i="13"/>
  <c r="H26" i="13"/>
  <c r="I26" i="13"/>
  <c r="J26" i="13"/>
  <c r="K26" i="13"/>
  <c r="P22" i="15"/>
  <c r="N20" i="14"/>
  <c r="O20" i="14"/>
  <c r="P20" i="14"/>
  <c r="M20" i="14"/>
  <c r="N22" i="14"/>
  <c r="O22" i="14"/>
  <c r="P22" i="14"/>
  <c r="I22" i="14"/>
  <c r="J22" i="14"/>
  <c r="K22" i="14"/>
  <c r="I20" i="14"/>
  <c r="J20" i="14"/>
  <c r="K20" i="14"/>
  <c r="H20" i="14"/>
  <c r="J21" i="14"/>
  <c r="N20" i="13"/>
  <c r="O20" i="13"/>
  <c r="P20" i="13"/>
  <c r="M20" i="13"/>
  <c r="I20" i="13"/>
  <c r="J20" i="13"/>
  <c r="K20" i="13"/>
  <c r="H20" i="13"/>
  <c r="I22" i="13"/>
  <c r="H22" i="13"/>
  <c r="I21" i="13"/>
  <c r="G21" i="13"/>
  <c r="G22" i="13"/>
  <c r="G23" i="13"/>
  <c r="G24" i="13"/>
  <c r="G25" i="13"/>
  <c r="G26" i="13"/>
  <c r="G20" i="13"/>
  <c r="H23" i="4"/>
  <c r="O32" i="24"/>
  <c r="O49" i="26"/>
  <c r="L50" i="26" s="1"/>
  <c r="O51" i="26" s="1"/>
  <c r="I57" i="26" s="1"/>
  <c r="P57" i="26" s="1"/>
  <c r="O31" i="26"/>
  <c r="O33" i="26" s="1"/>
  <c r="I56" i="26" s="1"/>
  <c r="P56" i="26" s="1"/>
  <c r="O23" i="26"/>
  <c r="O22" i="26"/>
  <c r="O21" i="26"/>
  <c r="O20" i="26"/>
  <c r="O19" i="26"/>
  <c r="O18" i="26"/>
  <c r="O17" i="26"/>
  <c r="J21" i="18"/>
  <c r="I21" i="18"/>
  <c r="N26" i="23"/>
  <c r="X33" i="25"/>
  <c r="I33" i="25"/>
  <c r="L48" i="24" a="1"/>
  <c r="L48" i="24" s="1"/>
  <c r="O51" i="24" s="1"/>
  <c r="O31" i="24"/>
  <c r="O33" i="24" s="1"/>
  <c r="I56" i="24" s="1"/>
  <c r="P56" i="24" s="1"/>
  <c r="P26" i="23"/>
  <c r="O26" i="23"/>
  <c r="M26" i="23"/>
  <c r="K26" i="23"/>
  <c r="J26" i="23"/>
  <c r="I26" i="23"/>
  <c r="H26" i="23"/>
  <c r="G26" i="23"/>
  <c r="H28" i="25" s="1"/>
  <c r="N25" i="23"/>
  <c r="Q25" i="23" s="1"/>
  <c r="W27" i="25" s="1"/>
  <c r="I25" i="23"/>
  <c r="L25" i="23" s="1"/>
  <c r="O27" i="25" s="1"/>
  <c r="G25" i="23"/>
  <c r="H27" i="25" s="1"/>
  <c r="Q24" i="23"/>
  <c r="W26" i="25" s="1"/>
  <c r="L24" i="23"/>
  <c r="O26" i="25" s="1"/>
  <c r="G24" i="23"/>
  <c r="H26" i="25" s="1"/>
  <c r="Q23" i="23"/>
  <c r="W25" i="25" s="1"/>
  <c r="L23" i="23"/>
  <c r="O25" i="25" s="1"/>
  <c r="G23" i="23"/>
  <c r="H25" i="25" s="1"/>
  <c r="P22" i="23"/>
  <c r="O22" i="23"/>
  <c r="N22" i="23"/>
  <c r="M22" i="23"/>
  <c r="K22" i="23"/>
  <c r="J22" i="23"/>
  <c r="I22" i="23"/>
  <c r="H22" i="23"/>
  <c r="G22" i="23"/>
  <c r="H24" i="25" s="1"/>
  <c r="P21" i="23"/>
  <c r="O21" i="23"/>
  <c r="N21" i="23"/>
  <c r="M21" i="23"/>
  <c r="K21" i="23"/>
  <c r="J21" i="23"/>
  <c r="I21" i="23"/>
  <c r="H21" i="23"/>
  <c r="G21" i="23"/>
  <c r="H23" i="25" s="1"/>
  <c r="P20" i="23"/>
  <c r="O20" i="23"/>
  <c r="N20" i="23"/>
  <c r="M20" i="23"/>
  <c r="K20" i="23"/>
  <c r="J20" i="23"/>
  <c r="I20" i="23"/>
  <c r="H20" i="23"/>
  <c r="G20" i="23"/>
  <c r="H22" i="25" s="1"/>
  <c r="P26" i="22"/>
  <c r="O26" i="22"/>
  <c r="N26" i="22"/>
  <c r="M26" i="22"/>
  <c r="K26" i="22"/>
  <c r="J26" i="22"/>
  <c r="I26" i="22"/>
  <c r="H26" i="22"/>
  <c r="G26" i="22"/>
  <c r="G28" i="25" s="1"/>
  <c r="N25" i="22"/>
  <c r="Q25" i="22" s="1"/>
  <c r="V27" i="25" s="1"/>
  <c r="I25" i="22"/>
  <c r="L25" i="22" s="1"/>
  <c r="N27" i="25" s="1"/>
  <c r="G25" i="22"/>
  <c r="G27" i="25" s="1"/>
  <c r="Q24" i="22"/>
  <c r="V26" i="25" s="1"/>
  <c r="L24" i="22"/>
  <c r="N26" i="25" s="1"/>
  <c r="G24" i="22"/>
  <c r="G26" i="25" s="1"/>
  <c r="Q23" i="22"/>
  <c r="V25" i="25" s="1"/>
  <c r="L23" i="22"/>
  <c r="N25" i="25" s="1"/>
  <c r="G23" i="22"/>
  <c r="G25" i="25" s="1"/>
  <c r="P22" i="22"/>
  <c r="O22" i="22"/>
  <c r="N22" i="22"/>
  <c r="M22" i="22"/>
  <c r="K22" i="22"/>
  <c r="J22" i="22"/>
  <c r="I22" i="22"/>
  <c r="H22" i="22"/>
  <c r="G22" i="22"/>
  <c r="G24" i="25" s="1"/>
  <c r="P21" i="22"/>
  <c r="O21" i="22"/>
  <c r="N21" i="22"/>
  <c r="M21" i="22"/>
  <c r="K21" i="22"/>
  <c r="J21" i="22"/>
  <c r="I21" i="22"/>
  <c r="H21" i="22"/>
  <c r="G21" i="22"/>
  <c r="G23" i="25" s="1"/>
  <c r="P20" i="22"/>
  <c r="O20" i="22"/>
  <c r="N20" i="22"/>
  <c r="M20" i="22"/>
  <c r="K20" i="22"/>
  <c r="J20" i="22"/>
  <c r="I20" i="22"/>
  <c r="H20" i="22"/>
  <c r="G20" i="22"/>
  <c r="G22" i="25" s="1"/>
  <c r="M26" i="21"/>
  <c r="H26" i="21"/>
  <c r="K26" i="21"/>
  <c r="P26" i="21"/>
  <c r="O26" i="21"/>
  <c r="N26" i="21"/>
  <c r="J26" i="21"/>
  <c r="I26" i="21"/>
  <c r="G26" i="21"/>
  <c r="F28" i="25" s="1"/>
  <c r="N25" i="21"/>
  <c r="Q25" i="21" s="1"/>
  <c r="U27" i="25" s="1"/>
  <c r="I25" i="21"/>
  <c r="L25" i="21" s="1"/>
  <c r="M27" i="25" s="1"/>
  <c r="G25" i="21"/>
  <c r="F27" i="25" s="1"/>
  <c r="Q24" i="21"/>
  <c r="U26" i="25" s="1"/>
  <c r="L24" i="21"/>
  <c r="M26" i="25" s="1"/>
  <c r="G24" i="21"/>
  <c r="F26" i="25" s="1"/>
  <c r="Q23" i="21"/>
  <c r="U25" i="25" s="1"/>
  <c r="L23" i="21"/>
  <c r="M25" i="25" s="1"/>
  <c r="G23" i="21"/>
  <c r="F25" i="25" s="1"/>
  <c r="P22" i="21"/>
  <c r="O22" i="21"/>
  <c r="N22" i="21"/>
  <c r="M22" i="21"/>
  <c r="K22" i="21"/>
  <c r="J22" i="21"/>
  <c r="I22" i="21"/>
  <c r="H22" i="21"/>
  <c r="G22" i="21"/>
  <c r="F24" i="25" s="1"/>
  <c r="P21" i="21"/>
  <c r="O21" i="21"/>
  <c r="N21" i="21"/>
  <c r="M21" i="21"/>
  <c r="K21" i="21"/>
  <c r="J21" i="21"/>
  <c r="I21" i="21"/>
  <c r="H21" i="21"/>
  <c r="G21" i="21"/>
  <c r="F23" i="25" s="1"/>
  <c r="P20" i="21"/>
  <c r="O20" i="21"/>
  <c r="N20" i="21"/>
  <c r="M20" i="21"/>
  <c r="K20" i="21"/>
  <c r="J20" i="21"/>
  <c r="I20" i="21"/>
  <c r="H20" i="21"/>
  <c r="G20" i="21"/>
  <c r="F22" i="25" s="1"/>
  <c r="O21" i="20"/>
  <c r="I22" i="20"/>
  <c r="J22" i="20"/>
  <c r="K22" i="20"/>
  <c r="P26" i="20"/>
  <c r="O26" i="20"/>
  <c r="N26" i="20"/>
  <c r="K26" i="20"/>
  <c r="J26" i="20"/>
  <c r="I26" i="20"/>
  <c r="G26" i="20"/>
  <c r="E28" i="25" s="1"/>
  <c r="N25" i="20"/>
  <c r="Q25" i="20" s="1"/>
  <c r="T27" i="25" s="1"/>
  <c r="I25" i="20"/>
  <c r="L25" i="20" s="1"/>
  <c r="L27" i="25" s="1"/>
  <c r="G25" i="20"/>
  <c r="E27" i="25" s="1"/>
  <c r="Q24" i="20"/>
  <c r="T26" i="25" s="1"/>
  <c r="L24" i="20"/>
  <c r="L26" i="25" s="1"/>
  <c r="G24" i="20"/>
  <c r="E26" i="25" s="1"/>
  <c r="Q23" i="20"/>
  <c r="T25" i="25" s="1"/>
  <c r="L23" i="20"/>
  <c r="L25" i="25" s="1"/>
  <c r="G23" i="20"/>
  <c r="E25" i="25" s="1"/>
  <c r="P22" i="20"/>
  <c r="O22" i="20"/>
  <c r="N22" i="20"/>
  <c r="M22" i="20"/>
  <c r="H22" i="20"/>
  <c r="G22" i="20"/>
  <c r="E24" i="25" s="1"/>
  <c r="P21" i="20"/>
  <c r="N21" i="20"/>
  <c r="M21" i="20"/>
  <c r="K21" i="20"/>
  <c r="J21" i="20"/>
  <c r="I21" i="20"/>
  <c r="H21" i="20"/>
  <c r="G21" i="20"/>
  <c r="E23" i="25" s="1"/>
  <c r="P20" i="20"/>
  <c r="O20" i="20"/>
  <c r="N20" i="20"/>
  <c r="M20" i="20"/>
  <c r="K20" i="20"/>
  <c r="J20" i="20"/>
  <c r="I20" i="20"/>
  <c r="H20" i="20"/>
  <c r="G20" i="20"/>
  <c r="E22" i="25" s="1"/>
  <c r="P20" i="19"/>
  <c r="O20" i="19"/>
  <c r="N20" i="19"/>
  <c r="M20" i="19"/>
  <c r="J20" i="19"/>
  <c r="I20" i="19"/>
  <c r="H20" i="19"/>
  <c r="P26" i="19"/>
  <c r="O26" i="19"/>
  <c r="N26" i="19"/>
  <c r="K26" i="19"/>
  <c r="J26" i="19"/>
  <c r="I26" i="19"/>
  <c r="G26" i="19"/>
  <c r="D28" i="25" s="1"/>
  <c r="N25" i="19"/>
  <c r="Q25" i="19" s="1"/>
  <c r="S27" i="25" s="1"/>
  <c r="I25" i="19"/>
  <c r="L25" i="19" s="1"/>
  <c r="K27" i="25" s="1"/>
  <c r="G25" i="19"/>
  <c r="D27" i="25" s="1"/>
  <c r="Q24" i="19"/>
  <c r="S26" i="25" s="1"/>
  <c r="L24" i="19"/>
  <c r="K26" i="25" s="1"/>
  <c r="G24" i="19"/>
  <c r="D26" i="25" s="1"/>
  <c r="Q23" i="19"/>
  <c r="S25" i="25" s="1"/>
  <c r="L23" i="19"/>
  <c r="K25" i="25" s="1"/>
  <c r="G23" i="19"/>
  <c r="D25" i="25" s="1"/>
  <c r="P22" i="19"/>
  <c r="O22" i="19"/>
  <c r="N22" i="19"/>
  <c r="M22" i="19"/>
  <c r="K22" i="19"/>
  <c r="J22" i="19"/>
  <c r="I22" i="19"/>
  <c r="H22" i="19"/>
  <c r="G22" i="19"/>
  <c r="D24" i="25" s="1"/>
  <c r="P21" i="19"/>
  <c r="O21" i="19"/>
  <c r="N21" i="19"/>
  <c r="M21" i="19"/>
  <c r="K21" i="19"/>
  <c r="J21" i="19"/>
  <c r="I21" i="19"/>
  <c r="H21" i="19"/>
  <c r="G21" i="19"/>
  <c r="D23" i="25" s="1"/>
  <c r="K20" i="19"/>
  <c r="G20" i="19"/>
  <c r="D22" i="25" s="1"/>
  <c r="K21" i="18"/>
  <c r="R27" i="25"/>
  <c r="J27" i="25"/>
  <c r="J28" i="25"/>
  <c r="C28" i="25"/>
  <c r="C27" i="25"/>
  <c r="R26" i="25"/>
  <c r="J26" i="25"/>
  <c r="C26" i="25"/>
  <c r="R25" i="25"/>
  <c r="J25" i="25"/>
  <c r="C25" i="25"/>
  <c r="C24" i="25"/>
  <c r="M21" i="18"/>
  <c r="Q21" i="18" s="1"/>
  <c r="H21" i="18"/>
  <c r="L21" i="18" s="1"/>
  <c r="C23" i="25"/>
  <c r="P20" i="18"/>
  <c r="O20" i="18"/>
  <c r="N20" i="18"/>
  <c r="M20" i="18"/>
  <c r="K20" i="18"/>
  <c r="J20" i="18"/>
  <c r="I20" i="18"/>
  <c r="H20" i="18"/>
  <c r="G20" i="18"/>
  <c r="C22" i="25" s="1"/>
  <c r="J24" i="25" l="1"/>
  <c r="J23" i="25"/>
  <c r="L22" i="22"/>
  <c r="N24" i="25" s="1"/>
  <c r="Q21" i="21"/>
  <c r="U23" i="25" s="1"/>
  <c r="L21" i="21"/>
  <c r="M23" i="25" s="1"/>
  <c r="Q22" i="21"/>
  <c r="U24" i="25" s="1"/>
  <c r="I23" i="25"/>
  <c r="I24" i="25"/>
  <c r="L20" i="18"/>
  <c r="J22" i="25" s="1"/>
  <c r="Q20" i="18"/>
  <c r="R22" i="25" s="1"/>
  <c r="X25" i="25"/>
  <c r="P26" i="25"/>
  <c r="I27" i="25"/>
  <c r="O24" i="26"/>
  <c r="I55" i="26" s="1"/>
  <c r="P55" i="26" s="1"/>
  <c r="P58" i="26" s="1"/>
  <c r="I25" i="25"/>
  <c r="L26" i="22"/>
  <c r="N28" i="25" s="1"/>
  <c r="I26" i="25"/>
  <c r="I28" i="25"/>
  <c r="P27" i="25"/>
  <c r="P25" i="25"/>
  <c r="X27" i="25"/>
  <c r="Y27" i="25" s="1"/>
  <c r="I22" i="25"/>
  <c r="X26" i="25"/>
  <c r="Y26" i="25"/>
  <c r="Y25" i="25"/>
  <c r="L26" i="23"/>
  <c r="O28" i="25" s="1"/>
  <c r="Q26" i="23"/>
  <c r="W28" i="25" s="1"/>
  <c r="Q22" i="23"/>
  <c r="W24" i="25" s="1"/>
  <c r="L22" i="23"/>
  <c r="O24" i="25" s="1"/>
  <c r="L21" i="23"/>
  <c r="O23" i="25" s="1"/>
  <c r="Q21" i="23"/>
  <c r="W23" i="25" s="1"/>
  <c r="L20" i="23"/>
  <c r="O22" i="25" s="1"/>
  <c r="Q20" i="23"/>
  <c r="W22" i="25" s="1"/>
  <c r="Q20" i="22"/>
  <c r="V22" i="25" s="1"/>
  <c r="Q26" i="22"/>
  <c r="V28" i="25" s="1"/>
  <c r="Q22" i="22"/>
  <c r="V24" i="25" s="1"/>
  <c r="L20" i="22"/>
  <c r="N22" i="25" s="1"/>
  <c r="Q21" i="22"/>
  <c r="V23" i="25" s="1"/>
  <c r="L21" i="22"/>
  <c r="N23" i="25" s="1"/>
  <c r="L20" i="21"/>
  <c r="M22" i="25" s="1"/>
  <c r="Q20" i="21"/>
  <c r="U22" i="25" s="1"/>
  <c r="L22" i="21"/>
  <c r="M24" i="25" s="1"/>
  <c r="L26" i="21"/>
  <c r="M28" i="25" s="1"/>
  <c r="Q26" i="21"/>
  <c r="U28" i="25" s="1"/>
  <c r="L26" i="20"/>
  <c r="L28" i="25" s="1"/>
  <c r="Q26" i="20"/>
  <c r="T28" i="25" s="1"/>
  <c r="Q22" i="20"/>
  <c r="T24" i="25" s="1"/>
  <c r="L22" i="20"/>
  <c r="L24" i="25" s="1"/>
  <c r="Q21" i="20"/>
  <c r="T23" i="25" s="1"/>
  <c r="L21" i="20"/>
  <c r="L23" i="25" s="1"/>
  <c r="Q20" i="20"/>
  <c r="T22" i="25" s="1"/>
  <c r="L20" i="20"/>
  <c r="L22" i="25" s="1"/>
  <c r="Q26" i="19"/>
  <c r="S28" i="25" s="1"/>
  <c r="Q21" i="19"/>
  <c r="S23" i="25" s="1"/>
  <c r="L22" i="19"/>
  <c r="K24" i="25" s="1"/>
  <c r="Q20" i="19"/>
  <c r="S22" i="25" s="1"/>
  <c r="L26" i="19"/>
  <c r="K28" i="25" s="1"/>
  <c r="L20" i="19"/>
  <c r="K22" i="25" s="1"/>
  <c r="L21" i="19"/>
  <c r="K23" i="25" s="1"/>
  <c r="Q22" i="19"/>
  <c r="S24" i="25" s="1"/>
  <c r="R28" i="25"/>
  <c r="R24" i="25"/>
  <c r="R23" i="25"/>
  <c r="P24" i="25" l="1"/>
  <c r="Q24" i="25" s="1"/>
  <c r="Q26" i="25"/>
  <c r="P23" i="25"/>
  <c r="Q23" i="25" s="1"/>
  <c r="P22" i="25"/>
  <c r="Q22" i="25" s="1"/>
  <c r="X24" i="25"/>
  <c r="Y24" i="25" s="1"/>
  <c r="X22" i="25"/>
  <c r="Y22" i="25" s="1"/>
  <c r="X23" i="25"/>
  <c r="Y23" i="25" s="1"/>
  <c r="Q27" i="25"/>
  <c r="Q25" i="25"/>
  <c r="P28" i="25"/>
  <c r="Q28" i="25" s="1"/>
  <c r="X28" i="25"/>
  <c r="Y28" i="25" s="1"/>
  <c r="P21" i="15"/>
  <c r="K21" i="15"/>
  <c r="K20" i="15"/>
  <c r="H20" i="15"/>
  <c r="M20" i="15"/>
  <c r="P20" i="15"/>
  <c r="O20" i="15"/>
  <c r="J20" i="15"/>
  <c r="N20" i="15"/>
  <c r="I20" i="15"/>
  <c r="H22" i="14"/>
  <c r="H21" i="13"/>
  <c r="H20" i="12"/>
  <c r="N21" i="15"/>
  <c r="O21" i="15"/>
  <c r="M21" i="15"/>
  <c r="J22" i="15"/>
  <c r="K22" i="15"/>
  <c r="H22" i="15"/>
  <c r="G20" i="11"/>
  <c r="D22" i="3" s="1"/>
  <c r="N21" i="4"/>
  <c r="O21" i="4"/>
  <c r="P21" i="4"/>
  <c r="M21" i="4"/>
  <c r="H21" i="4"/>
  <c r="P26" i="15"/>
  <c r="O26" i="15"/>
  <c r="N26" i="15"/>
  <c r="K26" i="15"/>
  <c r="J26" i="15"/>
  <c r="I26" i="15"/>
  <c r="G26" i="15"/>
  <c r="H28" i="3" s="1"/>
  <c r="Q25" i="15"/>
  <c r="W27" i="3" s="1"/>
  <c r="L25" i="15"/>
  <c r="O27" i="3" s="1"/>
  <c r="G25" i="15"/>
  <c r="H27" i="3" s="1"/>
  <c r="Q24" i="15"/>
  <c r="W26" i="3" s="1"/>
  <c r="L24" i="15"/>
  <c r="O26" i="3" s="1"/>
  <c r="G24" i="15"/>
  <c r="H26" i="3" s="1"/>
  <c r="Q23" i="15"/>
  <c r="W25" i="3" s="1"/>
  <c r="L23" i="15"/>
  <c r="O25" i="3" s="1"/>
  <c r="G23" i="15"/>
  <c r="H25" i="3" s="1"/>
  <c r="O22" i="15"/>
  <c r="N22" i="15"/>
  <c r="M22" i="15"/>
  <c r="I22" i="15"/>
  <c r="G22" i="15"/>
  <c r="H24" i="3" s="1"/>
  <c r="J21" i="15"/>
  <c r="I21" i="15"/>
  <c r="H21" i="15"/>
  <c r="G21" i="15"/>
  <c r="H23" i="3" s="1"/>
  <c r="G20" i="15"/>
  <c r="H22" i="3" s="1"/>
  <c r="G28" i="3"/>
  <c r="V27" i="3"/>
  <c r="N27" i="3"/>
  <c r="G27" i="3"/>
  <c r="V26" i="3"/>
  <c r="N26" i="3"/>
  <c r="G26" i="3"/>
  <c r="V25" i="3"/>
  <c r="N25" i="3"/>
  <c r="G25" i="3"/>
  <c r="M22" i="14"/>
  <c r="G22" i="14"/>
  <c r="G24" i="3" s="1"/>
  <c r="P21" i="14"/>
  <c r="O21" i="14"/>
  <c r="N21" i="14"/>
  <c r="M21" i="14"/>
  <c r="K21" i="14"/>
  <c r="I21" i="14"/>
  <c r="H21" i="14"/>
  <c r="G21" i="14"/>
  <c r="G23" i="3" s="1"/>
  <c r="G20" i="14"/>
  <c r="G22" i="3" s="1"/>
  <c r="F28" i="3"/>
  <c r="Q25" i="13"/>
  <c r="U27" i="3" s="1"/>
  <c r="L25" i="13"/>
  <c r="M27" i="3" s="1"/>
  <c r="F27" i="3"/>
  <c r="Q24" i="13"/>
  <c r="U26" i="3" s="1"/>
  <c r="L24" i="13"/>
  <c r="M26" i="3" s="1"/>
  <c r="F26" i="3"/>
  <c r="Q23" i="13"/>
  <c r="U25" i="3" s="1"/>
  <c r="L23" i="13"/>
  <c r="M25" i="3" s="1"/>
  <c r="F25" i="3"/>
  <c r="P22" i="13"/>
  <c r="O22" i="13"/>
  <c r="N22" i="13"/>
  <c r="M22" i="13"/>
  <c r="F24" i="3"/>
  <c r="P21" i="13"/>
  <c r="O21" i="13"/>
  <c r="N21" i="13"/>
  <c r="M21" i="13"/>
  <c r="K21" i="13"/>
  <c r="J21" i="13"/>
  <c r="F23" i="3"/>
  <c r="F22" i="3"/>
  <c r="P26" i="12"/>
  <c r="O26" i="12"/>
  <c r="N26" i="12"/>
  <c r="K26" i="12"/>
  <c r="J26" i="12"/>
  <c r="I26" i="12"/>
  <c r="G26" i="12"/>
  <c r="E28" i="3" s="1"/>
  <c r="Q25" i="12"/>
  <c r="T27" i="3" s="1"/>
  <c r="L25" i="12"/>
  <c r="L27" i="3" s="1"/>
  <c r="G25" i="12"/>
  <c r="E27" i="3" s="1"/>
  <c r="Q24" i="12"/>
  <c r="T26" i="3" s="1"/>
  <c r="L24" i="12"/>
  <c r="L26" i="3" s="1"/>
  <c r="G24" i="12"/>
  <c r="E26" i="3" s="1"/>
  <c r="Q23" i="12"/>
  <c r="T25" i="3" s="1"/>
  <c r="L23" i="12"/>
  <c r="L25" i="3" s="1"/>
  <c r="G23" i="12"/>
  <c r="E25" i="3" s="1"/>
  <c r="M22" i="12"/>
  <c r="G22" i="12"/>
  <c r="E24" i="3" s="1"/>
  <c r="M21" i="12"/>
  <c r="H21" i="12"/>
  <c r="G21" i="12"/>
  <c r="E23" i="3" s="1"/>
  <c r="P20" i="12"/>
  <c r="O20" i="12"/>
  <c r="N20" i="12"/>
  <c r="M20" i="12"/>
  <c r="K20" i="12"/>
  <c r="J20" i="12"/>
  <c r="I20" i="12"/>
  <c r="G20" i="12"/>
  <c r="E22" i="3" s="1"/>
  <c r="P26" i="11"/>
  <c r="O26" i="11"/>
  <c r="N26" i="11"/>
  <c r="K26" i="11"/>
  <c r="J26" i="11"/>
  <c r="I26" i="11"/>
  <c r="G26" i="11"/>
  <c r="D28" i="3" s="1"/>
  <c r="Q25" i="11"/>
  <c r="L25" i="11"/>
  <c r="G25" i="11"/>
  <c r="D27" i="3" s="1"/>
  <c r="Q24" i="11"/>
  <c r="S26" i="3" s="1"/>
  <c r="L24" i="11"/>
  <c r="G24" i="11"/>
  <c r="D26" i="3" s="1"/>
  <c r="Q23" i="11"/>
  <c r="S25" i="3" s="1"/>
  <c r="L23" i="11"/>
  <c r="K25" i="3" s="1"/>
  <c r="G23" i="11"/>
  <c r="D25" i="3" s="1"/>
  <c r="N22" i="11"/>
  <c r="I22" i="11"/>
  <c r="H22" i="11"/>
  <c r="G22" i="11"/>
  <c r="D24" i="3" s="1"/>
  <c r="N21" i="11"/>
  <c r="M21" i="11"/>
  <c r="I21" i="11"/>
  <c r="H21" i="11"/>
  <c r="G21" i="11"/>
  <c r="D23" i="3" s="1"/>
  <c r="P20" i="11"/>
  <c r="O20" i="11"/>
  <c r="N20" i="11"/>
  <c r="M20" i="11"/>
  <c r="K20" i="11"/>
  <c r="J20" i="11"/>
  <c r="I20" i="11"/>
  <c r="H20" i="11"/>
  <c r="P27" i="4"/>
  <c r="O27" i="4"/>
  <c r="N27" i="4"/>
  <c r="K27" i="4"/>
  <c r="J27" i="4"/>
  <c r="I27" i="4"/>
  <c r="G27" i="4"/>
  <c r="C28" i="3" s="1"/>
  <c r="Q26" i="4"/>
  <c r="R27" i="3" s="1"/>
  <c r="L26" i="4"/>
  <c r="J27" i="3" s="1"/>
  <c r="G26" i="4"/>
  <c r="C27" i="3" s="1"/>
  <c r="Q25" i="4"/>
  <c r="R26" i="3" s="1"/>
  <c r="L25" i="4"/>
  <c r="J26" i="3" s="1"/>
  <c r="G25" i="4"/>
  <c r="C26" i="3" s="1"/>
  <c r="Q24" i="4"/>
  <c r="R25" i="3" s="1"/>
  <c r="L24" i="4"/>
  <c r="J25" i="3" s="1"/>
  <c r="G24" i="4"/>
  <c r="C25" i="3" s="1"/>
  <c r="P23" i="4"/>
  <c r="O23" i="4"/>
  <c r="N23" i="4"/>
  <c r="M23" i="4"/>
  <c r="I23" i="4"/>
  <c r="G23" i="4"/>
  <c r="C24" i="3" s="1"/>
  <c r="I24" i="3" s="1"/>
  <c r="P22" i="4"/>
  <c r="O22" i="4"/>
  <c r="N22" i="4"/>
  <c r="M22" i="4"/>
  <c r="K22" i="4"/>
  <c r="J22" i="4"/>
  <c r="I22" i="4"/>
  <c r="H22" i="4"/>
  <c r="G22" i="4"/>
  <c r="C23" i="3" s="1"/>
  <c r="G21" i="4"/>
  <c r="C22" i="3" s="1"/>
  <c r="X33" i="3"/>
  <c r="I33" i="3"/>
  <c r="I22" i="3" l="1"/>
  <c r="I23" i="3"/>
  <c r="I26" i="3"/>
  <c r="I27" i="3"/>
  <c r="Q25" i="3"/>
  <c r="I25" i="3"/>
  <c r="I28" i="3"/>
  <c r="V28" i="3"/>
  <c r="S27" i="3"/>
  <c r="Y27" i="3" s="1"/>
  <c r="K26" i="3"/>
  <c r="Q26" i="3" s="1"/>
  <c r="K27" i="3"/>
  <c r="Y25" i="3"/>
  <c r="Y26" i="3"/>
  <c r="L22" i="4"/>
  <c r="J23" i="3" s="1"/>
  <c r="Q27" i="4"/>
  <c r="R28" i="3" s="1"/>
  <c r="L26" i="15"/>
  <c r="O28" i="3" s="1"/>
  <c r="Q22" i="15"/>
  <c r="W24" i="3" s="1"/>
  <c r="Q26" i="15"/>
  <c r="W28" i="3" s="1"/>
  <c r="N28" i="3"/>
  <c r="L22" i="13"/>
  <c r="M24" i="3" s="1"/>
  <c r="L26" i="13"/>
  <c r="M28" i="3" s="1"/>
  <c r="Q21" i="13"/>
  <c r="U23" i="3" s="1"/>
  <c r="Q26" i="12"/>
  <c r="T28" i="3" s="1"/>
  <c r="L26" i="12"/>
  <c r="L28" i="3" s="1"/>
  <c r="L22" i="11"/>
  <c r="K24" i="3" s="1"/>
  <c r="Q22" i="11"/>
  <c r="S24" i="3" s="1"/>
  <c r="L26" i="11"/>
  <c r="K28" i="3" s="1"/>
  <c r="Q26" i="11"/>
  <c r="S28" i="3" s="1"/>
  <c r="Q20" i="15"/>
  <c r="W22" i="3" s="1"/>
  <c r="Q21" i="15"/>
  <c r="W23" i="3" s="1"/>
  <c r="L21" i="15"/>
  <c r="O23" i="3" s="1"/>
  <c r="L22" i="15"/>
  <c r="O24" i="3" s="1"/>
  <c r="L20" i="15"/>
  <c r="O22" i="3" s="1"/>
  <c r="L21" i="14"/>
  <c r="N23" i="3" s="1"/>
  <c r="Q20" i="14"/>
  <c r="V22" i="3" s="1"/>
  <c r="L22" i="14"/>
  <c r="N24" i="3" s="1"/>
  <c r="Q22" i="14"/>
  <c r="V24" i="3" s="1"/>
  <c r="L20" i="14"/>
  <c r="N22" i="3" s="1"/>
  <c r="Q21" i="14"/>
  <c r="V23" i="3" s="1"/>
  <c r="X26" i="3"/>
  <c r="X25" i="3"/>
  <c r="P25" i="3"/>
  <c r="Q26" i="13"/>
  <c r="U28" i="3" s="1"/>
  <c r="Q22" i="13"/>
  <c r="U24" i="3" s="1"/>
  <c r="L21" i="13"/>
  <c r="M23" i="3" s="1"/>
  <c r="Q20" i="13"/>
  <c r="U22" i="3" s="1"/>
  <c r="L20" i="13"/>
  <c r="M22" i="3" s="1"/>
  <c r="Q22" i="12"/>
  <c r="T24" i="3" s="1"/>
  <c r="L21" i="12"/>
  <c r="L23" i="3" s="1"/>
  <c r="L22" i="12"/>
  <c r="L24" i="3" s="1"/>
  <c r="Q21" i="12"/>
  <c r="T23" i="3" s="1"/>
  <c r="Q20" i="12"/>
  <c r="T22" i="3" s="1"/>
  <c r="L20" i="12"/>
  <c r="L22" i="3" s="1"/>
  <c r="Q21" i="11"/>
  <c r="S23" i="3" s="1"/>
  <c r="L21" i="11"/>
  <c r="K23" i="3" s="1"/>
  <c r="L20" i="11"/>
  <c r="K22" i="3" s="1"/>
  <c r="Q20" i="11"/>
  <c r="S22" i="3" s="1"/>
  <c r="Q23" i="4"/>
  <c r="R24" i="3" s="1"/>
  <c r="L23" i="4"/>
  <c r="J24" i="3" s="1"/>
  <c r="Q22" i="4"/>
  <c r="R23" i="3" s="1"/>
  <c r="L27" i="4"/>
  <c r="J28" i="3" s="1"/>
  <c r="Q21" i="4"/>
  <c r="R22" i="3" s="1"/>
  <c r="L21" i="4"/>
  <c r="J22" i="3" s="1"/>
  <c r="P22" i="3" l="1"/>
  <c r="P27" i="3"/>
  <c r="Q27" i="3"/>
  <c r="X22" i="3"/>
  <c r="O20" i="24"/>
  <c r="O21" i="24"/>
  <c r="P26" i="3"/>
  <c r="P28" i="3"/>
  <c r="Q28" i="3" s="1"/>
  <c r="M23" i="24" s="1"/>
  <c r="X27" i="3"/>
  <c r="X28" i="3"/>
  <c r="Y28" i="3" s="1"/>
  <c r="O22" i="27" s="1"/>
  <c r="O22" i="24"/>
  <c r="P24" i="3"/>
  <c r="X23" i="3"/>
  <c r="Y23" i="3" s="1"/>
  <c r="X24" i="3"/>
  <c r="Y24" i="3" s="1"/>
  <c r="P23" i="3"/>
  <c r="Q22" i="3"/>
  <c r="Q24" i="3" l="1"/>
  <c r="Q23" i="3"/>
  <c r="N23" i="24"/>
  <c r="M17" i="24"/>
  <c r="N19" i="24"/>
  <c r="N18" i="24"/>
  <c r="Y22" i="3"/>
  <c r="O17" i="27" s="1"/>
  <c r="M18" i="24" l="1"/>
  <c r="O18" i="27"/>
  <c r="O24" i="27" s="1"/>
  <c r="I54" i="27" s="1"/>
  <c r="P54" i="27" s="1"/>
  <c r="P57" i="27" s="1"/>
  <c r="M19" i="24"/>
  <c r="O19" i="24" s="1"/>
  <c r="O18" i="24"/>
  <c r="O23" i="24"/>
  <c r="N17" i="24"/>
  <c r="O17" i="24" s="1"/>
  <c r="O24" i="24" l="1"/>
  <c r="I55" i="24" s="1"/>
  <c r="P55" i="24" s="1"/>
  <c r="I57" i="24"/>
  <c r="P57" i="24" s="1"/>
  <c r="P58" i="24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<sst xmlns="http://schemas.openxmlformats.org/spreadsheetml/2006/main" count="1943" uniqueCount="234">
  <si>
    <t>Scale and Description</t>
  </si>
  <si>
    <t>Outstanding</t>
  </si>
  <si>
    <t>Very Satisfactory</t>
  </si>
  <si>
    <t>Satisfactory</t>
  </si>
  <si>
    <t>Unsatisfactory</t>
  </si>
  <si>
    <t>Poor</t>
  </si>
  <si>
    <t>Rating Legend</t>
  </si>
  <si>
    <t>Average</t>
  </si>
  <si>
    <t>Date</t>
  </si>
  <si>
    <t>Approved by:</t>
  </si>
  <si>
    <t>Date:</t>
  </si>
  <si>
    <t>Reviewed by:</t>
  </si>
  <si>
    <t>SUCCESS INDICATORS</t>
  </si>
  <si>
    <t>(Target + Measure)</t>
  </si>
  <si>
    <t>ACTUAL</t>
  </si>
  <si>
    <t>ACCOMPLISHMENTS</t>
  </si>
  <si>
    <t>RATING</t>
  </si>
  <si>
    <t>Q</t>
  </si>
  <si>
    <t>E</t>
  </si>
  <si>
    <t>T</t>
  </si>
  <si>
    <t>A</t>
  </si>
  <si>
    <t>REMARKS</t>
  </si>
  <si>
    <t>Submission of Monthly Daily Time Record (DTR)</t>
  </si>
  <si>
    <t>Submission of Individual Performance Commitment and Review (IPCR)</t>
  </si>
  <si>
    <t>Submission of Personal Data Sheet (PDS)</t>
  </si>
  <si>
    <t>Submission of Individual Learning and Development Plan (ILDP)</t>
  </si>
  <si>
    <t>Attendance to Flag Raising and Lowering Ceremonies</t>
  </si>
  <si>
    <t>Attendance to College-Wide Activities</t>
  </si>
  <si>
    <t>Provided by the Human Resource Management Office</t>
  </si>
  <si>
    <t>Submission of Travel Accomplishment Report (TAR) Note: as per identified and verified by the Human Resource Management Office</t>
  </si>
  <si>
    <t>SF 1</t>
  </si>
  <si>
    <t>SF 2</t>
  </si>
  <si>
    <t>CATEGORY</t>
  </si>
  <si>
    <t xml:space="preserve">Core Functions </t>
  </si>
  <si>
    <t xml:space="preserve">Support Functions </t>
  </si>
  <si>
    <t xml:space="preserve">Total/Final Overall Rating        </t>
  </si>
  <si>
    <t>General Average</t>
  </si>
  <si>
    <t>Adjectival Rating Equivalence</t>
  </si>
  <si>
    <t>Range</t>
  </si>
  <si>
    <t>Adjectival Rating</t>
  </si>
  <si>
    <t>Adjectival Rating:</t>
  </si>
  <si>
    <t>Comments and Recommendations for Development Purposes:</t>
  </si>
  <si>
    <t>Discussed with: </t>
  </si>
  <si>
    <t>Assessed by:</t>
  </si>
  <si>
    <t>I certify that I discussed my assessment of the performance with the employee.</t>
  </si>
  <si>
    <t>Final Rating by:</t>
  </si>
  <si>
    <t>(Employee's signature)</t>
  </si>
  <si>
    <t>INDIVIDUAL PERFORMANCE COMMITMENT AND REVIEW (IPCR)</t>
  </si>
  <si>
    <t>Evaluated by:</t>
  </si>
  <si>
    <t>Efficiency</t>
  </si>
  <si>
    <r>
      <rPr>
        <b/>
        <sz val="10"/>
        <color theme="1"/>
        <rFont val="Arial Narrow"/>
        <family val="2"/>
      </rPr>
      <t>Q</t>
    </r>
    <r>
      <rPr>
        <sz val="10"/>
        <color theme="1"/>
        <rFont val="Arial Narrow"/>
        <family val="2"/>
      </rPr>
      <t xml:space="preserve">  </t>
    </r>
  </si>
  <si>
    <t>Quality</t>
  </si>
  <si>
    <t>Timeliness</t>
  </si>
  <si>
    <t>Not Rated</t>
  </si>
  <si>
    <t>Major Final Output (MFO)</t>
  </si>
  <si>
    <t>Submission of Statement of Assets and Liabilities (SALN)</t>
  </si>
  <si>
    <t xml:space="preserve">  Institutional Obligations</t>
  </si>
  <si>
    <t xml:space="preserve">  Intervening Function</t>
  </si>
  <si>
    <t>Involved in Committee/s of the College</t>
  </si>
  <si>
    <t xml:space="preserve">NR </t>
  </si>
  <si>
    <r>
      <t xml:space="preserve">Date: </t>
    </r>
    <r>
      <rPr>
        <u/>
        <sz val="9"/>
        <color theme="1"/>
        <rFont val="Arial Narrow"/>
        <family val="2"/>
      </rPr>
      <t>________________________</t>
    </r>
  </si>
  <si>
    <t>CF1</t>
  </si>
  <si>
    <t>CF2</t>
  </si>
  <si>
    <t>CF3</t>
  </si>
  <si>
    <t>CF4</t>
  </si>
  <si>
    <t>CF5</t>
  </si>
  <si>
    <t>CF6</t>
  </si>
  <si>
    <t>CF7</t>
  </si>
  <si>
    <t>SP1</t>
  </si>
  <si>
    <t>SP2</t>
  </si>
  <si>
    <t xml:space="preserve"> STRATEGIC PRIORITY ( ___ % )</t>
  </si>
  <si>
    <t xml:space="preserve"> Total STRATEGIC Priority  </t>
  </si>
  <si>
    <t xml:space="preserve"> Total CORE Functions  </t>
  </si>
  <si>
    <t xml:space="preserve"> Total SUPPORT Function  </t>
  </si>
  <si>
    <t>Total</t>
  </si>
  <si>
    <t>No. of MFOs</t>
  </si>
  <si>
    <t>Percentage (%)</t>
  </si>
  <si>
    <t xml:space="preserve">Strategic Priority  </t>
  </si>
  <si>
    <t xml:space="preserve"> Total INTERVENING FUNCTION x 40%</t>
  </si>
  <si>
    <t xml:space="preserve"> Total INSTITUTIONAL OBLIGATION/8 x 60%</t>
  </si>
  <si>
    <t>Final Average Rating (by PMT)</t>
  </si>
  <si>
    <t xml:space="preserve"> CORE FUNCTIONS (90% )</t>
  </si>
  <si>
    <t xml:space="preserve">Monitoring matrix of incoming documents </t>
  </si>
  <si>
    <t>100% outgoing documents disseminated to concerned offices/personnel without lapses 24 hours upon receipt</t>
  </si>
  <si>
    <t xml:space="preserve">Monitoring matrix of outgoing documents </t>
  </si>
  <si>
    <t xml:space="preserve">Monitoring matrix  of outgoing documents </t>
  </si>
  <si>
    <t>Inventory report of office furniture and equipment</t>
  </si>
  <si>
    <t>1 inventory report of office furniture and equipment prepared and submitted on or before December 15, 2024</t>
  </si>
  <si>
    <t xml:space="preserve">
Inventory report of office supplies</t>
  </si>
  <si>
    <t>Masterlist of documents</t>
  </si>
  <si>
    <t xml:space="preserve">100% masterlist of controlled documents prepared and submitted on or before the set deadline by the Document Control Custodian </t>
  </si>
  <si>
    <t>Planning and Resource Management Office related activities</t>
  </si>
  <si>
    <t>100% Planning and Resource Management Office related activities conducted without errors lapses on the set scheduled</t>
  </si>
  <si>
    <t>1 inventory report  of office supplies prepared and submitted  on or before December 15, 2024</t>
  </si>
  <si>
    <t>100% outgoing documents filed without lapses 2 days upon receipt</t>
  </si>
  <si>
    <t>100% incoming documents filed without lapses 2 days upon receipt</t>
  </si>
  <si>
    <t xml:space="preserve"> SUPPORT FUNCTIONS (10 % )</t>
  </si>
  <si>
    <t>SUMMARY OF ACCOMPLISHMENTS</t>
  </si>
  <si>
    <r>
      <t xml:space="preserve">Name: </t>
    </r>
    <r>
      <rPr>
        <u/>
        <sz val="12"/>
        <color theme="1"/>
        <rFont val="Arial Narrow"/>
        <family val="2"/>
      </rPr>
      <t>ANNA LIZA S. AMPARO</t>
    </r>
  </si>
  <si>
    <r>
      <t xml:space="preserve">Position: </t>
    </r>
    <r>
      <rPr>
        <u/>
        <sz val="12"/>
        <color theme="1"/>
        <rFont val="Arial Narrow"/>
        <family val="2"/>
      </rPr>
      <t>ADMIN AIDE VI</t>
    </r>
  </si>
  <si>
    <r>
      <t xml:space="preserve">Unit: </t>
    </r>
    <r>
      <rPr>
        <u/>
        <sz val="12"/>
        <color theme="1"/>
        <rFont val="Arial Narrow"/>
        <family val="2"/>
      </rPr>
      <t>PLANNING AND RESOURCE MANAGEMENT OFFICE</t>
    </r>
  </si>
  <si>
    <t>MAJOR FINAL OUTPUT</t>
  </si>
  <si>
    <t>SUCCESS INDICATOR</t>
  </si>
  <si>
    <t>ACTUAL ACCOMPLISHMENT</t>
  </si>
  <si>
    <t>Remarks</t>
  </si>
  <si>
    <t>QUANTITY (E)</t>
  </si>
  <si>
    <t>QUALITY (Q)</t>
  </si>
  <si>
    <t>TIMELINESS (T)</t>
  </si>
  <si>
    <t>TOTAL</t>
  </si>
  <si>
    <t>AVE</t>
  </si>
  <si>
    <t>=total Q / total E</t>
  </si>
  <si>
    <t>=total T / total E</t>
  </si>
  <si>
    <t>I – STRATEGIC FUNCTIONS</t>
  </si>
  <si>
    <t>II – CORE FUNCTIONS</t>
  </si>
  <si>
    <t xml:space="preserve">Monitoring matrix of outgoing documents 
</t>
  </si>
  <si>
    <t xml:space="preserve">Monitoring matrix  of outgoing documents 
</t>
  </si>
  <si>
    <t xml:space="preserve">
Inventory report of office furniture and equipment</t>
  </si>
  <si>
    <t>III – SUPPORT FUNCTIONS</t>
  </si>
  <si>
    <t>Institutional Obligation</t>
  </si>
  <si>
    <t>Monthly Daily Time Record (DTR)</t>
  </si>
  <si>
    <t>Monthly DTR submitted within the mandated time</t>
  </si>
  <si>
    <t>Not to be Rated</t>
  </si>
  <si>
    <t>Individual Learning and Development Plan (ILDP)</t>
  </si>
  <si>
    <t>ILDP submitted  within the mandated time</t>
  </si>
  <si>
    <t>Individual Performance Commitment and Review (IPCR)</t>
  </si>
  <si>
    <t>IPCR submitted  within the mandated time</t>
  </si>
  <si>
    <t>Travel Accomplishment Report (TAR)</t>
  </si>
  <si>
    <t>TAR submitted within 10 working days after attending webinar/seminar/training</t>
  </si>
  <si>
    <t>Flag Raising and Lowering Ceremonies</t>
  </si>
  <si>
    <t>Intervening Function</t>
  </si>
  <si>
    <t>College Wide Activities</t>
  </si>
  <si>
    <t>Attendance to College Wide Activities</t>
  </si>
  <si>
    <t>Observation and Remarks:</t>
  </si>
  <si>
    <t>(Rater)</t>
  </si>
  <si>
    <t>Confirmed by:</t>
  </si>
  <si>
    <t>(Ratee)</t>
  </si>
  <si>
    <t>Above entries are true and correct:</t>
  </si>
  <si>
    <t>Noted:</t>
  </si>
  <si>
    <t>ANNA LIZA S. AMPARO</t>
  </si>
  <si>
    <t>JOSHUA P. ELARDO</t>
  </si>
  <si>
    <t>Name &amp; Signature of Employee</t>
  </si>
  <si>
    <t>Name &amp; Signature of Immediate Supervisor</t>
  </si>
  <si>
    <t>Date Signed: ___________________</t>
  </si>
  <si>
    <t>Date Signed: _________________________</t>
  </si>
  <si>
    <t>1 inventory report of office furniture and equipment prepared and submitted late and with minimal error</t>
  </si>
  <si>
    <t>1 inventory report  of office supplies prepared and submitted late and with minimal error</t>
  </si>
  <si>
    <t>MONTHLY PERFORMANCE OUTPUT REPORT (MPOR)</t>
  </si>
  <si>
    <t>Week 1</t>
  </si>
  <si>
    <t>Week 2</t>
  </si>
  <si>
    <t>Week 3</t>
  </si>
  <si>
    <t>Week 4</t>
  </si>
  <si>
    <t>DTR Submitted within the mandated time</t>
  </si>
  <si>
    <t>NOT TO BE RATED</t>
  </si>
  <si>
    <t>IPCR submitted winthin the mandated time</t>
  </si>
  <si>
    <t>Statement of Assets, Liabilities, and Net Worth (SALN)</t>
  </si>
  <si>
    <t>SALN submitted winthin the mandated time</t>
  </si>
  <si>
    <t>Personal Data Sheet (PDS)</t>
  </si>
  <si>
    <t>PDS submitted winthin the mandated time</t>
  </si>
  <si>
    <t>Individual Learning Development Plan (ILDP)</t>
  </si>
  <si>
    <t>ILDP submitted winthin the mandated time</t>
  </si>
  <si>
    <t>TAR submitted winthin the mandated time</t>
  </si>
  <si>
    <t>Planning Officer III</t>
  </si>
  <si>
    <t xml:space="preserve">100% incoming documents filed with lapses2 days upon receipt </t>
  </si>
  <si>
    <t>100% outgoing documents disseminated to concerned offices/personnel without lapses 2 days upon receipt</t>
  </si>
  <si>
    <t xml:space="preserve">100% incoming documents filed without lapses 2 days upon receipt </t>
  </si>
  <si>
    <t>Jan</t>
  </si>
  <si>
    <t>Feb</t>
  </si>
  <si>
    <t>March</t>
  </si>
  <si>
    <t>April</t>
  </si>
  <si>
    <t>May</t>
  </si>
  <si>
    <t>June</t>
  </si>
  <si>
    <t>=sum(Jan-June)</t>
  </si>
  <si>
    <t xml:space="preserve"> </t>
  </si>
  <si>
    <t>NR</t>
  </si>
  <si>
    <r>
      <rPr>
        <b/>
        <u/>
        <sz val="10"/>
        <color theme="1"/>
        <rFont val="Arial Narrow"/>
        <family val="2"/>
      </rPr>
      <t>ANNA LIZA . AMPARO</t>
    </r>
    <r>
      <rPr>
        <b/>
        <sz val="10"/>
        <color theme="1"/>
        <rFont val="Arial Narrow"/>
        <family val="2"/>
      </rPr>
      <t xml:space="preserve">
</t>
    </r>
    <r>
      <rPr>
        <sz val="10"/>
        <color theme="1"/>
        <rFont val="Arial Narrow"/>
        <family val="2"/>
      </rPr>
      <t>Administrative Aide VI</t>
    </r>
  </si>
  <si>
    <r>
      <rPr>
        <b/>
        <u/>
        <sz val="10"/>
        <color theme="1"/>
        <rFont val="Arial Narrow"/>
        <family val="2"/>
      </rPr>
      <t>JOSHUA P. ELARDO</t>
    </r>
    <r>
      <rPr>
        <sz val="10"/>
        <color theme="1"/>
        <rFont val="Arial Narrow"/>
        <family val="2"/>
      </rPr>
      <t xml:space="preserve">
Planning Officer III</t>
    </r>
  </si>
  <si>
    <r>
      <rPr>
        <b/>
        <u/>
        <sz val="10"/>
        <color theme="1"/>
        <rFont val="Arial Narrow"/>
        <family val="2"/>
      </rPr>
      <t>CHARLO BIANCI M. GURAY</t>
    </r>
    <r>
      <rPr>
        <sz val="10"/>
        <color theme="1"/>
        <rFont val="Arial Narrow"/>
        <family val="2"/>
      </rPr>
      <t xml:space="preserve">
Director, Planning and Resource Management Office</t>
    </r>
  </si>
  <si>
    <t>4.0 – 4.9</t>
  </si>
  <si>
    <t>3.0 – 3.9</t>
  </si>
  <si>
    <t>2.0 – 2.9</t>
  </si>
  <si>
    <t>1.0- 1.9</t>
  </si>
  <si>
    <t>Evaluation Committee for PBB</t>
  </si>
  <si>
    <t>JOSHUA P. ELARDO
Planning Officer III</t>
  </si>
  <si>
    <r>
      <rPr>
        <b/>
        <u/>
        <sz val="10"/>
        <color theme="1"/>
        <rFont val="Arial Narrow"/>
        <family val="2"/>
      </rPr>
      <t>CHARLO BIANCI M. GURAY</t>
    </r>
    <r>
      <rPr>
        <b/>
        <sz val="10"/>
        <color theme="1"/>
        <rFont val="Arial Narrow"/>
        <family val="2"/>
      </rPr>
      <t xml:space="preserve">
Director, PRMO</t>
    </r>
  </si>
  <si>
    <r>
      <t xml:space="preserve">           I, </t>
    </r>
    <r>
      <rPr>
        <b/>
        <u/>
        <sz val="11"/>
        <color theme="1"/>
        <rFont val="Arial"/>
        <family val="2"/>
      </rPr>
      <t>ANNA LIZA S. AMPARO</t>
    </r>
    <r>
      <rPr>
        <sz val="11"/>
        <color theme="1"/>
        <rFont val="Arial"/>
        <family val="2"/>
      </rPr>
      <t>,</t>
    </r>
    <r>
      <rPr>
        <b/>
        <sz val="11"/>
        <color theme="1"/>
        <rFont val="Arial"/>
        <family val="2"/>
      </rPr>
      <t xml:space="preserve"> </t>
    </r>
    <r>
      <rPr>
        <b/>
        <u/>
        <sz val="11"/>
        <color theme="1"/>
        <rFont val="Arial"/>
        <family val="2"/>
      </rPr>
      <t>ADMINISTRATIVE AIDE VI</t>
    </r>
    <r>
      <rPr>
        <sz val="11"/>
        <color theme="1"/>
        <rFont val="Arial"/>
        <family val="2"/>
      </rPr>
      <t xml:space="preserve"> of </t>
    </r>
    <r>
      <rPr>
        <b/>
        <u/>
        <sz val="11"/>
        <color theme="1"/>
        <rFont val="Arial"/>
        <family val="2"/>
      </rPr>
      <t>PLANNING AND RESOURCE MANAGEMENT OFFICE</t>
    </r>
    <r>
      <rPr>
        <sz val="11"/>
        <color theme="1"/>
        <rFont val="Arial"/>
        <family val="2"/>
      </rPr>
      <t xml:space="preserve">, commit to deliver and agree to be rated on the attainment of the following targets in accordance with the indicated measures for the period </t>
    </r>
    <r>
      <rPr>
        <b/>
        <sz val="11"/>
        <color theme="1"/>
        <rFont val="Arial"/>
        <family val="2"/>
      </rPr>
      <t>JULY - DECEMBER 2024</t>
    </r>
    <r>
      <rPr>
        <sz val="11"/>
        <color theme="1"/>
        <rFont val="Arial"/>
        <family val="2"/>
      </rPr>
      <t>.</t>
    </r>
  </si>
  <si>
    <t>Inventory report of office supplies</t>
  </si>
  <si>
    <t>For the Month of November 2024</t>
  </si>
  <si>
    <t>July</t>
  </si>
  <si>
    <t>Aug</t>
  </si>
  <si>
    <t>Sep</t>
  </si>
  <si>
    <t>Oct</t>
  </si>
  <si>
    <t>Nov</t>
  </si>
  <si>
    <t>Dec</t>
  </si>
  <si>
    <t>=sum(July-Dec)</t>
  </si>
  <si>
    <t>1 inventory report of office furniture and equipment prepared and submitted on or before December 15, 2025</t>
  </si>
  <si>
    <t>1 inventory report  of office supplies prepared and submitted  on or before December 15, 2025</t>
  </si>
  <si>
    <t>Adjectival Rating: Very Satisfactory</t>
  </si>
  <si>
    <t>Inventory Report of Mid-Year and Year-End Planning Presentations</t>
  </si>
  <si>
    <t xml:space="preserve">Task Management Summary Report </t>
  </si>
  <si>
    <t>1 inventory report  of Mid-Year and Year-End Planning Presentations submitted on or before December 31, 2025</t>
  </si>
  <si>
    <t>1 Task Management Summary Report submitted on or before December 31, 2025</t>
  </si>
  <si>
    <t>For the Month of January 2025</t>
  </si>
  <si>
    <t>January to June 2025</t>
  </si>
  <si>
    <t>For the Month of February 2025</t>
  </si>
  <si>
    <t>For the Month of March 2025</t>
  </si>
  <si>
    <t>For the Month of April 2025</t>
  </si>
  <si>
    <t>For the Month of May 2025</t>
  </si>
  <si>
    <t>For the Month of June 2025</t>
  </si>
  <si>
    <t>For the Month of August 2025</t>
  </si>
  <si>
    <t>For the Month of September 2025</t>
  </si>
  <si>
    <t>For the Month of October 2025</t>
  </si>
  <si>
    <t>For the Month of December 2025</t>
  </si>
  <si>
    <t>July to December 2025</t>
  </si>
  <si>
    <t>Director, PRMO</t>
  </si>
  <si>
    <t xml:space="preserve"> CORE FUNCTIONS (60% )</t>
  </si>
  <si>
    <t xml:space="preserve"> STRATEGIC PRIORITY (0% )</t>
  </si>
  <si>
    <r>
      <t xml:space="preserve">           I,</t>
    </r>
    <r>
      <rPr>
        <u/>
        <sz val="11"/>
        <color theme="1"/>
        <rFont val="Arial"/>
        <family val="2"/>
      </rPr>
      <t xml:space="preserve"> </t>
    </r>
    <r>
      <rPr>
        <b/>
        <u/>
        <sz val="11"/>
        <color theme="1"/>
        <rFont val="Arial"/>
        <family val="2"/>
      </rPr>
      <t>ANNA LIZA S. AMPARO</t>
    </r>
    <r>
      <rPr>
        <sz val="11"/>
        <color theme="1"/>
        <rFont val="Arial"/>
        <family val="2"/>
      </rPr>
      <t>,</t>
    </r>
    <r>
      <rPr>
        <b/>
        <sz val="11"/>
        <color theme="1"/>
        <rFont val="Arial"/>
        <family val="2"/>
      </rPr>
      <t xml:space="preserve"> </t>
    </r>
    <r>
      <rPr>
        <b/>
        <u/>
        <sz val="11"/>
        <color theme="1"/>
        <rFont val="Arial"/>
        <family val="2"/>
      </rPr>
      <t>ADMINISTRATIVE AIDE VI</t>
    </r>
    <r>
      <rPr>
        <u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of</t>
    </r>
    <r>
      <rPr>
        <u/>
        <sz val="11"/>
        <color theme="1"/>
        <rFont val="Arial"/>
        <family val="2"/>
      </rPr>
      <t xml:space="preserve"> </t>
    </r>
    <r>
      <rPr>
        <b/>
        <u/>
        <sz val="11"/>
        <color theme="1"/>
        <rFont val="Arial"/>
        <family val="2"/>
      </rPr>
      <t>PLANNING AND RESOURCE MANAGEMENT OFFICE</t>
    </r>
    <r>
      <rPr>
        <sz val="11"/>
        <color theme="1"/>
        <rFont val="Arial"/>
        <family val="2"/>
      </rPr>
      <t xml:space="preserve">, commit to deliver and agree to be rated on the attainment of the following targets in accordance with the indicated measures for the period </t>
    </r>
    <r>
      <rPr>
        <b/>
        <u/>
        <sz val="11"/>
        <color theme="1"/>
        <rFont val="Arial"/>
        <family val="2"/>
      </rPr>
      <t>JANUARY - JUNE 2025</t>
    </r>
    <r>
      <rPr>
        <sz val="11"/>
        <color theme="1"/>
        <rFont val="Arial"/>
        <family val="2"/>
      </rPr>
      <t>.</t>
    </r>
  </si>
  <si>
    <r>
      <t xml:space="preserve">JOSHUA P. ELARDO
</t>
    </r>
    <r>
      <rPr>
        <b/>
        <sz val="10"/>
        <color theme="1"/>
        <rFont val="Arial Narrow"/>
        <family val="2"/>
      </rPr>
      <t>Director, Planning and Resource Management Office/ Planning Officer III</t>
    </r>
  </si>
  <si>
    <r>
      <rPr>
        <b/>
        <u/>
        <sz val="10"/>
        <color theme="1"/>
        <rFont val="Arial Narrow"/>
        <family val="2"/>
      </rPr>
      <t>JOSHUA P. ELARDO</t>
    </r>
    <r>
      <rPr>
        <sz val="10"/>
        <color theme="1"/>
        <rFont val="Arial Narrow"/>
        <family val="2"/>
      </rPr>
      <t xml:space="preserve">
Director, Planning and Resource Management Office/ Planning Officer III</t>
    </r>
  </si>
  <si>
    <r>
      <t xml:space="preserve">           I,</t>
    </r>
    <r>
      <rPr>
        <u/>
        <sz val="11"/>
        <color theme="1"/>
        <rFont val="Arial"/>
        <family val="2"/>
      </rPr>
      <t xml:space="preserve"> </t>
    </r>
    <r>
      <rPr>
        <b/>
        <u/>
        <sz val="11"/>
        <color theme="1"/>
        <rFont val="Arial"/>
        <family val="2"/>
      </rPr>
      <t>ANNA LIZA S. AMPARO</t>
    </r>
    <r>
      <rPr>
        <sz val="11"/>
        <color theme="1"/>
        <rFont val="Arial"/>
        <family val="2"/>
      </rPr>
      <t>,</t>
    </r>
    <r>
      <rPr>
        <b/>
        <sz val="11"/>
        <color theme="1"/>
        <rFont val="Arial"/>
        <family val="2"/>
      </rPr>
      <t xml:space="preserve"> </t>
    </r>
    <r>
      <rPr>
        <b/>
        <u/>
        <sz val="11"/>
        <color theme="1"/>
        <rFont val="Arial"/>
        <family val="2"/>
      </rPr>
      <t>ADMINISTRATIVE AIDE VI</t>
    </r>
    <r>
      <rPr>
        <u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of</t>
    </r>
    <r>
      <rPr>
        <u/>
        <sz val="11"/>
        <color theme="1"/>
        <rFont val="Arial"/>
        <family val="2"/>
      </rPr>
      <t xml:space="preserve"> </t>
    </r>
    <r>
      <rPr>
        <b/>
        <u/>
        <sz val="11"/>
        <color theme="1"/>
        <rFont val="Arial"/>
        <family val="2"/>
      </rPr>
      <t>PLANNING AND RESOURCE MANAGEMENT OFFICE</t>
    </r>
    <r>
      <rPr>
        <sz val="11"/>
        <color theme="1"/>
        <rFont val="Arial"/>
        <family val="2"/>
      </rPr>
      <t xml:space="preserve">, commit to deliver and agree to be rated on the attainment of the following targets in accordance with the indicated measures for the period </t>
    </r>
    <r>
      <rPr>
        <b/>
        <u/>
        <sz val="11"/>
        <color theme="1"/>
        <rFont val="Arial"/>
        <family val="2"/>
      </rPr>
      <t>JULY - DECEMBER 2025</t>
    </r>
    <r>
      <rPr>
        <sz val="11"/>
        <color theme="1"/>
        <rFont val="Arial"/>
        <family val="2"/>
      </rPr>
      <t>.</t>
    </r>
  </si>
  <si>
    <t>1 inventory report  of office supplies prepared and submitted  on or before December 31, 2024</t>
  </si>
  <si>
    <t>1 inventory report of office furniture and equipment prepared and submitted on or before December 31, 2024</t>
  </si>
  <si>
    <t>100% of incoming documents are filed and digitized without lapses 2 days upon receipt</t>
  </si>
  <si>
    <t>100% of outgoing documents filed and disseminated without lapses 2 days upon receipt</t>
  </si>
  <si>
    <t>1 inventory report  of Mid-Year Planning Presentations submitted on or before December 31, 2025</t>
  </si>
  <si>
    <t>100% outgoing documents filed with lapses 2 days upon receipt</t>
  </si>
  <si>
    <t>100% outgoing documents disseminated to concerned offices/personnel with lapses 2 days upon receipt</t>
  </si>
  <si>
    <t>Two offices have not yet submitted their presentations</t>
  </si>
  <si>
    <t>Submission of one inventory report for theYear-End Planning 2024 Presentations did not meet the deadline</t>
  </si>
  <si>
    <r>
      <rPr>
        <b/>
        <u/>
        <sz val="10"/>
        <color theme="1"/>
        <rFont val="Arial Narrow"/>
        <family val="2"/>
      </rPr>
      <t>JOY M. SORROSA, Ph.D.</t>
    </r>
    <r>
      <rPr>
        <b/>
        <sz val="10"/>
        <color theme="1"/>
        <rFont val="Arial Narrow"/>
        <family val="2"/>
      </rPr>
      <t xml:space="preserve">
College President</t>
    </r>
  </si>
  <si>
    <r>
      <rPr>
        <b/>
        <u/>
        <sz val="10"/>
        <color theme="1"/>
        <rFont val="Arial Narrow"/>
        <family val="2"/>
      </rPr>
      <t>JOY M. SORROSA, Ph.D.</t>
    </r>
    <r>
      <rPr>
        <sz val="10"/>
        <color theme="1"/>
        <rFont val="Arial Narrow"/>
        <family val="2"/>
      </rPr>
      <t xml:space="preserve">
College President </t>
    </r>
  </si>
  <si>
    <r>
      <rPr>
        <b/>
        <u/>
        <sz val="10"/>
        <color theme="1"/>
        <rFont val="Arial Narrow"/>
        <family val="2"/>
      </rPr>
      <t>ANNA LIZA S. AMPARO</t>
    </r>
    <r>
      <rPr>
        <b/>
        <sz val="10"/>
        <color theme="1"/>
        <rFont val="Arial Narrow"/>
        <family val="2"/>
      </rPr>
      <t xml:space="preserve">
</t>
    </r>
    <r>
      <rPr>
        <sz val="10"/>
        <color theme="1"/>
        <rFont val="Arial Narrow"/>
        <family val="2"/>
      </rPr>
      <t>Administrative Aide VI</t>
    </r>
  </si>
  <si>
    <t>For the Month of July 2025</t>
  </si>
  <si>
    <t>Facilitated the Mid-Year Planning from July 30 to August 1,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</si>
</sst>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"/>
  </numFmts>
  <fonts count="5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u/>
      <sz val="11"/>
      <color theme="1"/>
      <name val="Arial"/>
      <family val="2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b/>
      <sz val="12"/>
      <color rgb="FF000000"/>
      <name val="Arial Narrow"/>
      <family val="2"/>
    </font>
    <font>
      <b/>
      <sz val="10"/>
      <color rgb="FF000000"/>
      <name val="Arial Narrow"/>
      <family val="2"/>
    </font>
    <font>
      <sz val="12"/>
      <color theme="1"/>
      <name val="Arial Narrow"/>
      <family val="2"/>
    </font>
    <font>
      <sz val="10"/>
      <color rgb="FF000000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0"/>
      <color rgb="FF7030A0"/>
      <name val="Arial Narrow"/>
      <family val="2"/>
    </font>
    <font>
      <b/>
      <sz val="10"/>
      <color rgb="FF0070C0"/>
      <name val="Arial Narrow"/>
      <family val="2"/>
    </font>
    <font>
      <b/>
      <sz val="10"/>
      <color rgb="FFF79646"/>
      <name val="Arial Narrow"/>
      <family val="2"/>
    </font>
    <font>
      <b/>
      <u/>
      <sz val="10"/>
      <color theme="1"/>
      <name val="Arial Narrow"/>
      <family val="2"/>
    </font>
    <font>
      <sz val="9"/>
      <color theme="1"/>
      <name val="Arial Narrow"/>
      <family val="2"/>
    </font>
    <font>
      <sz val="11"/>
      <color theme="1"/>
      <name val="Calibri"/>
      <family val="2"/>
      <scheme val="minor"/>
    </font>
    <font>
      <b/>
      <i/>
      <sz val="10"/>
      <color theme="1"/>
      <name val="Arial Narrow"/>
      <family val="2"/>
    </font>
    <font>
      <b/>
      <sz val="10"/>
      <name val="Arial Narrow"/>
      <family val="2"/>
    </font>
    <font>
      <b/>
      <sz val="12"/>
      <color theme="1"/>
      <name val="Arial Narrow"/>
      <family val="2"/>
    </font>
    <font>
      <u/>
      <sz val="9"/>
      <color theme="1"/>
      <name val="Arial Narrow"/>
      <family val="2"/>
    </font>
    <font>
      <b/>
      <sz val="11"/>
      <name val="Arial Narrow"/>
      <family val="2"/>
    </font>
    <font>
      <sz val="9"/>
      <color rgb="FF000000"/>
      <name val="Arial Narrow"/>
      <family val="2"/>
    </font>
    <font>
      <b/>
      <sz val="11"/>
      <color theme="1"/>
      <name val="Arial"/>
      <family val="2"/>
    </font>
    <font>
      <b/>
      <sz val="14"/>
      <color theme="1"/>
      <name val="Arial Narrow"/>
      <family val="2"/>
    </font>
    <font>
      <u/>
      <sz val="12"/>
      <color theme="1"/>
      <name val="Arial Narrow"/>
      <family val="2"/>
    </font>
    <font>
      <sz val="7"/>
      <color theme="1"/>
      <name val="Arial Narrow"/>
      <family val="2"/>
    </font>
    <font>
      <sz val="10"/>
      <name val="Arial Narrow"/>
      <family val="2"/>
    </font>
    <font>
      <b/>
      <sz val="11"/>
      <color indexed="8"/>
      <name val="Arial Narrow"/>
      <family val="2"/>
    </font>
    <font>
      <b/>
      <sz val="14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Arial Narrow"/>
      <family val="2"/>
    </font>
    <font>
      <sz val="12"/>
      <name val="Arial Narrow"/>
      <family val="2"/>
    </font>
    <font>
      <b/>
      <u/>
      <sz val="12"/>
      <color theme="1"/>
      <name val="Arial Narrow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"/>
      <name val="Arial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  <scheme val="minor"/>
    </font>
    <font>
      <sz val="11"/>
      <color rgb="FF000000"/>
      <name val="Arial Narrow"/>
      <family val="2"/>
    </font>
    <font>
      <b/>
      <sz val="18"/>
      <color theme="1"/>
      <name val="Arial Narrow"/>
      <family val="2"/>
    </font>
    <font>
      <sz val="18"/>
      <color theme="1"/>
      <name val="Arial Narrow"/>
      <family val="2"/>
    </font>
    <font>
      <sz val="14"/>
      <color theme="1"/>
      <name val="Arial Narrow"/>
      <family val="2"/>
    </font>
    <font>
      <sz val="14"/>
      <color rgb="FF000000"/>
      <name val="Arial Narrow"/>
      <family val="2"/>
    </font>
    <font>
      <sz val="14"/>
      <name val="Arial Narrow"/>
      <family val="2"/>
    </font>
    <font>
      <b/>
      <u/>
      <sz val="14"/>
      <color theme="1"/>
      <name val="Arial Narrow"/>
      <family val="2"/>
    </font>
    <font>
      <b/>
      <sz val="16"/>
      <color theme="1"/>
      <name val="Calibri"/>
      <family val="2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Arial Narrow"/>
      <family val="2"/>
    </font>
    <font>
      <b/>
      <sz val="16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rgb="FF000000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6" fillId="0" borderId="0" applyFont="0" applyFill="0" applyBorder="0" applyAlignment="0" applyProtection="0"/>
  </cellStyleXfs>
  <cellXfs count="765">
    <xf numFmtId="0" fontId="0" fillId="0" borderId="0" xfId="0"/>
    <xf numFmtId="0" fontId="6" fillId="0" borderId="0" xfId="0" applyFont="1" applyAlignment="1">
      <alignment horizontal="left"/>
    </xf>
    <xf numFmtId="0" fontId="3" fillId="0" borderId="1" xfId="0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4" fillId="0" borderId="1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4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right" vertical="center"/>
    </xf>
    <xf numFmtId="0" fontId="10" fillId="0" borderId="0" xfId="0" applyFont="1"/>
    <xf numFmtId="0" fontId="10" fillId="0" borderId="0" xfId="0" applyFont="1" applyAlignment="1">
      <alignment vertical="center" wrapText="1"/>
    </xf>
    <xf numFmtId="0" fontId="10" fillId="0" borderId="5" xfId="0" applyFont="1" applyBorder="1"/>
    <xf numFmtId="0" fontId="9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left"/>
    </xf>
    <xf numFmtId="0" fontId="9" fillId="0" borderId="0" xfId="0" applyFont="1"/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2" fontId="10" fillId="0" borderId="1" xfId="0" applyNumberFormat="1" applyFont="1" applyBorder="1" applyAlignment="1">
      <alignment horizontal="center" vertical="center"/>
    </xf>
    <xf numFmtId="0" fontId="14" fillId="0" borderId="0" xfId="0" applyFont="1" applyAlignment="1">
      <alignment wrapText="1"/>
    </xf>
    <xf numFmtId="0" fontId="3" fillId="0" borderId="0" xfId="0" applyFont="1"/>
    <xf numFmtId="0" fontId="14" fillId="0" borderId="0" xfId="0" applyFont="1" applyAlignment="1">
      <alignment vertical="center"/>
    </xf>
    <xf numFmtId="0" fontId="21" fillId="0" borderId="1" xfId="0" applyFont="1" applyBorder="1" applyAlignment="1">
      <alignment horizontal="center" vertical="center"/>
    </xf>
    <xf numFmtId="0" fontId="17" fillId="0" borderId="0" xfId="0" applyFont="1" applyAlignment="1">
      <alignment vertical="center" wrapText="1"/>
    </xf>
    <xf numFmtId="0" fontId="11" fillId="0" borderId="1" xfId="0" applyFont="1" applyBorder="1" applyAlignment="1">
      <alignment horizontal="center" vertical="center"/>
    </xf>
    <xf numFmtId="0" fontId="24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/>
    <xf numFmtId="0" fontId="26" fillId="0" borderId="26" xfId="0" applyFont="1" applyBorder="1" applyAlignment="1">
      <alignment horizontal="center" vertical="center"/>
    </xf>
    <xf numFmtId="0" fontId="26" fillId="0" borderId="27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26" fillId="0" borderId="32" xfId="0" quotePrefix="1" applyFont="1" applyBorder="1" applyAlignment="1">
      <alignment horizontal="center" vertical="center" wrapText="1"/>
    </xf>
    <xf numFmtId="0" fontId="10" fillId="0" borderId="34" xfId="0" applyFont="1" applyBorder="1"/>
    <xf numFmtId="0" fontId="10" fillId="0" borderId="3" xfId="0" applyFont="1" applyBorder="1"/>
    <xf numFmtId="0" fontId="10" fillId="0" borderId="14" xfId="0" applyFont="1" applyBorder="1"/>
    <xf numFmtId="0" fontId="10" fillId="0" borderId="33" xfId="0" applyFont="1" applyBorder="1"/>
    <xf numFmtId="0" fontId="10" fillId="0" borderId="35" xfId="0" applyFont="1" applyBorder="1"/>
    <xf numFmtId="0" fontId="10" fillId="0" borderId="7" xfId="0" applyFont="1" applyBorder="1"/>
    <xf numFmtId="0" fontId="10" fillId="0" borderId="24" xfId="0" applyFont="1" applyBorder="1"/>
    <xf numFmtId="0" fontId="10" fillId="0" borderId="37" xfId="0" applyFont="1" applyBorder="1"/>
    <xf numFmtId="0" fontId="10" fillId="0" borderId="2" xfId="0" applyFont="1" applyBorder="1"/>
    <xf numFmtId="0" fontId="10" fillId="0" borderId="13" xfId="0" applyFont="1" applyBorder="1"/>
    <xf numFmtId="0" fontId="10" fillId="0" borderId="36" xfId="0" applyFont="1" applyBorder="1"/>
    <xf numFmtId="0" fontId="10" fillId="0" borderId="38" xfId="0" applyFont="1" applyBorder="1"/>
    <xf numFmtId="0" fontId="10" fillId="0" borderId="39" xfId="0" applyFont="1" applyBorder="1"/>
    <xf numFmtId="0" fontId="10" fillId="0" borderId="42" xfId="0" applyFont="1" applyBorder="1"/>
    <xf numFmtId="0" fontId="10" fillId="0" borderId="43" xfId="0" applyFont="1" applyBorder="1"/>
    <xf numFmtId="0" fontId="10" fillId="0" borderId="41" xfId="0" applyFont="1" applyBorder="1"/>
    <xf numFmtId="0" fontId="10" fillId="0" borderId="40" xfId="0" applyFont="1" applyBorder="1"/>
    <xf numFmtId="0" fontId="10" fillId="0" borderId="16" xfId="0" applyFont="1" applyBorder="1"/>
    <xf numFmtId="0" fontId="10" fillId="0" borderId="44" xfId="0" applyFont="1" applyBorder="1"/>
    <xf numFmtId="0" fontId="4" fillId="0" borderId="48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10" fillId="0" borderId="30" xfId="0" applyFont="1" applyBorder="1"/>
    <xf numFmtId="0" fontId="10" fillId="0" borderId="31" xfId="0" applyFont="1" applyBorder="1"/>
    <xf numFmtId="0" fontId="10" fillId="0" borderId="58" xfId="0" applyFont="1" applyBorder="1"/>
    <xf numFmtId="0" fontId="10" fillId="0" borderId="32" xfId="0" applyFont="1" applyBorder="1"/>
    <xf numFmtId="0" fontId="10" fillId="0" borderId="59" xfId="0" applyFont="1" applyBorder="1"/>
    <xf numFmtId="0" fontId="4" fillId="0" borderId="46" xfId="0" applyFont="1" applyBorder="1" applyAlignment="1">
      <alignment vertical="center" wrapText="1"/>
    </xf>
    <xf numFmtId="0" fontId="4" fillId="0" borderId="26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center" vertical="center"/>
    </xf>
    <xf numFmtId="0" fontId="10" fillId="0" borderId="61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48" xfId="0" applyFont="1" applyBorder="1"/>
    <xf numFmtId="0" fontId="4" fillId="0" borderId="34" xfId="0" applyFont="1" applyBorder="1" applyAlignment="1">
      <alignment vertical="center" wrapText="1"/>
    </xf>
    <xf numFmtId="0" fontId="4" fillId="0" borderId="50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51" xfId="0" applyFont="1" applyBorder="1" applyAlignment="1">
      <alignment horizontal="center" vertical="center"/>
    </xf>
    <xf numFmtId="0" fontId="4" fillId="0" borderId="35" xfId="0" applyFont="1" applyBorder="1" applyAlignment="1">
      <alignment horizontal="left" vertical="center" wrapText="1"/>
    </xf>
    <xf numFmtId="0" fontId="10" fillId="0" borderId="63" xfId="0" applyFont="1" applyBorder="1" applyAlignment="1">
      <alignment horizontal="center" vertical="center"/>
    </xf>
    <xf numFmtId="0" fontId="4" fillId="0" borderId="64" xfId="0" applyFont="1" applyBorder="1" applyAlignment="1">
      <alignment vertical="center" wrapText="1"/>
    </xf>
    <xf numFmtId="0" fontId="4" fillId="0" borderId="65" xfId="0" applyFont="1" applyBorder="1" applyAlignment="1">
      <alignment vertical="center" wrapText="1"/>
    </xf>
    <xf numFmtId="0" fontId="10" fillId="0" borderId="37" xfId="0" applyFont="1" applyBorder="1" applyAlignment="1">
      <alignment horizontal="center" vertical="center"/>
    </xf>
    <xf numFmtId="0" fontId="4" fillId="0" borderId="30" xfId="0" applyFont="1" applyBorder="1" applyAlignment="1">
      <alignment vertical="center" wrapText="1"/>
    </xf>
    <xf numFmtId="0" fontId="4" fillId="0" borderId="58" xfId="0" applyFont="1" applyBorder="1" applyAlignment="1">
      <alignment vertical="center" wrapText="1"/>
    </xf>
    <xf numFmtId="0" fontId="10" fillId="0" borderId="66" xfId="0" applyFont="1" applyBorder="1"/>
    <xf numFmtId="0" fontId="10" fillId="0" borderId="29" xfId="0" applyFont="1" applyBorder="1"/>
    <xf numFmtId="0" fontId="4" fillId="0" borderId="20" xfId="0" applyFont="1" applyBorder="1" applyAlignment="1">
      <alignment vertical="center" wrapText="1"/>
    </xf>
    <xf numFmtId="0" fontId="4" fillId="0" borderId="21" xfId="0" applyFont="1" applyBorder="1" applyAlignment="1">
      <alignment vertical="center" wrapText="1"/>
    </xf>
    <xf numFmtId="0" fontId="10" fillId="0" borderId="21" xfId="0" applyFont="1" applyBorder="1"/>
    <xf numFmtId="0" fontId="10" fillId="0" borderId="22" xfId="0" applyFont="1" applyBorder="1"/>
    <xf numFmtId="0" fontId="4" fillId="0" borderId="63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10" fillId="0" borderId="67" xfId="0" applyFont="1" applyBorder="1"/>
    <xf numFmtId="0" fontId="4" fillId="0" borderId="66" xfId="0" applyFont="1" applyBorder="1" applyAlignment="1">
      <alignment vertical="center" wrapText="1"/>
    </xf>
    <xf numFmtId="0" fontId="4" fillId="0" borderId="68" xfId="0" applyFont="1" applyBorder="1" applyAlignment="1">
      <alignment vertical="center" wrapText="1"/>
    </xf>
    <xf numFmtId="0" fontId="10" fillId="0" borderId="68" xfId="0" applyFont="1" applyBorder="1"/>
    <xf numFmtId="0" fontId="10" fillId="0" borderId="69" xfId="0" applyFont="1" applyBorder="1"/>
    <xf numFmtId="0" fontId="0" fillId="0" borderId="0" xfId="0" applyAlignment="1">
      <alignment vertical="center"/>
    </xf>
    <xf numFmtId="0" fontId="30" fillId="0" borderId="0" xfId="0" applyFont="1"/>
    <xf numFmtId="0" fontId="4" fillId="0" borderId="85" xfId="0" applyFont="1" applyBorder="1" applyAlignment="1">
      <alignment horizontal="center" vertical="center"/>
    </xf>
    <xf numFmtId="164" fontId="4" fillId="0" borderId="85" xfId="0" applyNumberFormat="1" applyFont="1" applyBorder="1" applyAlignment="1">
      <alignment horizontal="center" vertical="center"/>
    </xf>
    <xf numFmtId="0" fontId="4" fillId="0" borderId="111" xfId="0" applyFont="1" applyBorder="1" applyAlignment="1">
      <alignment horizontal="center" vertical="center"/>
    </xf>
    <xf numFmtId="0" fontId="4" fillId="0" borderId="112" xfId="0" applyFont="1" applyBorder="1" applyAlignment="1">
      <alignment horizontal="center" vertical="center"/>
    </xf>
    <xf numFmtId="2" fontId="4" fillId="0" borderId="93" xfId="0" applyNumberFormat="1" applyFont="1" applyBorder="1" applyAlignment="1">
      <alignment horizontal="center" vertical="center"/>
    </xf>
    <xf numFmtId="0" fontId="32" fillId="0" borderId="0" xfId="0" applyFont="1" applyAlignment="1">
      <alignment vertical="center"/>
    </xf>
    <xf numFmtId="0" fontId="27" fillId="0" borderId="0" xfId="0" applyFont="1" applyAlignment="1">
      <alignment vertical="top" wrapText="1"/>
    </xf>
    <xf numFmtId="0" fontId="27" fillId="0" borderId="0" xfId="0" applyFont="1" applyAlignment="1">
      <alignment vertical="center" wrapText="1"/>
    </xf>
    <xf numFmtId="0" fontId="27" fillId="0" borderId="0" xfId="0" applyFont="1" applyAlignment="1">
      <alignment horizontal="center" vertical="center"/>
    </xf>
    <xf numFmtId="0" fontId="27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27" fillId="0" borderId="44" xfId="0" applyFont="1" applyBorder="1" applyAlignment="1">
      <alignment vertical="top" wrapText="1"/>
    </xf>
    <xf numFmtId="0" fontId="27" fillId="0" borderId="44" xfId="0" applyFont="1" applyBorder="1" applyAlignment="1">
      <alignment vertical="center" wrapText="1"/>
    </xf>
    <xf numFmtId="0" fontId="4" fillId="0" borderId="60" xfId="0" applyFont="1" applyBorder="1" applyAlignment="1">
      <alignment horizontal="center" vertical="center"/>
    </xf>
    <xf numFmtId="0" fontId="27" fillId="0" borderId="44" xfId="0" quotePrefix="1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2" fontId="3" fillId="0" borderId="44" xfId="0" applyNumberFormat="1" applyFont="1" applyBorder="1" applyAlignment="1">
      <alignment horizontal="center" vertical="center"/>
    </xf>
    <xf numFmtId="0" fontId="8" fillId="0" borderId="44" xfId="0" applyFont="1" applyBorder="1" applyAlignment="1">
      <alignment vertical="top" wrapText="1"/>
    </xf>
    <xf numFmtId="0" fontId="8" fillId="0" borderId="44" xfId="0" applyFont="1" applyBorder="1" applyAlignment="1">
      <alignment vertical="center" wrapText="1"/>
    </xf>
    <xf numFmtId="0" fontId="27" fillId="0" borderId="44" xfId="0" applyFont="1" applyBorder="1" applyAlignment="1">
      <alignment wrapText="1"/>
    </xf>
    <xf numFmtId="0" fontId="27" fillId="0" borderId="44" xfId="0" applyFont="1" applyBorder="1" applyAlignment="1">
      <alignment vertical="top"/>
    </xf>
    <xf numFmtId="0" fontId="10" fillId="0" borderId="53" xfId="0" applyFont="1" applyBorder="1"/>
    <xf numFmtId="0" fontId="10" fillId="0" borderId="54" xfId="0" applyFont="1" applyBorder="1"/>
    <xf numFmtId="0" fontId="31" fillId="0" borderId="79" xfId="0" applyFont="1" applyBorder="1" applyAlignment="1">
      <alignment horizontal="center" vertical="center"/>
    </xf>
    <xf numFmtId="0" fontId="31" fillId="0" borderId="80" xfId="0" applyFont="1" applyBorder="1" applyAlignment="1">
      <alignment horizontal="center" vertical="center"/>
    </xf>
    <xf numFmtId="0" fontId="31" fillId="0" borderId="81" xfId="0" applyFont="1" applyBorder="1" applyAlignment="1">
      <alignment horizontal="center" vertical="center"/>
    </xf>
    <xf numFmtId="0" fontId="31" fillId="0" borderId="82" xfId="0" applyFont="1" applyBorder="1" applyAlignment="1">
      <alignment horizontal="center" vertical="center"/>
    </xf>
    <xf numFmtId="0" fontId="31" fillId="0" borderId="83" xfId="0" applyFont="1" applyBorder="1" applyAlignment="1">
      <alignment horizontal="center" vertical="center"/>
    </xf>
    <xf numFmtId="0" fontId="34" fillId="0" borderId="85" xfId="0" applyFont="1" applyBorder="1"/>
    <xf numFmtId="0" fontId="34" fillId="0" borderId="86" xfId="0" applyFont="1" applyBorder="1"/>
    <xf numFmtId="0" fontId="34" fillId="0" borderId="87" xfId="0" applyFont="1" applyBorder="1"/>
    <xf numFmtId="0" fontId="34" fillId="0" borderId="88" xfId="0" applyFont="1" applyBorder="1"/>
    <xf numFmtId="0" fontId="34" fillId="0" borderId="89" xfId="0" applyFont="1" applyBorder="1"/>
    <xf numFmtId="0" fontId="34" fillId="0" borderId="90" xfId="0" applyFont="1" applyBorder="1"/>
    <xf numFmtId="0" fontId="34" fillId="0" borderId="93" xfId="0" applyFont="1" applyBorder="1"/>
    <xf numFmtId="0" fontId="34" fillId="0" borderId="94" xfId="0" applyFont="1" applyBorder="1"/>
    <xf numFmtId="0" fontId="34" fillId="0" borderId="91" xfId="0" applyFont="1" applyBorder="1"/>
    <xf numFmtId="0" fontId="34" fillId="0" borderId="92" xfId="0" applyFont="1" applyBorder="1"/>
    <xf numFmtId="0" fontId="34" fillId="0" borderId="95" xfId="0" applyFont="1" applyBorder="1"/>
    <xf numFmtId="0" fontId="34" fillId="0" borderId="100" xfId="0" applyFont="1" applyBorder="1"/>
    <xf numFmtId="0" fontId="34" fillId="0" borderId="101" xfId="0" applyFont="1" applyBorder="1"/>
    <xf numFmtId="0" fontId="35" fillId="0" borderId="9" xfId="0" applyFont="1" applyBorder="1" applyAlignment="1">
      <alignment vertical="center" wrapText="1"/>
    </xf>
    <xf numFmtId="0" fontId="7" fillId="0" borderId="91" xfId="0" applyFont="1" applyBorder="1" applyAlignment="1">
      <alignment horizontal="center" vertical="center"/>
    </xf>
    <xf numFmtId="0" fontId="7" fillId="0" borderId="93" xfId="0" applyFont="1" applyBorder="1" applyAlignment="1">
      <alignment horizontal="center" vertical="center"/>
    </xf>
    <xf numFmtId="0" fontId="7" fillId="0" borderId="94" xfId="0" applyFont="1" applyBorder="1" applyAlignment="1">
      <alignment horizontal="center" vertical="center"/>
    </xf>
    <xf numFmtId="0" fontId="19" fillId="0" borderId="94" xfId="0" applyFont="1" applyBorder="1" applyAlignment="1">
      <alignment horizontal="center" vertical="center"/>
    </xf>
    <xf numFmtId="0" fontId="7" fillId="0" borderId="11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15" xfId="0" applyFont="1" applyBorder="1" applyAlignment="1">
      <alignment horizontal="center" vertical="center"/>
    </xf>
    <xf numFmtId="0" fontId="19" fillId="0" borderId="116" xfId="0" applyFont="1" applyBorder="1" applyAlignment="1">
      <alignment horizontal="center" vertical="center"/>
    </xf>
    <xf numFmtId="0" fontId="7" fillId="0" borderId="95" xfId="0" applyFont="1" applyBorder="1" applyAlignment="1">
      <alignment horizontal="center" vertical="center"/>
    </xf>
    <xf numFmtId="0" fontId="7" fillId="0" borderId="90" xfId="0" applyFont="1" applyBorder="1" applyAlignment="1">
      <alignment horizontal="center" vertical="center"/>
    </xf>
    <xf numFmtId="0" fontId="36" fillId="0" borderId="9" xfId="0" applyFont="1" applyBorder="1" applyAlignment="1">
      <alignment vertical="top" wrapText="1"/>
    </xf>
    <xf numFmtId="0" fontId="7" fillId="0" borderId="85" xfId="0" applyFont="1" applyBorder="1" applyAlignment="1">
      <alignment horizontal="center" vertical="center"/>
    </xf>
    <xf numFmtId="0" fontId="7" fillId="0" borderId="86" xfId="0" applyFont="1" applyBorder="1" applyAlignment="1">
      <alignment horizontal="center" vertical="center"/>
    </xf>
    <xf numFmtId="0" fontId="19" fillId="0" borderId="92" xfId="0" applyFont="1" applyBorder="1" applyAlignment="1">
      <alignment horizontal="center" vertical="center"/>
    </xf>
    <xf numFmtId="0" fontId="36" fillId="0" borderId="9" xfId="0" applyFont="1" applyBorder="1" applyAlignment="1">
      <alignment vertical="center" wrapText="1"/>
    </xf>
    <xf numFmtId="0" fontId="34" fillId="0" borderId="99" xfId="0" applyFont="1" applyBorder="1"/>
    <xf numFmtId="0" fontId="34" fillId="0" borderId="102" xfId="0" applyFont="1" applyBorder="1"/>
    <xf numFmtId="0" fontId="34" fillId="0" borderId="103" xfId="0" applyFont="1" applyBorder="1"/>
    <xf numFmtId="0" fontId="34" fillId="0" borderId="104" xfId="0" applyFont="1" applyBorder="1"/>
    <xf numFmtId="0" fontId="34" fillId="0" borderId="105" xfId="0" applyFont="1" applyBorder="1"/>
    <xf numFmtId="0" fontId="7" fillId="0" borderId="47" xfId="0" applyFont="1" applyBorder="1" applyAlignment="1">
      <alignment vertical="center" wrapText="1"/>
    </xf>
    <xf numFmtId="0" fontId="7" fillId="0" borderId="26" xfId="0" applyFont="1" applyBorder="1" applyAlignment="1">
      <alignment horizontal="left" vertical="center" wrapText="1"/>
    </xf>
    <xf numFmtId="0" fontId="7" fillId="0" borderId="55" xfId="0" applyFont="1" applyBorder="1"/>
    <xf numFmtId="0" fontId="7" fillId="0" borderId="51" xfId="0" applyFont="1" applyBorder="1" applyAlignment="1">
      <alignment vertical="center" wrapText="1"/>
    </xf>
    <xf numFmtId="0" fontId="7" fillId="0" borderId="50" xfId="0" applyFont="1" applyBorder="1" applyAlignment="1">
      <alignment horizontal="left" vertical="center" wrapText="1"/>
    </xf>
    <xf numFmtId="0" fontId="7" fillId="0" borderId="106" xfId="0" applyFont="1" applyBorder="1"/>
    <xf numFmtId="0" fontId="7" fillId="0" borderId="50" xfId="0" applyFont="1" applyBorder="1" applyAlignment="1">
      <alignment vertical="center" wrapText="1"/>
    </xf>
    <xf numFmtId="0" fontId="7" fillId="0" borderId="28" xfId="0" applyFont="1" applyBorder="1"/>
    <xf numFmtId="0" fontId="7" fillId="0" borderId="64" xfId="0" applyFont="1" applyBorder="1" applyAlignment="1">
      <alignment vertical="center" wrapText="1"/>
    </xf>
    <xf numFmtId="0" fontId="7" fillId="0" borderId="65" xfId="0" applyFont="1" applyBorder="1" applyAlignment="1">
      <alignment vertical="center" wrapText="1"/>
    </xf>
    <xf numFmtId="0" fontId="7" fillId="0" borderId="109" xfId="0" applyFont="1" applyBorder="1"/>
    <xf numFmtId="0" fontId="7" fillId="0" borderId="0" xfId="0" applyFont="1" applyAlignment="1">
      <alignment vertical="center" wrapText="1"/>
    </xf>
    <xf numFmtId="0" fontId="34" fillId="0" borderId="0" xfId="0" applyFont="1"/>
    <xf numFmtId="0" fontId="7" fillId="0" borderId="25" xfId="0" applyFont="1" applyBorder="1" applyAlignment="1">
      <alignment wrapText="1"/>
    </xf>
    <xf numFmtId="0" fontId="37" fillId="0" borderId="56" xfId="0" applyFont="1" applyBorder="1" applyAlignment="1">
      <alignment wrapText="1"/>
    </xf>
    <xf numFmtId="0" fontId="7" fillId="0" borderId="30" xfId="0" applyFont="1" applyBorder="1" applyAlignment="1">
      <alignment vertical="top" wrapText="1"/>
    </xf>
    <xf numFmtId="0" fontId="7" fillId="0" borderId="30" xfId="0" applyFont="1" applyBorder="1" applyAlignment="1">
      <alignment wrapText="1"/>
    </xf>
    <xf numFmtId="0" fontId="19" fillId="0" borderId="0" xfId="0" applyFont="1"/>
    <xf numFmtId="0" fontId="33" fillId="0" borderId="0" xfId="0" applyFont="1"/>
    <xf numFmtId="0" fontId="38" fillId="0" borderId="0" xfId="0" applyFont="1"/>
    <xf numFmtId="0" fontId="37" fillId="0" borderId="0" xfId="0" applyFont="1" applyAlignment="1">
      <alignment wrapText="1"/>
    </xf>
    <xf numFmtId="0" fontId="39" fillId="0" borderId="79" xfId="0" applyFont="1" applyBorder="1" applyAlignment="1">
      <alignment horizontal="center" vertical="center"/>
    </xf>
    <xf numFmtId="0" fontId="39" fillId="0" borderId="80" xfId="0" applyFont="1" applyBorder="1" applyAlignment="1">
      <alignment horizontal="center" vertical="center"/>
    </xf>
    <xf numFmtId="0" fontId="39" fillId="0" borderId="81" xfId="0" applyFont="1" applyBorder="1" applyAlignment="1">
      <alignment horizontal="center" vertical="center"/>
    </xf>
    <xf numFmtId="0" fontId="39" fillId="0" borderId="82" xfId="0" applyFont="1" applyBorder="1" applyAlignment="1">
      <alignment horizontal="center" vertical="center"/>
    </xf>
    <xf numFmtId="0" fontId="39" fillId="0" borderId="83" xfId="0" applyFont="1" applyBorder="1" applyAlignment="1">
      <alignment horizontal="center" vertical="center"/>
    </xf>
    <xf numFmtId="0" fontId="36" fillId="0" borderId="14" xfId="0" applyFont="1" applyBorder="1" applyAlignment="1">
      <alignment vertical="center" wrapText="1"/>
    </xf>
    <xf numFmtId="0" fontId="40" fillId="0" borderId="0" xfId="0" applyFont="1"/>
    <xf numFmtId="0" fontId="36" fillId="0" borderId="9" xfId="0" applyFont="1" applyBorder="1" applyAlignment="1">
      <alignment vertical="center"/>
    </xf>
    <xf numFmtId="0" fontId="35" fillId="0" borderId="45" xfId="0" applyFont="1" applyBorder="1" applyAlignment="1">
      <alignment vertical="center" wrapText="1"/>
    </xf>
    <xf numFmtId="0" fontId="7" fillId="0" borderId="25" xfId="0" applyFont="1" applyBorder="1" applyAlignment="1">
      <alignment vertical="center" wrapText="1"/>
    </xf>
    <xf numFmtId="0" fontId="7" fillId="0" borderId="110" xfId="0" applyFont="1" applyBorder="1" applyAlignment="1">
      <alignment horizontal="left" vertical="center" wrapText="1"/>
    </xf>
    <xf numFmtId="0" fontId="7" fillId="0" borderId="22" xfId="0" applyFont="1" applyBorder="1"/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/>
    </xf>
    <xf numFmtId="0" fontId="7" fillId="0" borderId="90" xfId="0" applyFont="1" applyBorder="1" applyAlignment="1">
      <alignment vertical="center"/>
    </xf>
    <xf numFmtId="0" fontId="7" fillId="0" borderId="90" xfId="0" applyFont="1" applyBorder="1" applyAlignment="1">
      <alignment vertical="center" wrapText="1"/>
    </xf>
    <xf numFmtId="0" fontId="35" fillId="0" borderId="1" xfId="0" applyFont="1" applyBorder="1" applyAlignment="1">
      <alignment vertical="center" wrapText="1"/>
    </xf>
    <xf numFmtId="0" fontId="7" fillId="0" borderId="18" xfId="0" applyFont="1" applyBorder="1"/>
    <xf numFmtId="0" fontId="7" fillId="0" borderId="33" xfId="0" applyFont="1" applyBorder="1" applyAlignment="1">
      <alignment vertical="center" wrapText="1"/>
    </xf>
    <xf numFmtId="0" fontId="7" fillId="0" borderId="35" xfId="0" applyFont="1" applyBorder="1" applyAlignment="1">
      <alignment horizontal="left" vertical="center" wrapText="1"/>
    </xf>
    <xf numFmtId="0" fontId="34" fillId="0" borderId="44" xfId="0" applyFont="1" applyBorder="1"/>
    <xf numFmtId="0" fontId="10" fillId="0" borderId="63" xfId="0" applyFont="1" applyBorder="1"/>
    <xf numFmtId="0" fontId="10" fillId="0" borderId="61" xfId="0" applyFont="1" applyBorder="1"/>
    <xf numFmtId="0" fontId="10" fillId="0" borderId="11" xfId="0" applyFont="1" applyBorder="1"/>
    <xf numFmtId="0" fontId="10" fillId="0" borderId="56" xfId="0" applyFont="1" applyBorder="1"/>
    <xf numFmtId="0" fontId="10" fillId="0" borderId="57" xfId="0" applyFont="1" applyBorder="1"/>
    <xf numFmtId="0" fontId="10" fillId="0" borderId="12" xfId="0" applyFont="1" applyBorder="1"/>
    <xf numFmtId="0" fontId="10" fillId="0" borderId="19" xfId="0" applyFont="1" applyBorder="1"/>
    <xf numFmtId="0" fontId="7" fillId="0" borderId="120" xfId="0" applyFont="1" applyBorder="1" applyAlignment="1">
      <alignment horizontal="left" vertical="center" wrapText="1"/>
    </xf>
    <xf numFmtId="0" fontId="7" fillId="0" borderId="91" xfId="0" applyFont="1" applyBorder="1" applyAlignment="1">
      <alignment horizontal="left" vertical="center" wrapText="1"/>
    </xf>
    <xf numFmtId="0" fontId="7" fillId="0" borderId="92" xfId="0" applyFont="1" applyBorder="1" applyAlignment="1">
      <alignment horizontal="left" vertical="center" wrapText="1"/>
    </xf>
    <xf numFmtId="0" fontId="7" fillId="0" borderId="121" xfId="0" applyFont="1" applyBorder="1" applyAlignment="1">
      <alignment horizontal="left" vertical="center" wrapText="1"/>
    </xf>
    <xf numFmtId="0" fontId="4" fillId="0" borderId="44" xfId="0" applyFont="1" applyBorder="1" applyAlignment="1">
      <alignment horizontal="left" vertical="center" wrapText="1"/>
    </xf>
    <xf numFmtId="0" fontId="4" fillId="0" borderId="63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  <xf numFmtId="0" fontId="4" fillId="0" borderId="37" xfId="0" applyFont="1" applyBorder="1" applyAlignment="1">
      <alignment horizontal="left" vertical="center" wrapText="1"/>
    </xf>
    <xf numFmtId="0" fontId="4" fillId="0" borderId="113" xfId="0" applyFont="1" applyBorder="1" applyAlignment="1">
      <alignment horizontal="left" vertical="center" wrapText="1"/>
    </xf>
    <xf numFmtId="0" fontId="43" fillId="0" borderId="0" xfId="0" applyFont="1"/>
    <xf numFmtId="0" fontId="44" fillId="0" borderId="0" xfId="0" applyFont="1" applyAlignment="1">
      <alignment vertical="center"/>
    </xf>
    <xf numFmtId="0" fontId="46" fillId="0" borderId="0" xfId="0" applyFont="1"/>
    <xf numFmtId="0" fontId="4" fillId="0" borderId="79" xfId="0" applyFont="1" applyBorder="1" applyAlignment="1">
      <alignment horizontal="center" vertical="center"/>
    </xf>
    <xf numFmtId="0" fontId="4" fillId="0" borderId="80" xfId="0" applyFont="1" applyBorder="1" applyAlignment="1">
      <alignment horizontal="center" vertical="center"/>
    </xf>
    <xf numFmtId="0" fontId="4" fillId="0" borderId="81" xfId="0" applyFont="1" applyBorder="1" applyAlignment="1">
      <alignment horizontal="center" vertical="center"/>
    </xf>
    <xf numFmtId="0" fontId="4" fillId="0" borderId="82" xfId="0" applyFont="1" applyBorder="1" applyAlignment="1">
      <alignment horizontal="center" vertical="center"/>
    </xf>
    <xf numFmtId="0" fontId="4" fillId="0" borderId="83" xfId="0" applyFont="1" applyBorder="1" applyAlignment="1">
      <alignment horizontal="center" vertical="center"/>
    </xf>
    <xf numFmtId="0" fontId="7" fillId="0" borderId="85" xfId="0" applyFont="1" applyBorder="1"/>
    <xf numFmtId="0" fontId="7" fillId="0" borderId="86" xfId="0" applyFont="1" applyBorder="1"/>
    <xf numFmtId="0" fontId="7" fillId="0" borderId="87" xfId="0" applyFont="1" applyBorder="1"/>
    <xf numFmtId="0" fontId="7" fillId="0" borderId="88" xfId="0" applyFont="1" applyBorder="1"/>
    <xf numFmtId="0" fontId="7" fillId="0" borderId="89" xfId="0" applyFont="1" applyBorder="1"/>
    <xf numFmtId="0" fontId="7" fillId="0" borderId="90" xfId="0" applyFont="1" applyBorder="1"/>
    <xf numFmtId="0" fontId="7" fillId="0" borderId="100" xfId="0" applyFont="1" applyBorder="1"/>
    <xf numFmtId="0" fontId="7" fillId="0" borderId="101" xfId="0" applyFont="1" applyBorder="1"/>
    <xf numFmtId="0" fontId="7" fillId="0" borderId="102" xfId="0" applyFont="1" applyBorder="1"/>
    <xf numFmtId="0" fontId="7" fillId="0" borderId="103" xfId="0" applyFont="1" applyBorder="1"/>
    <xf numFmtId="0" fontId="7" fillId="0" borderId="104" xfId="0" applyFont="1" applyBorder="1"/>
    <xf numFmtId="0" fontId="7" fillId="0" borderId="105" xfId="0" applyFont="1" applyBorder="1"/>
    <xf numFmtId="0" fontId="47" fillId="0" borderId="120" xfId="0" applyFont="1" applyBorder="1" applyAlignment="1">
      <alignment horizontal="left" vertical="center" wrapText="1"/>
    </xf>
    <xf numFmtId="0" fontId="47" fillId="0" borderId="121" xfId="0" applyFont="1" applyBorder="1" applyAlignment="1">
      <alignment horizontal="left" vertical="center" wrapText="1"/>
    </xf>
    <xf numFmtId="0" fontId="47" fillId="0" borderId="122" xfId="0" applyFont="1" applyBorder="1" applyAlignment="1">
      <alignment horizontal="left" vertical="center" wrapText="1"/>
    </xf>
    <xf numFmtId="0" fontId="48" fillId="0" borderId="124" xfId="0" applyFont="1" applyBorder="1" applyAlignment="1">
      <alignment vertical="center" wrapText="1"/>
    </xf>
    <xf numFmtId="0" fontId="49" fillId="0" borderId="9" xfId="0" applyFont="1" applyBorder="1" applyAlignment="1">
      <alignment vertical="center" wrapText="1"/>
    </xf>
    <xf numFmtId="0" fontId="49" fillId="0" borderId="14" xfId="0" applyFont="1" applyBorder="1" applyAlignment="1">
      <alignment vertical="center" wrapText="1"/>
    </xf>
    <xf numFmtId="0" fontId="48" fillId="0" borderId="45" xfId="0" applyFont="1" applyBorder="1" applyAlignment="1">
      <alignment vertical="center" wrapText="1"/>
    </xf>
    <xf numFmtId="0" fontId="49" fillId="0" borderId="9" xfId="0" applyFont="1" applyBorder="1" applyAlignment="1">
      <alignment vertical="center"/>
    </xf>
    <xf numFmtId="0" fontId="47" fillId="0" borderId="47" xfId="0" applyFont="1" applyBorder="1" applyAlignment="1">
      <alignment vertical="center" wrapText="1"/>
    </xf>
    <xf numFmtId="0" fontId="47" fillId="0" borderId="26" xfId="0" applyFont="1" applyBorder="1" applyAlignment="1">
      <alignment horizontal="left" vertical="center" wrapText="1"/>
    </xf>
    <xf numFmtId="0" fontId="47" fillId="0" borderId="51" xfId="0" applyFont="1" applyBorder="1" applyAlignment="1">
      <alignment vertical="center" wrapText="1"/>
    </xf>
    <xf numFmtId="0" fontId="47" fillId="0" borderId="50" xfId="0" applyFont="1" applyBorder="1" applyAlignment="1">
      <alignment horizontal="left" vertical="center" wrapText="1"/>
    </xf>
    <xf numFmtId="0" fontId="47" fillId="0" borderId="50" xfId="0" applyFont="1" applyBorder="1" applyAlignment="1">
      <alignment vertical="center" wrapText="1"/>
    </xf>
    <xf numFmtId="0" fontId="47" fillId="0" borderId="64" xfId="0" applyFont="1" applyBorder="1" applyAlignment="1">
      <alignment vertical="center" wrapText="1"/>
    </xf>
    <xf numFmtId="0" fontId="47" fillId="0" borderId="65" xfId="0" applyFont="1" applyBorder="1" applyAlignment="1">
      <alignment vertical="center" wrapText="1"/>
    </xf>
    <xf numFmtId="0" fontId="7" fillId="0" borderId="125" xfId="0" applyFont="1" applyBorder="1"/>
    <xf numFmtId="0" fontId="7" fillId="0" borderId="102" xfId="0" applyFont="1" applyBorder="1" applyAlignment="1">
      <alignment horizontal="left" vertical="center"/>
    </xf>
    <xf numFmtId="0" fontId="7" fillId="0" borderId="103" xfId="0" applyFont="1" applyBorder="1" applyAlignment="1">
      <alignment horizontal="left" vertical="center"/>
    </xf>
    <xf numFmtId="0" fontId="7" fillId="0" borderId="127" xfId="0" applyFont="1" applyBorder="1"/>
    <xf numFmtId="0" fontId="50" fillId="0" borderId="0" xfId="0" applyFont="1" applyAlignment="1">
      <alignment wrapText="1"/>
    </xf>
    <xf numFmtId="0" fontId="24" fillId="0" borderId="0" xfId="0" applyFont="1"/>
    <xf numFmtId="0" fontId="47" fillId="0" borderId="0" xfId="0" applyFont="1"/>
    <xf numFmtId="0" fontId="49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49" fillId="0" borderId="130" xfId="0" applyFont="1" applyBorder="1" applyAlignment="1">
      <alignment vertical="center" wrapText="1"/>
    </xf>
    <xf numFmtId="0" fontId="7" fillId="0" borderId="99" xfId="0" applyFont="1" applyBorder="1" applyAlignment="1">
      <alignment horizontal="center" vertical="center"/>
    </xf>
    <xf numFmtId="0" fontId="7" fillId="0" borderId="131" xfId="0" applyFont="1" applyBorder="1" applyAlignment="1">
      <alignment horizontal="center" vertical="center"/>
    </xf>
    <xf numFmtId="0" fontId="7" fillId="0" borderId="132" xfId="0" applyFont="1" applyBorder="1" applyAlignment="1">
      <alignment horizontal="center" vertical="center"/>
    </xf>
    <xf numFmtId="0" fontId="19" fillId="0" borderId="132" xfId="0" applyFont="1" applyBorder="1" applyAlignment="1">
      <alignment horizontal="center" vertical="center"/>
    </xf>
    <xf numFmtId="0" fontId="19" fillId="0" borderId="133" xfId="0" applyFont="1" applyBorder="1" applyAlignment="1">
      <alignment horizontal="center" vertical="center"/>
    </xf>
    <xf numFmtId="0" fontId="7" fillId="0" borderId="134" xfId="0" applyFont="1" applyBorder="1" applyAlignment="1">
      <alignment horizontal="center" vertical="center"/>
    </xf>
    <xf numFmtId="0" fontId="7" fillId="0" borderId="135" xfId="0" applyFont="1" applyBorder="1" applyAlignment="1">
      <alignment horizontal="center" vertical="center"/>
    </xf>
    <xf numFmtId="0" fontId="47" fillId="0" borderId="91" xfId="0" applyFont="1" applyBorder="1" applyAlignment="1">
      <alignment horizontal="left" vertical="center" wrapText="1"/>
    </xf>
    <xf numFmtId="0" fontId="47" fillId="0" borderId="92" xfId="0" applyFont="1" applyBorder="1" applyAlignment="1">
      <alignment horizontal="left" vertical="center" wrapText="1"/>
    </xf>
    <xf numFmtId="0" fontId="48" fillId="0" borderId="1" xfId="0" applyFont="1" applyBorder="1" applyAlignment="1">
      <alignment vertical="center" wrapText="1"/>
    </xf>
    <xf numFmtId="0" fontId="48" fillId="0" borderId="9" xfId="0" applyFont="1" applyBorder="1" applyAlignment="1">
      <alignment vertical="center" wrapText="1"/>
    </xf>
    <xf numFmtId="0" fontId="49" fillId="0" borderId="1" xfId="0" applyFont="1" applyBorder="1" applyAlignment="1">
      <alignment vertical="center" wrapText="1"/>
    </xf>
    <xf numFmtId="0" fontId="7" fillId="0" borderId="55" xfId="0" applyFont="1" applyBorder="1" applyAlignment="1">
      <alignment vertical="center"/>
    </xf>
    <xf numFmtId="0" fontId="7" fillId="0" borderId="106" xfId="0" applyFont="1" applyBorder="1" applyAlignment="1">
      <alignment vertical="center"/>
    </xf>
    <xf numFmtId="0" fontId="7" fillId="0" borderId="28" xfId="0" applyFont="1" applyBorder="1" applyAlignment="1">
      <alignment vertical="center"/>
    </xf>
    <xf numFmtId="0" fontId="7" fillId="0" borderId="109" xfId="0" applyFont="1" applyBorder="1" applyAlignment="1">
      <alignment vertical="center"/>
    </xf>
    <xf numFmtId="0" fontId="47" fillId="0" borderId="25" xfId="0" applyFont="1" applyBorder="1" applyAlignment="1">
      <alignment wrapText="1"/>
    </xf>
    <xf numFmtId="0" fontId="52" fillId="0" borderId="0" xfId="0" applyFont="1"/>
    <xf numFmtId="0" fontId="50" fillId="0" borderId="56" xfId="0" applyFont="1" applyBorder="1" applyAlignment="1">
      <alignment wrapText="1"/>
    </xf>
    <xf numFmtId="0" fontId="47" fillId="0" borderId="30" xfId="0" applyFont="1" applyBorder="1" applyAlignment="1">
      <alignment vertical="top" wrapText="1"/>
    </xf>
    <xf numFmtId="0" fontId="47" fillId="0" borderId="30" xfId="0" applyFont="1" applyBorder="1" applyAlignment="1">
      <alignment wrapText="1"/>
    </xf>
    <xf numFmtId="0" fontId="29" fillId="0" borderId="0" xfId="0" applyFont="1"/>
    <xf numFmtId="0" fontId="47" fillId="0" borderId="36" xfId="0" applyFont="1" applyBorder="1" applyAlignment="1">
      <alignment vertical="center" wrapText="1"/>
    </xf>
    <xf numFmtId="0" fontId="47" fillId="0" borderId="38" xfId="0" applyFont="1" applyBorder="1" applyAlignment="1">
      <alignment vertical="center" wrapText="1"/>
    </xf>
    <xf numFmtId="0" fontId="7" fillId="0" borderId="67" xfId="0" applyFont="1" applyBorder="1" applyAlignment="1">
      <alignment vertical="center"/>
    </xf>
    <xf numFmtId="0" fontId="47" fillId="0" borderId="0" xfId="0" applyFont="1" applyAlignment="1">
      <alignment vertical="center" wrapText="1"/>
    </xf>
    <xf numFmtId="0" fontId="47" fillId="0" borderId="26" xfId="0" applyFont="1" applyBorder="1" applyAlignment="1">
      <alignment vertical="center" wrapText="1"/>
    </xf>
    <xf numFmtId="0" fontId="53" fillId="0" borderId="0" xfId="0" applyFont="1"/>
    <xf numFmtId="0" fontId="47" fillId="0" borderId="94" xfId="0" applyFont="1" applyBorder="1" applyAlignment="1">
      <alignment horizontal="left" vertical="center" wrapText="1"/>
    </xf>
    <xf numFmtId="0" fontId="54" fillId="0" borderId="0" xfId="0" applyFont="1"/>
    <xf numFmtId="0" fontId="34" fillId="0" borderId="85" xfId="0" applyFont="1" applyBorder="1" applyAlignment="1">
      <alignment horizontal="center"/>
    </xf>
    <xf numFmtId="0" fontId="49" fillId="0" borderId="9" xfId="0" applyFont="1" applyBorder="1" applyAlignment="1">
      <alignment vertical="top" wrapText="1"/>
    </xf>
    <xf numFmtId="0" fontId="34" fillId="0" borderId="86" xfId="0" applyFont="1" applyBorder="1" applyAlignment="1">
      <alignment horizontal="center"/>
    </xf>
    <xf numFmtId="0" fontId="34" fillId="0" borderId="89" xfId="0" applyFont="1" applyBorder="1" applyAlignment="1">
      <alignment horizontal="center"/>
    </xf>
    <xf numFmtId="0" fontId="34" fillId="0" borderId="87" xfId="0" applyFont="1" applyBorder="1" applyAlignment="1">
      <alignment horizontal="center"/>
    </xf>
    <xf numFmtId="0" fontId="34" fillId="0" borderId="88" xfId="0" applyFont="1" applyBorder="1" applyAlignment="1">
      <alignment horizontal="center"/>
    </xf>
    <xf numFmtId="0" fontId="47" fillId="0" borderId="27" xfId="0" applyFont="1" applyBorder="1" applyAlignment="1">
      <alignment horizontal="left" vertical="center" wrapText="1"/>
    </xf>
    <xf numFmtId="0" fontId="47" fillId="0" borderId="9" xfId="0" applyFont="1" applyBorder="1" applyAlignment="1">
      <alignment horizontal="left" vertical="center" wrapText="1"/>
    </xf>
    <xf numFmtId="0" fontId="34" fillId="0" borderId="0" xfId="0" applyFont="1" applyAlignment="1">
      <alignment horizontal="center"/>
    </xf>
    <xf numFmtId="0" fontId="34" fillId="0" borderId="139" xfId="0" applyFont="1" applyBorder="1" applyAlignment="1">
      <alignment horizontal="center"/>
    </xf>
    <xf numFmtId="0" fontId="34" fillId="0" borderId="140" xfId="0" applyFont="1" applyBorder="1" applyAlignment="1">
      <alignment horizontal="center"/>
    </xf>
    <xf numFmtId="0" fontId="34" fillId="0" borderId="141" xfId="0" applyFont="1" applyBorder="1" applyAlignment="1">
      <alignment horizontal="center"/>
    </xf>
    <xf numFmtId="0" fontId="34" fillId="0" borderId="142" xfId="0" applyFont="1" applyBorder="1" applyAlignment="1">
      <alignment horizontal="center"/>
    </xf>
    <xf numFmtId="0" fontId="34" fillId="0" borderId="143" xfId="0" applyFont="1" applyBorder="1" applyAlignment="1">
      <alignment horizontal="center"/>
    </xf>
    <xf numFmtId="0" fontId="29" fillId="0" borderId="98" xfId="0" applyFont="1" applyBorder="1"/>
    <xf numFmtId="0" fontId="29" fillId="0" borderId="118" xfId="0" applyFont="1" applyBorder="1"/>
    <xf numFmtId="0" fontId="34" fillId="0" borderId="125" xfId="0" applyFont="1" applyBorder="1"/>
    <xf numFmtId="0" fontId="34" fillId="0" borderId="74" xfId="0" applyFont="1" applyBorder="1"/>
    <xf numFmtId="0" fontId="49" fillId="0" borderId="68" xfId="0" applyFont="1" applyBorder="1" applyAlignment="1">
      <alignment vertical="center" wrapText="1"/>
    </xf>
    <xf numFmtId="0" fontId="7" fillId="0" borderId="68" xfId="0" applyFont="1" applyBorder="1" applyAlignment="1">
      <alignment horizontal="center" vertical="center"/>
    </xf>
    <xf numFmtId="0" fontId="19" fillId="0" borderId="68" xfId="0" applyFont="1" applyBorder="1" applyAlignment="1">
      <alignment horizontal="center" vertical="center"/>
    </xf>
    <xf numFmtId="0" fontId="7" fillId="0" borderId="69" xfId="0" applyFont="1" applyBorder="1"/>
    <xf numFmtId="0" fontId="7" fillId="0" borderId="100" xfId="0" applyFont="1" applyBorder="1" applyAlignment="1">
      <alignment horizontal="center" vertical="center"/>
    </xf>
    <xf numFmtId="0" fontId="34" fillId="0" borderId="91" xfId="0" applyFont="1" applyBorder="1" applyAlignment="1">
      <alignment vertical="center"/>
    </xf>
    <xf numFmtId="0" fontId="34" fillId="0" borderId="93" xfId="0" applyFont="1" applyBorder="1" applyAlignment="1">
      <alignment vertical="center"/>
    </xf>
    <xf numFmtId="0" fontId="34" fillId="0" borderId="94" xfId="0" applyFont="1" applyBorder="1" applyAlignment="1">
      <alignment vertical="center"/>
    </xf>
    <xf numFmtId="0" fontId="34" fillId="0" borderId="92" xfId="0" applyFont="1" applyBorder="1" applyAlignment="1">
      <alignment vertical="center"/>
    </xf>
    <xf numFmtId="0" fontId="34" fillId="0" borderId="95" xfId="0" applyFont="1" applyBorder="1" applyAlignment="1">
      <alignment vertical="center"/>
    </xf>
    <xf numFmtId="0" fontId="34" fillId="0" borderId="90" xfId="0" applyFont="1" applyBorder="1" applyAlignment="1">
      <alignment vertical="center"/>
    </xf>
    <xf numFmtId="0" fontId="34" fillId="0" borderId="85" xfId="0" applyFont="1" applyBorder="1" applyAlignment="1">
      <alignment vertical="center"/>
    </xf>
    <xf numFmtId="0" fontId="34" fillId="0" borderId="86" xfId="0" applyFont="1" applyBorder="1" applyAlignment="1">
      <alignment vertical="center"/>
    </xf>
    <xf numFmtId="0" fontId="34" fillId="0" borderId="87" xfId="0" applyFont="1" applyBorder="1" applyAlignment="1">
      <alignment vertical="center"/>
    </xf>
    <xf numFmtId="0" fontId="34" fillId="0" borderId="88" xfId="0" applyFont="1" applyBorder="1" applyAlignment="1">
      <alignment vertical="center"/>
    </xf>
    <xf numFmtId="0" fontId="34" fillId="0" borderId="89" xfId="0" applyFont="1" applyBorder="1" applyAlignment="1">
      <alignment vertical="center"/>
    </xf>
    <xf numFmtId="0" fontId="34" fillId="0" borderId="150" xfId="0" applyFont="1" applyBorder="1" applyAlignment="1">
      <alignment vertical="center"/>
    </xf>
    <xf numFmtId="0" fontId="49" fillId="0" borderId="151" xfId="0" applyFont="1" applyBorder="1" applyAlignment="1">
      <alignment vertical="center" wrapText="1"/>
    </xf>
    <xf numFmtId="0" fontId="7" fillId="0" borderId="85" xfId="0" applyFont="1" applyBorder="1" applyAlignment="1">
      <alignment horizontal="center"/>
    </xf>
    <xf numFmtId="0" fontId="7" fillId="0" borderId="86" xfId="0" applyFont="1" applyBorder="1" applyAlignment="1">
      <alignment horizontal="center"/>
    </xf>
    <xf numFmtId="0" fontId="7" fillId="0" borderId="87" xfId="0" applyFont="1" applyBorder="1" applyAlignment="1">
      <alignment horizontal="center"/>
    </xf>
    <xf numFmtId="0" fontId="7" fillId="0" borderId="88" xfId="0" applyFont="1" applyBorder="1" applyAlignment="1">
      <alignment horizontal="center"/>
    </xf>
    <xf numFmtId="0" fontId="7" fillId="0" borderId="89" xfId="0" applyFont="1" applyBorder="1" applyAlignment="1">
      <alignment horizontal="center"/>
    </xf>
    <xf numFmtId="0" fontId="4" fillId="0" borderId="44" xfId="0" applyFont="1" applyBorder="1" applyAlignment="1">
      <alignment horizontal="center"/>
    </xf>
    <xf numFmtId="2" fontId="4" fillId="0" borderId="44" xfId="0" applyNumberFormat="1" applyFont="1" applyBorder="1" applyAlignment="1">
      <alignment horizontal="center"/>
    </xf>
    <xf numFmtId="0" fontId="7" fillId="0" borderId="22" xfId="0" applyFont="1" applyBorder="1" applyAlignment="1">
      <alignment horizontal="center" vertical="center" wrapText="1"/>
    </xf>
    <xf numFmtId="0" fontId="7" fillId="0" borderId="68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34" fillId="0" borderId="90" xfId="0" applyFont="1" applyBorder="1" applyAlignment="1">
      <alignment wrapText="1"/>
    </xf>
    <xf numFmtId="0" fontId="7" fillId="0" borderId="55" xfId="0" applyFont="1" applyBorder="1" applyAlignment="1">
      <alignment wrapText="1"/>
    </xf>
    <xf numFmtId="0" fontId="7" fillId="0" borderId="106" xfId="0" applyFont="1" applyBorder="1" applyAlignment="1">
      <alignment wrapText="1"/>
    </xf>
    <xf numFmtId="0" fontId="7" fillId="0" borderId="28" xfId="0" applyFont="1" applyBorder="1" applyAlignment="1">
      <alignment wrapText="1"/>
    </xf>
    <xf numFmtId="0" fontId="7" fillId="0" borderId="109" xfId="0" applyFont="1" applyBorder="1" applyAlignment="1">
      <alignment wrapText="1"/>
    </xf>
    <xf numFmtId="0" fontId="34" fillId="0" borderId="0" xfId="0" applyFont="1" applyAlignment="1">
      <alignment wrapText="1"/>
    </xf>
    <xf numFmtId="0" fontId="38" fillId="0" borderId="0" xfId="0" applyFont="1" applyAlignment="1">
      <alignment wrapText="1"/>
    </xf>
    <xf numFmtId="0" fontId="55" fillId="0" borderId="120" xfId="0" applyFont="1" applyBorder="1" applyAlignment="1">
      <alignment horizontal="left" vertical="center" wrapText="1"/>
    </xf>
    <xf numFmtId="0" fontId="55" fillId="0" borderId="121" xfId="0" applyFont="1" applyBorder="1" applyAlignment="1">
      <alignment horizontal="left" vertical="center" wrapText="1"/>
    </xf>
    <xf numFmtId="0" fontId="55" fillId="0" borderId="91" xfId="0" applyFont="1" applyBorder="1" applyAlignment="1">
      <alignment horizontal="left" vertical="center" wrapText="1"/>
    </xf>
    <xf numFmtId="0" fontId="55" fillId="0" borderId="92" xfId="0" applyFont="1" applyBorder="1" applyAlignment="1">
      <alignment horizontal="left" vertical="center" wrapText="1"/>
    </xf>
    <xf numFmtId="0" fontId="56" fillId="0" borderId="9" xfId="0" applyFont="1" applyBorder="1" applyAlignment="1">
      <alignment vertical="center" wrapText="1"/>
    </xf>
    <xf numFmtId="0" fontId="56" fillId="0" borderId="26" xfId="0" applyFont="1" applyBorder="1" applyAlignment="1">
      <alignment vertical="center" wrapText="1"/>
    </xf>
    <xf numFmtId="0" fontId="56" fillId="0" borderId="50" xfId="0" applyFont="1" applyBorder="1" applyAlignment="1">
      <alignment vertical="center" wrapText="1"/>
    </xf>
    <xf numFmtId="0" fontId="56" fillId="0" borderId="47" xfId="0" applyFont="1" applyBorder="1" applyAlignment="1">
      <alignment vertical="center" wrapText="1"/>
    </xf>
    <xf numFmtId="0" fontId="56" fillId="0" borderId="26" xfId="0" applyFont="1" applyBorder="1" applyAlignment="1">
      <alignment horizontal="left" vertical="center" wrapText="1"/>
    </xf>
    <xf numFmtId="0" fontId="56" fillId="0" borderId="51" xfId="0" applyFont="1" applyBorder="1" applyAlignment="1">
      <alignment vertical="center" wrapText="1"/>
    </xf>
    <xf numFmtId="0" fontId="56" fillId="0" borderId="50" xfId="0" applyFont="1" applyBorder="1" applyAlignment="1">
      <alignment horizontal="left" vertical="center" wrapText="1"/>
    </xf>
    <xf numFmtId="0" fontId="56" fillId="0" borderId="64" xfId="0" applyFont="1" applyBorder="1" applyAlignment="1">
      <alignment vertical="center" wrapText="1"/>
    </xf>
    <xf numFmtId="0" fontId="56" fillId="0" borderId="65" xfId="0" applyFont="1" applyBorder="1" applyAlignment="1">
      <alignment vertical="center" wrapText="1"/>
    </xf>
    <xf numFmtId="0" fontId="54" fillId="0" borderId="79" xfId="0" applyFont="1" applyBorder="1" applyAlignment="1">
      <alignment horizontal="center" vertical="center"/>
    </xf>
    <xf numFmtId="0" fontId="54" fillId="0" borderId="80" xfId="0" applyFont="1" applyBorder="1" applyAlignment="1">
      <alignment horizontal="center" vertical="center"/>
    </xf>
    <xf numFmtId="0" fontId="54" fillId="0" borderId="81" xfId="0" applyFont="1" applyBorder="1" applyAlignment="1">
      <alignment horizontal="center" vertical="center"/>
    </xf>
    <xf numFmtId="0" fontId="54" fillId="0" borderId="82" xfId="0" applyFont="1" applyBorder="1" applyAlignment="1">
      <alignment horizontal="center" vertical="center"/>
    </xf>
    <xf numFmtId="0" fontId="54" fillId="0" borderId="83" xfId="0" applyFont="1" applyBorder="1" applyAlignment="1">
      <alignment horizontal="center" vertical="center"/>
    </xf>
    <xf numFmtId="0" fontId="47" fillId="0" borderId="1" xfId="0" applyFont="1" applyBorder="1" applyAlignment="1">
      <alignment horizontal="center" vertical="center"/>
    </xf>
    <xf numFmtId="0" fontId="24" fillId="0" borderId="50" xfId="0" applyFont="1" applyBorder="1" applyAlignment="1">
      <alignment horizontal="center" vertical="center"/>
    </xf>
    <xf numFmtId="0" fontId="47" fillId="0" borderId="95" xfId="0" applyFont="1" applyBorder="1" applyAlignment="1">
      <alignment horizontal="center" vertical="center"/>
    </xf>
    <xf numFmtId="0" fontId="47" fillId="0" borderId="93" xfId="0" applyFont="1" applyBorder="1" applyAlignment="1">
      <alignment horizontal="center" vertical="center"/>
    </xf>
    <xf numFmtId="0" fontId="47" fillId="0" borderId="94" xfId="0" applyFont="1" applyBorder="1" applyAlignment="1">
      <alignment horizontal="center" vertical="center"/>
    </xf>
    <xf numFmtId="0" fontId="24" fillId="0" borderId="92" xfId="0" applyFont="1" applyBorder="1" applyAlignment="1">
      <alignment horizontal="center" vertical="center"/>
    </xf>
    <xf numFmtId="0" fontId="24" fillId="0" borderId="94" xfId="0" applyFont="1" applyBorder="1" applyAlignment="1">
      <alignment horizontal="center" vertical="center"/>
    </xf>
    <xf numFmtId="0" fontId="47" fillId="0" borderId="90" xfId="0" applyFont="1" applyBorder="1" applyAlignment="1">
      <alignment horizontal="center" vertical="center" wrapText="1"/>
    </xf>
    <xf numFmtId="0" fontId="47" fillId="0" borderId="51" xfId="0" applyFont="1" applyBorder="1" applyAlignment="1">
      <alignment horizontal="center" vertical="center" wrapText="1"/>
    </xf>
    <xf numFmtId="0" fontId="47" fillId="0" borderId="1" xfId="0" applyFont="1" applyBorder="1" applyAlignment="1">
      <alignment horizontal="center" vertical="center" wrapText="1"/>
    </xf>
    <xf numFmtId="0" fontId="56" fillId="0" borderId="130" xfId="0" applyFont="1" applyBorder="1" applyAlignment="1">
      <alignment vertical="center" wrapText="1"/>
    </xf>
    <xf numFmtId="0" fontId="47" fillId="0" borderId="64" xfId="0" applyFont="1" applyBorder="1" applyAlignment="1">
      <alignment horizontal="center" vertical="center" wrapText="1"/>
    </xf>
    <xf numFmtId="0" fontId="47" fillId="0" borderId="151" xfId="0" applyFont="1" applyBorder="1" applyAlignment="1">
      <alignment horizontal="center" vertical="center" wrapText="1"/>
    </xf>
    <xf numFmtId="0" fontId="47" fillId="0" borderId="151" xfId="0" applyFont="1" applyBorder="1" applyAlignment="1">
      <alignment horizontal="center" vertical="center"/>
    </xf>
    <xf numFmtId="0" fontId="24" fillId="0" borderId="65" xfId="0" applyFont="1" applyBorder="1" applyAlignment="1">
      <alignment horizontal="center" vertical="center"/>
    </xf>
    <xf numFmtId="0" fontId="47" fillId="0" borderId="134" xfId="0" applyFont="1" applyBorder="1" applyAlignment="1">
      <alignment horizontal="center" vertical="center"/>
    </xf>
    <xf numFmtId="0" fontId="47" fillId="0" borderId="131" xfId="0" applyFont="1" applyBorder="1" applyAlignment="1">
      <alignment horizontal="center" vertical="center"/>
    </xf>
    <xf numFmtId="0" fontId="47" fillId="0" borderId="132" xfId="0" applyFont="1" applyBorder="1" applyAlignment="1">
      <alignment horizontal="center" vertical="center"/>
    </xf>
    <xf numFmtId="0" fontId="24" fillId="0" borderId="133" xfId="0" applyFont="1" applyBorder="1" applyAlignment="1">
      <alignment horizontal="center" vertical="center"/>
    </xf>
    <xf numFmtId="0" fontId="24" fillId="0" borderId="132" xfId="0" applyFont="1" applyBorder="1" applyAlignment="1">
      <alignment horizontal="center" vertical="center"/>
    </xf>
    <xf numFmtId="0" fontId="47" fillId="0" borderId="135" xfId="0" applyFont="1" applyBorder="1" applyAlignment="1">
      <alignment horizontal="left" vertical="center" wrapText="1"/>
    </xf>
    <xf numFmtId="0" fontId="7" fillId="0" borderId="0" xfId="0" applyFont="1" applyAlignment="1">
      <alignment wrapText="1"/>
    </xf>
    <xf numFmtId="0" fontId="7" fillId="0" borderId="150" xfId="0" applyFont="1" applyBorder="1" applyAlignment="1">
      <alignment vertical="center" wrapText="1"/>
    </xf>
    <xf numFmtId="0" fontId="34" fillId="0" borderId="102" xfId="0" applyFont="1" applyBorder="1" applyAlignment="1">
      <alignment vertical="center"/>
    </xf>
    <xf numFmtId="0" fontId="34" fillId="0" borderId="100" xfId="0" applyFont="1" applyBorder="1" applyAlignment="1">
      <alignment vertical="center"/>
    </xf>
    <xf numFmtId="0" fontId="34" fillId="0" borderId="101" xfId="0" applyFont="1" applyBorder="1" applyAlignment="1">
      <alignment vertical="center"/>
    </xf>
    <xf numFmtId="0" fontId="34" fillId="0" borderId="90" xfId="0" applyFont="1" applyBorder="1" applyAlignment="1">
      <alignment vertical="center" wrapText="1"/>
    </xf>
    <xf numFmtId="0" fontId="56" fillId="0" borderId="68" xfId="0" applyFont="1" applyBorder="1" applyAlignment="1">
      <alignment vertical="center" wrapText="1"/>
    </xf>
    <xf numFmtId="0" fontId="56" fillId="0" borderId="20" xfId="0" applyFont="1" applyBorder="1" applyAlignment="1">
      <alignment vertical="center" wrapText="1"/>
    </xf>
    <xf numFmtId="0" fontId="56" fillId="0" borderId="21" xfId="0" applyFont="1" applyBorder="1" applyAlignment="1">
      <alignment vertical="center" wrapText="1"/>
    </xf>
    <xf numFmtId="0" fontId="7" fillId="0" borderId="21" xfId="0" applyFont="1" applyBorder="1" applyAlignment="1">
      <alignment vertical="center" wrapText="1"/>
    </xf>
    <xf numFmtId="0" fontId="19" fillId="0" borderId="21" xfId="0" applyFont="1" applyBorder="1" applyAlignment="1">
      <alignment horizontal="center" vertical="center"/>
    </xf>
    <xf numFmtId="0" fontId="7" fillId="0" borderId="68" xfId="0" applyFont="1" applyBorder="1" applyAlignment="1">
      <alignment vertical="center" wrapText="1"/>
    </xf>
    <xf numFmtId="0" fontId="3" fillId="0" borderId="1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1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9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13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4" fillId="0" borderId="6" xfId="0" applyFont="1" applyBorder="1" applyAlignment="1">
      <alignment horizontal="left" wrapText="1"/>
    </xf>
    <xf numFmtId="0" fontId="4" fillId="0" borderId="11" xfId="0" applyFont="1" applyBorder="1" applyAlignment="1">
      <alignment horizontal="left" wrapText="1"/>
    </xf>
    <xf numFmtId="0" fontId="4" fillId="0" borderId="0" xfId="0" applyFont="1" applyAlignment="1">
      <alignment horizontal="left" wrapText="1"/>
    </xf>
    <xf numFmtId="0" fontId="4" fillId="0" borderId="12" xfId="0" applyFont="1" applyBorder="1" applyAlignment="1">
      <alignment horizontal="left" wrapText="1"/>
    </xf>
    <xf numFmtId="0" fontId="4" fillId="0" borderId="13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4" fillId="0" borderId="14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4" fillId="0" borderId="13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2" fontId="7" fillId="0" borderId="10" xfId="0" applyNumberFormat="1" applyFont="1" applyBorder="1" applyAlignment="1">
      <alignment horizontal="center"/>
    </xf>
    <xf numFmtId="2" fontId="7" fillId="0" borderId="8" xfId="0" applyNumberFormat="1" applyFont="1" applyBorder="1" applyAlignment="1">
      <alignment horizont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10" fillId="0" borderId="13" xfId="0" applyFont="1" applyBorder="1" applyAlignment="1">
      <alignment horizontal="left" vertical="top"/>
    </xf>
    <xf numFmtId="0" fontId="10" fillId="0" borderId="4" xfId="0" applyFont="1" applyBorder="1" applyAlignment="1">
      <alignment horizontal="left" vertical="top"/>
    </xf>
    <xf numFmtId="0" fontId="10" fillId="0" borderId="6" xfId="0" applyFont="1" applyBorder="1" applyAlignment="1">
      <alignment horizontal="left" vertical="top"/>
    </xf>
    <xf numFmtId="0" fontId="10" fillId="0" borderId="11" xfId="0" applyFont="1" applyBorder="1" applyAlignment="1">
      <alignment horizontal="left" vertical="top"/>
    </xf>
    <xf numFmtId="0" fontId="10" fillId="0" borderId="0" xfId="0" applyFont="1" applyAlignment="1">
      <alignment horizontal="left" vertical="top"/>
    </xf>
    <xf numFmtId="0" fontId="10" fillId="0" borderId="12" xfId="0" applyFont="1" applyBorder="1" applyAlignment="1">
      <alignment horizontal="left" vertical="top"/>
    </xf>
    <xf numFmtId="0" fontId="10" fillId="0" borderId="14" xfId="0" applyFont="1" applyBorder="1" applyAlignment="1">
      <alignment horizontal="left" vertical="top"/>
    </xf>
    <xf numFmtId="0" fontId="10" fillId="0" borderId="5" xfId="0" applyFont="1" applyBorder="1" applyAlignment="1">
      <alignment horizontal="left" vertical="top"/>
    </xf>
    <xf numFmtId="0" fontId="10" fillId="0" borderId="7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center"/>
    </xf>
    <xf numFmtId="2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9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9" fontId="10" fillId="0" borderId="1" xfId="0" quotePrefix="1" applyNumberFormat="1" applyFont="1" applyBorder="1" applyAlignment="1">
      <alignment horizontal="center" vertical="center"/>
    </xf>
    <xf numFmtId="2" fontId="10" fillId="0" borderId="1" xfId="0" applyNumberFormat="1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9" fontId="10" fillId="0" borderId="1" xfId="1" quotePrefix="1" applyFont="1" applyBorder="1" applyAlignment="1">
      <alignment horizontal="center" vertical="center"/>
    </xf>
    <xf numFmtId="9" fontId="10" fillId="0" borderId="1" xfId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right" vertical="center"/>
    </xf>
    <xf numFmtId="0" fontId="4" fillId="0" borderId="8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9" fillId="0" borderId="1" xfId="0" applyFont="1" applyBorder="1" applyAlignment="1">
      <alignment horizontal="right" vertical="center"/>
    </xf>
    <xf numFmtId="0" fontId="18" fillId="0" borderId="9" xfId="0" applyFont="1" applyBorder="1" applyAlignment="1">
      <alignment horizontal="left" vertical="center"/>
    </xf>
    <xf numFmtId="0" fontId="18" fillId="0" borderId="10" xfId="0" applyFont="1" applyBorder="1" applyAlignment="1">
      <alignment horizontal="left" vertical="center"/>
    </xf>
    <xf numFmtId="0" fontId="18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22" fillId="0" borderId="9" xfId="0" applyFont="1" applyBorder="1" applyAlignment="1">
      <alignment horizontal="left" vertical="center" wrapText="1"/>
    </xf>
    <xf numFmtId="0" fontId="22" fillId="0" borderId="10" xfId="0" applyFont="1" applyBorder="1" applyAlignment="1">
      <alignment horizontal="left" vertical="center" wrapText="1"/>
    </xf>
    <xf numFmtId="0" fontId="22" fillId="0" borderId="8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15" fillId="0" borderId="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4" fillId="0" borderId="1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19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9" fillId="0" borderId="5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5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22" xfId="0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26" fillId="0" borderId="25" xfId="0" applyFont="1" applyBorder="1" applyAlignment="1">
      <alignment horizontal="center" vertical="center"/>
    </xf>
    <xf numFmtId="0" fontId="26" fillId="0" borderId="30" xfId="0" applyFont="1" applyBorder="1" applyAlignment="1">
      <alignment horizontal="center" vertical="center"/>
    </xf>
    <xf numFmtId="0" fontId="24" fillId="0" borderId="0" xfId="0" applyFont="1" applyAlignment="1">
      <alignment horizontal="center"/>
    </xf>
    <xf numFmtId="0" fontId="9" fillId="0" borderId="15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26" fillId="0" borderId="16" xfId="0" applyFont="1" applyBorder="1" applyAlignment="1">
      <alignment horizontal="center" vertical="center"/>
    </xf>
    <xf numFmtId="0" fontId="26" fillId="0" borderId="31" xfId="0" applyFont="1" applyBorder="1" applyAlignment="1">
      <alignment horizontal="center" vertical="center"/>
    </xf>
    <xf numFmtId="0" fontId="14" fillId="0" borderId="0" xfId="0" applyFont="1" applyAlignment="1">
      <alignment horizontal="left" wrapText="1"/>
    </xf>
    <xf numFmtId="0" fontId="9" fillId="0" borderId="40" xfId="0" applyFont="1" applyBorder="1" applyAlignment="1">
      <alignment horizontal="left"/>
    </xf>
    <xf numFmtId="0" fontId="9" fillId="0" borderId="41" xfId="0" applyFont="1" applyBorder="1" applyAlignment="1">
      <alignment horizontal="left"/>
    </xf>
    <xf numFmtId="0" fontId="9" fillId="0" borderId="53" xfId="0" applyFont="1" applyBorder="1" applyAlignment="1">
      <alignment horizontal="left"/>
    </xf>
    <xf numFmtId="0" fontId="28" fillId="0" borderId="42" xfId="0" applyFont="1" applyBorder="1" applyAlignment="1">
      <alignment horizontal="left" vertical="center"/>
    </xf>
    <xf numFmtId="0" fontId="28" fillId="0" borderId="52" xfId="0" applyFont="1" applyBorder="1" applyAlignment="1">
      <alignment horizontal="left" vertical="center"/>
    </xf>
    <xf numFmtId="0" fontId="28" fillId="0" borderId="60" xfId="0" applyFont="1" applyBorder="1" applyAlignment="1">
      <alignment horizontal="left" vertical="center"/>
    </xf>
    <xf numFmtId="0" fontId="10" fillId="0" borderId="46" xfId="0" applyFont="1" applyBorder="1" applyAlignment="1">
      <alignment horizontal="center"/>
    </xf>
    <xf numFmtId="0" fontId="10" fillId="0" borderId="62" xfId="0" applyFont="1" applyBorder="1" applyAlignment="1">
      <alignment horizontal="center"/>
    </xf>
    <xf numFmtId="0" fontId="10" fillId="0" borderId="55" xfId="0" applyFont="1" applyBorder="1" applyAlignment="1">
      <alignment horizontal="center"/>
    </xf>
    <xf numFmtId="0" fontId="9" fillId="0" borderId="33" xfId="0" applyFont="1" applyBorder="1" applyAlignment="1">
      <alignment horizontal="left"/>
    </xf>
    <xf numFmtId="0" fontId="9" fillId="0" borderId="14" xfId="0" applyFont="1" applyBorder="1" applyAlignment="1">
      <alignment horizontal="left"/>
    </xf>
    <xf numFmtId="0" fontId="9" fillId="0" borderId="56" xfId="0" applyFont="1" applyBorder="1" applyAlignment="1">
      <alignment horizontal="left"/>
    </xf>
    <xf numFmtId="0" fontId="9" fillId="0" borderId="11" xfId="0" applyFont="1" applyBorder="1" applyAlignment="1">
      <alignment horizontal="left"/>
    </xf>
    <xf numFmtId="0" fontId="50" fillId="0" borderId="0" xfId="0" applyFont="1" applyAlignment="1">
      <alignment horizontal="center" wrapText="1"/>
    </xf>
    <xf numFmtId="0" fontId="7" fillId="0" borderId="4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7" fillId="0" borderId="107" xfId="0" applyFont="1" applyBorder="1" applyAlignment="1">
      <alignment horizontal="center"/>
    </xf>
    <xf numFmtId="0" fontId="7" fillId="0" borderId="108" xfId="0" applyFont="1" applyBorder="1" applyAlignment="1">
      <alignment horizontal="center"/>
    </xf>
    <xf numFmtId="0" fontId="7" fillId="0" borderId="109" xfId="0" applyFont="1" applyBorder="1" applyAlignment="1">
      <alignment horizontal="center"/>
    </xf>
    <xf numFmtId="0" fontId="7" fillId="0" borderId="16" xfId="0" applyFont="1" applyBorder="1" applyAlignment="1">
      <alignment horizontal="center" vertical="center" wrapText="1"/>
    </xf>
    <xf numFmtId="0" fontId="7" fillId="0" borderId="110" xfId="0" applyFont="1" applyBorder="1" applyAlignment="1">
      <alignment horizontal="center" vertical="center" wrapText="1"/>
    </xf>
    <xf numFmtId="0" fontId="7" fillId="0" borderId="61" xfId="0" applyFont="1" applyBorder="1" applyAlignment="1">
      <alignment horizontal="center" vertical="center" wrapText="1"/>
    </xf>
    <xf numFmtId="0" fontId="7" fillId="0" borderId="57" xfId="0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67" xfId="0" applyFont="1" applyBorder="1" applyAlignment="1">
      <alignment horizontal="center" vertical="center" wrapText="1"/>
    </xf>
    <xf numFmtId="0" fontId="7" fillId="0" borderId="68" xfId="0" applyFont="1" applyBorder="1" applyAlignment="1">
      <alignment horizontal="center" vertical="center" wrapText="1"/>
    </xf>
    <xf numFmtId="0" fontId="7" fillId="0" borderId="69" xfId="0" applyFont="1" applyBorder="1" applyAlignment="1">
      <alignment horizontal="center" vertical="center" wrapText="1"/>
    </xf>
    <xf numFmtId="0" fontId="24" fillId="0" borderId="75" xfId="0" applyFont="1" applyBorder="1" applyAlignment="1">
      <alignment horizontal="left"/>
    </xf>
    <xf numFmtId="0" fontId="24" fillId="0" borderId="77" xfId="0" applyFont="1" applyBorder="1" applyAlignment="1">
      <alignment horizontal="left"/>
    </xf>
    <xf numFmtId="0" fontId="24" fillId="0" borderId="71" xfId="0" applyFont="1" applyBorder="1" applyAlignment="1">
      <alignment horizontal="left" vertical="center"/>
    </xf>
    <xf numFmtId="0" fontId="24" fillId="0" borderId="126" xfId="0" applyFont="1" applyBorder="1" applyAlignment="1">
      <alignment horizontal="left" vertical="center"/>
    </xf>
    <xf numFmtId="0" fontId="24" fillId="0" borderId="98" xfId="0" applyFont="1" applyBorder="1" applyAlignment="1">
      <alignment horizontal="left"/>
    </xf>
    <xf numFmtId="0" fontId="24" fillId="0" borderId="118" xfId="0" applyFont="1" applyBorder="1" applyAlignment="1">
      <alignment horizontal="left"/>
    </xf>
    <xf numFmtId="0" fontId="7" fillId="0" borderId="46" xfId="0" applyFont="1" applyBorder="1" applyAlignment="1">
      <alignment horizontal="center"/>
    </xf>
    <xf numFmtId="0" fontId="7" fillId="0" borderId="62" xfId="0" applyFont="1" applyBorder="1" applyAlignment="1">
      <alignment horizontal="center"/>
    </xf>
    <xf numFmtId="0" fontId="7" fillId="0" borderId="55" xfId="0" applyFont="1" applyBorder="1" applyAlignment="1">
      <alignment horizontal="center"/>
    </xf>
    <xf numFmtId="0" fontId="45" fillId="0" borderId="0" xfId="0" applyFont="1" applyAlignment="1">
      <alignment horizontal="center"/>
    </xf>
    <xf numFmtId="0" fontId="19" fillId="0" borderId="70" xfId="0" applyFont="1" applyBorder="1" applyAlignment="1">
      <alignment horizontal="center" vertical="center"/>
    </xf>
    <xf numFmtId="0" fontId="19" fillId="0" borderId="74" xfId="0" applyFont="1" applyBorder="1" applyAlignment="1">
      <alignment horizontal="center" vertical="center"/>
    </xf>
    <xf numFmtId="0" fontId="19" fillId="0" borderId="78" xfId="0" applyFont="1" applyBorder="1" applyAlignment="1">
      <alignment horizontal="center" vertical="center"/>
    </xf>
    <xf numFmtId="0" fontId="19" fillId="0" borderId="71" xfId="0" applyFont="1" applyBorder="1" applyAlignment="1">
      <alignment horizontal="center"/>
    </xf>
    <xf numFmtId="0" fontId="19" fillId="0" borderId="72" xfId="0" applyFont="1" applyBorder="1" applyAlignment="1">
      <alignment horizontal="center"/>
    </xf>
    <xf numFmtId="0" fontId="19" fillId="0" borderId="73" xfId="0" applyFont="1" applyBorder="1" applyAlignment="1">
      <alignment horizontal="center"/>
    </xf>
    <xf numFmtId="0" fontId="19" fillId="0" borderId="84" xfId="0" applyFont="1" applyBorder="1" applyAlignment="1">
      <alignment horizontal="center" vertical="center"/>
    </xf>
    <xf numFmtId="0" fontId="19" fillId="0" borderId="75" xfId="0" applyFont="1" applyBorder="1" applyAlignment="1">
      <alignment horizontal="center"/>
    </xf>
    <xf numFmtId="0" fontId="19" fillId="0" borderId="76" xfId="0" applyFont="1" applyBorder="1" applyAlignment="1">
      <alignment horizontal="center"/>
    </xf>
    <xf numFmtId="0" fontId="19" fillId="0" borderId="77" xfId="0" applyFont="1" applyBorder="1" applyAlignment="1">
      <alignment horizontal="center"/>
    </xf>
    <xf numFmtId="0" fontId="7" fillId="0" borderId="98" xfId="0" applyFont="1" applyBorder="1" applyAlignment="1">
      <alignment horizontal="center"/>
    </xf>
    <xf numFmtId="0" fontId="7" fillId="0" borderId="118" xfId="0" applyFont="1" applyBorder="1" applyAlignment="1">
      <alignment horizontal="center"/>
    </xf>
    <xf numFmtId="0" fontId="7" fillId="0" borderId="119" xfId="0" applyFont="1" applyBorder="1" applyAlignment="1">
      <alignment horizontal="center"/>
    </xf>
    <xf numFmtId="0" fontId="7" fillId="0" borderId="75" xfId="0" applyFont="1" applyBorder="1" applyAlignment="1">
      <alignment horizontal="center"/>
    </xf>
    <xf numFmtId="0" fontId="7" fillId="0" borderId="76" xfId="0" applyFont="1" applyBorder="1" applyAlignment="1">
      <alignment horizontal="center"/>
    </xf>
    <xf numFmtId="0" fontId="7" fillId="0" borderId="77" xfId="0" applyFont="1" applyBorder="1" applyAlignment="1">
      <alignment horizontal="center"/>
    </xf>
    <xf numFmtId="0" fontId="7" fillId="0" borderId="128" xfId="0" applyFont="1" applyBorder="1" applyAlignment="1">
      <alignment horizontal="center"/>
    </xf>
    <xf numFmtId="0" fontId="7" fillId="0" borderId="126" xfId="0" applyFont="1" applyBorder="1" applyAlignment="1">
      <alignment horizontal="center"/>
    </xf>
    <xf numFmtId="0" fontId="7" fillId="0" borderId="129" xfId="0" applyFont="1" applyBorder="1" applyAlignment="1">
      <alignment horizontal="center"/>
    </xf>
    <xf numFmtId="0" fontId="37" fillId="0" borderId="0" xfId="0" applyFont="1" applyAlignment="1">
      <alignment horizontal="center" wrapText="1"/>
    </xf>
    <xf numFmtId="0" fontId="29" fillId="0" borderId="75" xfId="0" applyFont="1" applyBorder="1" applyAlignment="1">
      <alignment horizontal="left" vertical="center"/>
    </xf>
    <xf numFmtId="0" fontId="29" fillId="0" borderId="77" xfId="0" applyFont="1" applyBorder="1" applyAlignment="1">
      <alignment horizontal="left" vertical="center"/>
    </xf>
    <xf numFmtId="0" fontId="29" fillId="0" borderId="117" xfId="0" applyFont="1" applyBorder="1" applyAlignment="1">
      <alignment horizontal="left" vertical="center"/>
    </xf>
    <xf numFmtId="0" fontId="29" fillId="0" borderId="97" xfId="0" applyFont="1" applyBorder="1" applyAlignment="1">
      <alignment horizontal="left" vertical="center"/>
    </xf>
    <xf numFmtId="0" fontId="29" fillId="0" borderId="123" xfId="0" applyFont="1" applyBorder="1" applyAlignment="1">
      <alignment horizontal="left" vertical="center"/>
    </xf>
    <xf numFmtId="0" fontId="29" fillId="0" borderId="68" xfId="0" applyFont="1" applyBorder="1" applyAlignment="1">
      <alignment horizontal="left" vertical="center"/>
    </xf>
    <xf numFmtId="0" fontId="34" fillId="0" borderId="146" xfId="0" applyFont="1" applyBorder="1" applyAlignment="1">
      <alignment horizontal="center" vertical="center"/>
    </xf>
    <xf numFmtId="0" fontId="34" fillId="0" borderId="52" xfId="0" applyFont="1" applyBorder="1" applyAlignment="1">
      <alignment horizontal="center" vertical="center"/>
    </xf>
    <xf numFmtId="0" fontId="34" fillId="0" borderId="147" xfId="0" applyFont="1" applyBorder="1" applyAlignment="1">
      <alignment horizontal="center" vertical="center"/>
    </xf>
    <xf numFmtId="0" fontId="42" fillId="0" borderId="0" xfId="0" applyFont="1" applyAlignment="1">
      <alignment horizontal="center"/>
    </xf>
    <xf numFmtId="0" fontId="29" fillId="0" borderId="70" xfId="0" applyFont="1" applyBorder="1" applyAlignment="1">
      <alignment horizontal="center" vertical="center"/>
    </xf>
    <xf numFmtId="0" fontId="29" fillId="0" borderId="74" xfId="0" applyFont="1" applyBorder="1" applyAlignment="1">
      <alignment horizontal="center" vertical="center"/>
    </xf>
    <xf numFmtId="0" fontId="29" fillId="0" borderId="78" xfId="0" applyFont="1" applyBorder="1" applyAlignment="1">
      <alignment horizontal="center" vertical="center"/>
    </xf>
    <xf numFmtId="0" fontId="33" fillId="0" borderId="71" xfId="0" applyFont="1" applyBorder="1" applyAlignment="1">
      <alignment horizontal="center"/>
    </xf>
    <xf numFmtId="0" fontId="33" fillId="0" borderId="72" xfId="0" applyFont="1" applyBorder="1" applyAlignment="1">
      <alignment horizontal="center"/>
    </xf>
    <xf numFmtId="0" fontId="33" fillId="0" borderId="73" xfId="0" applyFont="1" applyBorder="1" applyAlignment="1">
      <alignment horizontal="center"/>
    </xf>
    <xf numFmtId="0" fontId="33" fillId="0" borderId="70" xfId="0" applyFont="1" applyBorder="1" applyAlignment="1">
      <alignment horizontal="center" vertical="center"/>
    </xf>
    <xf numFmtId="0" fontId="33" fillId="0" borderId="74" xfId="0" applyFont="1" applyBorder="1" applyAlignment="1">
      <alignment horizontal="center" vertical="center"/>
    </xf>
    <xf numFmtId="0" fontId="33" fillId="0" borderId="84" xfId="0" applyFont="1" applyBorder="1" applyAlignment="1">
      <alignment horizontal="center" vertical="center"/>
    </xf>
    <xf numFmtId="0" fontId="33" fillId="0" borderId="75" xfId="0" applyFont="1" applyBorder="1" applyAlignment="1">
      <alignment horizontal="center"/>
    </xf>
    <xf numFmtId="0" fontId="33" fillId="0" borderId="76" xfId="0" applyFont="1" applyBorder="1" applyAlignment="1">
      <alignment horizontal="center"/>
    </xf>
    <xf numFmtId="0" fontId="33" fillId="0" borderId="77" xfId="0" applyFont="1" applyBorder="1" applyAlignment="1">
      <alignment horizontal="center"/>
    </xf>
    <xf numFmtId="0" fontId="7" fillId="0" borderId="4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46" xfId="0" applyFont="1" applyBorder="1" applyAlignment="1">
      <alignment horizontal="center" vertical="center"/>
    </xf>
    <xf numFmtId="0" fontId="7" fillId="0" borderId="62" xfId="0" applyFont="1" applyBorder="1" applyAlignment="1">
      <alignment horizontal="center" vertical="center"/>
    </xf>
    <xf numFmtId="0" fontId="7" fillId="0" borderId="55" xfId="0" applyFont="1" applyBorder="1" applyAlignment="1">
      <alignment horizontal="center" vertical="center"/>
    </xf>
    <xf numFmtId="0" fontId="7" fillId="0" borderId="107" xfId="0" applyFont="1" applyBorder="1" applyAlignment="1">
      <alignment horizontal="center" vertical="center"/>
    </xf>
    <xf numFmtId="0" fontId="7" fillId="0" borderId="108" xfId="0" applyFont="1" applyBorder="1" applyAlignment="1">
      <alignment horizontal="center" vertical="center"/>
    </xf>
    <xf numFmtId="0" fontId="7" fillId="0" borderId="109" xfId="0" applyFont="1" applyBorder="1" applyAlignment="1">
      <alignment horizontal="center" vertical="center"/>
    </xf>
    <xf numFmtId="0" fontId="47" fillId="0" borderId="21" xfId="0" applyFont="1" applyBorder="1" applyAlignment="1">
      <alignment horizontal="center" vertical="center" wrapText="1"/>
    </xf>
    <xf numFmtId="0" fontId="47" fillId="0" borderId="22" xfId="0" applyFont="1" applyBorder="1" applyAlignment="1">
      <alignment horizontal="center" vertical="center" wrapText="1"/>
    </xf>
    <xf numFmtId="0" fontId="47" fillId="0" borderId="0" xfId="0" applyFont="1" applyAlignment="1">
      <alignment horizontal="center" vertical="center" wrapText="1"/>
    </xf>
    <xf numFmtId="0" fontId="47" fillId="0" borderId="67" xfId="0" applyFont="1" applyBorder="1" applyAlignment="1">
      <alignment horizontal="center" vertical="center" wrapText="1"/>
    </xf>
    <xf numFmtId="0" fontId="47" fillId="0" borderId="68" xfId="0" applyFont="1" applyBorder="1" applyAlignment="1">
      <alignment horizontal="center" vertical="center" wrapText="1"/>
    </xf>
    <xf numFmtId="0" fontId="47" fillId="0" borderId="69" xfId="0" applyFont="1" applyBorder="1" applyAlignment="1">
      <alignment horizontal="center" vertical="center" wrapText="1"/>
    </xf>
    <xf numFmtId="0" fontId="7" fillId="0" borderId="37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136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34" fillId="0" borderId="123" xfId="0" applyFont="1" applyBorder="1" applyAlignment="1">
      <alignment horizontal="center" vertical="center"/>
    </xf>
    <xf numFmtId="0" fontId="34" fillId="0" borderId="68" xfId="0" applyFont="1" applyBorder="1" applyAlignment="1">
      <alignment horizontal="center" vertical="center"/>
    </xf>
    <xf numFmtId="0" fontId="34" fillId="0" borderId="145" xfId="0" applyFont="1" applyBorder="1" applyAlignment="1">
      <alignment horizontal="center" vertical="center"/>
    </xf>
    <xf numFmtId="0" fontId="51" fillId="0" borderId="0" xfId="0" applyFont="1" applyAlignment="1">
      <alignment horizontal="center"/>
    </xf>
    <xf numFmtId="0" fontId="47" fillId="0" borderId="16" xfId="0" applyFont="1" applyBorder="1" applyAlignment="1">
      <alignment horizontal="center" vertical="center" wrapText="1"/>
    </xf>
    <xf numFmtId="0" fontId="47" fillId="0" borderId="110" xfId="0" applyFont="1" applyBorder="1" applyAlignment="1">
      <alignment horizontal="center" vertical="center" wrapText="1"/>
    </xf>
    <xf numFmtId="0" fontId="47" fillId="0" borderId="61" xfId="0" applyFont="1" applyBorder="1" applyAlignment="1">
      <alignment horizontal="center" vertical="center" wrapText="1"/>
    </xf>
    <xf numFmtId="0" fontId="47" fillId="0" borderId="57" xfId="0" applyFont="1" applyBorder="1" applyAlignment="1">
      <alignment horizontal="center" vertical="center" wrapText="1"/>
    </xf>
    <xf numFmtId="0" fontId="47" fillId="0" borderId="31" xfId="0" applyFont="1" applyBorder="1" applyAlignment="1">
      <alignment horizontal="center" vertical="center" wrapText="1"/>
    </xf>
    <xf numFmtId="0" fontId="47" fillId="0" borderId="32" xfId="0" applyFont="1" applyBorder="1" applyAlignment="1">
      <alignment horizontal="center" vertical="center" wrapText="1"/>
    </xf>
    <xf numFmtId="0" fontId="7" fillId="0" borderId="42" xfId="0" applyFont="1" applyBorder="1" applyAlignment="1">
      <alignment horizontal="center"/>
    </xf>
    <xf numFmtId="0" fontId="7" fillId="0" borderId="52" xfId="0" applyFont="1" applyBorder="1" applyAlignment="1">
      <alignment horizontal="center"/>
    </xf>
    <xf numFmtId="0" fontId="7" fillId="0" borderId="60" xfId="0" applyFont="1" applyBorder="1" applyAlignment="1">
      <alignment horizontal="center"/>
    </xf>
    <xf numFmtId="0" fontId="7" fillId="0" borderId="138" xfId="0" applyFont="1" applyBorder="1" applyAlignment="1">
      <alignment horizontal="center"/>
    </xf>
    <xf numFmtId="0" fontId="29" fillId="0" borderId="75" xfId="0" applyFont="1" applyBorder="1" applyAlignment="1">
      <alignment horizontal="left"/>
    </xf>
    <xf numFmtId="0" fontId="29" fillId="0" borderId="77" xfId="0" applyFont="1" applyBorder="1" applyAlignment="1">
      <alignment horizontal="left"/>
    </xf>
    <xf numFmtId="0" fontId="29" fillId="0" borderId="117" xfId="0" applyFont="1" applyBorder="1" applyAlignment="1">
      <alignment horizontal="left"/>
    </xf>
    <xf numFmtId="0" fontId="29" fillId="0" borderId="97" xfId="0" applyFont="1" applyBorder="1" applyAlignment="1">
      <alignment horizontal="left"/>
    </xf>
    <xf numFmtId="0" fontId="7" fillId="0" borderId="137" xfId="0" applyFont="1" applyBorder="1" applyAlignment="1">
      <alignment horizontal="center"/>
    </xf>
    <xf numFmtId="0" fontId="34" fillId="0" borderId="98" xfId="0" applyFont="1" applyBorder="1" applyAlignment="1">
      <alignment horizontal="center"/>
    </xf>
    <xf numFmtId="0" fontId="34" fillId="0" borderId="118" xfId="0" applyFont="1" applyBorder="1" applyAlignment="1">
      <alignment horizontal="center"/>
    </xf>
    <xf numFmtId="0" fontId="34" fillId="0" borderId="119" xfId="0" applyFont="1" applyBorder="1" applyAlignment="1">
      <alignment horizontal="center"/>
    </xf>
    <xf numFmtId="0" fontId="7" fillId="0" borderId="3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106" xfId="0" applyFont="1" applyBorder="1" applyAlignment="1">
      <alignment horizontal="center"/>
    </xf>
    <xf numFmtId="0" fontId="7" fillId="0" borderId="63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67" xfId="0" applyFont="1" applyBorder="1" applyAlignment="1">
      <alignment horizontal="center"/>
    </xf>
    <xf numFmtId="0" fontId="29" fillId="0" borderId="144" xfId="0" applyFont="1" applyBorder="1" applyAlignment="1">
      <alignment horizontal="left" vertical="center"/>
    </xf>
    <xf numFmtId="0" fontId="29" fillId="0" borderId="145" xfId="0" applyFont="1" applyBorder="1" applyAlignment="1">
      <alignment horizontal="left" vertical="center"/>
    </xf>
    <xf numFmtId="0" fontId="51" fillId="0" borderId="0" xfId="0" applyFont="1" applyAlignment="1">
      <alignment horizontal="center" vertical="center"/>
    </xf>
    <xf numFmtId="0" fontId="34" fillId="0" borderId="146" xfId="0" applyFont="1" applyBorder="1" applyAlignment="1">
      <alignment horizontal="center"/>
    </xf>
    <xf numFmtId="0" fontId="34" fillId="0" borderId="52" xfId="0" applyFont="1" applyBorder="1" applyAlignment="1">
      <alignment horizontal="center"/>
    </xf>
    <xf numFmtId="0" fontId="34" fillId="0" borderId="147" xfId="0" applyFont="1" applyBorder="1" applyAlignment="1">
      <alignment horizontal="center"/>
    </xf>
    <xf numFmtId="0" fontId="34" fillId="0" borderId="148" xfId="0" applyFont="1" applyBorder="1" applyAlignment="1">
      <alignment horizontal="center"/>
    </xf>
    <xf numFmtId="0" fontId="34" fillId="0" borderId="21" xfId="0" applyFont="1" applyBorder="1" applyAlignment="1">
      <alignment horizontal="center"/>
    </xf>
    <xf numFmtId="0" fontId="34" fillId="0" borderId="149" xfId="0" applyFont="1" applyBorder="1" applyAlignment="1">
      <alignment horizontal="center"/>
    </xf>
    <xf numFmtId="0" fontId="51" fillId="0" borderId="75" xfId="0" applyFont="1" applyBorder="1" applyAlignment="1">
      <alignment horizontal="left"/>
    </xf>
    <xf numFmtId="0" fontId="51" fillId="0" borderId="77" xfId="0" applyFont="1" applyBorder="1" applyAlignment="1">
      <alignment horizontal="left"/>
    </xf>
    <xf numFmtId="0" fontId="51" fillId="0" borderId="96" xfId="0" applyFont="1" applyBorder="1" applyAlignment="1">
      <alignment horizontal="left" vertical="center"/>
    </xf>
    <xf numFmtId="0" fontId="51" fillId="0" borderId="97" xfId="0" applyFont="1" applyBorder="1" applyAlignment="1">
      <alignment horizontal="left" vertical="center"/>
    </xf>
    <xf numFmtId="0" fontId="57" fillId="0" borderId="123" xfId="0" applyFont="1" applyBorder="1" applyAlignment="1">
      <alignment horizontal="left" vertical="center"/>
    </xf>
    <xf numFmtId="0" fontId="57" fillId="0" borderId="68" xfId="0" applyFont="1" applyBorder="1" applyAlignment="1">
      <alignment horizontal="left" vertical="center"/>
    </xf>
    <xf numFmtId="0" fontId="7" fillId="0" borderId="42" xfId="0" applyFont="1" applyBorder="1" applyAlignment="1">
      <alignment horizontal="center" vertical="center"/>
    </xf>
    <xf numFmtId="0" fontId="7" fillId="0" borderId="52" xfId="0" applyFont="1" applyBorder="1" applyAlignment="1">
      <alignment horizontal="center" vertical="center"/>
    </xf>
    <xf numFmtId="0" fontId="7" fillId="0" borderId="60" xfId="0" applyFont="1" applyBorder="1" applyAlignment="1">
      <alignment horizontal="center" vertical="center"/>
    </xf>
    <xf numFmtId="0" fontId="7" fillId="0" borderId="147" xfId="0" applyFont="1" applyBorder="1" applyAlignment="1">
      <alignment horizontal="center" vertical="center"/>
    </xf>
    <xf numFmtId="0" fontId="51" fillId="0" borderId="70" xfId="0" applyFont="1" applyBorder="1" applyAlignment="1">
      <alignment horizontal="center" vertical="center"/>
    </xf>
    <xf numFmtId="0" fontId="51" fillId="0" borderId="74" xfId="0" applyFont="1" applyBorder="1" applyAlignment="1">
      <alignment horizontal="center" vertical="center"/>
    </xf>
    <xf numFmtId="0" fontId="51" fillId="0" borderId="78" xfId="0" applyFont="1" applyBorder="1" applyAlignment="1">
      <alignment horizontal="center" vertical="center"/>
    </xf>
    <xf numFmtId="0" fontId="29" fillId="0" borderId="71" xfId="0" applyFont="1" applyBorder="1" applyAlignment="1">
      <alignment horizontal="center"/>
    </xf>
    <xf numFmtId="0" fontId="29" fillId="0" borderId="72" xfId="0" applyFont="1" applyBorder="1" applyAlignment="1">
      <alignment horizontal="center"/>
    </xf>
    <xf numFmtId="0" fontId="29" fillId="0" borderId="73" xfId="0" applyFont="1" applyBorder="1" applyAlignment="1">
      <alignment horizontal="center"/>
    </xf>
    <xf numFmtId="0" fontId="33" fillId="0" borderId="70" xfId="0" applyFont="1" applyBorder="1" applyAlignment="1">
      <alignment horizontal="center" vertical="center" wrapText="1"/>
    </xf>
    <xf numFmtId="0" fontId="33" fillId="0" borderId="74" xfId="0" applyFont="1" applyBorder="1" applyAlignment="1">
      <alignment horizontal="center" vertical="center" wrapText="1"/>
    </xf>
    <xf numFmtId="0" fontId="33" fillId="0" borderId="84" xfId="0" applyFont="1" applyBorder="1" applyAlignment="1">
      <alignment horizontal="center" vertical="center" wrapText="1"/>
    </xf>
    <xf numFmtId="0" fontId="29" fillId="0" borderId="75" xfId="0" applyFont="1" applyBorder="1" applyAlignment="1">
      <alignment horizontal="center"/>
    </xf>
    <xf numFmtId="0" fontId="29" fillId="0" borderId="76" xfId="0" applyFont="1" applyBorder="1" applyAlignment="1">
      <alignment horizontal="center"/>
    </xf>
    <xf numFmtId="0" fontId="29" fillId="0" borderId="77" xfId="0" applyFont="1" applyBorder="1" applyAlignment="1">
      <alignment horizontal="center"/>
    </xf>
    <xf numFmtId="0" fontId="7" fillId="0" borderId="146" xfId="0" applyFont="1" applyBorder="1" applyAlignment="1">
      <alignment horizontal="center" vertical="center"/>
    </xf>
    <xf numFmtId="0" fontId="33" fillId="0" borderId="75" xfId="0" applyFont="1" applyBorder="1" applyAlignment="1">
      <alignment horizontal="left"/>
    </xf>
    <xf numFmtId="0" fontId="33" fillId="0" borderId="77" xfId="0" applyFont="1" applyBorder="1" applyAlignment="1">
      <alignment horizontal="left"/>
    </xf>
    <xf numFmtId="0" fontId="33" fillId="0" borderId="96" xfId="0" applyFont="1" applyBorder="1" applyAlignment="1">
      <alignment horizontal="left"/>
    </xf>
    <xf numFmtId="0" fontId="33" fillId="0" borderId="97" xfId="0" applyFont="1" applyBorder="1" applyAlignment="1">
      <alignment horizontal="left"/>
    </xf>
    <xf numFmtId="0" fontId="33" fillId="0" borderId="98" xfId="0" applyFont="1" applyBorder="1" applyAlignment="1">
      <alignment horizontal="left"/>
    </xf>
    <xf numFmtId="0" fontId="33" fillId="0" borderId="68" xfId="0" applyFont="1" applyBorder="1" applyAlignment="1">
      <alignment horizontal="left"/>
    </xf>
    <xf numFmtId="0" fontId="7" fillId="0" borderId="20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29" fillId="0" borderId="0" xfId="0" applyFont="1" applyAlignment="1">
      <alignment horizontal="center"/>
    </xf>
    <xf numFmtId="0" fontId="33" fillId="0" borderId="78" xfId="0" applyFont="1" applyBorder="1" applyAlignment="1">
      <alignment horizontal="center" vertical="center"/>
    </xf>
    <xf numFmtId="0" fontId="33" fillId="0" borderId="44" xfId="0" applyFont="1" applyBorder="1" applyAlignment="1">
      <alignment horizontal="left"/>
    </xf>
    <xf numFmtId="0" fontId="34" fillId="0" borderId="44" xfId="0" applyFont="1" applyBorder="1" applyAlignment="1">
      <alignment horizontal="center"/>
    </xf>
    <xf numFmtId="0" fontId="33" fillId="0" borderId="70" xfId="0" applyFont="1" applyBorder="1" applyAlignment="1">
      <alignment vertical="center"/>
    </xf>
    <xf numFmtId="0" fontId="33" fillId="0" borderId="74" xfId="0" applyFont="1" applyBorder="1" applyAlignment="1">
      <alignment vertical="center"/>
    </xf>
    <xf numFmtId="0" fontId="33" fillId="0" borderId="84" xfId="0" applyFont="1" applyBorder="1" applyAlignment="1">
      <alignment vertical="center"/>
    </xf>
    <xf numFmtId="0" fontId="33" fillId="0" borderId="118" xfId="0" applyFont="1" applyBorder="1" applyAlignment="1">
      <alignment horizontal="left"/>
    </xf>
    <xf numFmtId="0" fontId="33" fillId="0" borderId="119" xfId="0" applyFont="1" applyBorder="1" applyAlignment="1">
      <alignment horizontal="left"/>
    </xf>
    <xf numFmtId="0" fontId="33" fillId="0" borderId="117" xfId="0" applyFont="1" applyBorder="1" applyAlignment="1">
      <alignment horizontal="left"/>
    </xf>
    <xf numFmtId="0" fontId="33" fillId="0" borderId="98" xfId="0" applyFont="1" applyBorder="1" applyAlignment="1">
      <alignment horizontal="left" vertical="center"/>
    </xf>
    <xf numFmtId="0" fontId="33" fillId="0" borderId="118" xfId="0" applyFont="1" applyBorder="1" applyAlignment="1">
      <alignment horizontal="left" vertical="center"/>
    </xf>
    <xf numFmtId="0" fontId="33" fillId="0" borderId="119" xfId="0" applyFont="1" applyBorder="1" applyAlignment="1">
      <alignment horizontal="lef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61</xdr:row>
      <xdr:rowOff>8</xdr:rowOff>
    </xdr:from>
    <xdr:to>
      <xdr:col>17</xdr:col>
      <xdr:colOff>886505</xdr:colOff>
      <xdr:row>67</xdr:row>
      <xdr:rowOff>2050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xmlns="" id="{48A9FC0D-D7D0-7A1B-DC2E-E37C6BC1908A}"/>
            </a:ext>
          </a:extLst>
        </xdr:cNvPr>
        <xdr:cNvGrpSpPr/>
      </xdr:nvGrpSpPr>
      <xdr:grpSpPr>
        <a:xfrm>
          <a:off x="0" y="28707915"/>
          <a:ext cx="17411272" cy="1198205"/>
          <a:chOff x="0" y="3271681"/>
          <a:chExt cx="10692000" cy="1016638"/>
        </a:xfrm>
      </xdr:grpSpPr>
      <xdr:grpSp>
        <xdr:nvGrpSpPr>
          <xdr:cNvPr id="27" name="Group 26">
            <a:extLst>
              <a:ext uri="{FF2B5EF4-FFF2-40B4-BE49-F238E27FC236}">
                <a16:creationId xmlns:a16="http://schemas.microsoft.com/office/drawing/2014/main" xmlns="" id="{3C0DD0AC-AFC4-0B1D-134F-B20627C8BB35}"/>
              </a:ext>
            </a:extLst>
          </xdr:cNvPr>
          <xdr:cNvGrpSpPr/>
        </xdr:nvGrpSpPr>
        <xdr:grpSpPr>
          <a:xfrm>
            <a:off x="0" y="3271681"/>
            <a:ext cx="10692000" cy="1016638"/>
            <a:chOff x="-3144644" y="5656"/>
            <a:chExt cx="12640290" cy="1016638"/>
          </a:xfrm>
        </xdr:grpSpPr>
        <xdr:sp macro="" textlink="">
          <xdr:nvSpPr>
            <xdr:cNvPr id="28" name="Rectangle 27">
              <a:extLst>
                <a:ext uri="{FF2B5EF4-FFF2-40B4-BE49-F238E27FC236}">
                  <a16:creationId xmlns:a16="http://schemas.microsoft.com/office/drawing/2014/main" xmlns="" id="{96394F90-9929-259E-3451-9ED525C9031C}"/>
                </a:ext>
              </a:extLst>
            </xdr:cNvPr>
            <xdr:cNvSpPr/>
          </xdr:nvSpPr>
          <xdr:spPr>
            <a:xfrm>
              <a:off x="-3144644" y="5656"/>
              <a:ext cx="12640275" cy="10166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marR="0">
                <a:lnSpc>
                  <a:spcPct val="107000"/>
                </a:lnSpc>
                <a:spcBef>
                  <a:spcPts val="0"/>
                </a:spcBef>
                <a:spcAft>
                  <a:spcPts val="0"/>
                </a:spcAft>
              </a:pPr>
              <a:r>
                <a:rPr lang="en-PH" sz="1100">
                  <a:effectLst/>
                  <a:latin typeface="Calibri" panose="020F0502020204030204" pitchFamily="34" charset="0"/>
                  <a:ea typeface="Calibri" panose="020F0502020204030204" pitchFamily="34" charset="0"/>
                </a:rPr>
                <a:t> </a:t>
              </a:r>
              <a:endParaRPr lang="en-US" sz="1100">
                <a:effectLst/>
                <a:latin typeface="Calibri" panose="020F0502020204030204" pitchFamily="34" charset="0"/>
                <a:ea typeface="Calibri" panose="020F0502020204030204" pitchFamily="34" charset="0"/>
              </a:endParaRPr>
            </a:p>
          </xdr:txBody>
        </xdr:sp>
        <xdr:sp macro="" textlink="">
          <xdr:nvSpPr>
            <xdr:cNvPr id="29" name="Rectangle: Rounded Corners 28">
              <a:extLst>
                <a:ext uri="{FF2B5EF4-FFF2-40B4-BE49-F238E27FC236}">
                  <a16:creationId xmlns:a16="http://schemas.microsoft.com/office/drawing/2014/main" xmlns="" id="{04985491-86FC-44EA-071E-AC53A038F9D4}"/>
                </a:ext>
              </a:extLst>
            </xdr:cNvPr>
            <xdr:cNvSpPr/>
          </xdr:nvSpPr>
          <xdr:spPr>
            <a:xfrm>
              <a:off x="-3144644" y="47708"/>
              <a:ext cx="11910370" cy="974586"/>
            </a:xfrm>
            <a:prstGeom prst="roundRect">
              <a:avLst>
                <a:gd name="adj" fmla="val 0"/>
              </a:avLst>
            </a:prstGeom>
            <a:solidFill>
              <a:srgbClr val="096204"/>
            </a:solidFill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marR="0">
                <a:lnSpc>
                  <a:spcPct val="107000"/>
                </a:lnSpc>
                <a:spcBef>
                  <a:spcPts val="0"/>
                </a:spcBef>
                <a:spcAft>
                  <a:spcPts val="0"/>
                </a:spcAft>
              </a:pPr>
              <a:r>
                <a:rPr lang="en-PH" sz="1100">
                  <a:effectLst/>
                  <a:latin typeface="Calibri" panose="020F0502020204030204" pitchFamily="34" charset="0"/>
                  <a:ea typeface="Calibri" panose="020F0502020204030204" pitchFamily="34" charset="0"/>
                </a:rPr>
                <a:t> </a:t>
              </a:r>
              <a:endParaRPr lang="en-US" sz="1100">
                <a:effectLst/>
                <a:latin typeface="Calibri" panose="020F0502020204030204" pitchFamily="34" charset="0"/>
                <a:ea typeface="Calibri" panose="020F0502020204030204" pitchFamily="34" charset="0"/>
              </a:endParaRPr>
            </a:p>
          </xdr:txBody>
        </xdr:sp>
        <xdr:grpSp>
          <xdr:nvGrpSpPr>
            <xdr:cNvPr id="30" name="Group 29">
              <a:extLst>
                <a:ext uri="{FF2B5EF4-FFF2-40B4-BE49-F238E27FC236}">
                  <a16:creationId xmlns:a16="http://schemas.microsoft.com/office/drawing/2014/main" xmlns="" id="{ECF3B0E1-130D-E8A7-9CBF-5E033298327D}"/>
                </a:ext>
              </a:extLst>
            </xdr:cNvPr>
            <xdr:cNvGrpSpPr/>
          </xdr:nvGrpSpPr>
          <xdr:grpSpPr>
            <a:xfrm>
              <a:off x="-2410221" y="5656"/>
              <a:ext cx="11905867" cy="908836"/>
              <a:chOff x="-2489734" y="5656"/>
              <a:chExt cx="11905867" cy="908836"/>
            </a:xfrm>
          </xdr:grpSpPr>
          <xdr:sp macro="" textlink="">
            <xdr:nvSpPr>
              <xdr:cNvPr id="31" name="Rectangle: Rounded Corners 30">
                <a:extLst>
                  <a:ext uri="{FF2B5EF4-FFF2-40B4-BE49-F238E27FC236}">
                    <a16:creationId xmlns:a16="http://schemas.microsoft.com/office/drawing/2014/main" xmlns="" id="{9803CD02-9EE4-02DE-5428-5370BF264993}"/>
                  </a:ext>
                </a:extLst>
              </xdr:cNvPr>
              <xdr:cNvSpPr/>
            </xdr:nvSpPr>
            <xdr:spPr>
              <a:xfrm>
                <a:off x="6349490" y="5656"/>
                <a:ext cx="3066643" cy="831711"/>
              </a:xfrm>
              <a:prstGeom prst="roundRect">
                <a:avLst>
                  <a:gd name="adj" fmla="val 36686"/>
                </a:avLst>
              </a:prstGeom>
              <a:solidFill>
                <a:schemeClr val="lt1"/>
              </a:solidFill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marR="0">
                  <a:lnSpc>
                    <a:spcPct val="107000"/>
                  </a:lnSpc>
                  <a:spcBef>
                    <a:spcPts val="0"/>
                  </a:spcBef>
                  <a:spcAft>
                    <a:spcPts val="0"/>
                  </a:spcAft>
                </a:pPr>
                <a:r>
                  <a:rPr lang="en-PH" sz="1100">
                    <a:effectLst/>
                    <a:latin typeface="Calibri" panose="020F0502020204030204" pitchFamily="34" charset="0"/>
                    <a:ea typeface="Calibri" panose="020F0502020204030204" pitchFamily="34" charset="0"/>
                  </a:rPr>
                  <a:t> </a:t>
                </a:r>
                <a:endParaRPr lang="en-US" sz="1100">
                  <a:effectLst/>
                  <a:latin typeface="Calibri" panose="020F0502020204030204" pitchFamily="34" charset="0"/>
                  <a:ea typeface="Calibri" panose="020F0502020204030204" pitchFamily="34" charset="0"/>
                </a:endParaRPr>
              </a:p>
            </xdr:txBody>
          </xdr:sp>
          <xdr:cxnSp macro="">
            <xdr:nvCxnSpPr>
              <xdr:cNvPr id="32" name="Straight Arrow Connector 31">
                <a:extLst>
                  <a:ext uri="{FF2B5EF4-FFF2-40B4-BE49-F238E27FC236}">
                    <a16:creationId xmlns:a16="http://schemas.microsoft.com/office/drawing/2014/main" xmlns="" id="{3F125654-F123-4E7A-9524-15A9413F1BE6}"/>
                  </a:ext>
                </a:extLst>
              </xdr:cNvPr>
              <xdr:cNvCxnSpPr/>
            </xdr:nvCxnSpPr>
            <xdr:spPr>
              <a:xfrm>
                <a:off x="3867108" y="140214"/>
                <a:ext cx="0" cy="575945"/>
              </a:xfrm>
              <a:prstGeom prst="straightConnector1">
                <a:avLst/>
              </a:prstGeom>
              <a:noFill/>
              <a:ln w="9525" cap="flat" cmpd="sng">
                <a:solidFill>
                  <a:schemeClr val="lt1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cxnSp>
          <xdr:sp macro="" textlink="">
            <xdr:nvSpPr>
              <xdr:cNvPr id="33" name="Rectangle 32">
                <a:extLst>
                  <a:ext uri="{FF2B5EF4-FFF2-40B4-BE49-F238E27FC236}">
                    <a16:creationId xmlns:a16="http://schemas.microsoft.com/office/drawing/2014/main" xmlns="" id="{8DEE6CB1-6A16-AF9D-60FB-4D1D44F6AB4E}"/>
                  </a:ext>
                </a:extLst>
              </xdr:cNvPr>
              <xdr:cNvSpPr/>
            </xdr:nvSpPr>
            <xdr:spPr>
              <a:xfrm>
                <a:off x="-2489734" y="54966"/>
                <a:ext cx="1676455" cy="759153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marR="0" algn="ctr">
                  <a:lnSpc>
                    <a:spcPct val="107000"/>
                  </a:lnSpc>
                  <a:spcBef>
                    <a:spcPts val="0"/>
                  </a:spcBef>
                  <a:spcAft>
                    <a:spcPts val="0"/>
                  </a:spcAft>
                </a:pPr>
                <a:r>
                  <a:rPr lang="en-PH" sz="800" b="1" i="1">
                    <a:solidFill>
                      <a:srgbClr val="FFFFFF"/>
                    </a:solidFill>
                    <a:effectLst/>
                    <a:latin typeface="Century Gothic" panose="020B0502020202020204" pitchFamily="34" charset="0"/>
                    <a:ea typeface="Century Gothic" panose="020B0502020202020204" pitchFamily="34" charset="0"/>
                    <a:cs typeface="Century Gothic" panose="020B0502020202020204" pitchFamily="34" charset="0"/>
                  </a:rPr>
                  <a:t>VISION</a:t>
                </a:r>
                <a:endParaRPr lang="en-US" sz="1100">
                  <a:effectLst/>
                  <a:latin typeface="Calibri" panose="020F0502020204030204" pitchFamily="34" charset="0"/>
                  <a:ea typeface="Calibri" panose="020F0502020204030204" pitchFamily="34" charset="0"/>
                </a:endParaRPr>
              </a:p>
              <a:p>
                <a:pPr marL="0" marR="0" algn="just">
                  <a:lnSpc>
                    <a:spcPct val="107000"/>
                  </a:lnSpc>
                  <a:spcBef>
                    <a:spcPts val="0"/>
                  </a:spcBef>
                  <a:spcAft>
                    <a:spcPts val="0"/>
                  </a:spcAft>
                </a:pPr>
                <a:r>
                  <a:rPr lang="en-PH" sz="800" i="1">
                    <a:solidFill>
                      <a:srgbClr val="FFFFFF"/>
                    </a:solidFill>
                    <a:effectLst/>
                    <a:latin typeface="Century Gothic" panose="020B0502020202020204" pitchFamily="34" charset="0"/>
                    <a:ea typeface="Century Gothic" panose="020B0502020202020204" pitchFamily="34" charset="0"/>
                    <a:cs typeface="Century Gothic" panose="020B0502020202020204" pitchFamily="34" charset="0"/>
                  </a:rPr>
                  <a:t>A premier Higher Institution in Agri-Fisheries and Socio-cultural Development in the ASEAN Region.</a:t>
                </a:r>
                <a:endParaRPr lang="en-US" sz="1100">
                  <a:effectLst/>
                  <a:latin typeface="Calibri" panose="020F0502020204030204" pitchFamily="34" charset="0"/>
                  <a:ea typeface="Calibri" panose="020F0502020204030204" pitchFamily="34" charset="0"/>
                </a:endParaRPr>
              </a:p>
            </xdr:txBody>
          </xdr:sp>
          <xdr:sp macro="" textlink="">
            <xdr:nvSpPr>
              <xdr:cNvPr id="34" name="Rectangle 33">
                <a:extLst>
                  <a:ext uri="{FF2B5EF4-FFF2-40B4-BE49-F238E27FC236}">
                    <a16:creationId xmlns:a16="http://schemas.microsoft.com/office/drawing/2014/main" xmlns="" id="{83589E48-4D5A-1C21-D3F4-FCA0FEF2F206}"/>
                  </a:ext>
                </a:extLst>
              </xdr:cNvPr>
              <xdr:cNvSpPr/>
            </xdr:nvSpPr>
            <xdr:spPr>
              <a:xfrm>
                <a:off x="688370" y="47708"/>
                <a:ext cx="2512622" cy="850887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marR="0" algn="ctr">
                  <a:lnSpc>
                    <a:spcPct val="107000"/>
                  </a:lnSpc>
                  <a:spcBef>
                    <a:spcPts val="0"/>
                  </a:spcBef>
                  <a:spcAft>
                    <a:spcPts val="0"/>
                  </a:spcAft>
                </a:pPr>
                <a:r>
                  <a:rPr lang="en-PH" sz="800" b="1" i="1">
                    <a:solidFill>
                      <a:srgbClr val="FFFFFF"/>
                    </a:solidFill>
                    <a:effectLst/>
                    <a:latin typeface="Century Gothic" panose="020B0502020202020204" pitchFamily="34" charset="0"/>
                    <a:ea typeface="Century Gothic" panose="020B0502020202020204" pitchFamily="34" charset="0"/>
                    <a:cs typeface="Century Gothic" panose="020B0502020202020204" pitchFamily="34" charset="0"/>
                  </a:rPr>
                  <a:t>MISSION</a:t>
                </a:r>
                <a:endParaRPr lang="en-US" sz="1100">
                  <a:effectLst/>
                  <a:latin typeface="Calibri" panose="020F0502020204030204" pitchFamily="34" charset="0"/>
                  <a:ea typeface="Calibri" panose="020F0502020204030204" pitchFamily="34" charset="0"/>
                </a:endParaRPr>
              </a:p>
              <a:p>
                <a:pPr marL="0" marR="0" algn="just">
                  <a:lnSpc>
                    <a:spcPct val="107000"/>
                  </a:lnSpc>
                  <a:spcBef>
                    <a:spcPts val="0"/>
                  </a:spcBef>
                  <a:spcAft>
                    <a:spcPts val="0"/>
                  </a:spcAft>
                </a:pPr>
                <a:r>
                  <a:rPr lang="en-PH" sz="800" i="1">
                    <a:solidFill>
                      <a:srgbClr val="FFFFFF"/>
                    </a:solidFill>
                    <a:effectLst/>
                    <a:latin typeface="Century Gothic" panose="020B0502020202020204" pitchFamily="34" charset="0"/>
                    <a:ea typeface="Century Gothic" panose="020B0502020202020204" pitchFamily="34" charset="0"/>
                    <a:cs typeface="Century Gothic" panose="020B0502020202020204" pitchFamily="34" charset="0"/>
                  </a:rPr>
                  <a:t>DNSC strives to produce competent human resource, generate, and utilize knowledge and technology, uphold good governance and quality management system for sustainable resources and resilient communities.</a:t>
                </a:r>
                <a:endParaRPr lang="en-US" sz="1100">
                  <a:effectLst/>
                  <a:latin typeface="Calibri" panose="020F0502020204030204" pitchFamily="34" charset="0"/>
                  <a:ea typeface="Calibri" panose="020F0502020204030204" pitchFamily="34" charset="0"/>
                </a:endParaRPr>
              </a:p>
            </xdr:txBody>
          </xdr:sp>
          <xdr:cxnSp macro="">
            <xdr:nvCxnSpPr>
              <xdr:cNvPr id="35" name="Straight Arrow Connector 34">
                <a:extLst>
                  <a:ext uri="{FF2B5EF4-FFF2-40B4-BE49-F238E27FC236}">
                    <a16:creationId xmlns:a16="http://schemas.microsoft.com/office/drawing/2014/main" xmlns="" id="{43CD3F73-36B2-D49E-A0C8-97822CD551EB}"/>
                  </a:ext>
                </a:extLst>
              </xdr:cNvPr>
              <xdr:cNvCxnSpPr/>
            </xdr:nvCxnSpPr>
            <xdr:spPr>
              <a:xfrm>
                <a:off x="-114526" y="118595"/>
                <a:ext cx="0" cy="575876"/>
              </a:xfrm>
              <a:prstGeom prst="straightConnector1">
                <a:avLst/>
              </a:prstGeom>
              <a:noFill/>
              <a:ln w="9525" cap="flat" cmpd="sng">
                <a:solidFill>
                  <a:schemeClr val="lt1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cxnSp>
          <xdr:grpSp>
            <xdr:nvGrpSpPr>
              <xdr:cNvPr id="36" name="Group 35">
                <a:extLst>
                  <a:ext uri="{FF2B5EF4-FFF2-40B4-BE49-F238E27FC236}">
                    <a16:creationId xmlns:a16="http://schemas.microsoft.com/office/drawing/2014/main" xmlns="" id="{FEBCC511-60A9-EFBD-A09E-7BFA4D5ED39F}"/>
                  </a:ext>
                </a:extLst>
              </xdr:cNvPr>
              <xdr:cNvGrpSpPr/>
            </xdr:nvGrpSpPr>
            <xdr:grpSpPr>
              <a:xfrm>
                <a:off x="6498060" y="18921"/>
                <a:ext cx="1829566" cy="818393"/>
                <a:chOff x="1271027" y="-91967"/>
                <a:chExt cx="1848902" cy="786123"/>
              </a:xfrm>
            </xdr:grpSpPr>
            <xdr:sp macro="" textlink="">
              <xdr:nvSpPr>
                <xdr:cNvPr id="38" name="Freeform: Shape 37">
                  <a:extLst>
                    <a:ext uri="{FF2B5EF4-FFF2-40B4-BE49-F238E27FC236}">
                      <a16:creationId xmlns:a16="http://schemas.microsoft.com/office/drawing/2014/main" xmlns="" id="{E9E62F5D-0DF7-BA11-88BC-2DEA6CAED1B1}"/>
                    </a:ext>
                  </a:extLst>
                </xdr:cNvPr>
                <xdr:cNvSpPr/>
              </xdr:nvSpPr>
              <xdr:spPr>
                <a:xfrm>
                  <a:off x="1271027" y="-91967"/>
                  <a:ext cx="933043" cy="786123"/>
                </a:xfrm>
                <a:custGeom>
                  <a:avLst/>
                  <a:gdLst/>
                  <a:ahLst/>
                  <a:cxnLst/>
                  <a:rect l="l" t="t" r="r" b="b"/>
                  <a:pathLst>
                    <a:path w="1510232" h="1396376" extrusionOk="0">
                      <a:moveTo>
                        <a:pt x="0" y="0"/>
                      </a:moveTo>
                      <a:lnTo>
                        <a:pt x="1510233" y="0"/>
                      </a:lnTo>
                      <a:lnTo>
                        <a:pt x="1510233" y="1396375"/>
                      </a:lnTo>
                      <a:lnTo>
                        <a:pt x="0" y="139637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blipFill rotWithShape="1">
                  <a:blip xmlns:r="http://schemas.openxmlformats.org/officeDocument/2006/relationships" r:embed="rId1">
                    <a:alphaModFix/>
                  </a:blip>
                  <a:stretch>
                    <a:fillRect l="-21049" r="-17725"/>
                  </a:stretch>
                </a:blipFill>
                <a:ln>
                  <a:noFill/>
                </a:ln>
              </xdr:spPr>
              <xdr:txBody>
                <a:bodyPr spcFirstLastPara="1" wrap="square" lIns="91425" tIns="91425" rIns="91425" bIns="91425" anchor="ctr" anchorCtr="0">
                  <a:noAutofit/>
                </a:bodyPr>
                <a:lstStyle/>
                <a:p>
                  <a:endParaRPr lang="en-US"/>
                </a:p>
              </xdr:txBody>
            </xdr:sp>
            <xdr:pic>
              <xdr:nvPicPr>
                <xdr:cNvPr id="39" name="Shape 40" descr="A close-up of logos&#10;&#10;Description automatically generated">
                  <a:extLst>
                    <a:ext uri="{FF2B5EF4-FFF2-40B4-BE49-F238E27FC236}">
                      <a16:creationId xmlns:a16="http://schemas.microsoft.com/office/drawing/2014/main" xmlns="" id="{29C9630F-5856-910F-52DE-1D5E01A77BD9}"/>
                    </a:ext>
                  </a:extLst>
                </xdr:cNvPr>
                <xdr:cNvPicPr preferRelativeResize="0"/>
              </xdr:nvPicPr>
              <xdr:blipFill rotWithShape="1">
                <a:blip xmlns:r="http://schemas.openxmlformats.org/officeDocument/2006/relationships" r:embed="rId2">
                  <a:alphaModFix/>
                </a:blip>
                <a:srcRect/>
                <a:stretch/>
              </xdr:blipFill>
              <xdr:spPr>
                <a:xfrm>
                  <a:off x="2155001" y="3777"/>
                  <a:ext cx="964928" cy="608692"/>
                </a:xfrm>
                <a:prstGeom prst="rect">
                  <a:avLst/>
                </a:prstGeom>
                <a:noFill/>
                <a:ln>
                  <a:noFill/>
                </a:ln>
              </xdr:spPr>
            </xdr:pic>
          </xdr:grpSp>
          <xdr:sp macro="" textlink="">
            <xdr:nvSpPr>
              <xdr:cNvPr id="37" name="Rectangle 36">
                <a:extLst>
                  <a:ext uri="{FF2B5EF4-FFF2-40B4-BE49-F238E27FC236}">
                    <a16:creationId xmlns:a16="http://schemas.microsoft.com/office/drawing/2014/main" xmlns="" id="{9CCBE4CC-D67C-574A-0373-E6DABDB5E1B7}"/>
                  </a:ext>
                </a:extLst>
              </xdr:cNvPr>
              <xdr:cNvSpPr/>
            </xdr:nvSpPr>
            <xdr:spPr>
              <a:xfrm>
                <a:off x="4215685" y="53539"/>
                <a:ext cx="1537045" cy="860953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marR="0" algn="ctr">
                  <a:lnSpc>
                    <a:spcPct val="107000"/>
                  </a:lnSpc>
                  <a:spcBef>
                    <a:spcPts val="0"/>
                  </a:spcBef>
                  <a:spcAft>
                    <a:spcPts val="0"/>
                  </a:spcAft>
                </a:pPr>
                <a:r>
                  <a:rPr lang="en-PH" sz="800" b="1" i="1">
                    <a:solidFill>
                      <a:srgbClr val="FFFFFF"/>
                    </a:solidFill>
                    <a:effectLst/>
                    <a:latin typeface="Century Gothic" panose="020B0502020202020204" pitchFamily="34" charset="0"/>
                    <a:ea typeface="Century Gothic" panose="020B0502020202020204" pitchFamily="34" charset="0"/>
                    <a:cs typeface="Century Gothic" panose="020B0502020202020204" pitchFamily="34" charset="0"/>
                  </a:rPr>
                  <a:t>CORE VALUES</a:t>
                </a:r>
                <a:endParaRPr lang="en-US" sz="1100">
                  <a:effectLst/>
                  <a:latin typeface="Calibri" panose="020F0502020204030204" pitchFamily="34" charset="0"/>
                  <a:ea typeface="Calibri" panose="020F0502020204030204" pitchFamily="34" charset="0"/>
                </a:endParaRPr>
              </a:p>
              <a:p>
                <a:pPr marL="0" marR="0" algn="ctr">
                  <a:lnSpc>
                    <a:spcPct val="107000"/>
                  </a:lnSpc>
                  <a:spcBef>
                    <a:spcPts val="0"/>
                  </a:spcBef>
                  <a:spcAft>
                    <a:spcPts val="0"/>
                  </a:spcAft>
                </a:pPr>
                <a:r>
                  <a:rPr lang="en-PH" sz="800" i="1">
                    <a:solidFill>
                      <a:srgbClr val="FFFFFF"/>
                    </a:solidFill>
                    <a:effectLst/>
                    <a:latin typeface="Century Gothic" panose="020B0502020202020204" pitchFamily="34" charset="0"/>
                    <a:ea typeface="Century Gothic" panose="020B0502020202020204" pitchFamily="34" charset="0"/>
                    <a:cs typeface="Century Gothic" panose="020B0502020202020204" pitchFamily="34" charset="0"/>
                  </a:rPr>
                  <a:t>Excellence</a:t>
                </a:r>
                <a:endParaRPr lang="en-US" sz="1100">
                  <a:effectLst/>
                  <a:latin typeface="Calibri" panose="020F0502020204030204" pitchFamily="34" charset="0"/>
                  <a:ea typeface="Calibri" panose="020F0502020204030204" pitchFamily="34" charset="0"/>
                </a:endParaRPr>
              </a:p>
              <a:p>
                <a:pPr marL="0" marR="0" algn="ctr">
                  <a:lnSpc>
                    <a:spcPct val="107000"/>
                  </a:lnSpc>
                  <a:spcBef>
                    <a:spcPts val="0"/>
                  </a:spcBef>
                  <a:spcAft>
                    <a:spcPts val="0"/>
                  </a:spcAft>
                </a:pPr>
                <a:r>
                  <a:rPr lang="en-PH" sz="800" i="1">
                    <a:solidFill>
                      <a:srgbClr val="FFFFFF"/>
                    </a:solidFill>
                    <a:effectLst/>
                    <a:latin typeface="Century Gothic" panose="020B0502020202020204" pitchFamily="34" charset="0"/>
                    <a:ea typeface="Century Gothic" panose="020B0502020202020204" pitchFamily="34" charset="0"/>
                    <a:cs typeface="Century Gothic" panose="020B0502020202020204" pitchFamily="34" charset="0"/>
                  </a:rPr>
                  <a:t>Integrity</a:t>
                </a:r>
                <a:endParaRPr lang="en-US" sz="1100">
                  <a:effectLst/>
                  <a:latin typeface="Calibri" panose="020F0502020204030204" pitchFamily="34" charset="0"/>
                  <a:ea typeface="Calibri" panose="020F0502020204030204" pitchFamily="34" charset="0"/>
                </a:endParaRPr>
              </a:p>
              <a:p>
                <a:pPr marL="0" marR="0" algn="ctr">
                  <a:lnSpc>
                    <a:spcPct val="107000"/>
                  </a:lnSpc>
                  <a:spcBef>
                    <a:spcPts val="0"/>
                  </a:spcBef>
                  <a:spcAft>
                    <a:spcPts val="0"/>
                  </a:spcAft>
                </a:pPr>
                <a:r>
                  <a:rPr lang="en-PH" sz="800" i="1">
                    <a:solidFill>
                      <a:srgbClr val="FFFFFF"/>
                    </a:solidFill>
                    <a:effectLst/>
                    <a:latin typeface="Century Gothic" panose="020B0502020202020204" pitchFamily="34" charset="0"/>
                    <a:ea typeface="Century Gothic" panose="020B0502020202020204" pitchFamily="34" charset="0"/>
                    <a:cs typeface="Century Gothic" panose="020B0502020202020204" pitchFamily="34" charset="0"/>
                  </a:rPr>
                  <a:t>Innovativeness</a:t>
                </a:r>
                <a:endParaRPr lang="en-US" sz="1100">
                  <a:effectLst/>
                  <a:latin typeface="Calibri" panose="020F0502020204030204" pitchFamily="34" charset="0"/>
                  <a:ea typeface="Calibri" panose="020F0502020204030204" pitchFamily="34" charset="0"/>
                </a:endParaRPr>
              </a:p>
              <a:p>
                <a:pPr marL="0" marR="0" algn="ctr">
                  <a:lnSpc>
                    <a:spcPct val="107000"/>
                  </a:lnSpc>
                  <a:spcBef>
                    <a:spcPts val="0"/>
                  </a:spcBef>
                  <a:spcAft>
                    <a:spcPts val="0"/>
                  </a:spcAft>
                </a:pPr>
                <a:r>
                  <a:rPr lang="en-PH" sz="800" i="1">
                    <a:solidFill>
                      <a:srgbClr val="FFFFFF"/>
                    </a:solidFill>
                    <a:effectLst/>
                    <a:latin typeface="Century Gothic" panose="020B0502020202020204" pitchFamily="34" charset="0"/>
                    <a:ea typeface="Century Gothic" panose="020B0502020202020204" pitchFamily="34" charset="0"/>
                    <a:cs typeface="Century Gothic" panose="020B0502020202020204" pitchFamily="34" charset="0"/>
                  </a:rPr>
                  <a:t>Stewardship</a:t>
                </a:r>
                <a:endParaRPr lang="en-US" sz="1100">
                  <a:effectLst/>
                  <a:latin typeface="Calibri" panose="020F0502020204030204" pitchFamily="34" charset="0"/>
                  <a:ea typeface="Calibri" panose="020F0502020204030204" pitchFamily="34" charset="0"/>
                </a:endParaRPr>
              </a:p>
              <a:p>
                <a:pPr marL="0" marR="0" algn="ctr">
                  <a:lnSpc>
                    <a:spcPct val="107000"/>
                  </a:lnSpc>
                  <a:spcBef>
                    <a:spcPts val="0"/>
                  </a:spcBef>
                  <a:spcAft>
                    <a:spcPts val="0"/>
                  </a:spcAft>
                </a:pPr>
                <a:r>
                  <a:rPr lang="en-PH" sz="800" i="1">
                    <a:solidFill>
                      <a:srgbClr val="FFFFFF"/>
                    </a:solidFill>
                    <a:effectLst/>
                    <a:latin typeface="Century Gothic" panose="020B0502020202020204" pitchFamily="34" charset="0"/>
                    <a:ea typeface="Century Gothic" panose="020B0502020202020204" pitchFamily="34" charset="0"/>
                    <a:cs typeface="Century Gothic" panose="020B0502020202020204" pitchFamily="34" charset="0"/>
                  </a:rPr>
                  <a:t>Love of God and Country</a:t>
                </a:r>
                <a:endParaRPr lang="en-US" sz="1100">
                  <a:effectLst/>
                  <a:latin typeface="Calibri" panose="020F0502020204030204" pitchFamily="34" charset="0"/>
                  <a:ea typeface="Calibri" panose="020F0502020204030204" pitchFamily="34" charset="0"/>
                </a:endParaRPr>
              </a:p>
            </xdr:txBody>
          </xdr:sp>
        </xdr:grp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83"/>
  <sheetViews>
    <sheetView zoomScale="87" zoomScaleNormal="87" zoomScaleSheetLayoutView="100" workbookViewId="0">
      <selection activeCell="T18" sqref="T18"/>
    </sheetView>
  </sheetViews>
  <sheetFormatPr defaultColWidth="9.140625" defaultRowHeight="16.5" x14ac:dyDescent="0.3"/>
  <cols>
    <col min="1" max="1" width="5.28515625" style="23" customWidth="1"/>
    <col min="2" max="2" width="5.5703125" style="23" customWidth="1"/>
    <col min="3" max="3" width="14.28515625" style="23" customWidth="1"/>
    <col min="4" max="5" width="7.7109375" style="23" customWidth="1"/>
    <col min="6" max="6" width="11.28515625" style="23" customWidth="1"/>
    <col min="7" max="8" width="13" style="23" customWidth="1"/>
    <col min="9" max="9" width="21.5703125" style="23" customWidth="1"/>
    <col min="10" max="10" width="8.140625" style="23" customWidth="1"/>
    <col min="11" max="11" width="7.140625" style="23" customWidth="1"/>
    <col min="12" max="15" width="6.28515625" style="23" customWidth="1"/>
    <col min="16" max="16" width="7.140625" style="23" customWidth="1"/>
    <col min="17" max="17" width="9.85546875" style="23" customWidth="1"/>
    <col min="18" max="18" width="5.85546875" style="23" customWidth="1"/>
    <col min="19" max="19" width="13.140625" style="23" customWidth="1"/>
    <col min="20" max="16384" width="9.140625" style="23"/>
  </cols>
  <sheetData>
    <row r="1" spans="2:20" ht="16.5" customHeight="1" x14ac:dyDescent="0.3">
      <c r="B1" s="551" t="s">
        <v>47</v>
      </c>
      <c r="C1" s="551"/>
      <c r="D1" s="551"/>
      <c r="E1" s="551"/>
      <c r="F1" s="551"/>
      <c r="G1" s="551"/>
      <c r="H1" s="551"/>
      <c r="I1" s="551"/>
      <c r="J1" s="551"/>
      <c r="K1" s="551"/>
      <c r="L1" s="551"/>
      <c r="M1" s="551"/>
      <c r="N1" s="551"/>
      <c r="O1" s="551"/>
      <c r="P1" s="551"/>
      <c r="Q1" s="551"/>
      <c r="R1" s="551"/>
      <c r="S1" s="551"/>
    </row>
    <row r="2" spans="2:20" ht="33.75" customHeight="1" x14ac:dyDescent="0.3">
      <c r="B2" s="552" t="s">
        <v>184</v>
      </c>
      <c r="C2" s="552"/>
      <c r="D2" s="552"/>
      <c r="E2" s="552"/>
      <c r="F2" s="552"/>
      <c r="G2" s="552"/>
      <c r="H2" s="552"/>
      <c r="I2" s="552"/>
      <c r="J2" s="552"/>
      <c r="K2" s="552"/>
      <c r="L2" s="552"/>
      <c r="M2" s="552"/>
      <c r="N2" s="552"/>
      <c r="O2" s="552"/>
      <c r="P2" s="552"/>
      <c r="Q2" s="552"/>
      <c r="R2" s="552"/>
      <c r="S2" s="552"/>
      <c r="T2" s="24"/>
    </row>
    <row r="3" spans="2:20" ht="25.9" customHeight="1" x14ac:dyDescent="0.3">
      <c r="P3" s="553"/>
      <c r="Q3" s="553"/>
      <c r="R3" s="553"/>
      <c r="S3" s="554"/>
    </row>
    <row r="4" spans="2:20" x14ac:dyDescent="0.3">
      <c r="P4" s="555" t="s">
        <v>46</v>
      </c>
      <c r="Q4" s="555"/>
      <c r="R4" s="555"/>
      <c r="S4" s="555"/>
    </row>
    <row r="5" spans="2:20" ht="26.45" customHeight="1" x14ac:dyDescent="0.3">
      <c r="P5" s="556" t="s">
        <v>60</v>
      </c>
      <c r="Q5" s="556"/>
      <c r="R5" s="556"/>
      <c r="S5" s="556"/>
    </row>
    <row r="7" spans="2:20" s="18" customFormat="1" ht="15.75" customHeight="1" x14ac:dyDescent="0.25">
      <c r="B7" s="437" t="s">
        <v>11</v>
      </c>
      <c r="C7" s="438"/>
      <c r="D7" s="438"/>
      <c r="E7" s="438"/>
      <c r="F7" s="438"/>
      <c r="G7" s="439"/>
      <c r="H7" s="2" t="s">
        <v>10</v>
      </c>
      <c r="I7" s="557" t="s">
        <v>9</v>
      </c>
      <c r="J7" s="557"/>
      <c r="K7" s="557"/>
      <c r="L7" s="557"/>
      <c r="M7" s="557"/>
      <c r="N7" s="557" t="s">
        <v>10</v>
      </c>
      <c r="O7" s="557"/>
      <c r="P7" s="528" t="s">
        <v>6</v>
      </c>
      <c r="Q7" s="530"/>
      <c r="R7" s="558" t="s">
        <v>0</v>
      </c>
      <c r="S7" s="559"/>
    </row>
    <row r="8" spans="2:20" ht="16.5" customHeight="1" x14ac:dyDescent="0.3">
      <c r="B8" s="541" t="s">
        <v>182</v>
      </c>
      <c r="C8" s="542"/>
      <c r="D8" s="542"/>
      <c r="E8" s="542"/>
      <c r="F8" s="542"/>
      <c r="G8" s="543"/>
      <c r="H8" s="476"/>
      <c r="I8" s="550" t="s">
        <v>183</v>
      </c>
      <c r="J8" s="476"/>
      <c r="K8" s="476"/>
      <c r="L8" s="476"/>
      <c r="M8" s="476"/>
      <c r="N8" s="476"/>
      <c r="O8" s="476"/>
      <c r="P8" s="6" t="s">
        <v>18</v>
      </c>
      <c r="Q8" s="11" t="s">
        <v>49</v>
      </c>
      <c r="R8" s="6">
        <v>5</v>
      </c>
      <c r="S8" s="7" t="s">
        <v>1</v>
      </c>
    </row>
    <row r="9" spans="2:20" x14ac:dyDescent="0.3">
      <c r="B9" s="544"/>
      <c r="C9" s="545"/>
      <c r="D9" s="545"/>
      <c r="E9" s="545"/>
      <c r="F9" s="545"/>
      <c r="G9" s="546"/>
      <c r="H9" s="476"/>
      <c r="I9" s="476"/>
      <c r="J9" s="476"/>
      <c r="K9" s="476"/>
      <c r="L9" s="476"/>
      <c r="M9" s="476"/>
      <c r="N9" s="476"/>
      <c r="O9" s="476"/>
      <c r="P9" s="8" t="s">
        <v>50</v>
      </c>
      <c r="Q9" s="5" t="s">
        <v>51</v>
      </c>
      <c r="R9" s="9">
        <v>4</v>
      </c>
      <c r="S9" s="4" t="s">
        <v>2</v>
      </c>
    </row>
    <row r="10" spans="2:20" x14ac:dyDescent="0.3">
      <c r="B10" s="544"/>
      <c r="C10" s="545"/>
      <c r="D10" s="545"/>
      <c r="E10" s="545"/>
      <c r="F10" s="545"/>
      <c r="G10" s="546"/>
      <c r="H10" s="476"/>
      <c r="I10" s="476"/>
      <c r="J10" s="476"/>
      <c r="K10" s="476"/>
      <c r="L10" s="476"/>
      <c r="M10" s="476"/>
      <c r="N10" s="476"/>
      <c r="O10" s="476"/>
      <c r="P10" s="9" t="s">
        <v>19</v>
      </c>
      <c r="Q10" s="5" t="s">
        <v>52</v>
      </c>
      <c r="R10" s="9">
        <v>3</v>
      </c>
      <c r="S10" s="4" t="s">
        <v>3</v>
      </c>
    </row>
    <row r="11" spans="2:20" x14ac:dyDescent="0.3">
      <c r="B11" s="544"/>
      <c r="C11" s="545"/>
      <c r="D11" s="545"/>
      <c r="E11" s="545"/>
      <c r="F11" s="545"/>
      <c r="G11" s="546"/>
      <c r="H11" s="476"/>
      <c r="I11" s="476"/>
      <c r="J11" s="476"/>
      <c r="K11" s="476"/>
      <c r="L11" s="476"/>
      <c r="M11" s="476"/>
      <c r="N11" s="476"/>
      <c r="O11" s="476"/>
      <c r="P11" s="9" t="s">
        <v>59</v>
      </c>
      <c r="Q11" s="5" t="s">
        <v>53</v>
      </c>
      <c r="R11" s="9">
        <v>2</v>
      </c>
      <c r="S11" s="4" t="s">
        <v>4</v>
      </c>
    </row>
    <row r="12" spans="2:20" x14ac:dyDescent="0.3">
      <c r="B12" s="547"/>
      <c r="C12" s="548"/>
      <c r="D12" s="548"/>
      <c r="E12" s="548"/>
      <c r="F12" s="548"/>
      <c r="G12" s="549"/>
      <c r="H12" s="476"/>
      <c r="I12" s="476"/>
      <c r="J12" s="476"/>
      <c r="K12" s="476"/>
      <c r="L12" s="476"/>
      <c r="M12" s="476"/>
      <c r="N12" s="476"/>
      <c r="O12" s="476"/>
      <c r="P12" s="13" t="s">
        <v>20</v>
      </c>
      <c r="Q12" s="12" t="s">
        <v>7</v>
      </c>
      <c r="R12" s="13">
        <v>1</v>
      </c>
      <c r="S12" s="10" t="s">
        <v>5</v>
      </c>
    </row>
    <row r="13" spans="2:20" x14ac:dyDescent="0.3">
      <c r="O13" s="25"/>
    </row>
    <row r="14" spans="2:20" ht="15.75" customHeight="1" x14ac:dyDescent="0.3">
      <c r="B14" s="510" t="s">
        <v>54</v>
      </c>
      <c r="C14" s="511"/>
      <c r="D14" s="511"/>
      <c r="E14" s="512"/>
      <c r="F14" s="516" t="s">
        <v>12</v>
      </c>
      <c r="G14" s="516"/>
      <c r="H14" s="516"/>
      <c r="I14" s="517" t="s">
        <v>14</v>
      </c>
      <c r="J14" s="518"/>
      <c r="K14" s="519"/>
      <c r="L14" s="520" t="s">
        <v>16</v>
      </c>
      <c r="M14" s="520"/>
      <c r="N14" s="520"/>
      <c r="O14" s="520"/>
      <c r="P14" s="467" t="s">
        <v>21</v>
      </c>
      <c r="Q14" s="467"/>
      <c r="R14" s="467"/>
      <c r="S14" s="467"/>
    </row>
    <row r="15" spans="2:20" x14ac:dyDescent="0.3">
      <c r="B15" s="513"/>
      <c r="C15" s="514"/>
      <c r="D15" s="514"/>
      <c r="E15" s="515"/>
      <c r="F15" s="521" t="s">
        <v>13</v>
      </c>
      <c r="G15" s="521"/>
      <c r="H15" s="521"/>
      <c r="I15" s="522" t="s">
        <v>15</v>
      </c>
      <c r="J15" s="523"/>
      <c r="K15" s="524"/>
      <c r="L15" s="35" t="s">
        <v>18</v>
      </c>
      <c r="M15" s="35" t="s">
        <v>17</v>
      </c>
      <c r="N15" s="26" t="s">
        <v>19</v>
      </c>
      <c r="O15" s="26" t="s">
        <v>20</v>
      </c>
      <c r="P15" s="467"/>
      <c r="Q15" s="467"/>
      <c r="R15" s="467"/>
      <c r="S15" s="467"/>
    </row>
    <row r="16" spans="2:20" ht="21.6" customHeight="1" x14ac:dyDescent="0.3">
      <c r="B16" s="497" t="s">
        <v>81</v>
      </c>
      <c r="C16" s="498"/>
      <c r="D16" s="498"/>
      <c r="E16" s="498"/>
      <c r="F16" s="498"/>
      <c r="G16" s="498"/>
      <c r="H16" s="498"/>
      <c r="I16" s="498"/>
      <c r="J16" s="498"/>
      <c r="K16" s="498"/>
      <c r="L16" s="498"/>
      <c r="M16" s="498"/>
      <c r="N16" s="498"/>
      <c r="O16" s="498"/>
      <c r="P16" s="498"/>
      <c r="Q16" s="498"/>
      <c r="R16" s="498"/>
      <c r="S16" s="499"/>
    </row>
    <row r="17" spans="2:19" s="19" customFormat="1" ht="35.25" customHeight="1" x14ac:dyDescent="0.25">
      <c r="B17" s="17" t="s">
        <v>61</v>
      </c>
      <c r="C17" s="537" t="s">
        <v>82</v>
      </c>
      <c r="D17" s="538"/>
      <c r="E17" s="539"/>
      <c r="F17" s="537" t="s">
        <v>95</v>
      </c>
      <c r="G17" s="538"/>
      <c r="H17" s="539"/>
      <c r="I17" s="525"/>
      <c r="J17" s="526"/>
      <c r="K17" s="527"/>
      <c r="L17" s="20"/>
      <c r="M17" s="20"/>
      <c r="N17" s="20"/>
      <c r="O17" s="21">
        <f>SUM(L17:N17)/3</f>
        <v>0</v>
      </c>
      <c r="P17" s="491"/>
      <c r="Q17" s="491"/>
      <c r="R17" s="491"/>
      <c r="S17" s="491"/>
    </row>
    <row r="18" spans="2:19" s="19" customFormat="1" ht="35.25" customHeight="1" x14ac:dyDescent="0.25">
      <c r="B18" s="17" t="s">
        <v>62</v>
      </c>
      <c r="C18" s="537" t="s">
        <v>84</v>
      </c>
      <c r="D18" s="538"/>
      <c r="E18" s="539"/>
      <c r="F18" s="537" t="s">
        <v>94</v>
      </c>
      <c r="G18" s="538"/>
      <c r="H18" s="539"/>
      <c r="I18" s="525"/>
      <c r="J18" s="526"/>
      <c r="K18" s="527"/>
      <c r="L18" s="20"/>
      <c r="M18" s="20"/>
      <c r="N18" s="20"/>
      <c r="O18" s="21">
        <f>SUM(L18:N18)/3</f>
        <v>0</v>
      </c>
      <c r="P18" s="491"/>
      <c r="Q18" s="491"/>
      <c r="R18" s="491"/>
      <c r="S18" s="491"/>
    </row>
    <row r="19" spans="2:19" s="19" customFormat="1" ht="41.25" customHeight="1" x14ac:dyDescent="0.25">
      <c r="B19" s="17" t="s">
        <v>63</v>
      </c>
      <c r="C19" s="537" t="s">
        <v>85</v>
      </c>
      <c r="D19" s="538"/>
      <c r="E19" s="539"/>
      <c r="F19" s="537" t="s">
        <v>83</v>
      </c>
      <c r="G19" s="538"/>
      <c r="H19" s="539"/>
      <c r="I19" s="525"/>
      <c r="J19" s="526"/>
      <c r="K19" s="527"/>
      <c r="L19" s="20"/>
      <c r="M19" s="20"/>
      <c r="N19" s="20"/>
      <c r="O19" s="21">
        <f t="shared" ref="O19:O23" si="0">SUM(L19:N19)/3</f>
        <v>0</v>
      </c>
      <c r="P19" s="491"/>
      <c r="Q19" s="491"/>
      <c r="R19" s="491"/>
      <c r="S19" s="491"/>
    </row>
    <row r="20" spans="2:19" s="19" customFormat="1" ht="38.25" customHeight="1" x14ac:dyDescent="0.25">
      <c r="B20" s="17" t="s">
        <v>64</v>
      </c>
      <c r="C20" s="537" t="s">
        <v>86</v>
      </c>
      <c r="D20" s="538"/>
      <c r="E20" s="539"/>
      <c r="F20" s="540" t="s">
        <v>87</v>
      </c>
      <c r="G20" s="540"/>
      <c r="H20" s="540"/>
      <c r="I20" s="525"/>
      <c r="J20" s="526"/>
      <c r="K20" s="527"/>
      <c r="L20" s="20"/>
      <c r="M20" s="20"/>
      <c r="N20" s="20"/>
      <c r="O20" s="21">
        <f t="shared" si="0"/>
        <v>0</v>
      </c>
      <c r="P20" s="491"/>
      <c r="Q20" s="491"/>
      <c r="R20" s="491"/>
      <c r="S20" s="491"/>
    </row>
    <row r="21" spans="2:19" s="19" customFormat="1" ht="35.25" customHeight="1" x14ac:dyDescent="0.25">
      <c r="B21" s="17" t="s">
        <v>65</v>
      </c>
      <c r="C21" s="537" t="s">
        <v>88</v>
      </c>
      <c r="D21" s="538"/>
      <c r="E21" s="539"/>
      <c r="F21" s="540" t="s">
        <v>93</v>
      </c>
      <c r="G21" s="540"/>
      <c r="H21" s="540"/>
      <c r="I21" s="525"/>
      <c r="J21" s="526"/>
      <c r="K21" s="527"/>
      <c r="L21" s="20"/>
      <c r="M21" s="20"/>
      <c r="N21" s="20"/>
      <c r="O21" s="21">
        <f t="shared" si="0"/>
        <v>0</v>
      </c>
      <c r="P21" s="491"/>
      <c r="Q21" s="491"/>
      <c r="R21" s="491"/>
      <c r="S21" s="491"/>
    </row>
    <row r="22" spans="2:19" s="19" customFormat="1" ht="39.75" customHeight="1" x14ac:dyDescent="0.25">
      <c r="B22" s="17" t="s">
        <v>66</v>
      </c>
      <c r="C22" s="537" t="s">
        <v>89</v>
      </c>
      <c r="D22" s="538"/>
      <c r="E22" s="539"/>
      <c r="F22" s="537" t="s">
        <v>90</v>
      </c>
      <c r="G22" s="538"/>
      <c r="H22" s="539"/>
      <c r="I22" s="525"/>
      <c r="J22" s="526"/>
      <c r="K22" s="527"/>
      <c r="L22" s="20"/>
      <c r="M22" s="20"/>
      <c r="N22" s="20"/>
      <c r="O22" s="21">
        <f t="shared" si="0"/>
        <v>0</v>
      </c>
      <c r="P22" s="534"/>
      <c r="Q22" s="535"/>
      <c r="R22" s="535"/>
      <c r="S22" s="536"/>
    </row>
    <row r="23" spans="2:19" s="19" customFormat="1" ht="43.5" customHeight="1" x14ac:dyDescent="0.25">
      <c r="B23" s="17" t="s">
        <v>67</v>
      </c>
      <c r="C23" s="537" t="s">
        <v>91</v>
      </c>
      <c r="D23" s="538"/>
      <c r="E23" s="539"/>
      <c r="F23" s="537" t="s">
        <v>92</v>
      </c>
      <c r="G23" s="538"/>
      <c r="H23" s="539"/>
      <c r="I23" s="525"/>
      <c r="J23" s="526"/>
      <c r="K23" s="527"/>
      <c r="L23" s="20"/>
      <c r="M23" s="20"/>
      <c r="N23" s="20"/>
      <c r="O23" s="21">
        <f t="shared" si="0"/>
        <v>0</v>
      </c>
      <c r="P23" s="534"/>
      <c r="Q23" s="535"/>
      <c r="R23" s="535"/>
      <c r="S23" s="536"/>
    </row>
    <row r="24" spans="2:19" s="15" customFormat="1" ht="30" customHeight="1" x14ac:dyDescent="0.2">
      <c r="B24" s="477" t="s">
        <v>72</v>
      </c>
      <c r="C24" s="477"/>
      <c r="D24" s="477"/>
      <c r="E24" s="477"/>
      <c r="F24" s="477"/>
      <c r="G24" s="477"/>
      <c r="H24" s="477"/>
      <c r="I24" s="477"/>
      <c r="J24" s="477"/>
      <c r="K24" s="477"/>
      <c r="L24" s="477"/>
      <c r="M24" s="477"/>
      <c r="N24" s="477"/>
      <c r="O24" s="21">
        <f>SUM(O17:O23)</f>
        <v>0</v>
      </c>
      <c r="P24" s="476"/>
      <c r="Q24" s="476"/>
      <c r="R24" s="476"/>
      <c r="S24" s="476"/>
    </row>
    <row r="25" spans="2:19" s="16" customFormat="1" ht="30" customHeight="1" x14ac:dyDescent="0.25">
      <c r="B25" s="478" t="s">
        <v>48</v>
      </c>
      <c r="C25" s="479"/>
      <c r="D25" s="479"/>
      <c r="E25" s="479"/>
      <c r="F25" s="480"/>
      <c r="G25" s="481" t="s">
        <v>10</v>
      </c>
      <c r="H25" s="482"/>
      <c r="I25" s="483" t="s">
        <v>11</v>
      </c>
      <c r="J25" s="484"/>
      <c r="K25" s="484"/>
      <c r="L25" s="484"/>
      <c r="M25" s="484"/>
      <c r="N25" s="484"/>
      <c r="O25" s="485"/>
      <c r="P25" s="486" t="s">
        <v>10</v>
      </c>
      <c r="Q25" s="486"/>
      <c r="R25" s="486"/>
      <c r="S25" s="486"/>
    </row>
    <row r="26" spans="2:19" s="28" customFormat="1" x14ac:dyDescent="0.3">
      <c r="B26" s="27"/>
      <c r="C26" s="27"/>
      <c r="D26" s="27"/>
      <c r="E26" s="27"/>
      <c r="F26" s="1"/>
      <c r="G26" s="1"/>
      <c r="H26" s="1"/>
      <c r="I26" s="27"/>
      <c r="J26" s="27"/>
      <c r="K26" s="27"/>
      <c r="L26" s="27"/>
      <c r="M26" s="27"/>
      <c r="N26" s="27"/>
      <c r="P26" s="1"/>
      <c r="Q26" s="1"/>
      <c r="R26" s="1"/>
      <c r="S26" s="1"/>
    </row>
    <row r="27" spans="2:19" s="28" customFormat="1" ht="16.149999999999999" customHeight="1" x14ac:dyDescent="0.3"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</row>
    <row r="28" spans="2:19" ht="15.75" customHeight="1" x14ac:dyDescent="0.3">
      <c r="B28" s="510" t="s">
        <v>54</v>
      </c>
      <c r="C28" s="511"/>
      <c r="D28" s="511"/>
      <c r="E28" s="512"/>
      <c r="F28" s="516" t="s">
        <v>12</v>
      </c>
      <c r="G28" s="516"/>
      <c r="H28" s="516"/>
      <c r="I28" s="528" t="s">
        <v>14</v>
      </c>
      <c r="J28" s="529"/>
      <c r="K28" s="530"/>
      <c r="L28" s="520" t="s">
        <v>16</v>
      </c>
      <c r="M28" s="520"/>
      <c r="N28" s="520"/>
      <c r="O28" s="520"/>
      <c r="P28" s="467" t="s">
        <v>21</v>
      </c>
      <c r="Q28" s="467"/>
      <c r="R28" s="467"/>
      <c r="S28" s="467"/>
    </row>
    <row r="29" spans="2:19" x14ac:dyDescent="0.3">
      <c r="B29" s="513"/>
      <c r="C29" s="514"/>
      <c r="D29" s="514"/>
      <c r="E29" s="515"/>
      <c r="F29" s="521" t="s">
        <v>13</v>
      </c>
      <c r="G29" s="521"/>
      <c r="H29" s="521"/>
      <c r="I29" s="531" t="s">
        <v>15</v>
      </c>
      <c r="J29" s="532"/>
      <c r="K29" s="533"/>
      <c r="L29" s="35" t="s">
        <v>18</v>
      </c>
      <c r="M29" s="35" t="s">
        <v>17</v>
      </c>
      <c r="N29" s="26" t="s">
        <v>19</v>
      </c>
      <c r="O29" s="26" t="s">
        <v>20</v>
      </c>
      <c r="P29" s="467"/>
      <c r="Q29" s="467"/>
      <c r="R29" s="467"/>
      <c r="S29" s="467"/>
    </row>
    <row r="30" spans="2:19" ht="21.6" customHeight="1" x14ac:dyDescent="0.3">
      <c r="B30" s="497" t="s">
        <v>70</v>
      </c>
      <c r="C30" s="498"/>
      <c r="D30" s="498"/>
      <c r="E30" s="498"/>
      <c r="F30" s="498"/>
      <c r="G30" s="498"/>
      <c r="H30" s="498"/>
      <c r="I30" s="498"/>
      <c r="J30" s="498"/>
      <c r="K30" s="498"/>
      <c r="L30" s="498"/>
      <c r="M30" s="498"/>
      <c r="N30" s="498"/>
      <c r="O30" s="498"/>
      <c r="P30" s="498"/>
      <c r="Q30" s="498"/>
      <c r="R30" s="498"/>
      <c r="S30" s="499"/>
    </row>
    <row r="31" spans="2:19" s="19" customFormat="1" ht="39" customHeight="1" x14ac:dyDescent="0.25">
      <c r="B31" s="17" t="s">
        <v>68</v>
      </c>
      <c r="C31" s="525" t="s">
        <v>197</v>
      </c>
      <c r="D31" s="526"/>
      <c r="E31" s="527"/>
      <c r="F31" s="490" t="s">
        <v>199</v>
      </c>
      <c r="G31" s="490"/>
      <c r="H31" s="490"/>
      <c r="I31" s="487"/>
      <c r="J31" s="488"/>
      <c r="K31" s="489"/>
      <c r="L31" s="20"/>
      <c r="M31" s="20"/>
      <c r="N31" s="20"/>
      <c r="O31" s="21">
        <f>SUM(L31:N31)/3</f>
        <v>0</v>
      </c>
      <c r="P31" s="491"/>
      <c r="Q31" s="491"/>
      <c r="R31" s="491"/>
      <c r="S31" s="491"/>
    </row>
    <row r="32" spans="2:19" s="19" customFormat="1" ht="35.25" customHeight="1" x14ac:dyDescent="0.25">
      <c r="B32" s="17" t="s">
        <v>69</v>
      </c>
      <c r="C32" s="525" t="s">
        <v>198</v>
      </c>
      <c r="D32" s="526"/>
      <c r="E32" s="527"/>
      <c r="F32" s="525" t="s">
        <v>200</v>
      </c>
      <c r="G32" s="526"/>
      <c r="H32" s="527"/>
      <c r="I32" s="487"/>
      <c r="J32" s="488"/>
      <c r="K32" s="489"/>
      <c r="L32" s="20"/>
      <c r="M32" s="20"/>
      <c r="N32" s="20"/>
      <c r="O32" s="21"/>
      <c r="P32" s="534"/>
      <c r="Q32" s="535"/>
      <c r="R32" s="535"/>
      <c r="S32" s="536"/>
    </row>
    <row r="33" spans="2:19" s="15" customFormat="1" ht="30" customHeight="1" x14ac:dyDescent="0.2">
      <c r="B33" s="477" t="s">
        <v>71</v>
      </c>
      <c r="C33" s="477"/>
      <c r="D33" s="477"/>
      <c r="E33" s="477"/>
      <c r="F33" s="477"/>
      <c r="G33" s="477"/>
      <c r="H33" s="477"/>
      <c r="I33" s="477"/>
      <c r="J33" s="477"/>
      <c r="K33" s="477"/>
      <c r="L33" s="477"/>
      <c r="M33" s="477"/>
      <c r="N33" s="477"/>
      <c r="O33" s="21">
        <f>SUM(O31:O31)</f>
        <v>0</v>
      </c>
      <c r="P33" s="476"/>
      <c r="Q33" s="476"/>
      <c r="R33" s="476"/>
      <c r="S33" s="476"/>
    </row>
    <row r="34" spans="2:19" s="16" customFormat="1" ht="30" customHeight="1" x14ac:dyDescent="0.25">
      <c r="B34" s="478" t="s">
        <v>48</v>
      </c>
      <c r="C34" s="479"/>
      <c r="D34" s="479"/>
      <c r="E34" s="479"/>
      <c r="F34" s="480"/>
      <c r="G34" s="481" t="s">
        <v>10</v>
      </c>
      <c r="H34" s="482"/>
      <c r="I34" s="483" t="s">
        <v>11</v>
      </c>
      <c r="J34" s="484"/>
      <c r="K34" s="484"/>
      <c r="L34" s="484"/>
      <c r="M34" s="484"/>
      <c r="N34" s="484"/>
      <c r="O34" s="485"/>
      <c r="P34" s="486" t="s">
        <v>10</v>
      </c>
      <c r="Q34" s="486"/>
      <c r="R34" s="486"/>
      <c r="S34" s="486"/>
    </row>
    <row r="35" spans="2:19" s="28" customFormat="1" x14ac:dyDescent="0.3">
      <c r="B35" s="27"/>
      <c r="C35" s="27"/>
      <c r="D35" s="27"/>
      <c r="E35" s="27"/>
      <c r="F35" s="1"/>
      <c r="G35" s="1"/>
      <c r="H35" s="1"/>
      <c r="I35" s="27"/>
      <c r="J35" s="27"/>
      <c r="K35" s="27"/>
      <c r="L35" s="27"/>
      <c r="M35" s="27"/>
      <c r="N35" s="27"/>
      <c r="P35" s="1"/>
      <c r="Q35" s="1"/>
      <c r="R35" s="1"/>
      <c r="S35" s="1"/>
    </row>
    <row r="36" spans="2:19" s="28" customFormat="1" x14ac:dyDescent="0.3">
      <c r="B36" s="27"/>
      <c r="C36" s="27"/>
      <c r="D36" s="27"/>
      <c r="E36" s="27"/>
      <c r="F36" s="1"/>
      <c r="G36" s="1"/>
      <c r="H36" s="1"/>
      <c r="I36" s="27"/>
      <c r="J36" s="27"/>
      <c r="K36" s="27"/>
      <c r="L36" s="27"/>
      <c r="M36" s="27"/>
      <c r="N36" s="27"/>
      <c r="P36" s="1"/>
      <c r="Q36" s="1"/>
      <c r="R36" s="1"/>
      <c r="S36" s="1"/>
    </row>
    <row r="37" spans="2:19" ht="15.75" customHeight="1" x14ac:dyDescent="0.3">
      <c r="B37" s="510" t="s">
        <v>54</v>
      </c>
      <c r="C37" s="511"/>
      <c r="D37" s="511"/>
      <c r="E37" s="512"/>
      <c r="F37" s="516" t="s">
        <v>12</v>
      </c>
      <c r="G37" s="516"/>
      <c r="H37" s="516"/>
      <c r="I37" s="517" t="s">
        <v>14</v>
      </c>
      <c r="J37" s="518"/>
      <c r="K37" s="519"/>
      <c r="L37" s="520" t="s">
        <v>16</v>
      </c>
      <c r="M37" s="520"/>
      <c r="N37" s="520"/>
      <c r="O37" s="520"/>
      <c r="P37" s="467" t="s">
        <v>21</v>
      </c>
      <c r="Q37" s="467"/>
      <c r="R37" s="467"/>
      <c r="S37" s="467"/>
    </row>
    <row r="38" spans="2:19" x14ac:dyDescent="0.3">
      <c r="B38" s="513"/>
      <c r="C38" s="514"/>
      <c r="D38" s="514"/>
      <c r="E38" s="515"/>
      <c r="F38" s="521" t="s">
        <v>13</v>
      </c>
      <c r="G38" s="521"/>
      <c r="H38" s="521"/>
      <c r="I38" s="522" t="s">
        <v>15</v>
      </c>
      <c r="J38" s="523"/>
      <c r="K38" s="524"/>
      <c r="L38" s="35" t="s">
        <v>18</v>
      </c>
      <c r="M38" s="35" t="s">
        <v>17</v>
      </c>
      <c r="N38" s="26" t="s">
        <v>19</v>
      </c>
      <c r="O38" s="26" t="s">
        <v>20</v>
      </c>
      <c r="P38" s="467"/>
      <c r="Q38" s="467"/>
      <c r="R38" s="467"/>
      <c r="S38" s="467"/>
    </row>
    <row r="39" spans="2:19" ht="21.6" customHeight="1" x14ac:dyDescent="0.3">
      <c r="B39" s="497" t="s">
        <v>96</v>
      </c>
      <c r="C39" s="498"/>
      <c r="D39" s="498"/>
      <c r="E39" s="498"/>
      <c r="F39" s="498"/>
      <c r="G39" s="498"/>
      <c r="H39" s="498"/>
      <c r="I39" s="498"/>
      <c r="J39" s="498"/>
      <c r="K39" s="498"/>
      <c r="L39" s="498"/>
      <c r="M39" s="498"/>
      <c r="N39" s="498"/>
      <c r="O39" s="498"/>
      <c r="P39" s="498"/>
      <c r="Q39" s="498"/>
      <c r="R39" s="498"/>
      <c r="S39" s="499"/>
    </row>
    <row r="40" spans="2:19" ht="30" customHeight="1" x14ac:dyDescent="0.3">
      <c r="B40" s="500" t="s">
        <v>30</v>
      </c>
      <c r="C40" s="501" t="s">
        <v>56</v>
      </c>
      <c r="D40" s="502"/>
      <c r="E40" s="503"/>
      <c r="F40" s="492" t="s">
        <v>22</v>
      </c>
      <c r="G40" s="492"/>
      <c r="H40" s="492"/>
      <c r="I40" s="493" t="s">
        <v>28</v>
      </c>
      <c r="J40" s="494"/>
      <c r="K40" s="495"/>
      <c r="L40" s="105" t="s">
        <v>173</v>
      </c>
      <c r="M40" s="105" t="s">
        <v>173</v>
      </c>
      <c r="N40" s="105" t="s">
        <v>173</v>
      </c>
      <c r="O40" s="105" t="s">
        <v>173</v>
      </c>
      <c r="P40" s="496"/>
      <c r="Q40" s="496"/>
      <c r="R40" s="496"/>
      <c r="S40" s="496"/>
    </row>
    <row r="41" spans="2:19" ht="30" customHeight="1" x14ac:dyDescent="0.3">
      <c r="B41" s="500"/>
      <c r="C41" s="504"/>
      <c r="D41" s="505"/>
      <c r="E41" s="506"/>
      <c r="F41" s="492" t="s">
        <v>23</v>
      </c>
      <c r="G41" s="492"/>
      <c r="H41" s="492"/>
      <c r="I41" s="493" t="s">
        <v>28</v>
      </c>
      <c r="J41" s="494"/>
      <c r="K41" s="495"/>
      <c r="L41" s="105" t="s">
        <v>173</v>
      </c>
      <c r="M41" s="105" t="s">
        <v>173</v>
      </c>
      <c r="N41" s="105" t="s">
        <v>173</v>
      </c>
      <c r="O41" s="105" t="s">
        <v>173</v>
      </c>
      <c r="P41" s="496"/>
      <c r="Q41" s="496"/>
      <c r="R41" s="496"/>
      <c r="S41" s="496"/>
    </row>
    <row r="42" spans="2:19" ht="30" customHeight="1" x14ac:dyDescent="0.3">
      <c r="B42" s="500"/>
      <c r="C42" s="504"/>
      <c r="D42" s="505"/>
      <c r="E42" s="506"/>
      <c r="F42" s="492" t="s">
        <v>55</v>
      </c>
      <c r="G42" s="492"/>
      <c r="H42" s="492"/>
      <c r="I42" s="493" t="s">
        <v>28</v>
      </c>
      <c r="J42" s="494"/>
      <c r="K42" s="495"/>
      <c r="L42" s="105" t="s">
        <v>173</v>
      </c>
      <c r="M42" s="105" t="s">
        <v>173</v>
      </c>
      <c r="N42" s="105" t="s">
        <v>173</v>
      </c>
      <c r="O42" s="105" t="s">
        <v>173</v>
      </c>
      <c r="P42" s="496"/>
      <c r="Q42" s="496"/>
      <c r="R42" s="496"/>
      <c r="S42" s="496"/>
    </row>
    <row r="43" spans="2:19" ht="30" customHeight="1" x14ac:dyDescent="0.3">
      <c r="B43" s="500"/>
      <c r="C43" s="504"/>
      <c r="D43" s="505"/>
      <c r="E43" s="506"/>
      <c r="F43" s="492" t="s">
        <v>24</v>
      </c>
      <c r="G43" s="492"/>
      <c r="H43" s="492"/>
      <c r="I43" s="493" t="s">
        <v>28</v>
      </c>
      <c r="J43" s="494"/>
      <c r="K43" s="495"/>
      <c r="L43" s="107" t="s">
        <v>173</v>
      </c>
      <c r="M43" s="107" t="s">
        <v>173</v>
      </c>
      <c r="N43" s="105" t="s">
        <v>173</v>
      </c>
      <c r="O43" s="105" t="s">
        <v>173</v>
      </c>
      <c r="P43" s="496"/>
      <c r="Q43" s="496"/>
      <c r="R43" s="496"/>
      <c r="S43" s="496"/>
    </row>
    <row r="44" spans="2:19" ht="30" customHeight="1" x14ac:dyDescent="0.3">
      <c r="B44" s="500"/>
      <c r="C44" s="504"/>
      <c r="D44" s="505"/>
      <c r="E44" s="506"/>
      <c r="F44" s="492" t="s">
        <v>25</v>
      </c>
      <c r="G44" s="492"/>
      <c r="H44" s="492"/>
      <c r="I44" s="493" t="s">
        <v>28</v>
      </c>
      <c r="J44" s="494"/>
      <c r="K44" s="495"/>
      <c r="L44" s="108" t="s">
        <v>173</v>
      </c>
      <c r="M44" s="108" t="s">
        <v>173</v>
      </c>
      <c r="N44" s="105" t="s">
        <v>173</v>
      </c>
      <c r="O44" s="105" t="s">
        <v>173</v>
      </c>
      <c r="P44" s="496"/>
      <c r="Q44" s="496"/>
      <c r="R44" s="496"/>
      <c r="S44" s="496"/>
    </row>
    <row r="45" spans="2:19" ht="38.450000000000003" customHeight="1" x14ac:dyDescent="0.3">
      <c r="B45" s="500"/>
      <c r="C45" s="504"/>
      <c r="D45" s="505"/>
      <c r="E45" s="506"/>
      <c r="F45" s="492" t="s">
        <v>29</v>
      </c>
      <c r="G45" s="492"/>
      <c r="H45" s="492"/>
      <c r="I45" s="493" t="s">
        <v>28</v>
      </c>
      <c r="J45" s="494"/>
      <c r="K45" s="495"/>
      <c r="L45" s="105" t="s">
        <v>173</v>
      </c>
      <c r="M45" s="105" t="s">
        <v>173</v>
      </c>
      <c r="N45" s="105" t="s">
        <v>173</v>
      </c>
      <c r="O45" s="105" t="s">
        <v>173</v>
      </c>
      <c r="P45" s="496"/>
      <c r="Q45" s="496"/>
      <c r="R45" s="496"/>
      <c r="S45" s="496"/>
    </row>
    <row r="46" spans="2:19" ht="30" customHeight="1" x14ac:dyDescent="0.3">
      <c r="B46" s="500"/>
      <c r="C46" s="504"/>
      <c r="D46" s="505"/>
      <c r="E46" s="506"/>
      <c r="F46" s="492" t="s">
        <v>26</v>
      </c>
      <c r="G46" s="492"/>
      <c r="H46" s="492"/>
      <c r="I46" s="493" t="s">
        <v>28</v>
      </c>
      <c r="J46" s="494"/>
      <c r="K46" s="495"/>
      <c r="L46" s="105" t="s">
        <v>173</v>
      </c>
      <c r="M46" s="105" t="s">
        <v>173</v>
      </c>
      <c r="N46" s="105" t="s">
        <v>173</v>
      </c>
      <c r="O46" s="105" t="s">
        <v>173</v>
      </c>
      <c r="P46" s="496"/>
      <c r="Q46" s="496"/>
      <c r="R46" s="496"/>
      <c r="S46" s="496"/>
    </row>
    <row r="47" spans="2:19" ht="30" customHeight="1" x14ac:dyDescent="0.3">
      <c r="B47" s="500"/>
      <c r="C47" s="507"/>
      <c r="D47" s="508"/>
      <c r="E47" s="509"/>
      <c r="F47" s="492" t="s">
        <v>27</v>
      </c>
      <c r="G47" s="492"/>
      <c r="H47" s="492"/>
      <c r="I47" s="493" t="s">
        <v>28</v>
      </c>
      <c r="J47" s="494"/>
      <c r="K47" s="495"/>
      <c r="L47" s="105" t="s">
        <v>173</v>
      </c>
      <c r="M47" s="105" t="s">
        <v>173</v>
      </c>
      <c r="N47" s="105" t="s">
        <v>173</v>
      </c>
      <c r="O47" s="105" t="s">
        <v>173</v>
      </c>
      <c r="P47" s="496"/>
      <c r="Q47" s="496"/>
      <c r="R47" s="496"/>
      <c r="S47" s="496"/>
    </row>
    <row r="48" spans="2:19" s="15" customFormat="1" ht="30" customHeight="1" x14ac:dyDescent="0.2">
      <c r="B48" s="471" t="s">
        <v>79</v>
      </c>
      <c r="C48" s="472"/>
      <c r="D48" s="472"/>
      <c r="E48" s="472"/>
      <c r="F48" s="472"/>
      <c r="G48" s="472"/>
      <c r="H48" s="472"/>
      <c r="I48" s="472"/>
      <c r="J48" s="472"/>
      <c r="K48" s="473"/>
      <c r="L48" s="474"/>
      <c r="M48" s="474"/>
      <c r="N48" s="474"/>
      <c r="O48" s="474"/>
      <c r="P48" s="475"/>
      <c r="Q48" s="476"/>
      <c r="R48" s="476"/>
      <c r="S48" s="476"/>
    </row>
    <row r="49" spans="2:19" s="19" customFormat="1" ht="39.75" customHeight="1" x14ac:dyDescent="0.25">
      <c r="B49" s="14" t="s">
        <v>31</v>
      </c>
      <c r="C49" s="487" t="s">
        <v>57</v>
      </c>
      <c r="D49" s="488"/>
      <c r="E49" s="489"/>
      <c r="F49" s="490" t="s">
        <v>58</v>
      </c>
      <c r="G49" s="490"/>
      <c r="H49" s="490"/>
      <c r="I49" s="487" t="s">
        <v>181</v>
      </c>
      <c r="J49" s="488"/>
      <c r="K49" s="489"/>
      <c r="L49" s="105" t="s">
        <v>173</v>
      </c>
      <c r="M49" s="105" t="s">
        <v>173</v>
      </c>
      <c r="N49" s="105" t="s">
        <v>173</v>
      </c>
      <c r="O49" s="22">
        <f>SUM(L49:N49)/3</f>
        <v>0</v>
      </c>
      <c r="P49" s="491"/>
      <c r="Q49" s="491"/>
      <c r="R49" s="491"/>
      <c r="S49" s="491"/>
    </row>
    <row r="50" spans="2:19" s="15" customFormat="1" ht="30" customHeight="1" x14ac:dyDescent="0.2">
      <c r="B50" s="471" t="s">
        <v>78</v>
      </c>
      <c r="C50" s="472"/>
      <c r="D50" s="472"/>
      <c r="E50" s="472"/>
      <c r="F50" s="472"/>
      <c r="G50" s="472"/>
      <c r="H50" s="472"/>
      <c r="I50" s="472"/>
      <c r="J50" s="472"/>
      <c r="K50" s="473"/>
      <c r="L50" s="474">
        <f>O49*0.4</f>
        <v>0</v>
      </c>
      <c r="M50" s="474"/>
      <c r="N50" s="474"/>
      <c r="O50" s="474"/>
      <c r="P50" s="475"/>
      <c r="Q50" s="476"/>
      <c r="R50" s="476"/>
      <c r="S50" s="476"/>
    </row>
    <row r="51" spans="2:19" s="15" customFormat="1" ht="30" customHeight="1" x14ac:dyDescent="0.2">
      <c r="B51" s="477" t="s">
        <v>73</v>
      </c>
      <c r="C51" s="477"/>
      <c r="D51" s="477"/>
      <c r="E51" s="477"/>
      <c r="F51" s="477"/>
      <c r="G51" s="477"/>
      <c r="H51" s="477"/>
      <c r="I51" s="477"/>
      <c r="J51" s="477"/>
      <c r="K51" s="477"/>
      <c r="L51" s="477"/>
      <c r="M51" s="477"/>
      <c r="N51" s="477"/>
      <c r="O51" s="21">
        <f>L48+L50</f>
        <v>0</v>
      </c>
      <c r="P51" s="476"/>
      <c r="Q51" s="476"/>
      <c r="R51" s="476"/>
      <c r="S51" s="476"/>
    </row>
    <row r="52" spans="2:19" s="16" customFormat="1" ht="30" customHeight="1" x14ac:dyDescent="0.25">
      <c r="B52" s="478" t="s">
        <v>48</v>
      </c>
      <c r="C52" s="479"/>
      <c r="D52" s="479"/>
      <c r="E52" s="479"/>
      <c r="F52" s="480"/>
      <c r="G52" s="481" t="s">
        <v>10</v>
      </c>
      <c r="H52" s="482"/>
      <c r="I52" s="483" t="s">
        <v>11</v>
      </c>
      <c r="J52" s="484"/>
      <c r="K52" s="484"/>
      <c r="L52" s="484"/>
      <c r="M52" s="484"/>
      <c r="N52" s="484"/>
      <c r="O52" s="485"/>
      <c r="P52" s="486" t="s">
        <v>10</v>
      </c>
      <c r="Q52" s="486"/>
      <c r="R52" s="486"/>
      <c r="S52" s="486"/>
    </row>
    <row r="53" spans="2:19" s="18" customFormat="1" ht="25.5" customHeight="1" x14ac:dyDescent="0.25">
      <c r="B53" s="29"/>
      <c r="C53" s="29"/>
      <c r="D53" s="29"/>
      <c r="E53" s="29"/>
      <c r="F53" s="3"/>
      <c r="G53" s="3"/>
      <c r="H53" s="3"/>
      <c r="I53" s="29"/>
      <c r="J53" s="29"/>
      <c r="K53" s="29"/>
      <c r="L53" s="29"/>
      <c r="M53" s="29"/>
      <c r="N53" s="29"/>
      <c r="O53" s="30"/>
      <c r="P53" s="3"/>
      <c r="Q53" s="3"/>
      <c r="R53" s="3"/>
      <c r="S53" s="3"/>
    </row>
    <row r="54" spans="2:19" ht="21.6" customHeight="1" x14ac:dyDescent="0.3">
      <c r="B54" s="452" t="s">
        <v>32</v>
      </c>
      <c r="C54" s="452"/>
      <c r="D54" s="452"/>
      <c r="E54" s="452"/>
      <c r="F54" s="452"/>
      <c r="G54" s="452"/>
      <c r="H54" s="452"/>
      <c r="I54" s="37" t="s">
        <v>74</v>
      </c>
      <c r="J54" s="464" t="s">
        <v>75</v>
      </c>
      <c r="K54" s="465"/>
      <c r="L54" s="466"/>
      <c r="M54" s="467" t="s">
        <v>76</v>
      </c>
      <c r="N54" s="467"/>
      <c r="O54" s="467"/>
      <c r="P54" s="468" t="s">
        <v>36</v>
      </c>
      <c r="Q54" s="468"/>
      <c r="R54" s="468"/>
      <c r="S54" s="468"/>
    </row>
    <row r="55" spans="2:19" ht="25.15" customHeight="1" x14ac:dyDescent="0.3">
      <c r="B55" s="461" t="s">
        <v>33</v>
      </c>
      <c r="C55" s="461"/>
      <c r="D55" s="461"/>
      <c r="E55" s="461"/>
      <c r="F55" s="461"/>
      <c r="G55" s="461"/>
      <c r="H55" s="461"/>
      <c r="I55" s="31">
        <f>O24</f>
        <v>0</v>
      </c>
      <c r="J55" s="455">
        <v>4</v>
      </c>
      <c r="K55" s="455"/>
      <c r="L55" s="455"/>
      <c r="M55" s="469">
        <v>0.9</v>
      </c>
      <c r="N55" s="470"/>
      <c r="O55" s="470"/>
      <c r="P55" s="463">
        <f>(I55/J55)*M55</f>
        <v>0</v>
      </c>
      <c r="Q55" s="463"/>
      <c r="R55" s="463"/>
      <c r="S55" s="463"/>
    </row>
    <row r="56" spans="2:19" ht="25.15" customHeight="1" x14ac:dyDescent="0.3">
      <c r="B56" s="461" t="s">
        <v>77</v>
      </c>
      <c r="C56" s="461"/>
      <c r="D56" s="461"/>
      <c r="E56" s="461"/>
      <c r="F56" s="461"/>
      <c r="G56" s="461"/>
      <c r="H56" s="461"/>
      <c r="I56" s="31">
        <f>O33</f>
        <v>0</v>
      </c>
      <c r="J56" s="455">
        <v>5</v>
      </c>
      <c r="K56" s="455"/>
      <c r="L56" s="455"/>
      <c r="M56" s="462">
        <v>0</v>
      </c>
      <c r="N56" s="455"/>
      <c r="O56" s="455"/>
      <c r="P56" s="463">
        <f t="shared" ref="P56" si="1">(I56/J56)*M56</f>
        <v>0</v>
      </c>
      <c r="Q56" s="463"/>
      <c r="R56" s="463"/>
      <c r="S56" s="463"/>
    </row>
    <row r="57" spans="2:19" ht="25.15" customHeight="1" x14ac:dyDescent="0.3">
      <c r="B57" s="461" t="s">
        <v>34</v>
      </c>
      <c r="C57" s="461"/>
      <c r="D57" s="461"/>
      <c r="E57" s="461"/>
      <c r="F57" s="461"/>
      <c r="G57" s="461"/>
      <c r="H57" s="461"/>
      <c r="I57" s="31">
        <f>O51</f>
        <v>0</v>
      </c>
      <c r="J57" s="455"/>
      <c r="K57" s="455"/>
      <c r="L57" s="455"/>
      <c r="M57" s="462">
        <v>0.1</v>
      </c>
      <c r="N57" s="455"/>
      <c r="O57" s="455"/>
      <c r="P57" s="463">
        <f>I57*M57</f>
        <v>0</v>
      </c>
      <c r="Q57" s="463"/>
      <c r="R57" s="463"/>
      <c r="S57" s="463"/>
    </row>
    <row r="58" spans="2:19" s="18" customFormat="1" ht="28.15" customHeight="1" x14ac:dyDescent="0.25">
      <c r="B58" s="452" t="s">
        <v>35</v>
      </c>
      <c r="C58" s="452"/>
      <c r="D58" s="452"/>
      <c r="E58" s="452"/>
      <c r="F58" s="452"/>
      <c r="G58" s="452"/>
      <c r="H58" s="452"/>
      <c r="I58" s="452"/>
      <c r="J58" s="452"/>
      <c r="K58" s="452"/>
      <c r="L58" s="452"/>
      <c r="M58" s="452"/>
      <c r="N58" s="452"/>
      <c r="O58" s="452"/>
      <c r="P58" s="453">
        <f>SUM(P55:S57)</f>
        <v>0</v>
      </c>
      <c r="Q58" s="453"/>
      <c r="R58" s="453"/>
      <c r="S58" s="454"/>
    </row>
    <row r="59" spans="2:19" s="18" customFormat="1" ht="28.9" customHeight="1" x14ac:dyDescent="0.25">
      <c r="B59" s="452" t="s">
        <v>80</v>
      </c>
      <c r="C59" s="452"/>
      <c r="D59" s="452"/>
      <c r="E59" s="452"/>
      <c r="F59" s="452"/>
      <c r="G59" s="452"/>
      <c r="H59" s="452"/>
      <c r="I59" s="452"/>
      <c r="J59" s="452"/>
      <c r="K59" s="452"/>
      <c r="L59" s="452"/>
      <c r="M59" s="452"/>
      <c r="N59" s="452"/>
      <c r="O59" s="452"/>
      <c r="P59" s="455"/>
      <c r="Q59" s="455"/>
      <c r="R59" s="455"/>
      <c r="S59" s="455"/>
    </row>
    <row r="60" spans="2:19" ht="21.75" customHeight="1" x14ac:dyDescent="0.3">
      <c r="B60" s="456" t="s">
        <v>37</v>
      </c>
      <c r="C60" s="457"/>
      <c r="D60" s="457"/>
      <c r="E60" s="457"/>
      <c r="F60" s="457"/>
      <c r="G60" s="457"/>
      <c r="H60" s="458" t="s">
        <v>40</v>
      </c>
      <c r="I60" s="459"/>
      <c r="J60" s="459"/>
      <c r="K60" s="459"/>
      <c r="L60" s="459"/>
      <c r="M60" s="459"/>
      <c r="N60" s="459"/>
      <c r="O60" s="460"/>
      <c r="P60" s="454"/>
      <c r="Q60" s="454"/>
      <c r="R60" s="454"/>
      <c r="S60" s="454"/>
    </row>
    <row r="61" spans="2:19" x14ac:dyDescent="0.3">
      <c r="B61" s="440" t="s">
        <v>38</v>
      </c>
      <c r="C61" s="441"/>
      <c r="D61" s="442"/>
      <c r="E61" s="440" t="s">
        <v>39</v>
      </c>
      <c r="F61" s="441"/>
      <c r="G61" s="441"/>
      <c r="H61" s="443" t="s">
        <v>41</v>
      </c>
      <c r="I61" s="444"/>
      <c r="J61" s="444"/>
      <c r="K61" s="444"/>
      <c r="L61" s="444"/>
      <c r="M61" s="444"/>
      <c r="N61" s="444"/>
      <c r="O61" s="444"/>
      <c r="P61" s="444"/>
      <c r="Q61" s="444"/>
      <c r="R61" s="444"/>
      <c r="S61" s="445"/>
    </row>
    <row r="62" spans="2:19" x14ac:dyDescent="0.3">
      <c r="B62" s="434">
        <v>5</v>
      </c>
      <c r="C62" s="435"/>
      <c r="D62" s="436"/>
      <c r="E62" s="432" t="s">
        <v>1</v>
      </c>
      <c r="F62" s="433"/>
      <c r="G62" s="433"/>
      <c r="H62" s="446"/>
      <c r="I62" s="447"/>
      <c r="J62" s="447"/>
      <c r="K62" s="447"/>
      <c r="L62" s="447"/>
      <c r="M62" s="447"/>
      <c r="N62" s="447"/>
      <c r="O62" s="447"/>
      <c r="P62" s="447"/>
      <c r="Q62" s="447"/>
      <c r="R62" s="447"/>
      <c r="S62" s="448"/>
    </row>
    <row r="63" spans="2:19" x14ac:dyDescent="0.3">
      <c r="B63" s="434" t="s">
        <v>177</v>
      </c>
      <c r="C63" s="435"/>
      <c r="D63" s="436"/>
      <c r="E63" s="432" t="s">
        <v>2</v>
      </c>
      <c r="F63" s="433"/>
      <c r="G63" s="433"/>
      <c r="H63" s="446"/>
      <c r="I63" s="447"/>
      <c r="J63" s="447"/>
      <c r="K63" s="447"/>
      <c r="L63" s="447"/>
      <c r="M63" s="447"/>
      <c r="N63" s="447"/>
      <c r="O63" s="447"/>
      <c r="P63" s="447"/>
      <c r="Q63" s="447"/>
      <c r="R63" s="447"/>
      <c r="S63" s="448"/>
    </row>
    <row r="64" spans="2:19" x14ac:dyDescent="0.3">
      <c r="B64" s="434" t="s">
        <v>178</v>
      </c>
      <c r="C64" s="435"/>
      <c r="D64" s="436"/>
      <c r="E64" s="432" t="s">
        <v>3</v>
      </c>
      <c r="F64" s="433"/>
      <c r="G64" s="433"/>
      <c r="H64" s="446"/>
      <c r="I64" s="447"/>
      <c r="J64" s="447"/>
      <c r="K64" s="447"/>
      <c r="L64" s="447"/>
      <c r="M64" s="447"/>
      <c r="N64" s="447"/>
      <c r="O64" s="447"/>
      <c r="P64" s="447"/>
      <c r="Q64" s="447"/>
      <c r="R64" s="447"/>
      <c r="S64" s="448"/>
    </row>
    <row r="65" spans="2:25" x14ac:dyDescent="0.3">
      <c r="B65" s="434" t="s">
        <v>179</v>
      </c>
      <c r="C65" s="435"/>
      <c r="D65" s="436"/>
      <c r="E65" s="432" t="s">
        <v>4</v>
      </c>
      <c r="F65" s="433"/>
      <c r="G65" s="433"/>
      <c r="H65" s="446"/>
      <c r="I65" s="447"/>
      <c r="J65" s="447"/>
      <c r="K65" s="447"/>
      <c r="L65" s="447"/>
      <c r="M65" s="447"/>
      <c r="N65" s="447"/>
      <c r="O65" s="447"/>
      <c r="P65" s="447"/>
      <c r="Q65" s="447"/>
      <c r="R65" s="447"/>
      <c r="S65" s="448"/>
    </row>
    <row r="66" spans="2:25" x14ac:dyDescent="0.3">
      <c r="B66" s="434" t="s">
        <v>180</v>
      </c>
      <c r="C66" s="435"/>
      <c r="D66" s="436"/>
      <c r="E66" s="432" t="s">
        <v>5</v>
      </c>
      <c r="F66" s="433"/>
      <c r="G66" s="433"/>
      <c r="H66" s="449"/>
      <c r="I66" s="450"/>
      <c r="J66" s="450"/>
      <c r="K66" s="450"/>
      <c r="L66" s="450"/>
      <c r="M66" s="450"/>
      <c r="N66" s="450"/>
      <c r="O66" s="450"/>
      <c r="P66" s="450"/>
      <c r="Q66" s="450"/>
      <c r="R66" s="450"/>
      <c r="S66" s="451"/>
    </row>
    <row r="67" spans="2:25" s="18" customFormat="1" ht="20.25" customHeight="1" x14ac:dyDescent="0.25">
      <c r="B67" s="437" t="s">
        <v>42</v>
      </c>
      <c r="C67" s="438"/>
      <c r="D67" s="438"/>
      <c r="E67" s="438"/>
      <c r="F67" s="438"/>
      <c r="G67" s="439"/>
      <c r="H67" s="437" t="s">
        <v>43</v>
      </c>
      <c r="I67" s="438"/>
      <c r="J67" s="438"/>
      <c r="K67" s="438"/>
      <c r="L67" s="438"/>
      <c r="M67" s="437" t="s">
        <v>45</v>
      </c>
      <c r="N67" s="438"/>
      <c r="O67" s="438"/>
      <c r="P67" s="438"/>
      <c r="Q67" s="438"/>
      <c r="R67" s="438"/>
      <c r="S67" s="439"/>
    </row>
    <row r="68" spans="2:25" s="15" customFormat="1" ht="14.45" customHeight="1" x14ac:dyDescent="0.2">
      <c r="B68" s="408" t="s">
        <v>174</v>
      </c>
      <c r="C68" s="409"/>
      <c r="D68" s="409"/>
      <c r="E68" s="409"/>
      <c r="F68" s="409"/>
      <c r="G68" s="414" t="s">
        <v>8</v>
      </c>
      <c r="H68" s="416" t="s">
        <v>44</v>
      </c>
      <c r="I68" s="417"/>
      <c r="J68" s="418"/>
      <c r="K68" s="422" t="s">
        <v>8</v>
      </c>
      <c r="L68" s="423"/>
      <c r="M68" s="428" t="s">
        <v>176</v>
      </c>
      <c r="N68" s="409"/>
      <c r="O68" s="409"/>
      <c r="P68" s="409"/>
      <c r="Q68" s="409"/>
      <c r="R68" s="429"/>
      <c r="S68" s="415" t="s">
        <v>8</v>
      </c>
    </row>
    <row r="69" spans="2:25" s="15" customFormat="1" ht="14.45" customHeight="1" x14ac:dyDescent="0.2">
      <c r="B69" s="410"/>
      <c r="C69" s="411"/>
      <c r="D69" s="411"/>
      <c r="E69" s="411"/>
      <c r="F69" s="411"/>
      <c r="G69" s="414"/>
      <c r="H69" s="419"/>
      <c r="I69" s="420"/>
      <c r="J69" s="421"/>
      <c r="K69" s="424"/>
      <c r="L69" s="425"/>
      <c r="M69" s="410"/>
      <c r="N69" s="411"/>
      <c r="O69" s="411"/>
      <c r="P69" s="411"/>
      <c r="Q69" s="411"/>
      <c r="R69" s="430"/>
      <c r="S69" s="415"/>
      <c r="Y69" s="32"/>
    </row>
    <row r="70" spans="2:25" s="15" customFormat="1" ht="14.45" customHeight="1" x14ac:dyDescent="0.2">
      <c r="B70" s="410"/>
      <c r="C70" s="411"/>
      <c r="D70" s="411"/>
      <c r="E70" s="411"/>
      <c r="F70" s="411"/>
      <c r="G70" s="415"/>
      <c r="H70" s="410" t="s">
        <v>175</v>
      </c>
      <c r="I70" s="411"/>
      <c r="J70" s="430"/>
      <c r="K70" s="424"/>
      <c r="L70" s="425"/>
      <c r="M70" s="410"/>
      <c r="N70" s="411"/>
      <c r="O70" s="411"/>
      <c r="P70" s="411"/>
      <c r="Q70" s="411"/>
      <c r="R70" s="430"/>
      <c r="S70" s="415"/>
      <c r="Y70" s="33"/>
    </row>
    <row r="71" spans="2:25" s="15" customFormat="1" ht="14.45" customHeight="1" x14ac:dyDescent="0.2">
      <c r="B71" s="410"/>
      <c r="C71" s="411"/>
      <c r="D71" s="411"/>
      <c r="E71" s="411"/>
      <c r="F71" s="411"/>
      <c r="G71" s="415"/>
      <c r="H71" s="410"/>
      <c r="I71" s="411"/>
      <c r="J71" s="430"/>
      <c r="K71" s="424"/>
      <c r="L71" s="425"/>
      <c r="M71" s="410"/>
      <c r="N71" s="411"/>
      <c r="O71" s="411"/>
      <c r="P71" s="411"/>
      <c r="Q71" s="411"/>
      <c r="R71" s="430"/>
      <c r="S71" s="415"/>
    </row>
    <row r="72" spans="2:25" s="15" customFormat="1" ht="14.45" customHeight="1" x14ac:dyDescent="0.2">
      <c r="B72" s="410"/>
      <c r="C72" s="411"/>
      <c r="D72" s="411"/>
      <c r="E72" s="411"/>
      <c r="F72" s="411"/>
      <c r="G72" s="415"/>
      <c r="H72" s="410"/>
      <c r="I72" s="411"/>
      <c r="J72" s="430"/>
      <c r="K72" s="424"/>
      <c r="L72" s="425"/>
      <c r="M72" s="410"/>
      <c r="N72" s="411"/>
      <c r="O72" s="411"/>
      <c r="P72" s="411"/>
      <c r="Q72" s="411"/>
      <c r="R72" s="430"/>
      <c r="S72" s="415"/>
    </row>
    <row r="73" spans="2:25" s="15" customFormat="1" ht="14.45" customHeight="1" x14ac:dyDescent="0.2">
      <c r="B73" s="410"/>
      <c r="C73" s="411"/>
      <c r="D73" s="411"/>
      <c r="E73" s="411"/>
      <c r="F73" s="411"/>
      <c r="G73" s="415"/>
      <c r="H73" s="410"/>
      <c r="I73" s="411"/>
      <c r="J73" s="430"/>
      <c r="K73" s="424"/>
      <c r="L73" s="425"/>
      <c r="M73" s="410"/>
      <c r="N73" s="411"/>
      <c r="O73" s="411"/>
      <c r="P73" s="411"/>
      <c r="Q73" s="411"/>
      <c r="R73" s="430"/>
      <c r="S73" s="415"/>
    </row>
    <row r="74" spans="2:25" s="15" customFormat="1" ht="14.45" customHeight="1" x14ac:dyDescent="0.2">
      <c r="B74" s="410"/>
      <c r="C74" s="411"/>
      <c r="D74" s="411"/>
      <c r="E74" s="411"/>
      <c r="F74" s="411"/>
      <c r="G74" s="415"/>
      <c r="H74" s="410"/>
      <c r="I74" s="411"/>
      <c r="J74" s="430"/>
      <c r="K74" s="424"/>
      <c r="L74" s="425"/>
      <c r="M74" s="410"/>
      <c r="N74" s="411"/>
      <c r="O74" s="411"/>
      <c r="P74" s="411"/>
      <c r="Q74" s="411"/>
      <c r="R74" s="430"/>
      <c r="S74" s="415"/>
    </row>
    <row r="75" spans="2:25" s="15" customFormat="1" ht="14.45" customHeight="1" x14ac:dyDescent="0.2">
      <c r="B75" s="410"/>
      <c r="C75" s="411"/>
      <c r="D75" s="411"/>
      <c r="E75" s="411"/>
      <c r="F75" s="411"/>
      <c r="G75" s="415"/>
      <c r="H75" s="410"/>
      <c r="I75" s="411"/>
      <c r="J75" s="430"/>
      <c r="K75" s="424"/>
      <c r="L75" s="425"/>
      <c r="M75" s="410"/>
      <c r="N75" s="411"/>
      <c r="O75" s="411"/>
      <c r="P75" s="411"/>
      <c r="Q75" s="411"/>
      <c r="R75" s="430"/>
      <c r="S75" s="415"/>
    </row>
    <row r="76" spans="2:25" s="15" customFormat="1" ht="15" customHeight="1" x14ac:dyDescent="0.2">
      <c r="B76" s="412"/>
      <c r="C76" s="413"/>
      <c r="D76" s="413"/>
      <c r="E76" s="413"/>
      <c r="F76" s="413"/>
      <c r="G76" s="415"/>
      <c r="H76" s="412"/>
      <c r="I76" s="413"/>
      <c r="J76" s="431"/>
      <c r="K76" s="426"/>
      <c r="L76" s="427"/>
      <c r="M76" s="412"/>
      <c r="N76" s="413"/>
      <c r="O76" s="413"/>
      <c r="P76" s="413"/>
      <c r="Q76" s="413"/>
      <c r="R76" s="431"/>
      <c r="S76" s="415"/>
    </row>
    <row r="81" spans="4:5" x14ac:dyDescent="0.3">
      <c r="D81" s="34"/>
      <c r="E81" s="34"/>
    </row>
    <row r="82" spans="4:5" x14ac:dyDescent="0.3">
      <c r="D82" s="16"/>
      <c r="E82" s="16"/>
    </row>
    <row r="83" spans="4:5" x14ac:dyDescent="0.3">
      <c r="D83" s="19"/>
      <c r="E83" s="19"/>
    </row>
  </sheetData>
  <mergeCells count="174">
    <mergeCell ref="B1:S1"/>
    <mergeCell ref="B2:S2"/>
    <mergeCell ref="P3:S3"/>
    <mergeCell ref="P4:S4"/>
    <mergeCell ref="P5:S5"/>
    <mergeCell ref="B7:G7"/>
    <mergeCell ref="I7:M7"/>
    <mergeCell ref="N7:O7"/>
    <mergeCell ref="P7:Q7"/>
    <mergeCell ref="R7:S7"/>
    <mergeCell ref="P14:S15"/>
    <mergeCell ref="F15:H15"/>
    <mergeCell ref="I15:K15"/>
    <mergeCell ref="B16:S16"/>
    <mergeCell ref="C17:E17"/>
    <mergeCell ref="F17:H17"/>
    <mergeCell ref="I17:K17"/>
    <mergeCell ref="P17:S17"/>
    <mergeCell ref="B8:G12"/>
    <mergeCell ref="H8:H12"/>
    <mergeCell ref="I8:M12"/>
    <mergeCell ref="N8:O12"/>
    <mergeCell ref="B14:E15"/>
    <mergeCell ref="F14:H14"/>
    <mergeCell ref="I14:K14"/>
    <mergeCell ref="L14:O14"/>
    <mergeCell ref="C20:E20"/>
    <mergeCell ref="F20:H20"/>
    <mergeCell ref="I20:K20"/>
    <mergeCell ref="P20:S20"/>
    <mergeCell ref="C21:E21"/>
    <mergeCell ref="F21:H21"/>
    <mergeCell ref="I21:K21"/>
    <mergeCell ref="P21:S21"/>
    <mergeCell ref="C18:E18"/>
    <mergeCell ref="F18:H18"/>
    <mergeCell ref="I18:K18"/>
    <mergeCell ref="P18:S18"/>
    <mergeCell ref="C19:E19"/>
    <mergeCell ref="F19:H19"/>
    <mergeCell ref="I19:K19"/>
    <mergeCell ref="P19:S19"/>
    <mergeCell ref="B24:N24"/>
    <mergeCell ref="P24:S24"/>
    <mergeCell ref="B25:F25"/>
    <mergeCell ref="G25:H25"/>
    <mergeCell ref="I25:O25"/>
    <mergeCell ref="P25:S25"/>
    <mergeCell ref="C22:E22"/>
    <mergeCell ref="F22:H22"/>
    <mergeCell ref="I22:K22"/>
    <mergeCell ref="P22:S22"/>
    <mergeCell ref="C23:E23"/>
    <mergeCell ref="F23:H23"/>
    <mergeCell ref="I23:K23"/>
    <mergeCell ref="P23:S23"/>
    <mergeCell ref="B30:S30"/>
    <mergeCell ref="C31:E31"/>
    <mergeCell ref="F31:H31"/>
    <mergeCell ref="I31:K31"/>
    <mergeCell ref="P31:S31"/>
    <mergeCell ref="B33:N33"/>
    <mergeCell ref="P33:S33"/>
    <mergeCell ref="B28:E29"/>
    <mergeCell ref="F28:H28"/>
    <mergeCell ref="I28:K28"/>
    <mergeCell ref="L28:O28"/>
    <mergeCell ref="P28:S29"/>
    <mergeCell ref="F29:H29"/>
    <mergeCell ref="I29:K29"/>
    <mergeCell ref="C32:E32"/>
    <mergeCell ref="F32:H32"/>
    <mergeCell ref="I32:K32"/>
    <mergeCell ref="P32:S32"/>
    <mergeCell ref="B34:F34"/>
    <mergeCell ref="G34:H34"/>
    <mergeCell ref="I34:O34"/>
    <mergeCell ref="P34:S34"/>
    <mergeCell ref="B37:E38"/>
    <mergeCell ref="F37:H37"/>
    <mergeCell ref="I37:K37"/>
    <mergeCell ref="L37:O37"/>
    <mergeCell ref="P37:S38"/>
    <mergeCell ref="F38:H38"/>
    <mergeCell ref="I38:K38"/>
    <mergeCell ref="B39:S39"/>
    <mergeCell ref="B40:B47"/>
    <mergeCell ref="C40:E47"/>
    <mergeCell ref="F40:H40"/>
    <mergeCell ref="I40:K40"/>
    <mergeCell ref="P40:S40"/>
    <mergeCell ref="F41:H41"/>
    <mergeCell ref="I41:K41"/>
    <mergeCell ref="P41:S41"/>
    <mergeCell ref="F44:H44"/>
    <mergeCell ref="I44:K44"/>
    <mergeCell ref="P44:S44"/>
    <mergeCell ref="F45:H45"/>
    <mergeCell ref="I45:K45"/>
    <mergeCell ref="P45:S45"/>
    <mergeCell ref="F42:H42"/>
    <mergeCell ref="I42:K42"/>
    <mergeCell ref="P42:S42"/>
    <mergeCell ref="F43:H43"/>
    <mergeCell ref="I43:K43"/>
    <mergeCell ref="P43:S43"/>
    <mergeCell ref="B48:K48"/>
    <mergeCell ref="L48:O48"/>
    <mergeCell ref="P48:S48"/>
    <mergeCell ref="C49:E49"/>
    <mergeCell ref="F49:H49"/>
    <mergeCell ref="I49:K49"/>
    <mergeCell ref="P49:S49"/>
    <mergeCell ref="F46:H46"/>
    <mergeCell ref="I46:K46"/>
    <mergeCell ref="P46:S46"/>
    <mergeCell ref="F47:H47"/>
    <mergeCell ref="I47:K47"/>
    <mergeCell ref="P47:S47"/>
    <mergeCell ref="B54:H54"/>
    <mergeCell ref="J54:L54"/>
    <mergeCell ref="M54:O54"/>
    <mergeCell ref="P54:S54"/>
    <mergeCell ref="B55:H55"/>
    <mergeCell ref="J55:L55"/>
    <mergeCell ref="M55:O55"/>
    <mergeCell ref="P55:S55"/>
    <mergeCell ref="B50:K50"/>
    <mergeCell ref="L50:O50"/>
    <mergeCell ref="P50:S50"/>
    <mergeCell ref="B51:N51"/>
    <mergeCell ref="P51:S51"/>
    <mergeCell ref="B52:F52"/>
    <mergeCell ref="G52:H52"/>
    <mergeCell ref="I52:O52"/>
    <mergeCell ref="P52:S52"/>
    <mergeCell ref="B58:O58"/>
    <mergeCell ref="P58:S58"/>
    <mergeCell ref="B59:O59"/>
    <mergeCell ref="P59:S59"/>
    <mergeCell ref="B60:G60"/>
    <mergeCell ref="H60:O60"/>
    <mergeCell ref="P60:S60"/>
    <mergeCell ref="B56:H56"/>
    <mergeCell ref="J56:L56"/>
    <mergeCell ref="M56:O56"/>
    <mergeCell ref="P56:S56"/>
    <mergeCell ref="B57:H57"/>
    <mergeCell ref="J57:L57"/>
    <mergeCell ref="M57:O57"/>
    <mergeCell ref="P57:S57"/>
    <mergeCell ref="B61:D61"/>
    <mergeCell ref="E61:G61"/>
    <mergeCell ref="H61:S66"/>
    <mergeCell ref="B62:D62"/>
    <mergeCell ref="E62:G62"/>
    <mergeCell ref="B63:D63"/>
    <mergeCell ref="E63:G63"/>
    <mergeCell ref="B64:D64"/>
    <mergeCell ref="E64:G64"/>
    <mergeCell ref="B65:D65"/>
    <mergeCell ref="B68:F76"/>
    <mergeCell ref="G68:G76"/>
    <mergeCell ref="H68:J69"/>
    <mergeCell ref="K68:L76"/>
    <mergeCell ref="M68:R76"/>
    <mergeCell ref="S68:S76"/>
    <mergeCell ref="H70:J76"/>
    <mergeCell ref="E65:G65"/>
    <mergeCell ref="B66:D66"/>
    <mergeCell ref="E66:G66"/>
    <mergeCell ref="B67:G67"/>
    <mergeCell ref="H67:L67"/>
    <mergeCell ref="M67:S67"/>
  </mergeCells>
  <pageMargins left="0" right="0" top="1.6535433070866143" bottom="1.3779527559055118" header="0" footer="0"/>
  <pageSetup paperSize="14" scale="90" orientation="landscape" horizontalDpi="0" verticalDpi="0" r:id="rId1"/>
  <headerFooter>
    <oddHeader xml:space="preserve">&amp;C&amp;G&amp;R
</oddHeader>
    <oddFooter>&amp;C&amp;G</oddFooter>
  </headerFooter>
  <rowBreaks count="1" manualBreakCount="1">
    <brk id="20" max="18" man="1"/>
  </rowBreaks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80"/>
  <sheetViews>
    <sheetView tabSelected="1" view="pageBreakPreview" zoomScale="66" zoomScaleNormal="118" zoomScaleSheetLayoutView="66" workbookViewId="0">
      <selection activeCell="I19" sqref="I19:K19"/>
    </sheetView>
  </sheetViews>
  <sheetFormatPr defaultColWidth="9.140625" defaultRowHeight="16.5" x14ac:dyDescent="0.3"/>
  <cols>
    <col min="1" max="1" width="5.28515625" style="23" customWidth="1"/>
    <col min="2" max="2" width="5.5703125" style="23" customWidth="1"/>
    <col min="3" max="3" width="14.28515625" style="23" customWidth="1"/>
    <col min="4" max="5" width="7.7109375" style="23" customWidth="1"/>
    <col min="6" max="6" width="11.28515625" style="23" customWidth="1"/>
    <col min="7" max="8" width="13" style="23" customWidth="1"/>
    <col min="9" max="9" width="21.5703125" style="23" customWidth="1"/>
    <col min="10" max="10" width="8.140625" style="23" customWidth="1"/>
    <col min="11" max="11" width="7.140625" style="23" customWidth="1"/>
    <col min="12" max="12" width="6.28515625" style="23" customWidth="1"/>
    <col min="13" max="13" width="13" style="23" customWidth="1"/>
    <col min="14" max="15" width="6.28515625" style="23" customWidth="1"/>
    <col min="16" max="16" width="7.140625" style="23" customWidth="1"/>
    <col min="17" max="17" width="9.85546875" style="23" customWidth="1"/>
    <col min="18" max="18" width="5.85546875" style="23" customWidth="1"/>
    <col min="19" max="19" width="13.140625" style="23" customWidth="1"/>
    <col min="20" max="16384" width="9.140625" style="23"/>
  </cols>
  <sheetData>
    <row r="1" spans="2:20" ht="16.5" customHeight="1" x14ac:dyDescent="0.3">
      <c r="B1" s="551" t="s">
        <v>47</v>
      </c>
      <c r="C1" s="551"/>
      <c r="D1" s="551"/>
      <c r="E1" s="551"/>
      <c r="F1" s="551"/>
      <c r="G1" s="551"/>
      <c r="H1" s="551"/>
      <c r="I1" s="551"/>
      <c r="J1" s="551"/>
      <c r="K1" s="551"/>
      <c r="L1" s="551"/>
      <c r="M1" s="551"/>
      <c r="N1" s="551"/>
      <c r="O1" s="551"/>
      <c r="P1" s="551"/>
      <c r="Q1" s="551"/>
      <c r="R1" s="551"/>
      <c r="S1" s="551"/>
    </row>
    <row r="2" spans="2:20" ht="33.75" customHeight="1" x14ac:dyDescent="0.3">
      <c r="B2" s="552" t="s">
        <v>219</v>
      </c>
      <c r="C2" s="552"/>
      <c r="D2" s="552"/>
      <c r="E2" s="552"/>
      <c r="F2" s="552"/>
      <c r="G2" s="552"/>
      <c r="H2" s="552"/>
      <c r="I2" s="552"/>
      <c r="J2" s="552"/>
      <c r="K2" s="552"/>
      <c r="L2" s="552"/>
      <c r="M2" s="552"/>
      <c r="N2" s="552"/>
      <c r="O2" s="552"/>
      <c r="P2" s="552"/>
      <c r="Q2" s="552"/>
      <c r="R2" s="552"/>
      <c r="S2" s="552"/>
      <c r="T2" s="24"/>
    </row>
    <row r="3" spans="2:20" ht="25.9" customHeight="1" x14ac:dyDescent="0.3">
      <c r="P3" s="553"/>
      <c r="Q3" s="553"/>
      <c r="R3" s="553"/>
      <c r="S3" s="554"/>
    </row>
    <row r="4" spans="2:20" x14ac:dyDescent="0.3">
      <c r="P4" s="555" t="s">
        <v>46</v>
      </c>
      <c r="Q4" s="555"/>
      <c r="R4" s="555"/>
      <c r="S4" s="555"/>
    </row>
    <row r="5" spans="2:20" ht="26.45" customHeight="1" x14ac:dyDescent="0.3">
      <c r="P5" s="556" t="s">
        <v>60</v>
      </c>
      <c r="Q5" s="556"/>
      <c r="R5" s="556"/>
      <c r="S5" s="556"/>
    </row>
    <row r="7" spans="2:20" s="18" customFormat="1" ht="15.75" customHeight="1" x14ac:dyDescent="0.25">
      <c r="B7" s="437" t="s">
        <v>11</v>
      </c>
      <c r="C7" s="438"/>
      <c r="D7" s="438"/>
      <c r="E7" s="438"/>
      <c r="F7" s="438"/>
      <c r="G7" s="439"/>
      <c r="H7" s="2" t="s">
        <v>10</v>
      </c>
      <c r="I7" s="557" t="s">
        <v>9</v>
      </c>
      <c r="J7" s="557"/>
      <c r="K7" s="557"/>
      <c r="L7" s="557"/>
      <c r="M7" s="557"/>
      <c r="N7" s="557" t="s">
        <v>10</v>
      </c>
      <c r="O7" s="557"/>
      <c r="P7" s="528" t="s">
        <v>6</v>
      </c>
      <c r="Q7" s="530"/>
      <c r="R7" s="558" t="s">
        <v>0</v>
      </c>
      <c r="S7" s="559"/>
    </row>
    <row r="8" spans="2:20" ht="16.5" customHeight="1" x14ac:dyDescent="0.3">
      <c r="B8" s="541" t="s">
        <v>217</v>
      </c>
      <c r="C8" s="542"/>
      <c r="D8" s="542"/>
      <c r="E8" s="542"/>
      <c r="F8" s="542"/>
      <c r="G8" s="543"/>
      <c r="H8" s="476"/>
      <c r="I8" s="550" t="s">
        <v>229</v>
      </c>
      <c r="J8" s="476"/>
      <c r="K8" s="476"/>
      <c r="L8" s="476"/>
      <c r="M8" s="476"/>
      <c r="N8" s="476"/>
      <c r="O8" s="476"/>
      <c r="P8" s="6" t="s">
        <v>18</v>
      </c>
      <c r="Q8" s="11" t="s">
        <v>49</v>
      </c>
      <c r="R8" s="6">
        <v>5</v>
      </c>
      <c r="S8" s="7" t="s">
        <v>1</v>
      </c>
    </row>
    <row r="9" spans="2:20" x14ac:dyDescent="0.3">
      <c r="B9" s="544"/>
      <c r="C9" s="545"/>
      <c r="D9" s="545"/>
      <c r="E9" s="545"/>
      <c r="F9" s="545"/>
      <c r="G9" s="546"/>
      <c r="H9" s="476"/>
      <c r="I9" s="476"/>
      <c r="J9" s="476"/>
      <c r="K9" s="476"/>
      <c r="L9" s="476"/>
      <c r="M9" s="476"/>
      <c r="N9" s="476"/>
      <c r="O9" s="476"/>
      <c r="P9" s="8" t="s">
        <v>50</v>
      </c>
      <c r="Q9" s="5" t="s">
        <v>51</v>
      </c>
      <c r="R9" s="9">
        <v>4</v>
      </c>
      <c r="S9" s="4" t="s">
        <v>2</v>
      </c>
    </row>
    <row r="10" spans="2:20" x14ac:dyDescent="0.3">
      <c r="B10" s="544"/>
      <c r="C10" s="545"/>
      <c r="D10" s="545"/>
      <c r="E10" s="545"/>
      <c r="F10" s="545"/>
      <c r="G10" s="546"/>
      <c r="H10" s="476"/>
      <c r="I10" s="476"/>
      <c r="J10" s="476"/>
      <c r="K10" s="476"/>
      <c r="L10" s="476"/>
      <c r="M10" s="476"/>
      <c r="N10" s="476"/>
      <c r="O10" s="476"/>
      <c r="P10" s="9" t="s">
        <v>19</v>
      </c>
      <c r="Q10" s="5" t="s">
        <v>52</v>
      </c>
      <c r="R10" s="9">
        <v>3</v>
      </c>
      <c r="S10" s="4" t="s">
        <v>3</v>
      </c>
    </row>
    <row r="11" spans="2:20" x14ac:dyDescent="0.3">
      <c r="B11" s="544"/>
      <c r="C11" s="545"/>
      <c r="D11" s="545"/>
      <c r="E11" s="545"/>
      <c r="F11" s="545"/>
      <c r="G11" s="546"/>
      <c r="H11" s="476"/>
      <c r="I11" s="476"/>
      <c r="J11" s="476"/>
      <c r="K11" s="476"/>
      <c r="L11" s="476"/>
      <c r="M11" s="476"/>
      <c r="N11" s="476"/>
      <c r="O11" s="476"/>
      <c r="P11" s="9" t="s">
        <v>59</v>
      </c>
      <c r="Q11" s="5" t="s">
        <v>53</v>
      </c>
      <c r="R11" s="9">
        <v>2</v>
      </c>
      <c r="S11" s="4" t="s">
        <v>4</v>
      </c>
    </row>
    <row r="12" spans="2:20" x14ac:dyDescent="0.3">
      <c r="B12" s="547"/>
      <c r="C12" s="548"/>
      <c r="D12" s="548"/>
      <c r="E12" s="548"/>
      <c r="F12" s="548"/>
      <c r="G12" s="549"/>
      <c r="H12" s="476"/>
      <c r="I12" s="476"/>
      <c r="J12" s="476"/>
      <c r="K12" s="476"/>
      <c r="L12" s="476"/>
      <c r="M12" s="476"/>
      <c r="N12" s="476"/>
      <c r="O12" s="476"/>
      <c r="P12" s="13" t="s">
        <v>20</v>
      </c>
      <c r="Q12" s="12" t="s">
        <v>7</v>
      </c>
      <c r="R12" s="13">
        <v>1</v>
      </c>
      <c r="S12" s="10" t="s">
        <v>5</v>
      </c>
    </row>
    <row r="13" spans="2:20" x14ac:dyDescent="0.3">
      <c r="O13" s="25"/>
    </row>
    <row r="14" spans="2:20" ht="15.75" customHeight="1" x14ac:dyDescent="0.3">
      <c r="B14" s="510" t="s">
        <v>54</v>
      </c>
      <c r="C14" s="511"/>
      <c r="D14" s="511"/>
      <c r="E14" s="512"/>
      <c r="F14" s="516" t="s">
        <v>12</v>
      </c>
      <c r="G14" s="516"/>
      <c r="H14" s="516"/>
      <c r="I14" s="517" t="s">
        <v>14</v>
      </c>
      <c r="J14" s="518"/>
      <c r="K14" s="519"/>
      <c r="L14" s="520" t="s">
        <v>16</v>
      </c>
      <c r="M14" s="520"/>
      <c r="N14" s="520"/>
      <c r="O14" s="520"/>
      <c r="P14" s="467" t="s">
        <v>21</v>
      </c>
      <c r="Q14" s="467"/>
      <c r="R14" s="467"/>
      <c r="S14" s="467"/>
    </row>
    <row r="15" spans="2:20" x14ac:dyDescent="0.3">
      <c r="B15" s="513"/>
      <c r="C15" s="514"/>
      <c r="D15" s="514"/>
      <c r="E15" s="515"/>
      <c r="F15" s="521" t="s">
        <v>13</v>
      </c>
      <c r="G15" s="521"/>
      <c r="H15" s="521"/>
      <c r="I15" s="522" t="s">
        <v>15</v>
      </c>
      <c r="J15" s="523"/>
      <c r="K15" s="524"/>
      <c r="L15" s="35" t="s">
        <v>18</v>
      </c>
      <c r="M15" s="35" t="s">
        <v>17</v>
      </c>
      <c r="N15" s="26" t="s">
        <v>19</v>
      </c>
      <c r="O15" s="26" t="s">
        <v>20</v>
      </c>
      <c r="P15" s="467"/>
      <c r="Q15" s="467"/>
      <c r="R15" s="467"/>
      <c r="S15" s="467"/>
    </row>
    <row r="16" spans="2:20" ht="21.6" customHeight="1" x14ac:dyDescent="0.3">
      <c r="B16" s="497" t="s">
        <v>81</v>
      </c>
      <c r="C16" s="498"/>
      <c r="D16" s="498"/>
      <c r="E16" s="498"/>
      <c r="F16" s="498"/>
      <c r="G16" s="498"/>
      <c r="H16" s="498"/>
      <c r="I16" s="498"/>
      <c r="J16" s="498"/>
      <c r="K16" s="498"/>
      <c r="L16" s="498"/>
      <c r="M16" s="498"/>
      <c r="N16" s="498"/>
      <c r="O16" s="498"/>
      <c r="P16" s="498"/>
      <c r="Q16" s="498"/>
      <c r="R16" s="498"/>
      <c r="S16" s="499"/>
    </row>
    <row r="17" spans="2:19" s="19" customFormat="1" ht="35.25" customHeight="1" x14ac:dyDescent="0.25">
      <c r="B17" s="17" t="s">
        <v>61</v>
      </c>
      <c r="C17" s="537" t="s">
        <v>82</v>
      </c>
      <c r="D17" s="538"/>
      <c r="E17" s="539"/>
      <c r="F17" s="537" t="s">
        <v>222</v>
      </c>
      <c r="G17" s="538"/>
      <c r="H17" s="539"/>
      <c r="I17" s="525"/>
      <c r="J17" s="526"/>
      <c r="K17" s="527"/>
      <c r="L17" s="20"/>
      <c r="M17" s="20"/>
      <c r="N17" s="20"/>
      <c r="O17" s="21">
        <f>SUM(L17:N17)/3</f>
        <v>0</v>
      </c>
      <c r="P17" s="491"/>
      <c r="Q17" s="491"/>
      <c r="R17" s="491"/>
      <c r="S17" s="491"/>
    </row>
    <row r="18" spans="2:19" s="19" customFormat="1" ht="43.5" customHeight="1" x14ac:dyDescent="0.25">
      <c r="B18" s="17" t="s">
        <v>62</v>
      </c>
      <c r="C18" s="537" t="s">
        <v>84</v>
      </c>
      <c r="D18" s="538"/>
      <c r="E18" s="539"/>
      <c r="F18" s="537" t="s">
        <v>223</v>
      </c>
      <c r="G18" s="538"/>
      <c r="H18" s="539"/>
      <c r="I18" s="525"/>
      <c r="J18" s="526"/>
      <c r="K18" s="527"/>
      <c r="L18" s="20"/>
      <c r="M18" s="20"/>
      <c r="N18" s="20"/>
      <c r="O18" s="21">
        <f>SUM(L18:N18)/3</f>
        <v>0</v>
      </c>
      <c r="P18" s="491"/>
      <c r="Q18" s="491"/>
      <c r="R18" s="491"/>
      <c r="S18" s="491"/>
    </row>
    <row r="19" spans="2:19" s="19" customFormat="1" ht="38.25" customHeight="1" x14ac:dyDescent="0.25">
      <c r="B19" s="17" t="s">
        <v>63</v>
      </c>
      <c r="C19" s="537" t="s">
        <v>86</v>
      </c>
      <c r="D19" s="538"/>
      <c r="E19" s="539"/>
      <c r="F19" s="537" t="s">
        <v>221</v>
      </c>
      <c r="G19" s="538"/>
      <c r="H19" s="539"/>
      <c r="I19" s="525"/>
      <c r="J19" s="526"/>
      <c r="K19" s="527"/>
      <c r="L19" s="20"/>
      <c r="M19" s="20"/>
      <c r="N19" s="20"/>
      <c r="O19" s="21">
        <f>SUM(L19:N19)/3</f>
        <v>0</v>
      </c>
      <c r="P19" s="534"/>
      <c r="Q19" s="535"/>
      <c r="R19" s="535"/>
      <c r="S19" s="536"/>
    </row>
    <row r="20" spans="2:19" s="19" customFormat="1" ht="35.25" customHeight="1" x14ac:dyDescent="0.25">
      <c r="B20" s="17" t="s">
        <v>64</v>
      </c>
      <c r="C20" s="537" t="s">
        <v>88</v>
      </c>
      <c r="D20" s="538"/>
      <c r="E20" s="539"/>
      <c r="F20" s="540" t="s">
        <v>220</v>
      </c>
      <c r="G20" s="540"/>
      <c r="H20" s="540"/>
      <c r="I20" s="525"/>
      <c r="J20" s="526"/>
      <c r="K20" s="527"/>
      <c r="L20" s="20"/>
      <c r="M20" s="20"/>
      <c r="N20" s="20"/>
      <c r="O20" s="21">
        <f>SUM(L20:N20)/3</f>
        <v>0</v>
      </c>
      <c r="P20" s="491"/>
      <c r="Q20" s="491"/>
      <c r="R20" s="491"/>
      <c r="S20" s="491"/>
    </row>
    <row r="21" spans="2:19" s="19" customFormat="1" ht="39.75" customHeight="1" x14ac:dyDescent="0.25">
      <c r="B21" s="17" t="s">
        <v>65</v>
      </c>
      <c r="C21" s="537" t="s">
        <v>89</v>
      </c>
      <c r="D21" s="538"/>
      <c r="E21" s="539"/>
      <c r="F21" s="537" t="s">
        <v>90</v>
      </c>
      <c r="G21" s="538"/>
      <c r="H21" s="539"/>
      <c r="I21" s="525"/>
      <c r="J21" s="526"/>
      <c r="K21" s="527"/>
      <c r="L21" s="20"/>
      <c r="M21" s="20"/>
      <c r="N21" s="20"/>
      <c r="O21" s="21">
        <f t="shared" ref="O21:O22" si="0">SUM(L21:N21)/3</f>
        <v>0</v>
      </c>
      <c r="P21" s="534"/>
      <c r="Q21" s="535"/>
      <c r="R21" s="535"/>
      <c r="S21" s="536"/>
    </row>
    <row r="22" spans="2:19" s="19" customFormat="1" ht="43.5" customHeight="1" x14ac:dyDescent="0.25">
      <c r="B22" s="17" t="s">
        <v>66</v>
      </c>
      <c r="C22" s="525" t="s">
        <v>197</v>
      </c>
      <c r="D22" s="526"/>
      <c r="E22" s="527"/>
      <c r="F22" s="490" t="s">
        <v>224</v>
      </c>
      <c r="G22" s="490"/>
      <c r="H22" s="490"/>
      <c r="I22" s="525"/>
      <c r="J22" s="526"/>
      <c r="K22" s="527"/>
      <c r="L22" s="20"/>
      <c r="M22" s="20"/>
      <c r="N22" s="20"/>
      <c r="O22" s="21">
        <f t="shared" si="0"/>
        <v>0</v>
      </c>
      <c r="P22" s="534"/>
      <c r="Q22" s="535"/>
      <c r="R22" s="535"/>
      <c r="S22" s="536"/>
    </row>
    <row r="23" spans="2:19" s="19" customFormat="1" ht="43.5" customHeight="1" x14ac:dyDescent="0.25">
      <c r="B23" s="17" t="s">
        <v>67</v>
      </c>
      <c r="C23" s="537" t="s">
        <v>91</v>
      </c>
      <c r="D23" s="538"/>
      <c r="E23" s="539"/>
      <c r="F23" s="537" t="s">
        <v>92</v>
      </c>
      <c r="G23" s="538"/>
      <c r="H23" s="539"/>
      <c r="I23" s="487"/>
      <c r="J23" s="488"/>
      <c r="K23" s="489"/>
      <c r="L23" s="20"/>
      <c r="M23" s="20"/>
      <c r="N23" s="20"/>
      <c r="O23" s="21"/>
      <c r="P23" s="534"/>
      <c r="Q23" s="535"/>
      <c r="R23" s="535"/>
      <c r="S23" s="536"/>
    </row>
    <row r="24" spans="2:19" s="15" customFormat="1" ht="30" customHeight="1" x14ac:dyDescent="0.2">
      <c r="B24" s="477" t="s">
        <v>72</v>
      </c>
      <c r="C24" s="477"/>
      <c r="D24" s="477"/>
      <c r="E24" s="477"/>
      <c r="F24" s="477"/>
      <c r="G24" s="477"/>
      <c r="H24" s="477"/>
      <c r="I24" s="477"/>
      <c r="J24" s="477"/>
      <c r="K24" s="477"/>
      <c r="L24" s="477"/>
      <c r="M24" s="477"/>
      <c r="N24" s="477"/>
      <c r="O24" s="21">
        <f>SUM(O17:O22)</f>
        <v>0</v>
      </c>
      <c r="P24" s="476"/>
      <c r="Q24" s="476"/>
      <c r="R24" s="476"/>
      <c r="S24" s="476"/>
    </row>
    <row r="25" spans="2:19" s="16" customFormat="1" ht="21" customHeight="1" x14ac:dyDescent="0.25">
      <c r="B25" s="478" t="s">
        <v>48</v>
      </c>
      <c r="C25" s="479"/>
      <c r="D25" s="479"/>
      <c r="E25" s="479"/>
      <c r="F25" s="480"/>
      <c r="G25" s="481" t="s">
        <v>10</v>
      </c>
      <c r="H25" s="482"/>
      <c r="I25" s="483" t="s">
        <v>11</v>
      </c>
      <c r="J25" s="484"/>
      <c r="K25" s="484"/>
      <c r="L25" s="484"/>
      <c r="M25" s="484"/>
      <c r="N25" s="484"/>
      <c r="O25" s="485"/>
      <c r="P25" s="486" t="s">
        <v>10</v>
      </c>
      <c r="Q25" s="486"/>
      <c r="R25" s="486"/>
      <c r="S25" s="486"/>
    </row>
    <row r="26" spans="2:19" s="28" customFormat="1" x14ac:dyDescent="0.3">
      <c r="B26" s="27"/>
      <c r="C26" s="27"/>
      <c r="D26" s="27"/>
      <c r="E26" s="27"/>
      <c r="F26" s="1"/>
      <c r="G26" s="1"/>
      <c r="H26" s="1"/>
      <c r="I26" s="27"/>
      <c r="J26" s="27"/>
      <c r="K26" s="27"/>
      <c r="L26" s="27"/>
      <c r="M26" s="27"/>
      <c r="N26" s="27"/>
      <c r="P26" s="1"/>
      <c r="Q26" s="1"/>
      <c r="R26" s="1"/>
      <c r="S26" s="1"/>
    </row>
    <row r="27" spans="2:19" s="28" customFormat="1" ht="16.149999999999999" customHeight="1" x14ac:dyDescent="0.3"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</row>
    <row r="28" spans="2:19" ht="15.75" customHeight="1" x14ac:dyDescent="0.3">
      <c r="B28" s="510" t="s">
        <v>54</v>
      </c>
      <c r="C28" s="511"/>
      <c r="D28" s="511"/>
      <c r="E28" s="512"/>
      <c r="F28" s="516" t="s">
        <v>12</v>
      </c>
      <c r="G28" s="516"/>
      <c r="H28" s="516"/>
      <c r="I28" s="528" t="s">
        <v>14</v>
      </c>
      <c r="J28" s="529"/>
      <c r="K28" s="530"/>
      <c r="L28" s="520" t="s">
        <v>16</v>
      </c>
      <c r="M28" s="520"/>
      <c r="N28" s="520"/>
      <c r="O28" s="520"/>
      <c r="P28" s="467" t="s">
        <v>21</v>
      </c>
      <c r="Q28" s="467"/>
      <c r="R28" s="467"/>
      <c r="S28" s="467"/>
    </row>
    <row r="29" spans="2:19" x14ac:dyDescent="0.3">
      <c r="B29" s="513"/>
      <c r="C29" s="514"/>
      <c r="D29" s="514"/>
      <c r="E29" s="515"/>
      <c r="F29" s="521" t="s">
        <v>13</v>
      </c>
      <c r="G29" s="521"/>
      <c r="H29" s="521"/>
      <c r="I29" s="531" t="s">
        <v>15</v>
      </c>
      <c r="J29" s="532"/>
      <c r="K29" s="533"/>
      <c r="L29" s="35" t="s">
        <v>18</v>
      </c>
      <c r="M29" s="35" t="s">
        <v>17</v>
      </c>
      <c r="N29" s="26" t="s">
        <v>19</v>
      </c>
      <c r="O29" s="26" t="s">
        <v>20</v>
      </c>
      <c r="P29" s="467"/>
      <c r="Q29" s="467"/>
      <c r="R29" s="467"/>
      <c r="S29" s="467"/>
    </row>
    <row r="30" spans="2:19" ht="14.25" customHeight="1" x14ac:dyDescent="0.3">
      <c r="B30" s="497" t="s">
        <v>215</v>
      </c>
      <c r="C30" s="498"/>
      <c r="D30" s="498"/>
      <c r="E30" s="498"/>
      <c r="F30" s="498"/>
      <c r="G30" s="498"/>
      <c r="H30" s="498"/>
      <c r="I30" s="498"/>
      <c r="J30" s="498"/>
      <c r="K30" s="498"/>
      <c r="L30" s="498"/>
      <c r="M30" s="498"/>
      <c r="N30" s="498"/>
      <c r="O30" s="498"/>
      <c r="P30" s="498"/>
      <c r="Q30" s="498"/>
      <c r="R30" s="498"/>
      <c r="S30" s="499"/>
    </row>
    <row r="31" spans="2:19" s="19" customFormat="1" ht="19.5" customHeight="1" x14ac:dyDescent="0.25">
      <c r="B31" s="17"/>
      <c r="C31" s="525"/>
      <c r="D31" s="526"/>
      <c r="E31" s="527"/>
      <c r="F31" s="490"/>
      <c r="G31" s="490"/>
      <c r="H31" s="490"/>
      <c r="I31" s="487"/>
      <c r="J31" s="488"/>
      <c r="K31" s="489"/>
      <c r="L31" s="105"/>
      <c r="M31" s="105"/>
      <c r="N31" s="105"/>
      <c r="O31" s="21"/>
      <c r="P31" s="491"/>
      <c r="Q31" s="491"/>
      <c r="R31" s="491"/>
      <c r="S31" s="491"/>
    </row>
    <row r="32" spans="2:19" s="15" customFormat="1" ht="20.25" customHeight="1" x14ac:dyDescent="0.2">
      <c r="B32" s="477" t="s">
        <v>71</v>
      </c>
      <c r="C32" s="477"/>
      <c r="D32" s="477"/>
      <c r="E32" s="477"/>
      <c r="F32" s="477"/>
      <c r="G32" s="477"/>
      <c r="H32" s="477"/>
      <c r="I32" s="477"/>
      <c r="J32" s="477"/>
      <c r="K32" s="477"/>
      <c r="L32" s="477"/>
      <c r="M32" s="477"/>
      <c r="N32" s="477"/>
      <c r="O32" s="21">
        <f>SUM(O31:O31)</f>
        <v>0</v>
      </c>
      <c r="P32" s="476"/>
      <c r="Q32" s="476"/>
      <c r="R32" s="476"/>
      <c r="S32" s="476"/>
    </row>
    <row r="33" spans="2:19" s="16" customFormat="1" ht="30" customHeight="1" x14ac:dyDescent="0.25">
      <c r="B33" s="478" t="s">
        <v>48</v>
      </c>
      <c r="C33" s="479"/>
      <c r="D33" s="479"/>
      <c r="E33" s="479"/>
      <c r="F33" s="480"/>
      <c r="G33" s="481" t="s">
        <v>10</v>
      </c>
      <c r="H33" s="482"/>
      <c r="I33" s="483" t="s">
        <v>11</v>
      </c>
      <c r="J33" s="484"/>
      <c r="K33" s="484"/>
      <c r="L33" s="484"/>
      <c r="M33" s="484"/>
      <c r="N33" s="484"/>
      <c r="O33" s="485"/>
      <c r="P33" s="486" t="s">
        <v>10</v>
      </c>
      <c r="Q33" s="486"/>
      <c r="R33" s="486"/>
      <c r="S33" s="486"/>
    </row>
    <row r="34" spans="2:19" s="28" customFormat="1" x14ac:dyDescent="0.3">
      <c r="B34" s="27"/>
      <c r="C34" s="27"/>
      <c r="D34" s="27"/>
      <c r="E34" s="27"/>
      <c r="F34" s="1"/>
      <c r="G34" s="1"/>
      <c r="H34" s="1"/>
      <c r="I34" s="27"/>
      <c r="J34" s="27"/>
      <c r="K34" s="27"/>
      <c r="L34" s="27"/>
      <c r="M34" s="27"/>
      <c r="N34" s="27"/>
      <c r="P34" s="1"/>
      <c r="Q34" s="1"/>
      <c r="R34" s="1"/>
      <c r="S34" s="1"/>
    </row>
    <row r="35" spans="2:19" s="28" customFormat="1" x14ac:dyDescent="0.3">
      <c r="B35" s="27"/>
      <c r="C35" s="27"/>
      <c r="D35" s="27"/>
      <c r="E35" s="27"/>
      <c r="F35" s="1"/>
      <c r="G35" s="1"/>
      <c r="H35" s="1"/>
      <c r="I35" s="27"/>
      <c r="J35" s="27"/>
      <c r="K35" s="27"/>
      <c r="L35" s="27"/>
      <c r="M35" s="27"/>
      <c r="N35" s="27"/>
      <c r="P35" s="1"/>
      <c r="Q35" s="1"/>
      <c r="R35" s="1"/>
      <c r="S35" s="1"/>
    </row>
    <row r="36" spans="2:19" ht="15.75" customHeight="1" x14ac:dyDescent="0.3">
      <c r="B36" s="510" t="s">
        <v>54</v>
      </c>
      <c r="C36" s="511"/>
      <c r="D36" s="511"/>
      <c r="E36" s="512"/>
      <c r="F36" s="516" t="s">
        <v>12</v>
      </c>
      <c r="G36" s="516"/>
      <c r="H36" s="516"/>
      <c r="I36" s="517" t="s">
        <v>14</v>
      </c>
      <c r="J36" s="518"/>
      <c r="K36" s="519"/>
      <c r="L36" s="520" t="s">
        <v>16</v>
      </c>
      <c r="M36" s="520"/>
      <c r="N36" s="520"/>
      <c r="O36" s="520"/>
      <c r="P36" s="467" t="s">
        <v>21</v>
      </c>
      <c r="Q36" s="467"/>
      <c r="R36" s="467"/>
      <c r="S36" s="467"/>
    </row>
    <row r="37" spans="2:19" x14ac:dyDescent="0.3">
      <c r="B37" s="513"/>
      <c r="C37" s="514"/>
      <c r="D37" s="514"/>
      <c r="E37" s="515"/>
      <c r="F37" s="521" t="s">
        <v>13</v>
      </c>
      <c r="G37" s="521"/>
      <c r="H37" s="521"/>
      <c r="I37" s="522" t="s">
        <v>15</v>
      </c>
      <c r="J37" s="523"/>
      <c r="K37" s="524"/>
      <c r="L37" s="35" t="s">
        <v>18</v>
      </c>
      <c r="M37" s="35" t="s">
        <v>17</v>
      </c>
      <c r="N37" s="26" t="s">
        <v>19</v>
      </c>
      <c r="O37" s="26" t="s">
        <v>20</v>
      </c>
      <c r="P37" s="467"/>
      <c r="Q37" s="467"/>
      <c r="R37" s="467"/>
      <c r="S37" s="467"/>
    </row>
    <row r="38" spans="2:19" ht="16.5" customHeight="1" x14ac:dyDescent="0.3">
      <c r="B38" s="497" t="s">
        <v>96</v>
      </c>
      <c r="C38" s="498"/>
      <c r="D38" s="498"/>
      <c r="E38" s="498"/>
      <c r="F38" s="498"/>
      <c r="G38" s="498"/>
      <c r="H38" s="498"/>
      <c r="I38" s="498"/>
      <c r="J38" s="498"/>
      <c r="K38" s="498"/>
      <c r="L38" s="498"/>
      <c r="M38" s="498"/>
      <c r="N38" s="498"/>
      <c r="O38" s="498"/>
      <c r="P38" s="498"/>
      <c r="Q38" s="498"/>
      <c r="R38" s="498"/>
      <c r="S38" s="499"/>
    </row>
    <row r="39" spans="2:19" ht="24" customHeight="1" x14ac:dyDescent="0.3">
      <c r="B39" s="500" t="s">
        <v>30</v>
      </c>
      <c r="C39" s="501" t="s">
        <v>56</v>
      </c>
      <c r="D39" s="502"/>
      <c r="E39" s="503"/>
      <c r="F39" s="492" t="s">
        <v>22</v>
      </c>
      <c r="G39" s="492"/>
      <c r="H39" s="492"/>
      <c r="I39" s="493" t="s">
        <v>28</v>
      </c>
      <c r="J39" s="494"/>
      <c r="K39" s="495"/>
      <c r="L39" s="105" t="s">
        <v>173</v>
      </c>
      <c r="M39" s="105" t="s">
        <v>173</v>
      </c>
      <c r="N39" s="105" t="s">
        <v>173</v>
      </c>
      <c r="O39" s="106"/>
      <c r="P39" s="496"/>
      <c r="Q39" s="496"/>
      <c r="R39" s="496"/>
      <c r="S39" s="496"/>
    </row>
    <row r="40" spans="2:19" ht="30" customHeight="1" x14ac:dyDescent="0.3">
      <c r="B40" s="500"/>
      <c r="C40" s="504"/>
      <c r="D40" s="505"/>
      <c r="E40" s="506"/>
      <c r="F40" s="492" t="s">
        <v>23</v>
      </c>
      <c r="G40" s="492"/>
      <c r="H40" s="492"/>
      <c r="I40" s="493" t="s">
        <v>28</v>
      </c>
      <c r="J40" s="494"/>
      <c r="K40" s="495"/>
      <c r="L40" s="105" t="s">
        <v>173</v>
      </c>
      <c r="M40" s="105" t="s">
        <v>173</v>
      </c>
      <c r="N40" s="105" t="s">
        <v>173</v>
      </c>
      <c r="O40" s="106"/>
      <c r="P40" s="496"/>
      <c r="Q40" s="496"/>
      <c r="R40" s="496"/>
      <c r="S40" s="496"/>
    </row>
    <row r="41" spans="2:19" ht="30" customHeight="1" x14ac:dyDescent="0.3">
      <c r="B41" s="500"/>
      <c r="C41" s="504"/>
      <c r="D41" s="505"/>
      <c r="E41" s="506"/>
      <c r="F41" s="492" t="s">
        <v>55</v>
      </c>
      <c r="G41" s="492"/>
      <c r="H41" s="492"/>
      <c r="I41" s="493" t="s">
        <v>28</v>
      </c>
      <c r="J41" s="494"/>
      <c r="K41" s="495"/>
      <c r="L41" s="105" t="s">
        <v>173</v>
      </c>
      <c r="M41" s="105" t="s">
        <v>173</v>
      </c>
      <c r="N41" s="105" t="s">
        <v>173</v>
      </c>
      <c r="O41" s="20"/>
      <c r="P41" s="496"/>
      <c r="Q41" s="496"/>
      <c r="R41" s="496"/>
      <c r="S41" s="496"/>
    </row>
    <row r="42" spans="2:19" ht="22.5" customHeight="1" x14ac:dyDescent="0.3">
      <c r="B42" s="500"/>
      <c r="C42" s="504"/>
      <c r="D42" s="505"/>
      <c r="E42" s="506"/>
      <c r="F42" s="492" t="s">
        <v>24</v>
      </c>
      <c r="G42" s="492"/>
      <c r="H42" s="492"/>
      <c r="I42" s="493" t="s">
        <v>28</v>
      </c>
      <c r="J42" s="494"/>
      <c r="K42" s="495"/>
      <c r="L42" s="105" t="s">
        <v>173</v>
      </c>
      <c r="M42" s="105" t="s">
        <v>173</v>
      </c>
      <c r="N42" s="105" t="s">
        <v>173</v>
      </c>
      <c r="O42" s="106"/>
      <c r="P42" s="496"/>
      <c r="Q42" s="496"/>
      <c r="R42" s="496"/>
      <c r="S42" s="496"/>
    </row>
    <row r="43" spans="2:19" ht="30" customHeight="1" x14ac:dyDescent="0.3">
      <c r="B43" s="500"/>
      <c r="C43" s="504"/>
      <c r="D43" s="505"/>
      <c r="E43" s="506"/>
      <c r="F43" s="492" t="s">
        <v>25</v>
      </c>
      <c r="G43" s="492"/>
      <c r="H43" s="492"/>
      <c r="I43" s="493" t="s">
        <v>28</v>
      </c>
      <c r="J43" s="494"/>
      <c r="K43" s="495"/>
      <c r="L43" s="105" t="s">
        <v>173</v>
      </c>
      <c r="M43" s="105" t="s">
        <v>173</v>
      </c>
      <c r="N43" s="105" t="s">
        <v>173</v>
      </c>
      <c r="O43" s="20"/>
      <c r="P43" s="496"/>
      <c r="Q43" s="496"/>
      <c r="R43" s="496"/>
      <c r="S43" s="496"/>
    </row>
    <row r="44" spans="2:19" ht="38.450000000000003" customHeight="1" x14ac:dyDescent="0.3">
      <c r="B44" s="500"/>
      <c r="C44" s="504"/>
      <c r="D44" s="505"/>
      <c r="E44" s="506"/>
      <c r="F44" s="492" t="s">
        <v>29</v>
      </c>
      <c r="G44" s="492"/>
      <c r="H44" s="492"/>
      <c r="I44" s="493" t="s">
        <v>28</v>
      </c>
      <c r="J44" s="494"/>
      <c r="K44" s="495"/>
      <c r="L44" s="105" t="s">
        <v>173</v>
      </c>
      <c r="M44" s="105" t="s">
        <v>173</v>
      </c>
      <c r="N44" s="105" t="s">
        <v>173</v>
      </c>
      <c r="O44" s="20"/>
      <c r="P44" s="496"/>
      <c r="Q44" s="496"/>
      <c r="R44" s="496"/>
      <c r="S44" s="496"/>
    </row>
    <row r="45" spans="2:19" ht="30" customHeight="1" x14ac:dyDescent="0.3">
      <c r="B45" s="500"/>
      <c r="C45" s="504"/>
      <c r="D45" s="505"/>
      <c r="E45" s="506"/>
      <c r="F45" s="492" t="s">
        <v>26</v>
      </c>
      <c r="G45" s="492"/>
      <c r="H45" s="492"/>
      <c r="I45" s="493" t="s">
        <v>28</v>
      </c>
      <c r="J45" s="494"/>
      <c r="K45" s="495"/>
      <c r="L45" s="105" t="s">
        <v>173</v>
      </c>
      <c r="M45" s="105" t="s">
        <v>173</v>
      </c>
      <c r="N45" s="105" t="s">
        <v>173</v>
      </c>
      <c r="O45" s="106"/>
      <c r="P45" s="496"/>
      <c r="Q45" s="496"/>
      <c r="R45" s="496"/>
      <c r="S45" s="496"/>
    </row>
    <row r="46" spans="2:19" ht="19.5" customHeight="1" x14ac:dyDescent="0.3">
      <c r="B46" s="500"/>
      <c r="C46" s="507"/>
      <c r="D46" s="508"/>
      <c r="E46" s="509"/>
      <c r="F46" s="492" t="s">
        <v>27</v>
      </c>
      <c r="G46" s="492"/>
      <c r="H46" s="492"/>
      <c r="I46" s="493" t="s">
        <v>28</v>
      </c>
      <c r="J46" s="494"/>
      <c r="K46" s="495"/>
      <c r="L46" s="105" t="s">
        <v>173</v>
      </c>
      <c r="M46" s="105" t="s">
        <v>173</v>
      </c>
      <c r="N46" s="105" t="s">
        <v>173</v>
      </c>
      <c r="O46" s="106"/>
      <c r="P46" s="496"/>
      <c r="Q46" s="496"/>
      <c r="R46" s="496"/>
      <c r="S46" s="496"/>
    </row>
    <row r="47" spans="2:19" s="15" customFormat="1" ht="24.75" customHeight="1" x14ac:dyDescent="0.2">
      <c r="B47" s="471" t="s">
        <v>79</v>
      </c>
      <c r="C47" s="472"/>
      <c r="D47" s="472"/>
      <c r="E47" s="472"/>
      <c r="F47" s="472"/>
      <c r="G47" s="472"/>
      <c r="H47" s="472"/>
      <c r="I47" s="472"/>
      <c r="J47" s="472"/>
      <c r="K47" s="473"/>
      <c r="L47" s="474" cm="1">
        <f t="array" ref="L47">SUM(O39:O46/6*0.6)</f>
        <v>0</v>
      </c>
      <c r="M47" s="474"/>
      <c r="N47" s="474"/>
      <c r="O47" s="474"/>
      <c r="P47" s="475"/>
      <c r="Q47" s="476"/>
      <c r="R47" s="476"/>
      <c r="S47" s="476"/>
    </row>
    <row r="48" spans="2:19" s="19" customFormat="1" ht="24.75" customHeight="1" x14ac:dyDescent="0.25">
      <c r="B48" s="14" t="s">
        <v>31</v>
      </c>
      <c r="C48" s="487" t="s">
        <v>57</v>
      </c>
      <c r="D48" s="488"/>
      <c r="E48" s="489"/>
      <c r="F48" s="490" t="s">
        <v>58</v>
      </c>
      <c r="G48" s="490"/>
      <c r="H48" s="490"/>
      <c r="I48" s="487"/>
      <c r="J48" s="488"/>
      <c r="K48" s="489"/>
      <c r="L48" s="109"/>
      <c r="M48" s="109"/>
      <c r="N48" s="109"/>
      <c r="O48" s="22"/>
      <c r="P48" s="491"/>
      <c r="Q48" s="491"/>
      <c r="R48" s="491"/>
      <c r="S48" s="491"/>
    </row>
    <row r="49" spans="2:19" s="15" customFormat="1" ht="24" customHeight="1" x14ac:dyDescent="0.2">
      <c r="B49" s="471" t="s">
        <v>78</v>
      </c>
      <c r="C49" s="472"/>
      <c r="D49" s="472"/>
      <c r="E49" s="472"/>
      <c r="F49" s="472"/>
      <c r="G49" s="472"/>
      <c r="H49" s="472"/>
      <c r="I49" s="472"/>
      <c r="J49" s="472"/>
      <c r="K49" s="473"/>
      <c r="L49" s="474">
        <f>O48*0.4</f>
        <v>0</v>
      </c>
      <c r="M49" s="474"/>
      <c r="N49" s="474"/>
      <c r="O49" s="474"/>
      <c r="P49" s="475"/>
      <c r="Q49" s="476"/>
      <c r="R49" s="476"/>
      <c r="S49" s="476"/>
    </row>
    <row r="50" spans="2:19" s="15" customFormat="1" ht="30" customHeight="1" x14ac:dyDescent="0.2">
      <c r="B50" s="477" t="s">
        <v>73</v>
      </c>
      <c r="C50" s="477"/>
      <c r="D50" s="477"/>
      <c r="E50" s="477"/>
      <c r="F50" s="477"/>
      <c r="G50" s="477"/>
      <c r="H50" s="477"/>
      <c r="I50" s="477"/>
      <c r="J50" s="477"/>
      <c r="K50" s="477"/>
      <c r="L50" s="477"/>
      <c r="M50" s="477"/>
      <c r="N50" s="477"/>
      <c r="O50" s="21">
        <f>L47+L49</f>
        <v>0</v>
      </c>
      <c r="P50" s="476"/>
      <c r="Q50" s="476"/>
      <c r="R50" s="476"/>
      <c r="S50" s="476"/>
    </row>
    <row r="51" spans="2:19" s="16" customFormat="1" ht="30" customHeight="1" x14ac:dyDescent="0.25">
      <c r="B51" s="478" t="s">
        <v>48</v>
      </c>
      <c r="C51" s="479"/>
      <c r="D51" s="479"/>
      <c r="E51" s="479"/>
      <c r="F51" s="480"/>
      <c r="G51" s="481" t="s">
        <v>10</v>
      </c>
      <c r="H51" s="482"/>
      <c r="I51" s="483" t="s">
        <v>11</v>
      </c>
      <c r="J51" s="484"/>
      <c r="K51" s="484"/>
      <c r="L51" s="484"/>
      <c r="M51" s="484"/>
      <c r="N51" s="484"/>
      <c r="O51" s="485"/>
      <c r="P51" s="486" t="s">
        <v>10</v>
      </c>
      <c r="Q51" s="486"/>
      <c r="R51" s="486"/>
      <c r="S51" s="486"/>
    </row>
    <row r="52" spans="2:19" s="18" customFormat="1" ht="25.5" customHeight="1" x14ac:dyDescent="0.25">
      <c r="B52" s="29"/>
      <c r="C52" s="29"/>
      <c r="D52" s="29"/>
      <c r="E52" s="29"/>
      <c r="F52" s="3"/>
      <c r="G52" s="3"/>
      <c r="H52" s="3"/>
      <c r="I52" s="29"/>
      <c r="J52" s="29"/>
      <c r="K52" s="29"/>
      <c r="L52" s="29"/>
      <c r="M52" s="29"/>
      <c r="N52" s="29"/>
      <c r="O52" s="30"/>
      <c r="P52" s="3"/>
      <c r="Q52" s="3"/>
      <c r="R52" s="3"/>
      <c r="S52" s="3"/>
    </row>
    <row r="53" spans="2:19" ht="21.6" customHeight="1" x14ac:dyDescent="0.3">
      <c r="B53" s="452" t="s">
        <v>32</v>
      </c>
      <c r="C53" s="452"/>
      <c r="D53" s="452"/>
      <c r="E53" s="452"/>
      <c r="F53" s="452"/>
      <c r="G53" s="452"/>
      <c r="H53" s="452"/>
      <c r="I53" s="37" t="s">
        <v>74</v>
      </c>
      <c r="J53" s="464" t="s">
        <v>75</v>
      </c>
      <c r="K53" s="465"/>
      <c r="L53" s="466"/>
      <c r="M53" s="467" t="s">
        <v>76</v>
      </c>
      <c r="N53" s="467"/>
      <c r="O53" s="467"/>
      <c r="P53" s="468" t="s">
        <v>36</v>
      </c>
      <c r="Q53" s="468"/>
      <c r="R53" s="468"/>
      <c r="S53" s="468"/>
    </row>
    <row r="54" spans="2:19" ht="25.15" customHeight="1" x14ac:dyDescent="0.3">
      <c r="B54" s="461" t="s">
        <v>33</v>
      </c>
      <c r="C54" s="461"/>
      <c r="D54" s="461"/>
      <c r="E54" s="461"/>
      <c r="F54" s="461"/>
      <c r="G54" s="461"/>
      <c r="H54" s="461"/>
      <c r="I54" s="31">
        <f>O24</f>
        <v>0</v>
      </c>
      <c r="J54" s="455">
        <v>7</v>
      </c>
      <c r="K54" s="455"/>
      <c r="L54" s="455"/>
      <c r="M54" s="469">
        <v>0.9</v>
      </c>
      <c r="N54" s="470"/>
      <c r="O54" s="470"/>
      <c r="P54" s="463">
        <f>(I54/J54)*M54</f>
        <v>0</v>
      </c>
      <c r="Q54" s="463"/>
      <c r="R54" s="463"/>
      <c r="S54" s="463"/>
    </row>
    <row r="55" spans="2:19" ht="25.15" customHeight="1" x14ac:dyDescent="0.3">
      <c r="B55" s="461" t="s">
        <v>77</v>
      </c>
      <c r="C55" s="461"/>
      <c r="D55" s="461"/>
      <c r="E55" s="461"/>
      <c r="F55" s="461"/>
      <c r="G55" s="461"/>
      <c r="H55" s="461"/>
      <c r="I55" s="31">
        <f>O32</f>
        <v>0</v>
      </c>
      <c r="J55" s="455"/>
      <c r="K55" s="455"/>
      <c r="L55" s="455"/>
      <c r="M55" s="462"/>
      <c r="N55" s="455"/>
      <c r="O55" s="455"/>
      <c r="P55" s="463">
        <v>0</v>
      </c>
      <c r="Q55" s="463"/>
      <c r="R55" s="463"/>
      <c r="S55" s="463"/>
    </row>
    <row r="56" spans="2:19" ht="25.15" customHeight="1" x14ac:dyDescent="0.3">
      <c r="B56" s="461" t="s">
        <v>34</v>
      </c>
      <c r="C56" s="461"/>
      <c r="D56" s="461"/>
      <c r="E56" s="461"/>
      <c r="F56" s="461"/>
      <c r="G56" s="461"/>
      <c r="H56" s="461"/>
      <c r="I56" s="31">
        <f>O50</f>
        <v>0</v>
      </c>
      <c r="J56" s="455"/>
      <c r="K56" s="455"/>
      <c r="L56" s="455"/>
      <c r="M56" s="462">
        <v>0.1</v>
      </c>
      <c r="N56" s="455"/>
      <c r="O56" s="455"/>
      <c r="P56" s="463">
        <f>I56*M56</f>
        <v>0</v>
      </c>
      <c r="Q56" s="463"/>
      <c r="R56" s="463"/>
      <c r="S56" s="463"/>
    </row>
    <row r="57" spans="2:19" s="18" customFormat="1" ht="28.15" customHeight="1" x14ac:dyDescent="0.25">
      <c r="B57" s="452" t="s">
        <v>35</v>
      </c>
      <c r="C57" s="452"/>
      <c r="D57" s="452"/>
      <c r="E57" s="452"/>
      <c r="F57" s="452"/>
      <c r="G57" s="452"/>
      <c r="H57" s="452"/>
      <c r="I57" s="452"/>
      <c r="J57" s="452"/>
      <c r="K57" s="452"/>
      <c r="L57" s="452"/>
      <c r="M57" s="452"/>
      <c r="N57" s="452"/>
      <c r="O57" s="452"/>
      <c r="P57" s="453">
        <f>SUM(P54:S56)</f>
        <v>0</v>
      </c>
      <c r="Q57" s="453"/>
      <c r="R57" s="453"/>
      <c r="S57" s="454"/>
    </row>
    <row r="58" spans="2:19" s="18" customFormat="1" ht="19.5" customHeight="1" x14ac:dyDescent="0.25">
      <c r="B58" s="452" t="s">
        <v>80</v>
      </c>
      <c r="C58" s="452"/>
      <c r="D58" s="452"/>
      <c r="E58" s="452"/>
      <c r="F58" s="452"/>
      <c r="G58" s="452"/>
      <c r="H58" s="452"/>
      <c r="I58" s="452"/>
      <c r="J58" s="452"/>
      <c r="K58" s="452"/>
      <c r="L58" s="452"/>
      <c r="M58" s="452"/>
      <c r="N58" s="452"/>
      <c r="O58" s="452"/>
      <c r="P58" s="455"/>
      <c r="Q58" s="455"/>
      <c r="R58" s="455"/>
      <c r="S58" s="455"/>
    </row>
    <row r="59" spans="2:19" ht="21.75" customHeight="1" x14ac:dyDescent="0.3">
      <c r="B59" s="456" t="s">
        <v>37</v>
      </c>
      <c r="C59" s="457"/>
      <c r="D59" s="457"/>
      <c r="E59" s="457"/>
      <c r="F59" s="457"/>
      <c r="G59" s="457"/>
      <c r="H59" s="458" t="s">
        <v>196</v>
      </c>
      <c r="I59" s="459"/>
      <c r="J59" s="459"/>
      <c r="K59" s="459"/>
      <c r="L59" s="459"/>
      <c r="M59" s="459"/>
      <c r="N59" s="459"/>
      <c r="O59" s="460"/>
      <c r="P59" s="454"/>
      <c r="Q59" s="454"/>
      <c r="R59" s="454"/>
      <c r="S59" s="454"/>
    </row>
    <row r="60" spans="2:19" x14ac:dyDescent="0.3">
      <c r="B60" s="440" t="s">
        <v>38</v>
      </c>
      <c r="C60" s="441"/>
      <c r="D60" s="442"/>
      <c r="E60" s="440" t="s">
        <v>39</v>
      </c>
      <c r="F60" s="441"/>
      <c r="G60" s="441"/>
      <c r="H60" s="443" t="s">
        <v>41</v>
      </c>
      <c r="I60" s="444"/>
      <c r="J60" s="444"/>
      <c r="K60" s="444"/>
      <c r="L60" s="444"/>
      <c r="M60" s="444"/>
      <c r="N60" s="444"/>
      <c r="O60" s="444"/>
      <c r="P60" s="444"/>
      <c r="Q60" s="444"/>
      <c r="R60" s="444"/>
      <c r="S60" s="445"/>
    </row>
    <row r="61" spans="2:19" x14ac:dyDescent="0.3">
      <c r="B61" s="434">
        <v>5</v>
      </c>
      <c r="C61" s="435"/>
      <c r="D61" s="436"/>
      <c r="E61" s="432" t="s">
        <v>1</v>
      </c>
      <c r="F61" s="433"/>
      <c r="G61" s="433"/>
      <c r="H61" s="446"/>
      <c r="I61" s="447"/>
      <c r="J61" s="447"/>
      <c r="K61" s="447"/>
      <c r="L61" s="447"/>
      <c r="M61" s="447"/>
      <c r="N61" s="447"/>
      <c r="O61" s="447"/>
      <c r="P61" s="447"/>
      <c r="Q61" s="447"/>
      <c r="R61" s="447"/>
      <c r="S61" s="448"/>
    </row>
    <row r="62" spans="2:19" x14ac:dyDescent="0.3">
      <c r="B62" s="434" t="s">
        <v>177</v>
      </c>
      <c r="C62" s="435"/>
      <c r="D62" s="436"/>
      <c r="E62" s="432" t="s">
        <v>2</v>
      </c>
      <c r="F62" s="433"/>
      <c r="G62" s="433"/>
      <c r="H62" s="446"/>
      <c r="I62" s="447"/>
      <c r="J62" s="447"/>
      <c r="K62" s="447"/>
      <c r="L62" s="447"/>
      <c r="M62" s="447"/>
      <c r="N62" s="447"/>
      <c r="O62" s="447"/>
      <c r="P62" s="447"/>
      <c r="Q62" s="447"/>
      <c r="R62" s="447"/>
      <c r="S62" s="448"/>
    </row>
    <row r="63" spans="2:19" x14ac:dyDescent="0.3">
      <c r="B63" s="434" t="s">
        <v>178</v>
      </c>
      <c r="C63" s="435"/>
      <c r="D63" s="436"/>
      <c r="E63" s="432" t="s">
        <v>3</v>
      </c>
      <c r="F63" s="433"/>
      <c r="G63" s="433"/>
      <c r="H63" s="446"/>
      <c r="I63" s="447"/>
      <c r="J63" s="447"/>
      <c r="K63" s="447"/>
      <c r="L63" s="447"/>
      <c r="M63" s="447"/>
      <c r="N63" s="447"/>
      <c r="O63" s="447"/>
      <c r="P63" s="447"/>
      <c r="Q63" s="447"/>
      <c r="R63" s="447"/>
      <c r="S63" s="448"/>
    </row>
    <row r="64" spans="2:19" x14ac:dyDescent="0.3">
      <c r="B64" s="434" t="s">
        <v>179</v>
      </c>
      <c r="C64" s="435"/>
      <c r="D64" s="436"/>
      <c r="E64" s="432" t="s">
        <v>4</v>
      </c>
      <c r="F64" s="433"/>
      <c r="G64" s="433"/>
      <c r="H64" s="446"/>
      <c r="I64" s="447"/>
      <c r="J64" s="447"/>
      <c r="K64" s="447"/>
      <c r="L64" s="447"/>
      <c r="M64" s="447"/>
      <c r="N64" s="447"/>
      <c r="O64" s="447"/>
      <c r="P64" s="447"/>
      <c r="Q64" s="447"/>
      <c r="R64" s="447"/>
      <c r="S64" s="448"/>
    </row>
    <row r="65" spans="2:25" x14ac:dyDescent="0.3">
      <c r="B65" s="434" t="s">
        <v>180</v>
      </c>
      <c r="C65" s="435"/>
      <c r="D65" s="436"/>
      <c r="E65" s="432" t="s">
        <v>5</v>
      </c>
      <c r="F65" s="433"/>
      <c r="G65" s="433"/>
      <c r="H65" s="449"/>
      <c r="I65" s="450"/>
      <c r="J65" s="450"/>
      <c r="K65" s="450"/>
      <c r="L65" s="450"/>
      <c r="M65" s="450"/>
      <c r="N65" s="450"/>
      <c r="O65" s="450"/>
      <c r="P65" s="450"/>
      <c r="Q65" s="450"/>
      <c r="R65" s="450"/>
      <c r="S65" s="451"/>
    </row>
    <row r="66" spans="2:25" s="18" customFormat="1" ht="20.25" customHeight="1" x14ac:dyDescent="0.25">
      <c r="B66" s="437" t="s">
        <v>42</v>
      </c>
      <c r="C66" s="438"/>
      <c r="D66" s="438"/>
      <c r="E66" s="438"/>
      <c r="F66" s="438"/>
      <c r="G66" s="439"/>
      <c r="H66" s="437" t="s">
        <v>43</v>
      </c>
      <c r="I66" s="438"/>
      <c r="J66" s="438"/>
      <c r="K66" s="438"/>
      <c r="L66" s="438"/>
      <c r="M66" s="437" t="s">
        <v>45</v>
      </c>
      <c r="N66" s="438"/>
      <c r="O66" s="438"/>
      <c r="P66" s="438"/>
      <c r="Q66" s="438"/>
      <c r="R66" s="438"/>
      <c r="S66" s="439"/>
    </row>
    <row r="67" spans="2:25" s="15" customFormat="1" ht="14.45" customHeight="1" x14ac:dyDescent="0.2">
      <c r="B67" s="408" t="s">
        <v>231</v>
      </c>
      <c r="C67" s="409"/>
      <c r="D67" s="409"/>
      <c r="E67" s="409"/>
      <c r="F67" s="409"/>
      <c r="G67" s="414" t="s">
        <v>8</v>
      </c>
      <c r="H67" s="416" t="s">
        <v>44</v>
      </c>
      <c r="I67" s="417"/>
      <c r="J67" s="418"/>
      <c r="K67" s="422" t="s">
        <v>8</v>
      </c>
      <c r="L67" s="423"/>
      <c r="M67" s="428" t="s">
        <v>230</v>
      </c>
      <c r="N67" s="409"/>
      <c r="O67" s="409"/>
      <c r="P67" s="409"/>
      <c r="Q67" s="409"/>
      <c r="R67" s="429"/>
      <c r="S67" s="415" t="s">
        <v>8</v>
      </c>
    </row>
    <row r="68" spans="2:25" s="15" customFormat="1" ht="14.45" customHeight="1" x14ac:dyDescent="0.2">
      <c r="B68" s="410"/>
      <c r="C68" s="411"/>
      <c r="D68" s="411"/>
      <c r="E68" s="411"/>
      <c r="F68" s="411"/>
      <c r="G68" s="414"/>
      <c r="H68" s="419"/>
      <c r="I68" s="420"/>
      <c r="J68" s="421"/>
      <c r="K68" s="424"/>
      <c r="L68" s="425"/>
      <c r="M68" s="410"/>
      <c r="N68" s="411"/>
      <c r="O68" s="411"/>
      <c r="P68" s="411"/>
      <c r="Q68" s="411"/>
      <c r="R68" s="430"/>
      <c r="S68" s="415"/>
      <c r="Y68" s="32"/>
    </row>
    <row r="69" spans="2:25" s="15" customFormat="1" ht="14.45" customHeight="1" x14ac:dyDescent="0.2">
      <c r="B69" s="410"/>
      <c r="C69" s="411"/>
      <c r="D69" s="411"/>
      <c r="E69" s="411"/>
      <c r="F69" s="411"/>
      <c r="G69" s="415"/>
      <c r="H69" s="410" t="s">
        <v>218</v>
      </c>
      <c r="I69" s="411"/>
      <c r="J69" s="430"/>
      <c r="K69" s="424"/>
      <c r="L69" s="425"/>
      <c r="M69" s="410"/>
      <c r="N69" s="411"/>
      <c r="O69" s="411"/>
      <c r="P69" s="411"/>
      <c r="Q69" s="411"/>
      <c r="R69" s="430"/>
      <c r="S69" s="415"/>
      <c r="Y69" s="33"/>
    </row>
    <row r="70" spans="2:25" s="15" customFormat="1" ht="10.5" customHeight="1" x14ac:dyDescent="0.2">
      <c r="B70" s="410"/>
      <c r="C70" s="411"/>
      <c r="D70" s="411"/>
      <c r="E70" s="411"/>
      <c r="F70" s="411"/>
      <c r="G70" s="415"/>
      <c r="H70" s="410"/>
      <c r="I70" s="411"/>
      <c r="J70" s="430"/>
      <c r="K70" s="424"/>
      <c r="L70" s="425"/>
      <c r="M70" s="410"/>
      <c r="N70" s="411"/>
      <c r="O70" s="411"/>
      <c r="P70" s="411"/>
      <c r="Q70" s="411"/>
      <c r="R70" s="430"/>
      <c r="S70" s="415"/>
    </row>
    <row r="71" spans="2:25" s="15" customFormat="1" ht="14.45" customHeight="1" x14ac:dyDescent="0.2">
      <c r="B71" s="410"/>
      <c r="C71" s="411"/>
      <c r="D71" s="411"/>
      <c r="E71" s="411"/>
      <c r="F71" s="411"/>
      <c r="G71" s="415"/>
      <c r="H71" s="410"/>
      <c r="I71" s="411"/>
      <c r="J71" s="430"/>
      <c r="K71" s="424"/>
      <c r="L71" s="425"/>
      <c r="M71" s="410"/>
      <c r="N71" s="411"/>
      <c r="O71" s="411"/>
      <c r="P71" s="411"/>
      <c r="Q71" s="411"/>
      <c r="R71" s="430"/>
      <c r="S71" s="415"/>
    </row>
    <row r="72" spans="2:25" s="15" customFormat="1" ht="14.45" customHeight="1" x14ac:dyDescent="0.2">
      <c r="B72" s="410"/>
      <c r="C72" s="411"/>
      <c r="D72" s="411"/>
      <c r="E72" s="411"/>
      <c r="F72" s="411"/>
      <c r="G72" s="415"/>
      <c r="H72" s="410"/>
      <c r="I72" s="411"/>
      <c r="J72" s="430"/>
      <c r="K72" s="424"/>
      <c r="L72" s="425"/>
      <c r="M72" s="410"/>
      <c r="N72" s="411"/>
      <c r="O72" s="411"/>
      <c r="P72" s="411"/>
      <c r="Q72" s="411"/>
      <c r="R72" s="430"/>
      <c r="S72" s="415"/>
    </row>
    <row r="73" spans="2:25" s="15" customFormat="1" ht="15" customHeight="1" x14ac:dyDescent="0.2">
      <c r="B73" s="412"/>
      <c r="C73" s="413"/>
      <c r="D73" s="413"/>
      <c r="E73" s="413"/>
      <c r="F73" s="413"/>
      <c r="G73" s="415"/>
      <c r="H73" s="412"/>
      <c r="I73" s="413"/>
      <c r="J73" s="431"/>
      <c r="K73" s="426"/>
      <c r="L73" s="427"/>
      <c r="M73" s="412"/>
      <c r="N73" s="413"/>
      <c r="O73" s="413"/>
      <c r="P73" s="413"/>
      <c r="Q73" s="413"/>
      <c r="R73" s="431"/>
      <c r="S73" s="415"/>
    </row>
    <row r="78" spans="2:25" x14ac:dyDescent="0.3">
      <c r="D78" s="34"/>
      <c r="E78" s="34"/>
    </row>
    <row r="79" spans="2:25" x14ac:dyDescent="0.3">
      <c r="D79" s="16"/>
      <c r="E79" s="16"/>
    </row>
    <row r="80" spans="2:25" x14ac:dyDescent="0.3">
      <c r="D80" s="19"/>
      <c r="E80" s="19"/>
    </row>
  </sheetData>
  <mergeCells count="170">
    <mergeCell ref="B1:S1"/>
    <mergeCell ref="B2:S2"/>
    <mergeCell ref="P3:S3"/>
    <mergeCell ref="P4:S4"/>
    <mergeCell ref="P5:S5"/>
    <mergeCell ref="B7:G7"/>
    <mergeCell ref="I7:M7"/>
    <mergeCell ref="N7:O7"/>
    <mergeCell ref="P7:Q7"/>
    <mergeCell ref="R7:S7"/>
    <mergeCell ref="P14:S15"/>
    <mergeCell ref="F15:H15"/>
    <mergeCell ref="I15:K15"/>
    <mergeCell ref="B16:S16"/>
    <mergeCell ref="C17:E17"/>
    <mergeCell ref="F17:H17"/>
    <mergeCell ref="I17:K17"/>
    <mergeCell ref="P17:S17"/>
    <mergeCell ref="B8:G12"/>
    <mergeCell ref="H8:H12"/>
    <mergeCell ref="I8:M12"/>
    <mergeCell ref="N8:O12"/>
    <mergeCell ref="B14:E15"/>
    <mergeCell ref="F14:H14"/>
    <mergeCell ref="I14:K14"/>
    <mergeCell ref="L14:O14"/>
    <mergeCell ref="C19:E19"/>
    <mergeCell ref="F19:H19"/>
    <mergeCell ref="I19:K19"/>
    <mergeCell ref="P19:S19"/>
    <mergeCell ref="C20:E20"/>
    <mergeCell ref="F20:H20"/>
    <mergeCell ref="I20:K20"/>
    <mergeCell ref="P20:S20"/>
    <mergeCell ref="C18:E18"/>
    <mergeCell ref="F18:H18"/>
    <mergeCell ref="I18:K18"/>
    <mergeCell ref="P18:S18"/>
    <mergeCell ref="B24:N24"/>
    <mergeCell ref="P24:S24"/>
    <mergeCell ref="B25:F25"/>
    <mergeCell ref="G25:H25"/>
    <mergeCell ref="I25:O25"/>
    <mergeCell ref="P25:S25"/>
    <mergeCell ref="C21:E21"/>
    <mergeCell ref="F21:H21"/>
    <mergeCell ref="I21:K21"/>
    <mergeCell ref="P21:S21"/>
    <mergeCell ref="C22:E22"/>
    <mergeCell ref="F22:H22"/>
    <mergeCell ref="I22:K22"/>
    <mergeCell ref="P22:S22"/>
    <mergeCell ref="P23:S23"/>
    <mergeCell ref="C23:E23"/>
    <mergeCell ref="F23:H23"/>
    <mergeCell ref="I23:K23"/>
    <mergeCell ref="B30:S30"/>
    <mergeCell ref="C31:E31"/>
    <mergeCell ref="F31:H31"/>
    <mergeCell ref="I31:K31"/>
    <mergeCell ref="P31:S31"/>
    <mergeCell ref="B28:E29"/>
    <mergeCell ref="F28:H28"/>
    <mergeCell ref="I28:K28"/>
    <mergeCell ref="L28:O28"/>
    <mergeCell ref="P28:S29"/>
    <mergeCell ref="F29:H29"/>
    <mergeCell ref="I29:K29"/>
    <mergeCell ref="B36:E37"/>
    <mergeCell ref="F36:H36"/>
    <mergeCell ref="I36:K36"/>
    <mergeCell ref="L36:O36"/>
    <mergeCell ref="P36:S37"/>
    <mergeCell ref="F37:H37"/>
    <mergeCell ref="I37:K37"/>
    <mergeCell ref="B32:N32"/>
    <mergeCell ref="P32:S32"/>
    <mergeCell ref="B33:F33"/>
    <mergeCell ref="G33:H33"/>
    <mergeCell ref="I33:O33"/>
    <mergeCell ref="P33:S33"/>
    <mergeCell ref="I41:K41"/>
    <mergeCell ref="P41:S41"/>
    <mergeCell ref="F42:H42"/>
    <mergeCell ref="I42:K42"/>
    <mergeCell ref="P42:S42"/>
    <mergeCell ref="F43:H43"/>
    <mergeCell ref="I43:K43"/>
    <mergeCell ref="P43:S43"/>
    <mergeCell ref="B38:S38"/>
    <mergeCell ref="B39:B46"/>
    <mergeCell ref="C39:E46"/>
    <mergeCell ref="F39:H39"/>
    <mergeCell ref="I39:K39"/>
    <mergeCell ref="P39:S39"/>
    <mergeCell ref="F40:H40"/>
    <mergeCell ref="I40:K40"/>
    <mergeCell ref="P40:S40"/>
    <mergeCell ref="F41:H41"/>
    <mergeCell ref="F46:H46"/>
    <mergeCell ref="I46:K46"/>
    <mergeCell ref="P46:S46"/>
    <mergeCell ref="B47:K47"/>
    <mergeCell ref="L47:O47"/>
    <mergeCell ref="P47:S47"/>
    <mergeCell ref="F44:H44"/>
    <mergeCell ref="I44:K44"/>
    <mergeCell ref="P44:S44"/>
    <mergeCell ref="F45:H45"/>
    <mergeCell ref="I45:K45"/>
    <mergeCell ref="P45:S45"/>
    <mergeCell ref="B50:N50"/>
    <mergeCell ref="P50:S50"/>
    <mergeCell ref="B51:F51"/>
    <mergeCell ref="G51:H51"/>
    <mergeCell ref="I51:O51"/>
    <mergeCell ref="P51:S51"/>
    <mergeCell ref="C48:E48"/>
    <mergeCell ref="F48:H48"/>
    <mergeCell ref="I48:K48"/>
    <mergeCell ref="P48:S48"/>
    <mergeCell ref="B49:K49"/>
    <mergeCell ref="L49:O49"/>
    <mergeCell ref="P49:S49"/>
    <mergeCell ref="B55:H55"/>
    <mergeCell ref="J55:L55"/>
    <mergeCell ref="M55:O55"/>
    <mergeCell ref="P55:S55"/>
    <mergeCell ref="B56:H56"/>
    <mergeCell ref="J56:L56"/>
    <mergeCell ref="M56:O56"/>
    <mergeCell ref="P56:S56"/>
    <mergeCell ref="B53:H53"/>
    <mergeCell ref="J53:L53"/>
    <mergeCell ref="M53:O53"/>
    <mergeCell ref="P53:S53"/>
    <mergeCell ref="B54:H54"/>
    <mergeCell ref="J54:L54"/>
    <mergeCell ref="M54:O54"/>
    <mergeCell ref="P54:S54"/>
    <mergeCell ref="B57:O57"/>
    <mergeCell ref="P57:S57"/>
    <mergeCell ref="B58:O58"/>
    <mergeCell ref="P58:S58"/>
    <mergeCell ref="B59:G59"/>
    <mergeCell ref="H59:O59"/>
    <mergeCell ref="P59:S59"/>
    <mergeCell ref="B60:D60"/>
    <mergeCell ref="E60:G60"/>
    <mergeCell ref="B67:F73"/>
    <mergeCell ref="G67:G73"/>
    <mergeCell ref="H67:J68"/>
    <mergeCell ref="K67:L73"/>
    <mergeCell ref="M67:R73"/>
    <mergeCell ref="S67:S73"/>
    <mergeCell ref="H69:J73"/>
    <mergeCell ref="E64:G64"/>
    <mergeCell ref="B65:D65"/>
    <mergeCell ref="E65:G65"/>
    <mergeCell ref="B66:G66"/>
    <mergeCell ref="H66:L66"/>
    <mergeCell ref="M66:S66"/>
    <mergeCell ref="H60:S65"/>
    <mergeCell ref="B61:D61"/>
    <mergeCell ref="E61:G61"/>
    <mergeCell ref="B62:D62"/>
    <mergeCell ref="E62:G62"/>
    <mergeCell ref="B63:D63"/>
    <mergeCell ref="E63:G63"/>
    <mergeCell ref="B64:D64"/>
  </mergeCells>
  <pageMargins left="0" right="0" top="1.6535433070866099" bottom="1.37795275590551" header="0" footer="0"/>
  <pageSetup paperSize="14" scale="89" fitToHeight="0" orientation="landscape" r:id="rId1"/>
  <rowBreaks count="3" manualBreakCount="3">
    <brk id="19" max="18" man="1"/>
    <brk id="33" max="18" man="1"/>
    <brk id="51" max="18" man="1"/>
  </rowBreaks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81"/>
  <sheetViews>
    <sheetView view="pageBreakPreview" zoomScale="73" zoomScaleNormal="118" zoomScaleSheetLayoutView="73" workbookViewId="0">
      <selection activeCell="J77" sqref="J77"/>
    </sheetView>
  </sheetViews>
  <sheetFormatPr defaultColWidth="9.140625" defaultRowHeight="16.5" x14ac:dyDescent="0.3"/>
  <cols>
    <col min="1" max="1" width="5.28515625" style="23" customWidth="1"/>
    <col min="2" max="2" width="5.5703125" style="23" customWidth="1"/>
    <col min="3" max="3" width="14.28515625" style="23" customWidth="1"/>
    <col min="4" max="5" width="7.7109375" style="23" customWidth="1"/>
    <col min="6" max="6" width="11.28515625" style="23" customWidth="1"/>
    <col min="7" max="8" width="13" style="23" customWidth="1"/>
    <col min="9" max="9" width="21.5703125" style="23" customWidth="1"/>
    <col min="10" max="10" width="8.140625" style="23" customWidth="1"/>
    <col min="11" max="11" width="7.140625" style="23" customWidth="1"/>
    <col min="12" max="12" width="6.28515625" style="23" customWidth="1"/>
    <col min="13" max="13" width="13" style="23" customWidth="1"/>
    <col min="14" max="15" width="6.28515625" style="23" customWidth="1"/>
    <col min="16" max="16" width="7.140625" style="23" customWidth="1"/>
    <col min="17" max="17" width="9.85546875" style="23" customWidth="1"/>
    <col min="18" max="18" width="5.85546875" style="23" customWidth="1"/>
    <col min="19" max="19" width="13.140625" style="23" customWidth="1"/>
    <col min="20" max="16384" width="9.140625" style="23"/>
  </cols>
  <sheetData>
    <row r="1" spans="2:20" ht="16.5" customHeight="1" x14ac:dyDescent="0.3">
      <c r="B1" s="551" t="s">
        <v>47</v>
      </c>
      <c r="C1" s="551"/>
      <c r="D1" s="551"/>
      <c r="E1" s="551"/>
      <c r="F1" s="551"/>
      <c r="G1" s="551"/>
      <c r="H1" s="551"/>
      <c r="I1" s="551"/>
      <c r="J1" s="551"/>
      <c r="K1" s="551"/>
      <c r="L1" s="551"/>
      <c r="M1" s="551"/>
      <c r="N1" s="551"/>
      <c r="O1" s="551"/>
      <c r="P1" s="551"/>
      <c r="Q1" s="551"/>
      <c r="R1" s="551"/>
      <c r="S1" s="551"/>
    </row>
    <row r="2" spans="2:20" ht="33.75" customHeight="1" x14ac:dyDescent="0.3">
      <c r="B2" s="552" t="s">
        <v>216</v>
      </c>
      <c r="C2" s="552"/>
      <c r="D2" s="552"/>
      <c r="E2" s="552"/>
      <c r="F2" s="552"/>
      <c r="G2" s="552"/>
      <c r="H2" s="552"/>
      <c r="I2" s="552"/>
      <c r="J2" s="552"/>
      <c r="K2" s="552"/>
      <c r="L2" s="552"/>
      <c r="M2" s="552"/>
      <c r="N2" s="552"/>
      <c r="O2" s="552"/>
      <c r="P2" s="552"/>
      <c r="Q2" s="552"/>
      <c r="R2" s="552"/>
      <c r="S2" s="552"/>
      <c r="T2" s="24"/>
    </row>
    <row r="3" spans="2:20" ht="25.9" customHeight="1" x14ac:dyDescent="0.3">
      <c r="P3" s="553"/>
      <c r="Q3" s="553"/>
      <c r="R3" s="553"/>
      <c r="S3" s="554"/>
    </row>
    <row r="4" spans="2:20" x14ac:dyDescent="0.3">
      <c r="P4" s="555" t="s">
        <v>46</v>
      </c>
      <c r="Q4" s="555"/>
      <c r="R4" s="555"/>
      <c r="S4" s="555"/>
    </row>
    <row r="5" spans="2:20" ht="26.45" customHeight="1" x14ac:dyDescent="0.3">
      <c r="P5" s="556" t="s">
        <v>60</v>
      </c>
      <c r="Q5" s="556"/>
      <c r="R5" s="556"/>
      <c r="S5" s="556"/>
    </row>
    <row r="7" spans="2:20" s="18" customFormat="1" ht="15.75" customHeight="1" x14ac:dyDescent="0.25">
      <c r="B7" s="437" t="s">
        <v>11</v>
      </c>
      <c r="C7" s="438"/>
      <c r="D7" s="438"/>
      <c r="E7" s="438"/>
      <c r="F7" s="438"/>
      <c r="G7" s="439"/>
      <c r="H7" s="2" t="s">
        <v>10</v>
      </c>
      <c r="I7" s="557" t="s">
        <v>9</v>
      </c>
      <c r="J7" s="557"/>
      <c r="K7" s="557"/>
      <c r="L7" s="557"/>
      <c r="M7" s="557"/>
      <c r="N7" s="557" t="s">
        <v>10</v>
      </c>
      <c r="O7" s="557"/>
      <c r="P7" s="528" t="s">
        <v>6</v>
      </c>
      <c r="Q7" s="530"/>
      <c r="R7" s="558" t="s">
        <v>0</v>
      </c>
      <c r="S7" s="559"/>
    </row>
    <row r="8" spans="2:20" ht="16.5" customHeight="1" x14ac:dyDescent="0.3">
      <c r="B8" s="541" t="s">
        <v>217</v>
      </c>
      <c r="C8" s="542"/>
      <c r="D8" s="542"/>
      <c r="E8" s="542"/>
      <c r="F8" s="542"/>
      <c r="G8" s="543"/>
      <c r="H8" s="476"/>
      <c r="I8" s="550" t="s">
        <v>229</v>
      </c>
      <c r="J8" s="476"/>
      <c r="K8" s="476"/>
      <c r="L8" s="476"/>
      <c r="M8" s="476"/>
      <c r="N8" s="476"/>
      <c r="O8" s="476"/>
      <c r="P8" s="6" t="s">
        <v>18</v>
      </c>
      <c r="Q8" s="11" t="s">
        <v>49</v>
      </c>
      <c r="R8" s="6">
        <v>5</v>
      </c>
      <c r="S8" s="7" t="s">
        <v>1</v>
      </c>
    </row>
    <row r="9" spans="2:20" x14ac:dyDescent="0.3">
      <c r="B9" s="544"/>
      <c r="C9" s="545"/>
      <c r="D9" s="545"/>
      <c r="E9" s="545"/>
      <c r="F9" s="545"/>
      <c r="G9" s="546"/>
      <c r="H9" s="476"/>
      <c r="I9" s="476"/>
      <c r="J9" s="476"/>
      <c r="K9" s="476"/>
      <c r="L9" s="476"/>
      <c r="M9" s="476"/>
      <c r="N9" s="476"/>
      <c r="O9" s="476"/>
      <c r="P9" s="8" t="s">
        <v>50</v>
      </c>
      <c r="Q9" s="5" t="s">
        <v>51</v>
      </c>
      <c r="R9" s="9">
        <v>4</v>
      </c>
      <c r="S9" s="4" t="s">
        <v>2</v>
      </c>
    </row>
    <row r="10" spans="2:20" x14ac:dyDescent="0.3">
      <c r="B10" s="544"/>
      <c r="C10" s="545"/>
      <c r="D10" s="545"/>
      <c r="E10" s="545"/>
      <c r="F10" s="545"/>
      <c r="G10" s="546"/>
      <c r="H10" s="476"/>
      <c r="I10" s="476"/>
      <c r="J10" s="476"/>
      <c r="K10" s="476"/>
      <c r="L10" s="476"/>
      <c r="M10" s="476"/>
      <c r="N10" s="476"/>
      <c r="O10" s="476"/>
      <c r="P10" s="9" t="s">
        <v>19</v>
      </c>
      <c r="Q10" s="5" t="s">
        <v>52</v>
      </c>
      <c r="R10" s="9">
        <v>3</v>
      </c>
      <c r="S10" s="4" t="s">
        <v>3</v>
      </c>
    </row>
    <row r="11" spans="2:20" x14ac:dyDescent="0.3">
      <c r="B11" s="544"/>
      <c r="C11" s="545"/>
      <c r="D11" s="545"/>
      <c r="E11" s="545"/>
      <c r="F11" s="545"/>
      <c r="G11" s="546"/>
      <c r="H11" s="476"/>
      <c r="I11" s="476"/>
      <c r="J11" s="476"/>
      <c r="K11" s="476"/>
      <c r="L11" s="476"/>
      <c r="M11" s="476"/>
      <c r="N11" s="476"/>
      <c r="O11" s="476"/>
      <c r="P11" s="9" t="s">
        <v>59</v>
      </c>
      <c r="Q11" s="5" t="s">
        <v>53</v>
      </c>
      <c r="R11" s="9">
        <v>2</v>
      </c>
      <c r="S11" s="4" t="s">
        <v>4</v>
      </c>
    </row>
    <row r="12" spans="2:20" x14ac:dyDescent="0.3">
      <c r="B12" s="547"/>
      <c r="C12" s="548"/>
      <c r="D12" s="548"/>
      <c r="E12" s="548"/>
      <c r="F12" s="548"/>
      <c r="G12" s="549"/>
      <c r="H12" s="476"/>
      <c r="I12" s="476"/>
      <c r="J12" s="476"/>
      <c r="K12" s="476"/>
      <c r="L12" s="476"/>
      <c r="M12" s="476"/>
      <c r="N12" s="476"/>
      <c r="O12" s="476"/>
      <c r="P12" s="13" t="s">
        <v>20</v>
      </c>
      <c r="Q12" s="12" t="s">
        <v>7</v>
      </c>
      <c r="R12" s="13">
        <v>1</v>
      </c>
      <c r="S12" s="10" t="s">
        <v>5</v>
      </c>
    </row>
    <row r="13" spans="2:20" x14ac:dyDescent="0.3">
      <c r="O13" s="25"/>
    </row>
    <row r="14" spans="2:20" ht="15.75" customHeight="1" x14ac:dyDescent="0.3">
      <c r="B14" s="510" t="s">
        <v>54</v>
      </c>
      <c r="C14" s="511"/>
      <c r="D14" s="511"/>
      <c r="E14" s="512"/>
      <c r="F14" s="516" t="s">
        <v>12</v>
      </c>
      <c r="G14" s="516"/>
      <c r="H14" s="516"/>
      <c r="I14" s="517" t="s">
        <v>14</v>
      </c>
      <c r="J14" s="518"/>
      <c r="K14" s="519"/>
      <c r="L14" s="520" t="s">
        <v>16</v>
      </c>
      <c r="M14" s="520"/>
      <c r="N14" s="520"/>
      <c r="O14" s="520"/>
      <c r="P14" s="467" t="s">
        <v>21</v>
      </c>
      <c r="Q14" s="467"/>
      <c r="R14" s="467"/>
      <c r="S14" s="467"/>
    </row>
    <row r="15" spans="2:20" x14ac:dyDescent="0.3">
      <c r="B15" s="513"/>
      <c r="C15" s="514"/>
      <c r="D15" s="514"/>
      <c r="E15" s="515"/>
      <c r="F15" s="521" t="s">
        <v>13</v>
      </c>
      <c r="G15" s="521"/>
      <c r="H15" s="521"/>
      <c r="I15" s="522" t="s">
        <v>15</v>
      </c>
      <c r="J15" s="523"/>
      <c r="K15" s="524"/>
      <c r="L15" s="35" t="s">
        <v>18</v>
      </c>
      <c r="M15" s="35" t="s">
        <v>17</v>
      </c>
      <c r="N15" s="26" t="s">
        <v>19</v>
      </c>
      <c r="O15" s="26" t="s">
        <v>20</v>
      </c>
      <c r="P15" s="467"/>
      <c r="Q15" s="467"/>
      <c r="R15" s="467"/>
      <c r="S15" s="467"/>
    </row>
    <row r="16" spans="2:20" ht="21.6" customHeight="1" x14ac:dyDescent="0.3">
      <c r="B16" s="497" t="s">
        <v>214</v>
      </c>
      <c r="C16" s="498"/>
      <c r="D16" s="498"/>
      <c r="E16" s="498"/>
      <c r="F16" s="498"/>
      <c r="G16" s="498"/>
      <c r="H16" s="498"/>
      <c r="I16" s="498"/>
      <c r="J16" s="498"/>
      <c r="K16" s="498"/>
      <c r="L16" s="498"/>
      <c r="M16" s="498"/>
      <c r="N16" s="498"/>
      <c r="O16" s="498"/>
      <c r="P16" s="498"/>
      <c r="Q16" s="498"/>
      <c r="R16" s="498"/>
      <c r="S16" s="499"/>
    </row>
    <row r="17" spans="2:19" s="19" customFormat="1" ht="35.25" customHeight="1" x14ac:dyDescent="0.25">
      <c r="B17" s="17" t="s">
        <v>61</v>
      </c>
      <c r="C17" s="537" t="s">
        <v>82</v>
      </c>
      <c r="D17" s="538"/>
      <c r="E17" s="539"/>
      <c r="F17" s="537" t="s">
        <v>95</v>
      </c>
      <c r="G17" s="538"/>
      <c r="H17" s="539"/>
      <c r="I17" s="525" t="s">
        <v>162</v>
      </c>
      <c r="J17" s="526"/>
      <c r="K17" s="527"/>
      <c r="L17" s="20">
        <v>5</v>
      </c>
      <c r="M17" s="20">
        <f>'Summary (jan-june)'!Q22</f>
        <v>4.2350993377483448</v>
      </c>
      <c r="N17" s="20">
        <f>'Summary (jan-june)'!Y22</f>
        <v>4.5132450331125824</v>
      </c>
      <c r="O17" s="21">
        <f>SUM(L17:N17)/3</f>
        <v>4.5827814569536427</v>
      </c>
      <c r="P17" s="491"/>
      <c r="Q17" s="491"/>
      <c r="R17" s="491"/>
      <c r="S17" s="491"/>
    </row>
    <row r="18" spans="2:19" s="19" customFormat="1" ht="35.25" customHeight="1" x14ac:dyDescent="0.25">
      <c r="B18" s="17" t="s">
        <v>62</v>
      </c>
      <c r="C18" s="537" t="s">
        <v>84</v>
      </c>
      <c r="D18" s="538"/>
      <c r="E18" s="539"/>
      <c r="F18" s="537" t="s">
        <v>94</v>
      </c>
      <c r="G18" s="538"/>
      <c r="H18" s="539"/>
      <c r="I18" s="525" t="s">
        <v>225</v>
      </c>
      <c r="J18" s="526"/>
      <c r="K18" s="527"/>
      <c r="L18" s="20">
        <v>5</v>
      </c>
      <c r="M18" s="20">
        <f>'Summary (jan-june)'!Q23</f>
        <v>4.8076923076923075</v>
      </c>
      <c r="N18" s="20">
        <f>'Summary (jan-june)'!Y23</f>
        <v>4.8076923076923075</v>
      </c>
      <c r="O18" s="21">
        <f>SUM(L18:N18)/3</f>
        <v>4.8717948717948714</v>
      </c>
      <c r="P18" s="491"/>
      <c r="Q18" s="491"/>
      <c r="R18" s="491"/>
      <c r="S18" s="491"/>
    </row>
    <row r="19" spans="2:19" s="19" customFormat="1" ht="41.25" customHeight="1" x14ac:dyDescent="0.25">
      <c r="B19" s="17" t="s">
        <v>63</v>
      </c>
      <c r="C19" s="537" t="s">
        <v>85</v>
      </c>
      <c r="D19" s="538"/>
      <c r="E19" s="539"/>
      <c r="F19" s="537" t="s">
        <v>83</v>
      </c>
      <c r="G19" s="538"/>
      <c r="H19" s="539"/>
      <c r="I19" s="525" t="s">
        <v>226</v>
      </c>
      <c r="J19" s="526"/>
      <c r="K19" s="527"/>
      <c r="L19" s="20">
        <v>5</v>
      </c>
      <c r="M19" s="20">
        <f>'Summary (jan-june)'!Q24</f>
        <v>4.8268156424581008</v>
      </c>
      <c r="N19" s="20">
        <f>'Summary (jan-june)'!Y24</f>
        <v>4.8826815642458099</v>
      </c>
      <c r="O19" s="21">
        <f t="shared" ref="O19:O23" si="0">SUM(L19:N19)/3</f>
        <v>4.9031657355679705</v>
      </c>
      <c r="P19" s="491"/>
      <c r="Q19" s="491"/>
      <c r="R19" s="491"/>
      <c r="S19" s="491"/>
    </row>
    <row r="20" spans="2:19" s="19" customFormat="1" ht="38.25" customHeight="1" x14ac:dyDescent="0.25">
      <c r="B20" s="17" t="s">
        <v>64</v>
      </c>
      <c r="C20" s="537" t="s">
        <v>86</v>
      </c>
      <c r="D20" s="538"/>
      <c r="E20" s="539"/>
      <c r="F20" s="540" t="s">
        <v>87</v>
      </c>
      <c r="G20" s="540"/>
      <c r="H20" s="540"/>
      <c r="I20" s="525" t="s">
        <v>144</v>
      </c>
      <c r="J20" s="526"/>
      <c r="K20" s="527"/>
      <c r="L20" s="20" t="s">
        <v>173</v>
      </c>
      <c r="M20" s="20" t="s">
        <v>173</v>
      </c>
      <c r="N20" s="20" t="s">
        <v>173</v>
      </c>
      <c r="O20" s="21">
        <f>SUM(L20:N20)/3</f>
        <v>0</v>
      </c>
      <c r="P20" s="491"/>
      <c r="Q20" s="491"/>
      <c r="R20" s="491"/>
      <c r="S20" s="491"/>
    </row>
    <row r="21" spans="2:19" s="19" customFormat="1" ht="35.25" customHeight="1" x14ac:dyDescent="0.25">
      <c r="B21" s="17" t="s">
        <v>65</v>
      </c>
      <c r="C21" s="537" t="s">
        <v>88</v>
      </c>
      <c r="D21" s="538"/>
      <c r="E21" s="539"/>
      <c r="F21" s="540" t="s">
        <v>93</v>
      </c>
      <c r="G21" s="540"/>
      <c r="H21" s="540"/>
      <c r="I21" s="525" t="s">
        <v>145</v>
      </c>
      <c r="J21" s="526"/>
      <c r="K21" s="527"/>
      <c r="L21" s="20" t="s">
        <v>173</v>
      </c>
      <c r="M21" s="20" t="s">
        <v>173</v>
      </c>
      <c r="N21" s="20" t="s">
        <v>173</v>
      </c>
      <c r="O21" s="21">
        <f>SUM(L21:N21)/3</f>
        <v>0</v>
      </c>
      <c r="P21" s="491"/>
      <c r="Q21" s="491"/>
      <c r="R21" s="491"/>
      <c r="S21" s="491"/>
    </row>
    <row r="22" spans="2:19" s="19" customFormat="1" ht="39.75" customHeight="1" x14ac:dyDescent="0.25">
      <c r="B22" s="17" t="s">
        <v>66</v>
      </c>
      <c r="C22" s="537" t="s">
        <v>89</v>
      </c>
      <c r="D22" s="538"/>
      <c r="E22" s="539"/>
      <c r="F22" s="537" t="s">
        <v>90</v>
      </c>
      <c r="G22" s="538"/>
      <c r="H22" s="539"/>
      <c r="I22" s="525" t="s">
        <v>90</v>
      </c>
      <c r="J22" s="526"/>
      <c r="K22" s="527"/>
      <c r="L22" s="20" t="s">
        <v>173</v>
      </c>
      <c r="M22" s="20" t="s">
        <v>173</v>
      </c>
      <c r="N22" s="20" t="s">
        <v>173</v>
      </c>
      <c r="O22" s="21">
        <f t="shared" si="0"/>
        <v>0</v>
      </c>
      <c r="P22" s="534"/>
      <c r="Q22" s="535"/>
      <c r="R22" s="535"/>
      <c r="S22" s="536"/>
    </row>
    <row r="23" spans="2:19" s="19" customFormat="1" ht="43.5" customHeight="1" x14ac:dyDescent="0.25">
      <c r="B23" s="17" t="s">
        <v>67</v>
      </c>
      <c r="C23" s="537" t="s">
        <v>91</v>
      </c>
      <c r="D23" s="538"/>
      <c r="E23" s="539"/>
      <c r="F23" s="537" t="s">
        <v>92</v>
      </c>
      <c r="G23" s="538"/>
      <c r="H23" s="539"/>
      <c r="I23" s="525" t="s">
        <v>92</v>
      </c>
      <c r="J23" s="526"/>
      <c r="K23" s="527"/>
      <c r="L23" s="20">
        <v>5</v>
      </c>
      <c r="M23" s="20">
        <f>'Summary (jan-june)'!Q28</f>
        <v>5</v>
      </c>
      <c r="N23" s="20">
        <f>'Summary (jan-june)'!Y28</f>
        <v>5</v>
      </c>
      <c r="O23" s="21">
        <f t="shared" si="0"/>
        <v>5</v>
      </c>
      <c r="P23" s="534"/>
      <c r="Q23" s="535"/>
      <c r="R23" s="535"/>
      <c r="S23" s="536"/>
    </row>
    <row r="24" spans="2:19" s="15" customFormat="1" ht="30" customHeight="1" x14ac:dyDescent="0.2">
      <c r="B24" s="477" t="s">
        <v>72</v>
      </c>
      <c r="C24" s="477"/>
      <c r="D24" s="477"/>
      <c r="E24" s="477"/>
      <c r="F24" s="477"/>
      <c r="G24" s="477"/>
      <c r="H24" s="477"/>
      <c r="I24" s="477"/>
      <c r="J24" s="477"/>
      <c r="K24" s="477"/>
      <c r="L24" s="477"/>
      <c r="M24" s="477"/>
      <c r="N24" s="477"/>
      <c r="O24" s="21">
        <f>SUM(O17:O23)</f>
        <v>19.357742064316483</v>
      </c>
      <c r="P24" s="476"/>
      <c r="Q24" s="476"/>
      <c r="R24" s="476"/>
      <c r="S24" s="476"/>
    </row>
    <row r="25" spans="2:19" s="16" customFormat="1" ht="21" customHeight="1" x14ac:dyDescent="0.25">
      <c r="B25" s="478" t="s">
        <v>48</v>
      </c>
      <c r="C25" s="479"/>
      <c r="D25" s="479"/>
      <c r="E25" s="479"/>
      <c r="F25" s="480"/>
      <c r="G25" s="481" t="s">
        <v>10</v>
      </c>
      <c r="H25" s="482"/>
      <c r="I25" s="483" t="s">
        <v>11</v>
      </c>
      <c r="J25" s="484"/>
      <c r="K25" s="484"/>
      <c r="L25" s="484"/>
      <c r="M25" s="484"/>
      <c r="N25" s="484"/>
      <c r="O25" s="485"/>
      <c r="P25" s="486" t="s">
        <v>10</v>
      </c>
      <c r="Q25" s="486"/>
      <c r="R25" s="486"/>
      <c r="S25" s="486"/>
    </row>
    <row r="26" spans="2:19" s="28" customFormat="1" x14ac:dyDescent="0.3">
      <c r="B26" s="27"/>
      <c r="C26" s="27"/>
      <c r="D26" s="27"/>
      <c r="E26" s="27"/>
      <c r="F26" s="1"/>
      <c r="G26" s="1"/>
      <c r="H26" s="1"/>
      <c r="I26" s="27"/>
      <c r="J26" s="27"/>
      <c r="K26" s="27"/>
      <c r="L26" s="27"/>
      <c r="M26" s="27"/>
      <c r="N26" s="27"/>
      <c r="P26" s="1"/>
      <c r="Q26" s="1"/>
      <c r="R26" s="1"/>
      <c r="S26" s="1"/>
    </row>
    <row r="27" spans="2:19" s="28" customFormat="1" ht="16.149999999999999" customHeight="1" x14ac:dyDescent="0.3"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</row>
    <row r="28" spans="2:19" ht="15.75" customHeight="1" x14ac:dyDescent="0.3">
      <c r="B28" s="510" t="s">
        <v>54</v>
      </c>
      <c r="C28" s="511"/>
      <c r="D28" s="511"/>
      <c r="E28" s="512"/>
      <c r="F28" s="516" t="s">
        <v>12</v>
      </c>
      <c r="G28" s="516"/>
      <c r="H28" s="516"/>
      <c r="I28" s="528" t="s">
        <v>14</v>
      </c>
      <c r="J28" s="529"/>
      <c r="K28" s="530"/>
      <c r="L28" s="520" t="s">
        <v>16</v>
      </c>
      <c r="M28" s="520"/>
      <c r="N28" s="520"/>
      <c r="O28" s="520"/>
      <c r="P28" s="467" t="s">
        <v>21</v>
      </c>
      <c r="Q28" s="467"/>
      <c r="R28" s="467"/>
      <c r="S28" s="467"/>
    </row>
    <row r="29" spans="2:19" x14ac:dyDescent="0.3">
      <c r="B29" s="513"/>
      <c r="C29" s="514"/>
      <c r="D29" s="514"/>
      <c r="E29" s="515"/>
      <c r="F29" s="521" t="s">
        <v>13</v>
      </c>
      <c r="G29" s="521"/>
      <c r="H29" s="521"/>
      <c r="I29" s="531" t="s">
        <v>15</v>
      </c>
      <c r="J29" s="532"/>
      <c r="K29" s="533"/>
      <c r="L29" s="35" t="s">
        <v>18</v>
      </c>
      <c r="M29" s="35" t="s">
        <v>17</v>
      </c>
      <c r="N29" s="26" t="s">
        <v>19</v>
      </c>
      <c r="O29" s="26" t="s">
        <v>20</v>
      </c>
      <c r="P29" s="467"/>
      <c r="Q29" s="467"/>
      <c r="R29" s="467"/>
      <c r="S29" s="467"/>
    </row>
    <row r="30" spans="2:19" ht="14.25" customHeight="1" x14ac:dyDescent="0.3">
      <c r="B30" s="497" t="s">
        <v>215</v>
      </c>
      <c r="C30" s="498"/>
      <c r="D30" s="498"/>
      <c r="E30" s="498"/>
      <c r="F30" s="498"/>
      <c r="G30" s="498"/>
      <c r="H30" s="498"/>
      <c r="I30" s="498"/>
      <c r="J30" s="498"/>
      <c r="K30" s="498"/>
      <c r="L30" s="498"/>
      <c r="M30" s="498"/>
      <c r="N30" s="498"/>
      <c r="O30" s="498"/>
      <c r="P30" s="498"/>
      <c r="Q30" s="498"/>
      <c r="R30" s="498"/>
      <c r="S30" s="499"/>
    </row>
    <row r="31" spans="2:19" s="19" customFormat="1" ht="45" customHeight="1" x14ac:dyDescent="0.25">
      <c r="B31" s="17" t="s">
        <v>68</v>
      </c>
      <c r="C31" s="525" t="s">
        <v>197</v>
      </c>
      <c r="D31" s="526"/>
      <c r="E31" s="527"/>
      <c r="F31" s="490" t="s">
        <v>199</v>
      </c>
      <c r="G31" s="490"/>
      <c r="H31" s="490"/>
      <c r="I31" s="525" t="s">
        <v>228</v>
      </c>
      <c r="J31" s="526"/>
      <c r="K31" s="527"/>
      <c r="L31" s="105">
        <v>5</v>
      </c>
      <c r="M31" s="105">
        <v>5</v>
      </c>
      <c r="N31" s="105">
        <v>2</v>
      </c>
      <c r="O31" s="21">
        <f>SUM(L31:N31)/3</f>
        <v>4</v>
      </c>
      <c r="P31" s="490" t="s">
        <v>227</v>
      </c>
      <c r="Q31" s="490"/>
      <c r="R31" s="490"/>
      <c r="S31" s="490"/>
    </row>
    <row r="32" spans="2:19" s="19" customFormat="1" ht="30.75" customHeight="1" x14ac:dyDescent="0.25">
      <c r="B32" s="17" t="s">
        <v>69</v>
      </c>
      <c r="C32" s="525" t="s">
        <v>198</v>
      </c>
      <c r="D32" s="526"/>
      <c r="E32" s="527"/>
      <c r="F32" s="525" t="s">
        <v>200</v>
      </c>
      <c r="G32" s="526"/>
      <c r="H32" s="527"/>
      <c r="I32" s="487"/>
      <c r="J32" s="488"/>
      <c r="K32" s="489"/>
      <c r="L32" s="105" t="s">
        <v>173</v>
      </c>
      <c r="M32" s="105" t="s">
        <v>173</v>
      </c>
      <c r="N32" s="105" t="s">
        <v>173</v>
      </c>
      <c r="O32" s="21">
        <f>SUM(L32:N32)/3</f>
        <v>0</v>
      </c>
      <c r="P32" s="534"/>
      <c r="Q32" s="535"/>
      <c r="R32" s="535"/>
      <c r="S32" s="536"/>
    </row>
    <row r="33" spans="2:19" s="15" customFormat="1" ht="20.25" customHeight="1" x14ac:dyDescent="0.2">
      <c r="B33" s="477" t="s">
        <v>71</v>
      </c>
      <c r="C33" s="477"/>
      <c r="D33" s="477"/>
      <c r="E33" s="477"/>
      <c r="F33" s="477"/>
      <c r="G33" s="477"/>
      <c r="H33" s="477"/>
      <c r="I33" s="477"/>
      <c r="J33" s="477"/>
      <c r="K33" s="477"/>
      <c r="L33" s="477"/>
      <c r="M33" s="477"/>
      <c r="N33" s="477"/>
      <c r="O33" s="21">
        <f>SUM(O31:O31)</f>
        <v>4</v>
      </c>
      <c r="P33" s="476"/>
      <c r="Q33" s="476"/>
      <c r="R33" s="476"/>
      <c r="S33" s="476"/>
    </row>
    <row r="34" spans="2:19" s="16" customFormat="1" ht="30" customHeight="1" x14ac:dyDescent="0.25">
      <c r="B34" s="478" t="s">
        <v>48</v>
      </c>
      <c r="C34" s="479"/>
      <c r="D34" s="479"/>
      <c r="E34" s="479"/>
      <c r="F34" s="480"/>
      <c r="G34" s="481" t="s">
        <v>10</v>
      </c>
      <c r="H34" s="482"/>
      <c r="I34" s="483" t="s">
        <v>11</v>
      </c>
      <c r="J34" s="484"/>
      <c r="K34" s="484"/>
      <c r="L34" s="484"/>
      <c r="M34" s="484"/>
      <c r="N34" s="484"/>
      <c r="O34" s="485"/>
      <c r="P34" s="486" t="s">
        <v>10</v>
      </c>
      <c r="Q34" s="486"/>
      <c r="R34" s="486"/>
      <c r="S34" s="486"/>
    </row>
    <row r="35" spans="2:19" s="28" customFormat="1" x14ac:dyDescent="0.3">
      <c r="B35" s="27"/>
      <c r="C35" s="27"/>
      <c r="D35" s="27"/>
      <c r="E35" s="27"/>
      <c r="F35" s="1"/>
      <c r="G35" s="1"/>
      <c r="H35" s="1"/>
      <c r="I35" s="27"/>
      <c r="J35" s="27"/>
      <c r="K35" s="27"/>
      <c r="L35" s="27"/>
      <c r="M35" s="27"/>
      <c r="N35" s="27"/>
      <c r="P35" s="1"/>
      <c r="Q35" s="1"/>
      <c r="R35" s="1"/>
      <c r="S35" s="1"/>
    </row>
    <row r="36" spans="2:19" s="28" customFormat="1" x14ac:dyDescent="0.3">
      <c r="B36" s="27"/>
      <c r="C36" s="27"/>
      <c r="D36" s="27"/>
      <c r="E36" s="27"/>
      <c r="F36" s="1"/>
      <c r="G36" s="1"/>
      <c r="H36" s="1"/>
      <c r="I36" s="27"/>
      <c r="J36" s="27"/>
      <c r="K36" s="27"/>
      <c r="L36" s="27"/>
      <c r="M36" s="27"/>
      <c r="N36" s="27"/>
      <c r="P36" s="1"/>
      <c r="Q36" s="1"/>
      <c r="R36" s="1"/>
      <c r="S36" s="1"/>
    </row>
    <row r="37" spans="2:19" ht="15.75" customHeight="1" x14ac:dyDescent="0.3">
      <c r="B37" s="510" t="s">
        <v>54</v>
      </c>
      <c r="C37" s="511"/>
      <c r="D37" s="511"/>
      <c r="E37" s="512"/>
      <c r="F37" s="516" t="s">
        <v>12</v>
      </c>
      <c r="G37" s="516"/>
      <c r="H37" s="516"/>
      <c r="I37" s="517" t="s">
        <v>14</v>
      </c>
      <c r="J37" s="518"/>
      <c r="K37" s="519"/>
      <c r="L37" s="520" t="s">
        <v>16</v>
      </c>
      <c r="M37" s="520"/>
      <c r="N37" s="520"/>
      <c r="O37" s="520"/>
      <c r="P37" s="467" t="s">
        <v>21</v>
      </c>
      <c r="Q37" s="467"/>
      <c r="R37" s="467"/>
      <c r="S37" s="467"/>
    </row>
    <row r="38" spans="2:19" x14ac:dyDescent="0.3">
      <c r="B38" s="513"/>
      <c r="C38" s="514"/>
      <c r="D38" s="514"/>
      <c r="E38" s="515"/>
      <c r="F38" s="521" t="s">
        <v>13</v>
      </c>
      <c r="G38" s="521"/>
      <c r="H38" s="521"/>
      <c r="I38" s="522" t="s">
        <v>15</v>
      </c>
      <c r="J38" s="523"/>
      <c r="K38" s="524"/>
      <c r="L38" s="35" t="s">
        <v>18</v>
      </c>
      <c r="M38" s="35" t="s">
        <v>17</v>
      </c>
      <c r="N38" s="26" t="s">
        <v>19</v>
      </c>
      <c r="O38" s="26" t="s">
        <v>20</v>
      </c>
      <c r="P38" s="467"/>
      <c r="Q38" s="467"/>
      <c r="R38" s="467"/>
      <c r="S38" s="467"/>
    </row>
    <row r="39" spans="2:19" ht="16.5" customHeight="1" x14ac:dyDescent="0.3">
      <c r="B39" s="497" t="s">
        <v>96</v>
      </c>
      <c r="C39" s="498"/>
      <c r="D39" s="498"/>
      <c r="E39" s="498"/>
      <c r="F39" s="498"/>
      <c r="G39" s="498"/>
      <c r="H39" s="498"/>
      <c r="I39" s="498"/>
      <c r="J39" s="498"/>
      <c r="K39" s="498"/>
      <c r="L39" s="498"/>
      <c r="M39" s="498"/>
      <c r="N39" s="498"/>
      <c r="O39" s="498"/>
      <c r="P39" s="498"/>
      <c r="Q39" s="498"/>
      <c r="R39" s="498"/>
      <c r="S39" s="499"/>
    </row>
    <row r="40" spans="2:19" ht="24" customHeight="1" x14ac:dyDescent="0.3">
      <c r="B40" s="500" t="s">
        <v>30</v>
      </c>
      <c r="C40" s="501" t="s">
        <v>56</v>
      </c>
      <c r="D40" s="502"/>
      <c r="E40" s="503"/>
      <c r="F40" s="492" t="s">
        <v>22</v>
      </c>
      <c r="G40" s="492"/>
      <c r="H40" s="492"/>
      <c r="I40" s="493" t="s">
        <v>28</v>
      </c>
      <c r="J40" s="494"/>
      <c r="K40" s="495"/>
      <c r="L40" s="105" t="s">
        <v>173</v>
      </c>
      <c r="M40" s="105" t="s">
        <v>173</v>
      </c>
      <c r="N40" s="105">
        <v>5</v>
      </c>
      <c r="O40" s="106">
        <v>5</v>
      </c>
      <c r="P40" s="496"/>
      <c r="Q40" s="496"/>
      <c r="R40" s="496"/>
      <c r="S40" s="496"/>
    </row>
    <row r="41" spans="2:19" ht="30" customHeight="1" x14ac:dyDescent="0.3">
      <c r="B41" s="500"/>
      <c r="C41" s="504"/>
      <c r="D41" s="505"/>
      <c r="E41" s="506"/>
      <c r="F41" s="492" t="s">
        <v>23</v>
      </c>
      <c r="G41" s="492"/>
      <c r="H41" s="492"/>
      <c r="I41" s="493" t="s">
        <v>28</v>
      </c>
      <c r="J41" s="494"/>
      <c r="K41" s="495"/>
      <c r="L41" s="105" t="s">
        <v>173</v>
      </c>
      <c r="M41" s="105" t="s">
        <v>173</v>
      </c>
      <c r="N41" s="105">
        <v>5</v>
      </c>
      <c r="O41" s="106">
        <v>5</v>
      </c>
      <c r="P41" s="496"/>
      <c r="Q41" s="496"/>
      <c r="R41" s="496"/>
      <c r="S41" s="496"/>
    </row>
    <row r="42" spans="2:19" ht="30" customHeight="1" x14ac:dyDescent="0.3">
      <c r="B42" s="500"/>
      <c r="C42" s="504"/>
      <c r="D42" s="505"/>
      <c r="E42" s="506"/>
      <c r="F42" s="492" t="s">
        <v>55</v>
      </c>
      <c r="G42" s="492"/>
      <c r="H42" s="492"/>
      <c r="I42" s="493" t="s">
        <v>28</v>
      </c>
      <c r="J42" s="494"/>
      <c r="K42" s="495"/>
      <c r="L42" s="105" t="s">
        <v>173</v>
      </c>
      <c r="M42" s="105" t="s">
        <v>173</v>
      </c>
      <c r="N42" s="105">
        <v>5</v>
      </c>
      <c r="O42" s="20">
        <v>5</v>
      </c>
      <c r="P42" s="496"/>
      <c r="Q42" s="496"/>
      <c r="R42" s="496"/>
      <c r="S42" s="496"/>
    </row>
    <row r="43" spans="2:19" ht="22.5" customHeight="1" x14ac:dyDescent="0.3">
      <c r="B43" s="500"/>
      <c r="C43" s="504"/>
      <c r="D43" s="505"/>
      <c r="E43" s="506"/>
      <c r="F43" s="492" t="s">
        <v>24</v>
      </c>
      <c r="G43" s="492"/>
      <c r="H43" s="492"/>
      <c r="I43" s="493" t="s">
        <v>28</v>
      </c>
      <c r="J43" s="494"/>
      <c r="K43" s="495"/>
      <c r="L43" s="105" t="s">
        <v>173</v>
      </c>
      <c r="M43" s="105" t="s">
        <v>173</v>
      </c>
      <c r="N43" s="105">
        <v>5</v>
      </c>
      <c r="O43" s="106">
        <v>5</v>
      </c>
      <c r="P43" s="496"/>
      <c r="Q43" s="496"/>
      <c r="R43" s="496"/>
      <c r="S43" s="496"/>
    </row>
    <row r="44" spans="2:19" ht="30" customHeight="1" x14ac:dyDescent="0.3">
      <c r="B44" s="500"/>
      <c r="C44" s="504"/>
      <c r="D44" s="505"/>
      <c r="E44" s="506"/>
      <c r="F44" s="492" t="s">
        <v>25</v>
      </c>
      <c r="G44" s="492"/>
      <c r="H44" s="492"/>
      <c r="I44" s="493" t="s">
        <v>28</v>
      </c>
      <c r="J44" s="494"/>
      <c r="K44" s="495"/>
      <c r="L44" s="105" t="s">
        <v>173</v>
      </c>
      <c r="M44" s="105" t="s">
        <v>173</v>
      </c>
      <c r="N44" s="105" t="s">
        <v>173</v>
      </c>
      <c r="O44" s="20"/>
      <c r="P44" s="496"/>
      <c r="Q44" s="496"/>
      <c r="R44" s="496"/>
      <c r="S44" s="496"/>
    </row>
    <row r="45" spans="2:19" ht="38.450000000000003" customHeight="1" x14ac:dyDescent="0.3">
      <c r="B45" s="500"/>
      <c r="C45" s="504"/>
      <c r="D45" s="505"/>
      <c r="E45" s="506"/>
      <c r="F45" s="492" t="s">
        <v>29</v>
      </c>
      <c r="G45" s="492"/>
      <c r="H45" s="492"/>
      <c r="I45" s="493" t="s">
        <v>28</v>
      </c>
      <c r="J45" s="494"/>
      <c r="K45" s="495"/>
      <c r="L45" s="105" t="s">
        <v>173</v>
      </c>
      <c r="M45" s="105" t="s">
        <v>173</v>
      </c>
      <c r="N45" s="105" t="s">
        <v>173</v>
      </c>
      <c r="O45" s="20"/>
      <c r="P45" s="496"/>
      <c r="Q45" s="496"/>
      <c r="R45" s="496"/>
      <c r="S45" s="496"/>
    </row>
    <row r="46" spans="2:19" ht="30" customHeight="1" x14ac:dyDescent="0.3">
      <c r="B46" s="500"/>
      <c r="C46" s="504"/>
      <c r="D46" s="505"/>
      <c r="E46" s="506"/>
      <c r="F46" s="492" t="s">
        <v>26</v>
      </c>
      <c r="G46" s="492"/>
      <c r="H46" s="492"/>
      <c r="I46" s="493" t="s">
        <v>28</v>
      </c>
      <c r="J46" s="494"/>
      <c r="K46" s="495"/>
      <c r="L46" s="105" t="s">
        <v>173</v>
      </c>
      <c r="M46" s="105" t="s">
        <v>173</v>
      </c>
      <c r="N46" s="105">
        <v>4</v>
      </c>
      <c r="O46" s="106">
        <v>4</v>
      </c>
      <c r="P46" s="496"/>
      <c r="Q46" s="496"/>
      <c r="R46" s="496"/>
      <c r="S46" s="496"/>
    </row>
    <row r="47" spans="2:19" ht="19.5" customHeight="1" x14ac:dyDescent="0.3">
      <c r="B47" s="500"/>
      <c r="C47" s="507"/>
      <c r="D47" s="508"/>
      <c r="E47" s="509"/>
      <c r="F47" s="492" t="s">
        <v>27</v>
      </c>
      <c r="G47" s="492"/>
      <c r="H47" s="492"/>
      <c r="I47" s="493" t="s">
        <v>28</v>
      </c>
      <c r="J47" s="494"/>
      <c r="K47" s="495"/>
      <c r="L47" s="105" t="s">
        <v>173</v>
      </c>
      <c r="M47" s="105" t="s">
        <v>173</v>
      </c>
      <c r="N47" s="105">
        <v>5</v>
      </c>
      <c r="O47" s="106">
        <v>5</v>
      </c>
      <c r="P47" s="496"/>
      <c r="Q47" s="496"/>
      <c r="R47" s="496"/>
      <c r="S47" s="496"/>
    </row>
    <row r="48" spans="2:19" s="15" customFormat="1" ht="24.75" customHeight="1" x14ac:dyDescent="0.2">
      <c r="B48" s="471" t="s">
        <v>79</v>
      </c>
      <c r="C48" s="472"/>
      <c r="D48" s="472"/>
      <c r="E48" s="472"/>
      <c r="F48" s="472"/>
      <c r="G48" s="472"/>
      <c r="H48" s="472"/>
      <c r="I48" s="472"/>
      <c r="J48" s="472"/>
      <c r="K48" s="473"/>
      <c r="L48" s="474" cm="1">
        <f t="array" ref="L48">SUM(O40:O47/6*0.6)</f>
        <v>2.9</v>
      </c>
      <c r="M48" s="474"/>
      <c r="N48" s="474"/>
      <c r="O48" s="474"/>
      <c r="P48" s="475"/>
      <c r="Q48" s="476"/>
      <c r="R48" s="476"/>
      <c r="S48" s="476"/>
    </row>
    <row r="49" spans="2:19" s="19" customFormat="1" ht="24.75" customHeight="1" x14ac:dyDescent="0.25">
      <c r="B49" s="14" t="s">
        <v>31</v>
      </c>
      <c r="C49" s="487" t="s">
        <v>57</v>
      </c>
      <c r="D49" s="488"/>
      <c r="E49" s="489"/>
      <c r="F49" s="490" t="s">
        <v>58</v>
      </c>
      <c r="G49" s="490"/>
      <c r="H49" s="490"/>
      <c r="I49" s="487" t="s">
        <v>181</v>
      </c>
      <c r="J49" s="488"/>
      <c r="K49" s="489"/>
      <c r="L49" s="109">
        <v>5</v>
      </c>
      <c r="M49" s="109"/>
      <c r="N49" s="109"/>
      <c r="O49" s="22">
        <v>5</v>
      </c>
      <c r="P49" s="491"/>
      <c r="Q49" s="491"/>
      <c r="R49" s="491"/>
      <c r="S49" s="491"/>
    </row>
    <row r="50" spans="2:19" s="15" customFormat="1" ht="24" customHeight="1" x14ac:dyDescent="0.2">
      <c r="B50" s="471" t="s">
        <v>78</v>
      </c>
      <c r="C50" s="472"/>
      <c r="D50" s="472"/>
      <c r="E50" s="472"/>
      <c r="F50" s="472"/>
      <c r="G50" s="472"/>
      <c r="H50" s="472"/>
      <c r="I50" s="472"/>
      <c r="J50" s="472"/>
      <c r="K50" s="473"/>
      <c r="L50" s="474">
        <f>O49*0.4</f>
        <v>2</v>
      </c>
      <c r="M50" s="474"/>
      <c r="N50" s="474"/>
      <c r="O50" s="474"/>
      <c r="P50" s="475"/>
      <c r="Q50" s="476"/>
      <c r="R50" s="476"/>
      <c r="S50" s="476"/>
    </row>
    <row r="51" spans="2:19" s="15" customFormat="1" ht="30" customHeight="1" x14ac:dyDescent="0.2">
      <c r="B51" s="477" t="s">
        <v>73</v>
      </c>
      <c r="C51" s="477"/>
      <c r="D51" s="477"/>
      <c r="E51" s="477"/>
      <c r="F51" s="477"/>
      <c r="G51" s="477"/>
      <c r="H51" s="477"/>
      <c r="I51" s="477"/>
      <c r="J51" s="477"/>
      <c r="K51" s="477"/>
      <c r="L51" s="477"/>
      <c r="M51" s="477"/>
      <c r="N51" s="477"/>
      <c r="O51" s="21">
        <f>L48+L50</f>
        <v>4.9000000000000004</v>
      </c>
      <c r="P51" s="476"/>
      <c r="Q51" s="476"/>
      <c r="R51" s="476"/>
      <c r="S51" s="476"/>
    </row>
    <row r="52" spans="2:19" s="16" customFormat="1" ht="30" customHeight="1" x14ac:dyDescent="0.25">
      <c r="B52" s="478" t="s">
        <v>48</v>
      </c>
      <c r="C52" s="479"/>
      <c r="D52" s="479"/>
      <c r="E52" s="479"/>
      <c r="F52" s="480"/>
      <c r="G52" s="481" t="s">
        <v>10</v>
      </c>
      <c r="H52" s="482"/>
      <c r="I52" s="483" t="s">
        <v>11</v>
      </c>
      <c r="J52" s="484"/>
      <c r="K52" s="484"/>
      <c r="L52" s="484"/>
      <c r="M52" s="484"/>
      <c r="N52" s="484"/>
      <c r="O52" s="485"/>
      <c r="P52" s="486" t="s">
        <v>10</v>
      </c>
      <c r="Q52" s="486"/>
      <c r="R52" s="486"/>
      <c r="S52" s="486"/>
    </row>
    <row r="53" spans="2:19" s="18" customFormat="1" ht="25.5" customHeight="1" x14ac:dyDescent="0.25">
      <c r="B53" s="29"/>
      <c r="C53" s="29"/>
      <c r="D53" s="29"/>
      <c r="E53" s="29"/>
      <c r="F53" s="3"/>
      <c r="G53" s="3"/>
      <c r="H53" s="3"/>
      <c r="I53" s="29"/>
      <c r="J53" s="29"/>
      <c r="K53" s="29"/>
      <c r="L53" s="29"/>
      <c r="M53" s="29"/>
      <c r="N53" s="29"/>
      <c r="O53" s="30"/>
      <c r="P53" s="3"/>
      <c r="Q53" s="3"/>
      <c r="R53" s="3"/>
      <c r="S53" s="3"/>
    </row>
    <row r="54" spans="2:19" ht="21.6" customHeight="1" x14ac:dyDescent="0.3">
      <c r="B54" s="452" t="s">
        <v>32</v>
      </c>
      <c r="C54" s="452"/>
      <c r="D54" s="452"/>
      <c r="E54" s="452"/>
      <c r="F54" s="452"/>
      <c r="G54" s="452"/>
      <c r="H54" s="452"/>
      <c r="I54" s="37" t="s">
        <v>74</v>
      </c>
      <c r="J54" s="464" t="s">
        <v>75</v>
      </c>
      <c r="K54" s="465"/>
      <c r="L54" s="466"/>
      <c r="M54" s="467" t="s">
        <v>76</v>
      </c>
      <c r="N54" s="467"/>
      <c r="O54" s="467"/>
      <c r="P54" s="468" t="s">
        <v>36</v>
      </c>
      <c r="Q54" s="468"/>
      <c r="R54" s="468"/>
      <c r="S54" s="468"/>
    </row>
    <row r="55" spans="2:19" ht="25.15" customHeight="1" x14ac:dyDescent="0.3">
      <c r="B55" s="461" t="s">
        <v>33</v>
      </c>
      <c r="C55" s="461"/>
      <c r="D55" s="461"/>
      <c r="E55" s="461"/>
      <c r="F55" s="461"/>
      <c r="G55" s="461"/>
      <c r="H55" s="461"/>
      <c r="I55" s="31">
        <f>O24</f>
        <v>19.357742064316483</v>
      </c>
      <c r="J55" s="455">
        <v>4</v>
      </c>
      <c r="K55" s="455"/>
      <c r="L55" s="455"/>
      <c r="M55" s="469">
        <v>0.6</v>
      </c>
      <c r="N55" s="470"/>
      <c r="O55" s="470"/>
      <c r="P55" s="463">
        <f>(I55/J55)*M55</f>
        <v>2.9036613096474722</v>
      </c>
      <c r="Q55" s="463"/>
      <c r="R55" s="463"/>
      <c r="S55" s="463"/>
    </row>
    <row r="56" spans="2:19" ht="25.15" customHeight="1" x14ac:dyDescent="0.3">
      <c r="B56" s="461" t="s">
        <v>77</v>
      </c>
      <c r="C56" s="461"/>
      <c r="D56" s="461"/>
      <c r="E56" s="461"/>
      <c r="F56" s="461"/>
      <c r="G56" s="461"/>
      <c r="H56" s="461"/>
      <c r="I56" s="31">
        <f>O33</f>
        <v>4</v>
      </c>
      <c r="J56" s="455">
        <v>1</v>
      </c>
      <c r="K56" s="455"/>
      <c r="L56" s="455"/>
      <c r="M56" s="462">
        <v>0.3</v>
      </c>
      <c r="N56" s="455"/>
      <c r="O56" s="455"/>
      <c r="P56" s="463">
        <f>(I56/J56)*M56</f>
        <v>1.2</v>
      </c>
      <c r="Q56" s="463"/>
      <c r="R56" s="463"/>
      <c r="S56" s="463"/>
    </row>
    <row r="57" spans="2:19" ht="25.15" customHeight="1" x14ac:dyDescent="0.3">
      <c r="B57" s="461" t="s">
        <v>34</v>
      </c>
      <c r="C57" s="461"/>
      <c r="D57" s="461"/>
      <c r="E57" s="461"/>
      <c r="F57" s="461"/>
      <c r="G57" s="461"/>
      <c r="H57" s="461"/>
      <c r="I57" s="31">
        <f>O51</f>
        <v>4.9000000000000004</v>
      </c>
      <c r="J57" s="455"/>
      <c r="K57" s="455"/>
      <c r="L57" s="455"/>
      <c r="M57" s="462">
        <v>0.1</v>
      </c>
      <c r="N57" s="455"/>
      <c r="O57" s="455"/>
      <c r="P57" s="463">
        <f>I57*M57</f>
        <v>0.49000000000000005</v>
      </c>
      <c r="Q57" s="463"/>
      <c r="R57" s="463"/>
      <c r="S57" s="463"/>
    </row>
    <row r="58" spans="2:19" s="18" customFormat="1" ht="28.15" customHeight="1" x14ac:dyDescent="0.25">
      <c r="B58" s="452" t="s">
        <v>35</v>
      </c>
      <c r="C58" s="452"/>
      <c r="D58" s="452"/>
      <c r="E58" s="452"/>
      <c r="F58" s="452"/>
      <c r="G58" s="452"/>
      <c r="H58" s="452"/>
      <c r="I58" s="452"/>
      <c r="J58" s="452"/>
      <c r="K58" s="452"/>
      <c r="L58" s="452"/>
      <c r="M58" s="452"/>
      <c r="N58" s="452"/>
      <c r="O58" s="452"/>
      <c r="P58" s="453">
        <f>SUM(P55:S57)</f>
        <v>4.5936613096474721</v>
      </c>
      <c r="Q58" s="453"/>
      <c r="R58" s="453"/>
      <c r="S58" s="454"/>
    </row>
    <row r="59" spans="2:19" s="18" customFormat="1" ht="19.5" customHeight="1" x14ac:dyDescent="0.25">
      <c r="B59" s="452" t="s">
        <v>80</v>
      </c>
      <c r="C59" s="452"/>
      <c r="D59" s="452"/>
      <c r="E59" s="452"/>
      <c r="F59" s="452"/>
      <c r="G59" s="452"/>
      <c r="H59" s="452"/>
      <c r="I59" s="452"/>
      <c r="J59" s="452"/>
      <c r="K59" s="452"/>
      <c r="L59" s="452"/>
      <c r="M59" s="452"/>
      <c r="N59" s="452"/>
      <c r="O59" s="452"/>
      <c r="P59" s="455"/>
      <c r="Q59" s="455"/>
      <c r="R59" s="455"/>
      <c r="S59" s="455"/>
    </row>
    <row r="60" spans="2:19" ht="21.75" customHeight="1" x14ac:dyDescent="0.3">
      <c r="B60" s="456" t="s">
        <v>37</v>
      </c>
      <c r="C60" s="457"/>
      <c r="D60" s="457"/>
      <c r="E60" s="457"/>
      <c r="F60" s="457"/>
      <c r="G60" s="457"/>
      <c r="H60" s="458" t="s">
        <v>196</v>
      </c>
      <c r="I60" s="459"/>
      <c r="J60" s="459"/>
      <c r="K60" s="459"/>
      <c r="L60" s="459"/>
      <c r="M60" s="459"/>
      <c r="N60" s="459"/>
      <c r="O60" s="460"/>
      <c r="P60" s="454"/>
      <c r="Q60" s="454"/>
      <c r="R60" s="454"/>
      <c r="S60" s="454"/>
    </row>
    <row r="61" spans="2:19" x14ac:dyDescent="0.3">
      <c r="B61" s="440" t="s">
        <v>38</v>
      </c>
      <c r="C61" s="441"/>
      <c r="D61" s="442"/>
      <c r="E61" s="440" t="s">
        <v>39</v>
      </c>
      <c r="F61" s="441"/>
      <c r="G61" s="441"/>
      <c r="H61" s="443" t="s">
        <v>41</v>
      </c>
      <c r="I61" s="444"/>
      <c r="J61" s="444"/>
      <c r="K61" s="444"/>
      <c r="L61" s="444"/>
      <c r="M61" s="444"/>
      <c r="N61" s="444"/>
      <c r="O61" s="444"/>
      <c r="P61" s="444"/>
      <c r="Q61" s="444"/>
      <c r="R61" s="444"/>
      <c r="S61" s="445"/>
    </row>
    <row r="62" spans="2:19" x14ac:dyDescent="0.3">
      <c r="B62" s="434">
        <v>5</v>
      </c>
      <c r="C62" s="435"/>
      <c r="D62" s="436"/>
      <c r="E62" s="432" t="s">
        <v>1</v>
      </c>
      <c r="F62" s="433"/>
      <c r="G62" s="433"/>
      <c r="H62" s="446"/>
      <c r="I62" s="447"/>
      <c r="J62" s="447"/>
      <c r="K62" s="447"/>
      <c r="L62" s="447"/>
      <c r="M62" s="447"/>
      <c r="N62" s="447"/>
      <c r="O62" s="447"/>
      <c r="P62" s="447"/>
      <c r="Q62" s="447"/>
      <c r="R62" s="447"/>
      <c r="S62" s="448"/>
    </row>
    <row r="63" spans="2:19" x14ac:dyDescent="0.3">
      <c r="B63" s="434" t="s">
        <v>177</v>
      </c>
      <c r="C63" s="435"/>
      <c r="D63" s="436"/>
      <c r="E63" s="432" t="s">
        <v>2</v>
      </c>
      <c r="F63" s="433"/>
      <c r="G63" s="433"/>
      <c r="H63" s="446"/>
      <c r="I63" s="447"/>
      <c r="J63" s="447"/>
      <c r="K63" s="447"/>
      <c r="L63" s="447"/>
      <c r="M63" s="447"/>
      <c r="N63" s="447"/>
      <c r="O63" s="447"/>
      <c r="P63" s="447"/>
      <c r="Q63" s="447"/>
      <c r="R63" s="447"/>
      <c r="S63" s="448"/>
    </row>
    <row r="64" spans="2:19" x14ac:dyDescent="0.3">
      <c r="B64" s="434" t="s">
        <v>178</v>
      </c>
      <c r="C64" s="435"/>
      <c r="D64" s="436"/>
      <c r="E64" s="432" t="s">
        <v>3</v>
      </c>
      <c r="F64" s="433"/>
      <c r="G64" s="433"/>
      <c r="H64" s="446"/>
      <c r="I64" s="447"/>
      <c r="J64" s="447"/>
      <c r="K64" s="447"/>
      <c r="L64" s="447"/>
      <c r="M64" s="447"/>
      <c r="N64" s="447"/>
      <c r="O64" s="447"/>
      <c r="P64" s="447"/>
      <c r="Q64" s="447"/>
      <c r="R64" s="447"/>
      <c r="S64" s="448"/>
    </row>
    <row r="65" spans="2:25" x14ac:dyDescent="0.3">
      <c r="B65" s="434" t="s">
        <v>179</v>
      </c>
      <c r="C65" s="435"/>
      <c r="D65" s="436"/>
      <c r="E65" s="432" t="s">
        <v>4</v>
      </c>
      <c r="F65" s="433"/>
      <c r="G65" s="433"/>
      <c r="H65" s="446"/>
      <c r="I65" s="447"/>
      <c r="J65" s="447"/>
      <c r="K65" s="447"/>
      <c r="L65" s="447"/>
      <c r="M65" s="447"/>
      <c r="N65" s="447"/>
      <c r="O65" s="447"/>
      <c r="P65" s="447"/>
      <c r="Q65" s="447"/>
      <c r="R65" s="447"/>
      <c r="S65" s="448"/>
    </row>
    <row r="66" spans="2:25" x14ac:dyDescent="0.3">
      <c r="B66" s="434" t="s">
        <v>180</v>
      </c>
      <c r="C66" s="435"/>
      <c r="D66" s="436"/>
      <c r="E66" s="432" t="s">
        <v>5</v>
      </c>
      <c r="F66" s="433"/>
      <c r="G66" s="433"/>
      <c r="H66" s="449"/>
      <c r="I66" s="450"/>
      <c r="J66" s="450"/>
      <c r="K66" s="450"/>
      <c r="L66" s="450"/>
      <c r="M66" s="450"/>
      <c r="N66" s="450"/>
      <c r="O66" s="450"/>
      <c r="P66" s="450"/>
      <c r="Q66" s="450"/>
      <c r="R66" s="450"/>
      <c r="S66" s="451"/>
    </row>
    <row r="67" spans="2:25" s="18" customFormat="1" ht="20.25" customHeight="1" x14ac:dyDescent="0.25">
      <c r="B67" s="437" t="s">
        <v>42</v>
      </c>
      <c r="C67" s="438"/>
      <c r="D67" s="438"/>
      <c r="E67" s="438"/>
      <c r="F67" s="438"/>
      <c r="G67" s="439"/>
      <c r="H67" s="437" t="s">
        <v>43</v>
      </c>
      <c r="I67" s="438"/>
      <c r="J67" s="438"/>
      <c r="K67" s="438"/>
      <c r="L67" s="438"/>
      <c r="M67" s="437" t="s">
        <v>45</v>
      </c>
      <c r="N67" s="438"/>
      <c r="O67" s="438"/>
      <c r="P67" s="438"/>
      <c r="Q67" s="438"/>
      <c r="R67" s="438"/>
      <c r="S67" s="439"/>
    </row>
    <row r="68" spans="2:25" s="15" customFormat="1" ht="14.45" customHeight="1" x14ac:dyDescent="0.2">
      <c r="B68" s="408" t="s">
        <v>231</v>
      </c>
      <c r="C68" s="409"/>
      <c r="D68" s="409"/>
      <c r="E68" s="409"/>
      <c r="F68" s="409"/>
      <c r="G68" s="414" t="s">
        <v>8</v>
      </c>
      <c r="H68" s="416" t="s">
        <v>44</v>
      </c>
      <c r="I68" s="417"/>
      <c r="J68" s="418"/>
      <c r="K68" s="422" t="s">
        <v>8</v>
      </c>
      <c r="L68" s="423"/>
      <c r="M68" s="428" t="s">
        <v>230</v>
      </c>
      <c r="N68" s="409"/>
      <c r="O68" s="409"/>
      <c r="P68" s="409"/>
      <c r="Q68" s="409"/>
      <c r="R68" s="429"/>
      <c r="S68" s="415" t="s">
        <v>8</v>
      </c>
    </row>
    <row r="69" spans="2:25" s="15" customFormat="1" ht="14.45" customHeight="1" x14ac:dyDescent="0.2">
      <c r="B69" s="410"/>
      <c r="C69" s="411"/>
      <c r="D69" s="411"/>
      <c r="E69" s="411"/>
      <c r="F69" s="411"/>
      <c r="G69" s="414"/>
      <c r="H69" s="419"/>
      <c r="I69" s="420"/>
      <c r="J69" s="421"/>
      <c r="K69" s="424"/>
      <c r="L69" s="425"/>
      <c r="M69" s="410"/>
      <c r="N69" s="411"/>
      <c r="O69" s="411"/>
      <c r="P69" s="411"/>
      <c r="Q69" s="411"/>
      <c r="R69" s="430"/>
      <c r="S69" s="415"/>
      <c r="Y69" s="32"/>
    </row>
    <row r="70" spans="2:25" s="15" customFormat="1" ht="14.45" customHeight="1" x14ac:dyDescent="0.2">
      <c r="B70" s="410"/>
      <c r="C70" s="411"/>
      <c r="D70" s="411"/>
      <c r="E70" s="411"/>
      <c r="F70" s="411"/>
      <c r="G70" s="415"/>
      <c r="H70" s="410" t="s">
        <v>218</v>
      </c>
      <c r="I70" s="411"/>
      <c r="J70" s="430"/>
      <c r="K70" s="424"/>
      <c r="L70" s="425"/>
      <c r="M70" s="410"/>
      <c r="N70" s="411"/>
      <c r="O70" s="411"/>
      <c r="P70" s="411"/>
      <c r="Q70" s="411"/>
      <c r="R70" s="430"/>
      <c r="S70" s="415"/>
      <c r="Y70" s="33"/>
    </row>
    <row r="71" spans="2:25" s="15" customFormat="1" ht="10.5" customHeight="1" x14ac:dyDescent="0.2">
      <c r="B71" s="410"/>
      <c r="C71" s="411"/>
      <c r="D71" s="411"/>
      <c r="E71" s="411"/>
      <c r="F71" s="411"/>
      <c r="G71" s="415"/>
      <c r="H71" s="410"/>
      <c r="I71" s="411"/>
      <c r="J71" s="430"/>
      <c r="K71" s="424"/>
      <c r="L71" s="425"/>
      <c r="M71" s="410"/>
      <c r="N71" s="411"/>
      <c r="O71" s="411"/>
      <c r="P71" s="411"/>
      <c r="Q71" s="411"/>
      <c r="R71" s="430"/>
      <c r="S71" s="415"/>
    </row>
    <row r="72" spans="2:25" s="15" customFormat="1" ht="14.45" customHeight="1" x14ac:dyDescent="0.2">
      <c r="B72" s="410"/>
      <c r="C72" s="411"/>
      <c r="D72" s="411"/>
      <c r="E72" s="411"/>
      <c r="F72" s="411"/>
      <c r="G72" s="415"/>
      <c r="H72" s="410"/>
      <c r="I72" s="411"/>
      <c r="J72" s="430"/>
      <c r="K72" s="424"/>
      <c r="L72" s="425"/>
      <c r="M72" s="410"/>
      <c r="N72" s="411"/>
      <c r="O72" s="411"/>
      <c r="P72" s="411"/>
      <c r="Q72" s="411"/>
      <c r="R72" s="430"/>
      <c r="S72" s="415"/>
    </row>
    <row r="73" spans="2:25" s="15" customFormat="1" ht="14.45" customHeight="1" x14ac:dyDescent="0.2">
      <c r="B73" s="410"/>
      <c r="C73" s="411"/>
      <c r="D73" s="411"/>
      <c r="E73" s="411"/>
      <c r="F73" s="411"/>
      <c r="G73" s="415"/>
      <c r="H73" s="410"/>
      <c r="I73" s="411"/>
      <c r="J73" s="430"/>
      <c r="K73" s="424"/>
      <c r="L73" s="425"/>
      <c r="M73" s="410"/>
      <c r="N73" s="411"/>
      <c r="O73" s="411"/>
      <c r="P73" s="411"/>
      <c r="Q73" s="411"/>
      <c r="R73" s="430"/>
      <c r="S73" s="415"/>
    </row>
    <row r="74" spans="2:25" s="15" customFormat="1" ht="15" customHeight="1" x14ac:dyDescent="0.2">
      <c r="B74" s="412"/>
      <c r="C74" s="413"/>
      <c r="D74" s="413"/>
      <c r="E74" s="413"/>
      <c r="F74" s="413"/>
      <c r="G74" s="415"/>
      <c r="H74" s="412"/>
      <c r="I74" s="413"/>
      <c r="J74" s="431"/>
      <c r="K74" s="426"/>
      <c r="L74" s="427"/>
      <c r="M74" s="412"/>
      <c r="N74" s="413"/>
      <c r="O74" s="413"/>
      <c r="P74" s="413"/>
      <c r="Q74" s="413"/>
      <c r="R74" s="431"/>
      <c r="S74" s="415"/>
    </row>
    <row r="79" spans="2:25" x14ac:dyDescent="0.3">
      <c r="D79" s="34"/>
      <c r="E79" s="34"/>
    </row>
    <row r="80" spans="2:25" x14ac:dyDescent="0.3">
      <c r="D80" s="16"/>
      <c r="E80" s="16"/>
    </row>
    <row r="81" spans="4:5" x14ac:dyDescent="0.3">
      <c r="D81" s="19"/>
      <c r="E81" s="19"/>
    </row>
  </sheetData>
  <mergeCells count="174">
    <mergeCell ref="B68:F74"/>
    <mergeCell ref="G68:G74"/>
    <mergeCell ref="H68:J69"/>
    <mergeCell ref="K68:L74"/>
    <mergeCell ref="M68:R74"/>
    <mergeCell ref="S68:S74"/>
    <mergeCell ref="H70:J74"/>
    <mergeCell ref="E65:G65"/>
    <mergeCell ref="B66:D66"/>
    <mergeCell ref="E66:G66"/>
    <mergeCell ref="B67:G67"/>
    <mergeCell ref="H67:L67"/>
    <mergeCell ref="M67:S67"/>
    <mergeCell ref="B61:D61"/>
    <mergeCell ref="E61:G61"/>
    <mergeCell ref="H61:S66"/>
    <mergeCell ref="B62:D62"/>
    <mergeCell ref="E62:G62"/>
    <mergeCell ref="B63:D63"/>
    <mergeCell ref="E63:G63"/>
    <mergeCell ref="B64:D64"/>
    <mergeCell ref="E64:G64"/>
    <mergeCell ref="B65:D65"/>
    <mergeCell ref="B58:O58"/>
    <mergeCell ref="P58:S58"/>
    <mergeCell ref="B59:O59"/>
    <mergeCell ref="P59:S59"/>
    <mergeCell ref="B60:G60"/>
    <mergeCell ref="H60:O60"/>
    <mergeCell ref="P60:S60"/>
    <mergeCell ref="B56:H56"/>
    <mergeCell ref="J56:L56"/>
    <mergeCell ref="M56:O56"/>
    <mergeCell ref="P56:S56"/>
    <mergeCell ref="B57:H57"/>
    <mergeCell ref="J57:L57"/>
    <mergeCell ref="M57:O57"/>
    <mergeCell ref="P57:S57"/>
    <mergeCell ref="B54:H54"/>
    <mergeCell ref="J54:L54"/>
    <mergeCell ref="M54:O54"/>
    <mergeCell ref="P54:S54"/>
    <mergeCell ref="B55:H55"/>
    <mergeCell ref="J55:L55"/>
    <mergeCell ref="M55:O55"/>
    <mergeCell ref="P55:S55"/>
    <mergeCell ref="B50:K50"/>
    <mergeCell ref="L50:O50"/>
    <mergeCell ref="P50:S50"/>
    <mergeCell ref="B51:N51"/>
    <mergeCell ref="P51:S51"/>
    <mergeCell ref="B52:F52"/>
    <mergeCell ref="G52:H52"/>
    <mergeCell ref="I52:O52"/>
    <mergeCell ref="P52:S52"/>
    <mergeCell ref="B48:K48"/>
    <mergeCell ref="L48:O48"/>
    <mergeCell ref="P48:S48"/>
    <mergeCell ref="C49:E49"/>
    <mergeCell ref="F49:H49"/>
    <mergeCell ref="I49:K49"/>
    <mergeCell ref="P49:S49"/>
    <mergeCell ref="F46:H46"/>
    <mergeCell ref="I46:K46"/>
    <mergeCell ref="P46:S46"/>
    <mergeCell ref="F47:H47"/>
    <mergeCell ref="I47:K47"/>
    <mergeCell ref="P47:S47"/>
    <mergeCell ref="B39:S39"/>
    <mergeCell ref="B40:B47"/>
    <mergeCell ref="C40:E47"/>
    <mergeCell ref="F40:H40"/>
    <mergeCell ref="I40:K40"/>
    <mergeCell ref="P40:S40"/>
    <mergeCell ref="F41:H41"/>
    <mergeCell ref="I41:K41"/>
    <mergeCell ref="P41:S41"/>
    <mergeCell ref="F44:H44"/>
    <mergeCell ref="I44:K44"/>
    <mergeCell ref="P44:S44"/>
    <mergeCell ref="F45:H45"/>
    <mergeCell ref="I45:K45"/>
    <mergeCell ref="P45:S45"/>
    <mergeCell ref="F42:H42"/>
    <mergeCell ref="I42:K42"/>
    <mergeCell ref="P42:S42"/>
    <mergeCell ref="F43:H43"/>
    <mergeCell ref="I43:K43"/>
    <mergeCell ref="P43:S43"/>
    <mergeCell ref="B34:F34"/>
    <mergeCell ref="G34:H34"/>
    <mergeCell ref="I34:O34"/>
    <mergeCell ref="P34:S34"/>
    <mergeCell ref="B37:E38"/>
    <mergeCell ref="F37:H37"/>
    <mergeCell ref="I37:K37"/>
    <mergeCell ref="L37:O37"/>
    <mergeCell ref="P37:S38"/>
    <mergeCell ref="F38:H38"/>
    <mergeCell ref="I38:K38"/>
    <mergeCell ref="B30:S30"/>
    <mergeCell ref="C31:E31"/>
    <mergeCell ref="F31:H31"/>
    <mergeCell ref="I31:K31"/>
    <mergeCell ref="P31:S31"/>
    <mergeCell ref="B33:N33"/>
    <mergeCell ref="P33:S33"/>
    <mergeCell ref="B28:E29"/>
    <mergeCell ref="F28:H28"/>
    <mergeCell ref="I28:K28"/>
    <mergeCell ref="L28:O28"/>
    <mergeCell ref="P28:S29"/>
    <mergeCell ref="F29:H29"/>
    <mergeCell ref="I29:K29"/>
    <mergeCell ref="C32:E32"/>
    <mergeCell ref="F32:H32"/>
    <mergeCell ref="I32:K32"/>
    <mergeCell ref="P32:S32"/>
    <mergeCell ref="B24:N24"/>
    <mergeCell ref="P24:S24"/>
    <mergeCell ref="B25:F25"/>
    <mergeCell ref="G25:H25"/>
    <mergeCell ref="I25:O25"/>
    <mergeCell ref="P25:S25"/>
    <mergeCell ref="C22:E22"/>
    <mergeCell ref="F22:H22"/>
    <mergeCell ref="I22:K22"/>
    <mergeCell ref="P22:S22"/>
    <mergeCell ref="C23:E23"/>
    <mergeCell ref="F23:H23"/>
    <mergeCell ref="I23:K23"/>
    <mergeCell ref="P23:S23"/>
    <mergeCell ref="C20:E20"/>
    <mergeCell ref="F20:H20"/>
    <mergeCell ref="I20:K20"/>
    <mergeCell ref="P20:S20"/>
    <mergeCell ref="C21:E21"/>
    <mergeCell ref="F21:H21"/>
    <mergeCell ref="I21:K21"/>
    <mergeCell ref="P21:S21"/>
    <mergeCell ref="C18:E18"/>
    <mergeCell ref="F18:H18"/>
    <mergeCell ref="I18:K18"/>
    <mergeCell ref="P18:S18"/>
    <mergeCell ref="C19:E19"/>
    <mergeCell ref="F19:H19"/>
    <mergeCell ref="I19:K19"/>
    <mergeCell ref="P19:S19"/>
    <mergeCell ref="P14:S15"/>
    <mergeCell ref="F15:H15"/>
    <mergeCell ref="I15:K15"/>
    <mergeCell ref="B16:S16"/>
    <mergeCell ref="C17:E17"/>
    <mergeCell ref="F17:H17"/>
    <mergeCell ref="I17:K17"/>
    <mergeCell ref="P17:S17"/>
    <mergeCell ref="B8:G12"/>
    <mergeCell ref="H8:H12"/>
    <mergeCell ref="I8:M12"/>
    <mergeCell ref="N8:O12"/>
    <mergeCell ref="B14:E15"/>
    <mergeCell ref="F14:H14"/>
    <mergeCell ref="I14:K14"/>
    <mergeCell ref="L14:O14"/>
    <mergeCell ref="B1:S1"/>
    <mergeCell ref="B2:S2"/>
    <mergeCell ref="P3:S3"/>
    <mergeCell ref="P4:S4"/>
    <mergeCell ref="P5:S5"/>
    <mergeCell ref="B7:G7"/>
    <mergeCell ref="I7:M7"/>
    <mergeCell ref="N7:O7"/>
    <mergeCell ref="P7:Q7"/>
    <mergeCell ref="R7:S7"/>
  </mergeCells>
  <pageMargins left="0" right="0" top="1.6535433070866099" bottom="1.37795275590551" header="0" footer="0"/>
  <pageSetup paperSize="14" scale="89" fitToHeight="0" orientation="landscape" r:id="rId1"/>
  <rowBreaks count="3" manualBreakCount="3">
    <brk id="19" max="18" man="1"/>
    <brk id="34" max="18" man="1"/>
    <brk id="52" max="18" man="1"/>
  </rowBreaks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Z67"/>
  <sheetViews>
    <sheetView view="pageBreakPreview" topLeftCell="A10" zoomScale="118" zoomScaleNormal="106" zoomScaleSheetLayoutView="118" workbookViewId="0">
      <selection activeCell="E20" sqref="E20"/>
    </sheetView>
  </sheetViews>
  <sheetFormatPr defaultRowHeight="16.5" x14ac:dyDescent="0.3"/>
  <cols>
    <col min="1" max="1" width="25.7109375" style="23" customWidth="1"/>
    <col min="2" max="2" width="37.140625" style="23" customWidth="1"/>
    <col min="3" max="8" width="5.7109375" style="23" customWidth="1"/>
    <col min="9" max="9" width="7.5703125" style="23" customWidth="1"/>
    <col min="10" max="15" width="5.7109375" style="23" customWidth="1"/>
    <col min="16" max="17" width="7.5703125" style="23" customWidth="1"/>
    <col min="18" max="23" width="5.7109375" style="23" customWidth="1"/>
    <col min="24" max="25" width="7.5703125" style="23" customWidth="1"/>
    <col min="26" max="26" width="14.7109375" style="23" customWidth="1"/>
    <col min="27" max="16384" width="9.140625" style="23"/>
  </cols>
  <sheetData>
    <row r="3" spans="1:26" x14ac:dyDescent="0.3">
      <c r="B3" s="110"/>
    </row>
    <row r="4" spans="1:26" x14ac:dyDescent="0.3">
      <c r="B4" s="110"/>
    </row>
    <row r="5" spans="1:26" x14ac:dyDescent="0.3">
      <c r="B5" s="110"/>
    </row>
    <row r="7" spans="1:26" ht="18.75" x14ac:dyDescent="0.3">
      <c r="A7" s="571" t="s">
        <v>97</v>
      </c>
      <c r="B7" s="571"/>
      <c r="C7" s="571"/>
      <c r="D7" s="571"/>
      <c r="E7" s="571"/>
      <c r="F7" s="571"/>
      <c r="G7" s="571"/>
      <c r="H7" s="571"/>
      <c r="I7" s="571"/>
      <c r="J7" s="571"/>
      <c r="K7" s="571"/>
      <c r="L7" s="571"/>
      <c r="M7" s="571"/>
      <c r="N7" s="571"/>
      <c r="O7" s="571"/>
      <c r="P7" s="571"/>
      <c r="Q7" s="571"/>
      <c r="R7" s="571"/>
      <c r="S7" s="571"/>
      <c r="T7" s="571"/>
      <c r="U7" s="571"/>
      <c r="V7" s="571"/>
      <c r="W7" s="571"/>
      <c r="X7" s="571"/>
      <c r="Y7" s="571"/>
    </row>
    <row r="8" spans="1:26" ht="18.75" x14ac:dyDescent="0.3">
      <c r="A8" s="571" t="s">
        <v>212</v>
      </c>
      <c r="B8" s="571"/>
      <c r="C8" s="571"/>
      <c r="D8" s="571"/>
      <c r="E8" s="571"/>
      <c r="F8" s="571"/>
      <c r="G8" s="571"/>
      <c r="H8" s="571"/>
      <c r="I8" s="571"/>
      <c r="J8" s="571"/>
      <c r="K8" s="571"/>
      <c r="L8" s="571"/>
      <c r="M8" s="571"/>
      <c r="N8" s="571"/>
      <c r="O8" s="571"/>
      <c r="P8" s="571"/>
      <c r="Q8" s="571"/>
      <c r="R8" s="571"/>
      <c r="S8" s="571"/>
      <c r="T8" s="571"/>
      <c r="U8" s="571"/>
      <c r="V8" s="571"/>
      <c r="W8" s="571"/>
      <c r="X8" s="571"/>
      <c r="Y8" s="571"/>
    </row>
    <row r="9" spans="1:26" ht="18.75" x14ac:dyDescent="0.3">
      <c r="A9" s="38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</row>
    <row r="10" spans="1:26" ht="18.75" x14ac:dyDescent="0.3">
      <c r="A10" s="39" t="s">
        <v>98</v>
      </c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</row>
    <row r="11" spans="1:26" ht="18.75" x14ac:dyDescent="0.3">
      <c r="A11" s="39" t="s">
        <v>99</v>
      </c>
      <c r="B11" s="38"/>
      <c r="C11" s="38"/>
      <c r="D11" s="38"/>
      <c r="E11" s="38"/>
      <c r="F11" s="38"/>
      <c r="G11" s="38"/>
      <c r="H11" s="38"/>
      <c r="I11" s="38" t="s">
        <v>172</v>
      </c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</row>
    <row r="12" spans="1:26" ht="18.75" x14ac:dyDescent="0.3">
      <c r="A12" s="39" t="s">
        <v>100</v>
      </c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</row>
    <row r="13" spans="1:26" ht="18.75" customHeight="1" thickBot="1" x14ac:dyDescent="0.35">
      <c r="A13" s="40"/>
    </row>
    <row r="14" spans="1:26" ht="17.25" thickBot="1" x14ac:dyDescent="0.35">
      <c r="A14" s="572" t="s">
        <v>101</v>
      </c>
      <c r="B14" s="572" t="s">
        <v>102</v>
      </c>
      <c r="C14" s="563" t="s">
        <v>103</v>
      </c>
      <c r="D14" s="563"/>
      <c r="E14" s="563"/>
      <c r="F14" s="563"/>
      <c r="G14" s="563"/>
      <c r="H14" s="563"/>
      <c r="I14" s="563"/>
      <c r="J14" s="563"/>
      <c r="K14" s="563"/>
      <c r="L14" s="563"/>
      <c r="M14" s="563"/>
      <c r="N14" s="563"/>
      <c r="O14" s="563"/>
      <c r="P14" s="563"/>
      <c r="Q14" s="563"/>
      <c r="R14" s="563"/>
      <c r="S14" s="563"/>
      <c r="T14" s="563"/>
      <c r="U14" s="563"/>
      <c r="V14" s="563"/>
      <c r="W14" s="564"/>
      <c r="X14" s="564"/>
      <c r="Y14" s="564"/>
      <c r="Z14" s="560" t="s">
        <v>104</v>
      </c>
    </row>
    <row r="15" spans="1:26" ht="17.25" thickBot="1" x14ac:dyDescent="0.35">
      <c r="A15" s="573"/>
      <c r="B15" s="573"/>
      <c r="C15" s="563" t="s">
        <v>105</v>
      </c>
      <c r="D15" s="563"/>
      <c r="E15" s="563"/>
      <c r="F15" s="564"/>
      <c r="G15" s="564"/>
      <c r="H15" s="564"/>
      <c r="I15" s="564"/>
      <c r="J15" s="565" t="s">
        <v>106</v>
      </c>
      <c r="K15" s="566"/>
      <c r="L15" s="566"/>
      <c r="M15" s="566"/>
      <c r="N15" s="566"/>
      <c r="O15" s="566"/>
      <c r="P15" s="566"/>
      <c r="Q15" s="567"/>
      <c r="R15" s="568" t="s">
        <v>107</v>
      </c>
      <c r="S15" s="568"/>
      <c r="T15" s="568"/>
      <c r="U15" s="563"/>
      <c r="V15" s="563"/>
      <c r="W15" s="564"/>
      <c r="X15" s="564"/>
      <c r="Y15" s="564"/>
      <c r="Z15" s="561"/>
    </row>
    <row r="16" spans="1:26" x14ac:dyDescent="0.3">
      <c r="A16" s="573"/>
      <c r="B16" s="573"/>
      <c r="C16" s="569" t="s">
        <v>187</v>
      </c>
      <c r="D16" s="575" t="s">
        <v>188</v>
      </c>
      <c r="E16" s="575" t="s">
        <v>189</v>
      </c>
      <c r="F16" s="575" t="s">
        <v>190</v>
      </c>
      <c r="G16" s="575" t="s">
        <v>191</v>
      </c>
      <c r="H16" s="575" t="s">
        <v>192</v>
      </c>
      <c r="I16" s="41" t="s">
        <v>108</v>
      </c>
      <c r="J16" s="569" t="s">
        <v>187</v>
      </c>
      <c r="K16" s="575" t="s">
        <v>188</v>
      </c>
      <c r="L16" s="575" t="s">
        <v>189</v>
      </c>
      <c r="M16" s="575" t="s">
        <v>190</v>
      </c>
      <c r="N16" s="575" t="s">
        <v>191</v>
      </c>
      <c r="O16" s="575" t="s">
        <v>192</v>
      </c>
      <c r="P16" s="42" t="s">
        <v>108</v>
      </c>
      <c r="Q16" s="41" t="s">
        <v>109</v>
      </c>
      <c r="R16" s="569" t="s">
        <v>187</v>
      </c>
      <c r="S16" s="575" t="s">
        <v>188</v>
      </c>
      <c r="T16" s="575" t="s">
        <v>189</v>
      </c>
      <c r="U16" s="575" t="s">
        <v>190</v>
      </c>
      <c r="V16" s="575" t="s">
        <v>191</v>
      </c>
      <c r="W16" s="575" t="s">
        <v>192</v>
      </c>
      <c r="X16" s="42" t="s">
        <v>108</v>
      </c>
      <c r="Y16" s="41" t="s">
        <v>109</v>
      </c>
      <c r="Z16" s="562"/>
    </row>
    <row r="17" spans="1:26" ht="33.75" customHeight="1" thickBot="1" x14ac:dyDescent="0.35">
      <c r="A17" s="574"/>
      <c r="B17" s="574"/>
      <c r="C17" s="570"/>
      <c r="D17" s="576"/>
      <c r="E17" s="576"/>
      <c r="F17" s="576"/>
      <c r="G17" s="576"/>
      <c r="H17" s="576"/>
      <c r="I17" s="44" t="s">
        <v>193</v>
      </c>
      <c r="J17" s="570"/>
      <c r="K17" s="576"/>
      <c r="L17" s="576"/>
      <c r="M17" s="576"/>
      <c r="N17" s="576"/>
      <c r="O17" s="576"/>
      <c r="P17" s="44" t="s">
        <v>193</v>
      </c>
      <c r="Q17" s="44" t="s">
        <v>110</v>
      </c>
      <c r="R17" s="570"/>
      <c r="S17" s="576"/>
      <c r="T17" s="576"/>
      <c r="U17" s="576"/>
      <c r="V17" s="576"/>
      <c r="W17" s="576"/>
      <c r="X17" s="44" t="s">
        <v>193</v>
      </c>
      <c r="Y17" s="44" t="s">
        <v>111</v>
      </c>
      <c r="Z17" s="43"/>
    </row>
    <row r="18" spans="1:26" ht="20.25" customHeight="1" x14ac:dyDescent="0.3">
      <c r="A18" s="587" t="s">
        <v>112</v>
      </c>
      <c r="B18" s="588"/>
      <c r="C18" s="45"/>
      <c r="D18" s="46"/>
      <c r="E18" s="46"/>
      <c r="F18" s="47"/>
      <c r="G18" s="47"/>
      <c r="H18" s="47"/>
      <c r="I18" s="47"/>
      <c r="J18" s="48"/>
      <c r="K18" s="46"/>
      <c r="L18" s="46"/>
      <c r="M18" s="46"/>
      <c r="N18" s="46"/>
      <c r="O18" s="47"/>
      <c r="P18" s="47"/>
      <c r="Q18" s="49"/>
      <c r="R18" s="50"/>
      <c r="S18" s="50"/>
      <c r="T18" s="50"/>
      <c r="U18" s="46"/>
      <c r="V18" s="46"/>
      <c r="W18" s="47"/>
      <c r="X18" s="47"/>
      <c r="Y18" s="47"/>
      <c r="Z18" s="51"/>
    </row>
    <row r="19" spans="1:26" ht="48.75" customHeight="1" x14ac:dyDescent="0.3">
      <c r="A19" s="223" t="s">
        <v>197</v>
      </c>
      <c r="B19" s="224" t="s">
        <v>199</v>
      </c>
      <c r="C19" s="211"/>
      <c r="D19" s="212"/>
      <c r="E19" s="212"/>
      <c r="F19" s="213"/>
      <c r="G19" s="213"/>
      <c r="H19" s="213"/>
      <c r="I19" s="213"/>
      <c r="J19" s="214"/>
      <c r="K19" s="212"/>
      <c r="L19" s="212"/>
      <c r="M19" s="212"/>
      <c r="N19" s="212"/>
      <c r="O19" s="213"/>
      <c r="P19" s="213"/>
      <c r="Q19" s="215"/>
      <c r="R19" s="50"/>
      <c r="S19" s="50"/>
      <c r="T19" s="50"/>
      <c r="U19" s="212"/>
      <c r="V19" s="212"/>
      <c r="W19" s="213"/>
      <c r="X19" s="213"/>
      <c r="Y19" s="213"/>
      <c r="Z19" s="57"/>
    </row>
    <row r="20" spans="1:26" ht="43.5" customHeight="1" thickBot="1" x14ac:dyDescent="0.35">
      <c r="A20" s="225" t="s">
        <v>198</v>
      </c>
      <c r="B20" s="226" t="s">
        <v>200</v>
      </c>
      <c r="C20" s="52"/>
      <c r="D20" s="53"/>
      <c r="E20" s="53"/>
      <c r="F20" s="54"/>
      <c r="G20" s="54"/>
      <c r="H20" s="54"/>
      <c r="I20" s="54"/>
      <c r="J20" s="55"/>
      <c r="K20" s="53"/>
      <c r="L20" s="53"/>
      <c r="M20" s="53"/>
      <c r="N20" s="53"/>
      <c r="O20" s="54"/>
      <c r="P20" s="54"/>
      <c r="Q20" s="56"/>
      <c r="R20" s="50"/>
      <c r="S20" s="50"/>
      <c r="T20" s="50"/>
      <c r="U20" s="53"/>
      <c r="V20" s="53"/>
      <c r="W20" s="54"/>
      <c r="X20" s="54"/>
      <c r="Y20" s="54"/>
      <c r="Z20" s="57"/>
    </row>
    <row r="21" spans="1:26" ht="20.25" customHeight="1" thickBot="1" x14ac:dyDescent="0.35">
      <c r="A21" s="578" t="s">
        <v>113</v>
      </c>
      <c r="B21" s="579"/>
      <c r="C21" s="58"/>
      <c r="D21" s="59"/>
      <c r="E21" s="59"/>
      <c r="F21" s="60"/>
      <c r="G21" s="60"/>
      <c r="H21" s="60"/>
      <c r="I21" s="60"/>
      <c r="J21" s="61"/>
      <c r="K21" s="62"/>
      <c r="L21" s="59"/>
      <c r="M21" s="59"/>
      <c r="N21" s="59"/>
      <c r="O21" s="60"/>
      <c r="P21" s="60"/>
      <c r="Q21" s="60"/>
      <c r="R21" s="58"/>
      <c r="S21" s="59"/>
      <c r="T21" s="59"/>
      <c r="U21" s="59"/>
      <c r="V21" s="59"/>
      <c r="W21" s="60"/>
      <c r="X21" s="60"/>
      <c r="Y21" s="60"/>
      <c r="Z21" s="63"/>
    </row>
    <row r="22" spans="1:26" ht="46.5" customHeight="1" thickBot="1" x14ac:dyDescent="0.35">
      <c r="A22" s="124" t="s">
        <v>82</v>
      </c>
      <c r="B22" s="125" t="s">
        <v>164</v>
      </c>
      <c r="C22" s="120">
        <f>July!G20</f>
        <v>50</v>
      </c>
      <c r="D22" s="120">
        <f>Aug!G20</f>
        <v>0</v>
      </c>
      <c r="E22" s="120">
        <f>September!G20</f>
        <v>0</v>
      </c>
      <c r="F22" s="120">
        <f>October!G20</f>
        <v>0</v>
      </c>
      <c r="G22" s="120">
        <f>November!G20</f>
        <v>0</v>
      </c>
      <c r="H22" s="120">
        <f>December!G20</f>
        <v>0</v>
      </c>
      <c r="I22" s="121">
        <f>SUM(C22:G22)</f>
        <v>50</v>
      </c>
      <c r="J22" s="122">
        <f>July!L20</f>
        <v>100</v>
      </c>
      <c r="K22" s="122">
        <f>Aug!L20</f>
        <v>0</v>
      </c>
      <c r="L22" s="122">
        <f>September!L20</f>
        <v>0</v>
      </c>
      <c r="M22" s="122">
        <f>October!L20</f>
        <v>0</v>
      </c>
      <c r="N22" s="122">
        <f>November!L20</f>
        <v>0</v>
      </c>
      <c r="O22" s="122">
        <f>December!L20</f>
        <v>0</v>
      </c>
      <c r="P22" s="122">
        <f>SUM(J22:O22)</f>
        <v>100</v>
      </c>
      <c r="Q22" s="123">
        <f>P22/I22</f>
        <v>2</v>
      </c>
      <c r="R22" s="122">
        <f>July!Q20</f>
        <v>100</v>
      </c>
      <c r="S22" s="122">
        <f>Aug!Q20</f>
        <v>0</v>
      </c>
      <c r="T22" s="122">
        <f>September!Q20</f>
        <v>0</v>
      </c>
      <c r="U22" s="122">
        <f>October!Q20</f>
        <v>0</v>
      </c>
      <c r="V22" s="122">
        <f>November!Q20</f>
        <v>0</v>
      </c>
      <c r="W22" s="122">
        <f>December!Q20</f>
        <v>0</v>
      </c>
      <c r="X22" s="122">
        <f>SUM(R22:W22)</f>
        <v>100</v>
      </c>
      <c r="Y22" s="123">
        <f>X22/I22</f>
        <v>2</v>
      </c>
      <c r="Z22" s="64"/>
    </row>
    <row r="23" spans="1:26" ht="29.25" customHeight="1" thickBot="1" x14ac:dyDescent="0.35">
      <c r="A23" s="117" t="s">
        <v>114</v>
      </c>
      <c r="B23" s="117" t="s">
        <v>94</v>
      </c>
      <c r="C23" s="120">
        <f>July!G21</f>
        <v>45</v>
      </c>
      <c r="D23" s="120">
        <f>Aug!G21</f>
        <v>0</v>
      </c>
      <c r="E23" s="120">
        <f>September!G21</f>
        <v>0</v>
      </c>
      <c r="F23" s="120">
        <f>October!G21</f>
        <v>0</v>
      </c>
      <c r="G23" s="120">
        <f>November!G21</f>
        <v>0</v>
      </c>
      <c r="H23" s="120">
        <f>December!G21</f>
        <v>0</v>
      </c>
      <c r="I23" s="121">
        <f>SUM(C23:H23)</f>
        <v>45</v>
      </c>
      <c r="J23" s="122">
        <f>July!L21</f>
        <v>225</v>
      </c>
      <c r="K23" s="122">
        <f>Aug!L21</f>
        <v>0</v>
      </c>
      <c r="L23" s="122">
        <f>September!L21</f>
        <v>0</v>
      </c>
      <c r="M23" s="122">
        <f>October!L21</f>
        <v>0</v>
      </c>
      <c r="N23" s="122">
        <f>November!L21</f>
        <v>0</v>
      </c>
      <c r="O23" s="122">
        <f>December!L21</f>
        <v>0</v>
      </c>
      <c r="P23" s="122">
        <f>SUM(J23:O23)</f>
        <v>225</v>
      </c>
      <c r="Q23" s="123">
        <f>P23/I23</f>
        <v>5</v>
      </c>
      <c r="R23" s="122">
        <f>July!Q21</f>
        <v>225</v>
      </c>
      <c r="S23" s="122">
        <f>Aug!Q21</f>
        <v>0</v>
      </c>
      <c r="T23" s="122">
        <f>September!Q21</f>
        <v>0</v>
      </c>
      <c r="U23" s="122">
        <f>October!Q21</f>
        <v>0</v>
      </c>
      <c r="V23" s="122">
        <f>November!Q21</f>
        <v>0</v>
      </c>
      <c r="W23" s="122">
        <f>December!Q21</f>
        <v>0</v>
      </c>
      <c r="X23" s="122">
        <f>SUM(R23:W23)</f>
        <v>225</v>
      </c>
      <c r="Y23" s="123">
        <f t="shared" ref="Y23" si="0">X23/I23</f>
        <v>5</v>
      </c>
      <c r="Z23" s="65"/>
    </row>
    <row r="24" spans="1:26" ht="44.25" customHeight="1" thickBot="1" x14ac:dyDescent="0.35">
      <c r="A24" s="117" t="s">
        <v>115</v>
      </c>
      <c r="B24" s="117" t="s">
        <v>163</v>
      </c>
      <c r="C24" s="120">
        <f>July!G22</f>
        <v>0</v>
      </c>
      <c r="D24" s="120">
        <f>Aug!G22</f>
        <v>0</v>
      </c>
      <c r="E24" s="120">
        <f>September!G22</f>
        <v>0</v>
      </c>
      <c r="F24" s="120">
        <f>October!G22</f>
        <v>0</v>
      </c>
      <c r="G24" s="120">
        <f>November!G22</f>
        <v>0</v>
      </c>
      <c r="H24" s="120">
        <f>December!G22</f>
        <v>0</v>
      </c>
      <c r="I24" s="121">
        <f t="shared" ref="I24" si="1">SUM(C24:G24)</f>
        <v>0</v>
      </c>
      <c r="J24" s="122">
        <f>July!L22</f>
        <v>0</v>
      </c>
      <c r="K24" s="122">
        <f>Aug!L22</f>
        <v>0</v>
      </c>
      <c r="L24" s="122">
        <f>September!L22</f>
        <v>0</v>
      </c>
      <c r="M24" s="122">
        <f>October!L22</f>
        <v>0</v>
      </c>
      <c r="N24" s="122">
        <f>November!L22</f>
        <v>0</v>
      </c>
      <c r="O24" s="122">
        <f>December!L22</f>
        <v>0</v>
      </c>
      <c r="P24" s="122">
        <f t="shared" ref="P24:P28" si="2">SUM(J24:O24)</f>
        <v>0</v>
      </c>
      <c r="Q24" s="123" t="e">
        <f t="shared" ref="Q24:Q28" si="3">P24/I24</f>
        <v>#DIV/0!</v>
      </c>
      <c r="R24" s="122">
        <f>July!Q22</f>
        <v>0</v>
      </c>
      <c r="S24" s="122">
        <f>Aug!Q22</f>
        <v>0</v>
      </c>
      <c r="T24" s="122">
        <f>September!Q22</f>
        <v>0</v>
      </c>
      <c r="U24" s="122">
        <f>October!Q22</f>
        <v>0</v>
      </c>
      <c r="V24" s="122">
        <f>November!Q22</f>
        <v>0</v>
      </c>
      <c r="W24" s="122">
        <f>December!Q22</f>
        <v>0</v>
      </c>
      <c r="X24" s="122">
        <f t="shared" ref="X24:X28" si="4">SUM(R24:W24)</f>
        <v>0</v>
      </c>
      <c r="Y24" s="123" t="e">
        <f>X24/I24</f>
        <v>#DIV/0!</v>
      </c>
      <c r="Z24" s="65"/>
    </row>
    <row r="25" spans="1:26" ht="45" customHeight="1" thickBot="1" x14ac:dyDescent="0.35">
      <c r="A25" s="117" t="s">
        <v>116</v>
      </c>
      <c r="B25" s="118" t="s">
        <v>194</v>
      </c>
      <c r="C25" s="120">
        <f>July!G23</f>
        <v>0</v>
      </c>
      <c r="D25" s="120">
        <f>Aug!G23</f>
        <v>0</v>
      </c>
      <c r="E25" s="120">
        <f>September!G23</f>
        <v>0</v>
      </c>
      <c r="F25" s="120">
        <f>October!G23</f>
        <v>0</v>
      </c>
      <c r="G25" s="120">
        <f>November!G23</f>
        <v>0</v>
      </c>
      <c r="H25" s="120">
        <f>December!G23</f>
        <v>0</v>
      </c>
      <c r="I25" s="121">
        <f>SUM(C25:H25)</f>
        <v>0</v>
      </c>
      <c r="J25" s="122">
        <f>July!L23</f>
        <v>0</v>
      </c>
      <c r="K25" s="122">
        <f>Aug!L23</f>
        <v>0</v>
      </c>
      <c r="L25" s="122">
        <f>September!L23</f>
        <v>0</v>
      </c>
      <c r="M25" s="122">
        <f>October!L23</f>
        <v>0</v>
      </c>
      <c r="N25" s="122">
        <f>November!L23</f>
        <v>0</v>
      </c>
      <c r="O25" s="122">
        <f>December!L23</f>
        <v>0</v>
      </c>
      <c r="P25" s="122">
        <f t="shared" si="2"/>
        <v>0</v>
      </c>
      <c r="Q25" s="123" t="e">
        <f>P25/I25</f>
        <v>#DIV/0!</v>
      </c>
      <c r="R25" s="122">
        <f>July!Q23</f>
        <v>0</v>
      </c>
      <c r="S25" s="122">
        <f>Aug!Q23</f>
        <v>0</v>
      </c>
      <c r="T25" s="122">
        <f>September!Q23</f>
        <v>0</v>
      </c>
      <c r="U25" s="122">
        <f>October!Q23</f>
        <v>0</v>
      </c>
      <c r="V25" s="122">
        <f>November!Q23</f>
        <v>0</v>
      </c>
      <c r="W25" s="122">
        <f>December!Q23</f>
        <v>0</v>
      </c>
      <c r="X25" s="122">
        <f t="shared" si="4"/>
        <v>0</v>
      </c>
      <c r="Y25" s="122">
        <f t="shared" ref="Y25:Y26" si="5">SUM(S25:W25)</f>
        <v>0</v>
      </c>
      <c r="Z25" s="65"/>
    </row>
    <row r="26" spans="1:26" ht="36.75" customHeight="1" thickBot="1" x14ac:dyDescent="0.35">
      <c r="A26" s="126" t="s">
        <v>88</v>
      </c>
      <c r="B26" s="118" t="s">
        <v>195</v>
      </c>
      <c r="C26" s="120">
        <f>July!G24</f>
        <v>3</v>
      </c>
      <c r="D26" s="120">
        <f>Aug!G24</f>
        <v>0</v>
      </c>
      <c r="E26" s="120">
        <f>September!G24</f>
        <v>0</v>
      </c>
      <c r="F26" s="120">
        <f>October!G24</f>
        <v>0</v>
      </c>
      <c r="G26" s="120">
        <f>November!G24</f>
        <v>0</v>
      </c>
      <c r="H26" s="120">
        <f>December!G24</f>
        <v>0</v>
      </c>
      <c r="I26" s="121">
        <f>SUM(C26:H26)</f>
        <v>3</v>
      </c>
      <c r="J26" s="122">
        <f>July!L24</f>
        <v>6</v>
      </c>
      <c r="K26" s="122">
        <f>Aug!L24</f>
        <v>0</v>
      </c>
      <c r="L26" s="122">
        <f>September!L24</f>
        <v>0</v>
      </c>
      <c r="M26" s="122">
        <f>October!L24</f>
        <v>0</v>
      </c>
      <c r="N26" s="122">
        <f>November!L24</f>
        <v>0</v>
      </c>
      <c r="O26" s="122">
        <f>December!L24</f>
        <v>0</v>
      </c>
      <c r="P26" s="122">
        <f t="shared" si="2"/>
        <v>6</v>
      </c>
      <c r="Q26" s="123">
        <f t="shared" si="3"/>
        <v>2</v>
      </c>
      <c r="R26" s="122">
        <f>July!Q24</f>
        <v>15</v>
      </c>
      <c r="S26" s="122">
        <f>Aug!Q24</f>
        <v>0</v>
      </c>
      <c r="T26" s="122">
        <f>September!Q24</f>
        <v>0</v>
      </c>
      <c r="U26" s="122">
        <f>October!Q24</f>
        <v>0</v>
      </c>
      <c r="V26" s="122">
        <f>November!Q24</f>
        <v>0</v>
      </c>
      <c r="W26" s="122">
        <f>December!Q24</f>
        <v>0</v>
      </c>
      <c r="X26" s="122">
        <f t="shared" si="4"/>
        <v>15</v>
      </c>
      <c r="Y26" s="122">
        <f t="shared" si="5"/>
        <v>0</v>
      </c>
      <c r="Z26" s="65"/>
    </row>
    <row r="27" spans="1:26" ht="57" customHeight="1" thickBot="1" x14ac:dyDescent="0.35">
      <c r="A27" s="127" t="s">
        <v>89</v>
      </c>
      <c r="B27" s="118" t="s">
        <v>90</v>
      </c>
      <c r="C27" s="120" t="e">
        <f>July!#REF!</f>
        <v>#REF!</v>
      </c>
      <c r="D27" s="120">
        <f>Aug!G25</f>
        <v>0</v>
      </c>
      <c r="E27" s="120">
        <f>September!G25</f>
        <v>0</v>
      </c>
      <c r="F27" s="120">
        <f>October!G25</f>
        <v>0</v>
      </c>
      <c r="G27" s="120">
        <f>November!G25</f>
        <v>0</v>
      </c>
      <c r="H27" s="120">
        <f>December!G25</f>
        <v>0</v>
      </c>
      <c r="I27" s="121" t="e">
        <f>SUM(C27:H27)</f>
        <v>#REF!</v>
      </c>
      <c r="J27" s="122" t="e">
        <f>July!#REF!</f>
        <v>#REF!</v>
      </c>
      <c r="K27" s="122">
        <f>Aug!L25</f>
        <v>0</v>
      </c>
      <c r="L27" s="122">
        <f>September!L25</f>
        <v>0</v>
      </c>
      <c r="M27" s="122">
        <f>October!L25</f>
        <v>0</v>
      </c>
      <c r="N27" s="122">
        <f>November!L25</f>
        <v>0</v>
      </c>
      <c r="O27" s="122">
        <f>December!L25</f>
        <v>0</v>
      </c>
      <c r="P27" s="122" t="e">
        <f t="shared" si="2"/>
        <v>#REF!</v>
      </c>
      <c r="Q27" s="123" t="e">
        <f>P27/I27</f>
        <v>#REF!</v>
      </c>
      <c r="R27" s="122" t="e">
        <f>July!#REF!</f>
        <v>#REF!</v>
      </c>
      <c r="S27" s="122">
        <f>Aug!Q25</f>
        <v>0</v>
      </c>
      <c r="T27" s="122">
        <f>September!Q25</f>
        <v>0</v>
      </c>
      <c r="U27" s="122">
        <f>October!Q25</f>
        <v>0</v>
      </c>
      <c r="V27" s="122">
        <f>November!Q25</f>
        <v>0</v>
      </c>
      <c r="W27" s="122">
        <f>December!Q25</f>
        <v>0</v>
      </c>
      <c r="X27" s="122" t="e">
        <f t="shared" si="4"/>
        <v>#REF!</v>
      </c>
      <c r="Y27" s="122" t="e">
        <f>SUM(S27:X27)</f>
        <v>#REF!</v>
      </c>
      <c r="Z27" s="65"/>
    </row>
    <row r="28" spans="1:26" ht="60.75" customHeight="1" thickBot="1" x14ac:dyDescent="0.35">
      <c r="A28" s="117" t="s">
        <v>91</v>
      </c>
      <c r="B28" s="118" t="s">
        <v>92</v>
      </c>
      <c r="C28" s="120" t="e">
        <f>July!#REF!</f>
        <v>#REF!</v>
      </c>
      <c r="D28" s="120">
        <f>Aug!G26</f>
        <v>0</v>
      </c>
      <c r="E28" s="120">
        <f>September!G26</f>
        <v>0</v>
      </c>
      <c r="F28" s="120">
        <f>October!G26</f>
        <v>0</v>
      </c>
      <c r="G28" s="120">
        <f>November!G26</f>
        <v>0</v>
      </c>
      <c r="H28" s="120">
        <f>December!G26</f>
        <v>0</v>
      </c>
      <c r="I28" s="121" t="e">
        <f>SUM(C28:H28)</f>
        <v>#REF!</v>
      </c>
      <c r="J28" s="122" t="e">
        <f>July!#REF!</f>
        <v>#REF!</v>
      </c>
      <c r="K28" s="122">
        <f>Aug!L26</f>
        <v>0</v>
      </c>
      <c r="L28" s="122">
        <f>September!L26</f>
        <v>0</v>
      </c>
      <c r="M28" s="122">
        <f>October!L26</f>
        <v>0</v>
      </c>
      <c r="N28" s="122">
        <f>November!L26</f>
        <v>0</v>
      </c>
      <c r="O28" s="122">
        <f>December!L26</f>
        <v>0</v>
      </c>
      <c r="P28" s="122" t="e">
        <f t="shared" si="2"/>
        <v>#REF!</v>
      </c>
      <c r="Q28" s="123" t="e">
        <f t="shared" si="3"/>
        <v>#REF!</v>
      </c>
      <c r="R28" s="122" t="e">
        <f>July!#REF!</f>
        <v>#REF!</v>
      </c>
      <c r="S28" s="122">
        <f>Aug!Q26</f>
        <v>0</v>
      </c>
      <c r="T28" s="122">
        <f>September!Q26</f>
        <v>0</v>
      </c>
      <c r="U28" s="122">
        <f>October!Q26</f>
        <v>0</v>
      </c>
      <c r="V28" s="122">
        <f>November!Q26</f>
        <v>0</v>
      </c>
      <c r="W28" s="122">
        <f>December!Q26</f>
        <v>0</v>
      </c>
      <c r="X28" s="122" t="e">
        <f t="shared" si="4"/>
        <v>#REF!</v>
      </c>
      <c r="Y28" s="123" t="e">
        <f t="shared" ref="Y28" si="6">X28/I28</f>
        <v>#REF!</v>
      </c>
      <c r="Z28" s="119"/>
    </row>
    <row r="29" spans="1:26" ht="41.25" customHeight="1" x14ac:dyDescent="0.3">
      <c r="A29" s="111"/>
      <c r="B29" s="112"/>
      <c r="C29" s="114"/>
      <c r="D29" s="114"/>
      <c r="E29" s="114"/>
      <c r="F29" s="114"/>
      <c r="G29" s="114"/>
      <c r="H29" s="113"/>
      <c r="I29" s="115"/>
      <c r="J29" s="5"/>
      <c r="K29" s="5"/>
      <c r="L29" s="5"/>
      <c r="M29" s="5"/>
      <c r="N29" s="5"/>
      <c r="O29" s="5"/>
      <c r="P29" s="5"/>
      <c r="Q29" s="116"/>
      <c r="R29" s="5"/>
      <c r="S29" s="5"/>
      <c r="T29" s="5"/>
      <c r="U29" s="5"/>
      <c r="V29" s="5"/>
      <c r="W29" s="5"/>
      <c r="X29" s="5"/>
      <c r="Y29" s="116"/>
      <c r="Z29" s="5"/>
    </row>
    <row r="30" spans="1:26" ht="60.75" customHeight="1" thickBot="1" x14ac:dyDescent="0.35">
      <c r="A30" s="111"/>
      <c r="B30" s="112"/>
      <c r="C30" s="113"/>
      <c r="D30" s="114"/>
      <c r="E30" s="114"/>
      <c r="F30" s="114"/>
      <c r="G30" s="114"/>
      <c r="H30" s="113"/>
      <c r="I30" s="115"/>
      <c r="J30" s="5"/>
      <c r="K30" s="5"/>
      <c r="L30" s="5"/>
      <c r="M30" s="5"/>
      <c r="N30" s="5"/>
      <c r="O30" s="5"/>
      <c r="P30" s="5"/>
      <c r="Q30" s="116"/>
      <c r="R30" s="5"/>
      <c r="S30" s="5"/>
      <c r="T30" s="5"/>
      <c r="U30" s="5"/>
      <c r="V30" s="5"/>
      <c r="W30" s="5"/>
      <c r="X30" s="5"/>
      <c r="Y30" s="116"/>
      <c r="Z30" s="5"/>
    </row>
    <row r="31" spans="1:26" ht="20.25" customHeight="1" thickBot="1" x14ac:dyDescent="0.35">
      <c r="A31" s="578" t="s">
        <v>117</v>
      </c>
      <c r="B31" s="580"/>
      <c r="C31" s="61"/>
      <c r="D31" s="59"/>
      <c r="E31" s="59"/>
      <c r="F31" s="60"/>
      <c r="G31" s="60"/>
      <c r="H31" s="60"/>
      <c r="I31" s="60"/>
      <c r="J31" s="61"/>
      <c r="K31" s="59"/>
      <c r="L31" s="59"/>
      <c r="M31" s="59"/>
      <c r="N31" s="59"/>
      <c r="O31" s="60"/>
      <c r="P31" s="60"/>
      <c r="Q31" s="128"/>
      <c r="R31" s="129"/>
      <c r="S31" s="129"/>
      <c r="T31" s="129"/>
      <c r="U31" s="59"/>
      <c r="V31" s="59"/>
      <c r="W31" s="60"/>
      <c r="X31" s="60"/>
      <c r="Y31" s="60"/>
      <c r="Z31" s="63"/>
    </row>
    <row r="32" spans="1:26" s="15" customFormat="1" ht="17.25" thickBot="1" x14ac:dyDescent="0.25">
      <c r="A32" s="581" t="s">
        <v>118</v>
      </c>
      <c r="B32" s="582"/>
      <c r="C32" s="582"/>
      <c r="D32" s="582"/>
      <c r="E32" s="582"/>
      <c r="F32" s="582"/>
      <c r="G32" s="582"/>
      <c r="H32" s="582"/>
      <c r="I32" s="582"/>
      <c r="J32" s="582"/>
      <c r="K32" s="582"/>
      <c r="L32" s="582"/>
      <c r="M32" s="582"/>
      <c r="N32" s="582"/>
      <c r="O32" s="582"/>
      <c r="P32" s="582"/>
      <c r="Q32" s="582"/>
      <c r="R32" s="582"/>
      <c r="S32" s="582"/>
      <c r="T32" s="582"/>
      <c r="U32" s="582"/>
      <c r="V32" s="582"/>
      <c r="W32" s="582"/>
      <c r="X32" s="582"/>
      <c r="Y32" s="582"/>
      <c r="Z32" s="583"/>
    </row>
    <row r="33" spans="1:26" ht="29.25" customHeight="1" x14ac:dyDescent="0.3">
      <c r="A33" s="71" t="s">
        <v>119</v>
      </c>
      <c r="B33" s="72" t="s">
        <v>120</v>
      </c>
      <c r="C33" s="73"/>
      <c r="D33" s="74"/>
      <c r="E33" s="74"/>
      <c r="F33" s="75"/>
      <c r="G33" s="75"/>
      <c r="H33" s="75"/>
      <c r="I33" s="75">
        <f>SUM(C33:H33)</f>
        <v>0</v>
      </c>
      <c r="J33" s="584" t="s">
        <v>121</v>
      </c>
      <c r="K33" s="585"/>
      <c r="L33" s="585"/>
      <c r="M33" s="585"/>
      <c r="N33" s="585"/>
      <c r="O33" s="585"/>
      <c r="P33" s="585"/>
      <c r="Q33" s="586"/>
      <c r="R33" s="73"/>
      <c r="S33" s="73"/>
      <c r="T33" s="73"/>
      <c r="U33" s="74"/>
      <c r="V33" s="74"/>
      <c r="W33" s="75"/>
      <c r="X33" s="75">
        <f>SUM(R33:W33)</f>
        <v>0</v>
      </c>
      <c r="Y33" s="75"/>
      <c r="Z33" s="76"/>
    </row>
    <row r="34" spans="1:26" ht="28.5" customHeight="1" x14ac:dyDescent="0.3">
      <c r="A34" s="77" t="s">
        <v>122</v>
      </c>
      <c r="B34" s="78" t="s">
        <v>123</v>
      </c>
      <c r="C34" s="79"/>
      <c r="D34" s="80"/>
      <c r="E34" s="80"/>
      <c r="F34" s="81"/>
      <c r="G34" s="81"/>
      <c r="H34" s="81"/>
      <c r="I34" s="81"/>
      <c r="J34" s="55"/>
      <c r="K34" s="53"/>
      <c r="L34" s="53"/>
      <c r="M34" s="53"/>
      <c r="N34" s="53"/>
      <c r="O34" s="54"/>
      <c r="P34" s="54"/>
      <c r="Q34" s="56"/>
      <c r="R34" s="79"/>
      <c r="S34" s="79"/>
      <c r="T34" s="79"/>
      <c r="U34" s="80"/>
      <c r="V34" s="80"/>
      <c r="W34" s="81"/>
      <c r="X34" s="81"/>
      <c r="Y34" s="81"/>
      <c r="Z34" s="51"/>
    </row>
    <row r="35" spans="1:26" ht="27.75" customHeight="1" x14ac:dyDescent="0.3">
      <c r="A35" s="77" t="s">
        <v>124</v>
      </c>
      <c r="B35" s="78" t="s">
        <v>125</v>
      </c>
      <c r="C35" s="82"/>
      <c r="D35" s="80"/>
      <c r="E35" s="80"/>
      <c r="F35" s="81"/>
      <c r="G35" s="81"/>
      <c r="H35" s="81"/>
      <c r="I35" s="81"/>
      <c r="J35" s="55"/>
      <c r="K35" s="53"/>
      <c r="L35" s="53"/>
      <c r="M35" s="53"/>
      <c r="N35" s="53"/>
      <c r="O35" s="54"/>
      <c r="P35" s="54"/>
      <c r="Q35" s="56"/>
      <c r="R35" s="79"/>
      <c r="S35" s="79"/>
      <c r="T35" s="79"/>
      <c r="U35" s="80"/>
      <c r="V35" s="80"/>
      <c r="W35" s="81"/>
      <c r="X35" s="81"/>
      <c r="Y35" s="81"/>
      <c r="Z35" s="51"/>
    </row>
    <row r="36" spans="1:26" ht="29.25" customHeight="1" x14ac:dyDescent="0.3">
      <c r="A36" s="77" t="s">
        <v>126</v>
      </c>
      <c r="B36" s="83" t="s">
        <v>127</v>
      </c>
      <c r="C36" s="84"/>
      <c r="D36" s="80"/>
      <c r="E36" s="80"/>
      <c r="F36" s="81"/>
      <c r="G36" s="81"/>
      <c r="H36" s="81"/>
      <c r="I36" s="81"/>
      <c r="J36" s="55"/>
      <c r="K36" s="53"/>
      <c r="L36" s="53"/>
      <c r="M36" s="53"/>
      <c r="N36" s="53"/>
      <c r="O36" s="54"/>
      <c r="P36" s="54"/>
      <c r="Q36" s="56"/>
      <c r="R36" s="79"/>
      <c r="S36" s="79"/>
      <c r="T36" s="79"/>
      <c r="U36" s="80"/>
      <c r="V36" s="80"/>
      <c r="W36" s="81"/>
      <c r="X36" s="81"/>
      <c r="Y36" s="81"/>
      <c r="Z36" s="57"/>
    </row>
    <row r="37" spans="1:26" ht="26.25" thickBot="1" x14ac:dyDescent="0.35">
      <c r="A37" s="85" t="s">
        <v>128</v>
      </c>
      <c r="B37" s="86" t="s">
        <v>26</v>
      </c>
      <c r="C37" s="87"/>
      <c r="D37" s="80"/>
      <c r="E37" s="80"/>
      <c r="F37" s="81"/>
      <c r="G37" s="81"/>
      <c r="H37" s="81"/>
      <c r="I37" s="81"/>
      <c r="J37" s="55"/>
      <c r="K37" s="53"/>
      <c r="L37" s="53"/>
      <c r="M37" s="53"/>
      <c r="N37" s="53"/>
      <c r="O37" s="54"/>
      <c r="P37" s="54"/>
      <c r="Q37" s="56"/>
      <c r="R37" s="79"/>
      <c r="S37" s="79"/>
      <c r="T37" s="79"/>
      <c r="U37" s="80"/>
      <c r="V37" s="80"/>
      <c r="W37" s="81"/>
      <c r="X37" s="81"/>
      <c r="Y37" s="81"/>
      <c r="Z37" s="57"/>
    </row>
    <row r="38" spans="1:26" s="15" customFormat="1" ht="17.25" thickBot="1" x14ac:dyDescent="0.25">
      <c r="A38" s="581" t="s">
        <v>129</v>
      </c>
      <c r="B38" s="582"/>
      <c r="C38" s="582"/>
      <c r="D38" s="582"/>
      <c r="E38" s="582"/>
      <c r="F38" s="582"/>
      <c r="G38" s="582"/>
      <c r="H38" s="582"/>
      <c r="I38" s="582"/>
      <c r="J38" s="582"/>
      <c r="K38" s="582"/>
      <c r="L38" s="582"/>
      <c r="M38" s="582"/>
      <c r="N38" s="582"/>
      <c r="O38" s="582"/>
      <c r="P38" s="582"/>
      <c r="Q38" s="582"/>
      <c r="R38" s="582"/>
      <c r="S38" s="582"/>
      <c r="T38" s="582"/>
      <c r="U38" s="582"/>
      <c r="V38" s="582"/>
      <c r="W38" s="582"/>
      <c r="X38" s="582"/>
      <c r="Y38" s="582"/>
      <c r="Z38" s="583"/>
    </row>
    <row r="39" spans="1:26" ht="17.25" thickBot="1" x14ac:dyDescent="0.35">
      <c r="A39" s="88" t="s">
        <v>130</v>
      </c>
      <c r="B39" s="89" t="s">
        <v>131</v>
      </c>
      <c r="C39" s="90"/>
      <c r="D39" s="67"/>
      <c r="E39" s="67"/>
      <c r="F39" s="68"/>
      <c r="G39" s="68"/>
      <c r="H39" s="68"/>
      <c r="I39" s="68"/>
      <c r="J39" s="66"/>
      <c r="K39" s="67"/>
      <c r="L39" s="67"/>
      <c r="M39" s="67"/>
      <c r="N39" s="67"/>
      <c r="O39" s="68"/>
      <c r="P39" s="68"/>
      <c r="Q39" s="69"/>
      <c r="R39" s="70"/>
      <c r="S39" s="70"/>
      <c r="T39" s="70"/>
      <c r="U39" s="67"/>
      <c r="V39" s="67"/>
      <c r="W39" s="68"/>
      <c r="X39" s="68"/>
      <c r="Y39" s="68"/>
      <c r="Z39" s="91"/>
    </row>
    <row r="40" spans="1:26" x14ac:dyDescent="0.3">
      <c r="A40" s="92" t="s">
        <v>132</v>
      </c>
      <c r="B40" s="93"/>
      <c r="C40" s="94"/>
      <c r="D40" s="94"/>
      <c r="E40" s="94"/>
      <c r="F40" s="94"/>
      <c r="G40" s="94"/>
      <c r="H40" s="94"/>
      <c r="I40" s="94"/>
      <c r="J40" s="94"/>
      <c r="K40" s="94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4"/>
      <c r="W40" s="94"/>
      <c r="X40" s="94"/>
      <c r="Y40" s="94"/>
      <c r="Z40" s="95"/>
    </row>
    <row r="41" spans="1:26" x14ac:dyDescent="0.3">
      <c r="A41" s="96" t="s">
        <v>133</v>
      </c>
      <c r="B41" s="97"/>
      <c r="Z41" s="98"/>
    </row>
    <row r="42" spans="1:26" x14ac:dyDescent="0.3">
      <c r="A42" s="96"/>
      <c r="B42" s="97"/>
      <c r="Z42" s="98"/>
    </row>
    <row r="43" spans="1:26" ht="17.25" thickBot="1" x14ac:dyDescent="0.35">
      <c r="A43" s="99"/>
      <c r="B43" s="100"/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1"/>
      <c r="Q43" s="101"/>
      <c r="R43" s="101"/>
      <c r="S43" s="101"/>
      <c r="T43" s="101"/>
      <c r="U43" s="101"/>
      <c r="V43" s="101"/>
      <c r="W43" s="101"/>
      <c r="X43" s="101"/>
      <c r="Y43" s="101"/>
      <c r="Z43" s="102"/>
    </row>
    <row r="44" spans="1:26" x14ac:dyDescent="0.3">
      <c r="A44" s="92" t="s">
        <v>134</v>
      </c>
      <c r="B44" s="93"/>
      <c r="C44" s="94"/>
      <c r="D44" s="94"/>
      <c r="E44" s="94"/>
      <c r="F44" s="94"/>
      <c r="G44" s="94"/>
      <c r="H44" s="94"/>
      <c r="I44" s="94"/>
      <c r="J44" s="94"/>
      <c r="K44" s="94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  <c r="Y44" s="94"/>
      <c r="Z44" s="95"/>
    </row>
    <row r="45" spans="1:26" x14ac:dyDescent="0.3">
      <c r="A45" s="96" t="s">
        <v>135</v>
      </c>
      <c r="B45" s="97"/>
      <c r="Z45" s="98"/>
    </row>
    <row r="46" spans="1:26" x14ac:dyDescent="0.3">
      <c r="A46" s="96"/>
      <c r="B46" s="97"/>
      <c r="Z46" s="98"/>
    </row>
    <row r="47" spans="1:26" ht="17.25" thickBot="1" x14ac:dyDescent="0.35">
      <c r="A47" s="99"/>
      <c r="B47" s="100"/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1"/>
      <c r="Q47" s="101"/>
      <c r="R47" s="101"/>
      <c r="S47" s="101"/>
      <c r="T47" s="101"/>
      <c r="U47" s="101"/>
      <c r="V47" s="101"/>
      <c r="W47" s="101"/>
      <c r="X47" s="101"/>
      <c r="Y47" s="101"/>
      <c r="Z47" s="102"/>
    </row>
    <row r="48" spans="1:26" x14ac:dyDescent="0.3">
      <c r="A48" s="97"/>
      <c r="B48" s="97"/>
    </row>
    <row r="49" spans="1:25" x14ac:dyDescent="0.3">
      <c r="A49" s="97"/>
      <c r="B49" s="97"/>
    </row>
    <row r="50" spans="1:25" x14ac:dyDescent="0.3">
      <c r="A50" s="97"/>
      <c r="B50" s="97"/>
    </row>
    <row r="52" spans="1:25" x14ac:dyDescent="0.3">
      <c r="A52" s="28" t="s">
        <v>136</v>
      </c>
      <c r="B52" s="28"/>
      <c r="C52" s="28"/>
      <c r="D52" s="28" t="s">
        <v>137</v>
      </c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</row>
    <row r="53" spans="1:25" x14ac:dyDescent="0.3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</row>
    <row r="54" spans="1:25" ht="16.5" customHeight="1" x14ac:dyDescent="0.3">
      <c r="A54" s="577" t="s">
        <v>138</v>
      </c>
      <c r="B54" s="577"/>
      <c r="C54" s="28"/>
      <c r="D54" s="577" t="s">
        <v>139</v>
      </c>
      <c r="E54" s="577"/>
      <c r="F54" s="577"/>
      <c r="G54" s="577"/>
      <c r="H54" s="577"/>
      <c r="I54" s="577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</row>
    <row r="55" spans="1:25" x14ac:dyDescent="0.3">
      <c r="A55" s="28" t="s">
        <v>140</v>
      </c>
      <c r="B55" s="28"/>
      <c r="C55" s="28"/>
      <c r="D55" s="28" t="s">
        <v>141</v>
      </c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</row>
    <row r="56" spans="1:25" x14ac:dyDescent="0.3">
      <c r="A56" s="28" t="s">
        <v>142</v>
      </c>
      <c r="B56" s="28"/>
      <c r="C56" s="28"/>
      <c r="D56" s="28" t="s">
        <v>143</v>
      </c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</row>
    <row r="65" ht="24.75" customHeight="1" x14ac:dyDescent="0.3"/>
    <row r="66" ht="29.25" customHeight="1" x14ac:dyDescent="0.3"/>
    <row r="67" ht="5.25" customHeight="1" x14ac:dyDescent="0.3"/>
  </sheetData>
  <mergeCells count="35">
    <mergeCell ref="A54:B54"/>
    <mergeCell ref="D54:I54"/>
    <mergeCell ref="S16:S17"/>
    <mergeCell ref="T16:T17"/>
    <mergeCell ref="U16:U17"/>
    <mergeCell ref="A21:B21"/>
    <mergeCell ref="A31:B31"/>
    <mergeCell ref="A32:Z32"/>
    <mergeCell ref="J33:Q33"/>
    <mergeCell ref="A38:Z38"/>
    <mergeCell ref="A18:B18"/>
    <mergeCell ref="K16:K17"/>
    <mergeCell ref="L16:L17"/>
    <mergeCell ref="M16:M17"/>
    <mergeCell ref="N16:N17"/>
    <mergeCell ref="D16:D17"/>
    <mergeCell ref="A7:Y7"/>
    <mergeCell ref="A8:Y8"/>
    <mergeCell ref="A14:A17"/>
    <mergeCell ref="B14:B17"/>
    <mergeCell ref="C14:Y14"/>
    <mergeCell ref="V16:V17"/>
    <mergeCell ref="W16:W17"/>
    <mergeCell ref="O16:O17"/>
    <mergeCell ref="R16:R17"/>
    <mergeCell ref="E16:E17"/>
    <mergeCell ref="F16:F17"/>
    <mergeCell ref="G16:G17"/>
    <mergeCell ref="H16:H17"/>
    <mergeCell ref="J16:J17"/>
    <mergeCell ref="Z14:Z16"/>
    <mergeCell ref="C15:I15"/>
    <mergeCell ref="J15:Q15"/>
    <mergeCell ref="R15:Y15"/>
    <mergeCell ref="C16:C17"/>
  </mergeCells>
  <pageMargins left="0.7" right="0.7" top="0.75" bottom="0.75" header="0.3" footer="0.3"/>
  <pageSetup paperSize="14" scale="67" fitToHeight="0" orientation="landscape" r:id="rId1"/>
  <rowBreaks count="2" manualBreakCount="2">
    <brk id="28" max="25" man="1"/>
    <brk id="56" max="25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Z67"/>
  <sheetViews>
    <sheetView view="pageBreakPreview" topLeftCell="A14" zoomScaleNormal="106" zoomScaleSheetLayoutView="100" workbookViewId="0">
      <selection activeCell="R26" sqref="R26"/>
    </sheetView>
  </sheetViews>
  <sheetFormatPr defaultRowHeight="16.5" x14ac:dyDescent="0.3"/>
  <cols>
    <col min="1" max="1" width="25.7109375" style="23" customWidth="1"/>
    <col min="2" max="2" width="37.140625" style="23" customWidth="1"/>
    <col min="3" max="8" width="5.7109375" style="23" customWidth="1"/>
    <col min="9" max="9" width="7.5703125" style="23" customWidth="1"/>
    <col min="10" max="15" width="5.7109375" style="23" customWidth="1"/>
    <col min="16" max="17" width="7.5703125" style="23" customWidth="1"/>
    <col min="18" max="23" width="5.7109375" style="23" customWidth="1"/>
    <col min="24" max="25" width="7.5703125" style="23" customWidth="1"/>
    <col min="26" max="26" width="14.7109375" style="23" customWidth="1"/>
    <col min="27" max="16384" width="9.140625" style="23"/>
  </cols>
  <sheetData>
    <row r="3" spans="1:26" x14ac:dyDescent="0.3">
      <c r="B3" s="110"/>
    </row>
    <row r="4" spans="1:26" x14ac:dyDescent="0.3">
      <c r="B4" s="110"/>
    </row>
    <row r="5" spans="1:26" x14ac:dyDescent="0.3">
      <c r="B5" s="110"/>
    </row>
    <row r="7" spans="1:26" ht="18.75" x14ac:dyDescent="0.3">
      <c r="A7" s="571" t="s">
        <v>97</v>
      </c>
      <c r="B7" s="571"/>
      <c r="C7" s="571"/>
      <c r="D7" s="571"/>
      <c r="E7" s="571"/>
      <c r="F7" s="571"/>
      <c r="G7" s="571"/>
      <c r="H7" s="571"/>
      <c r="I7" s="571"/>
      <c r="J7" s="571"/>
      <c r="K7" s="571"/>
      <c r="L7" s="571"/>
      <c r="M7" s="571"/>
      <c r="N7" s="571"/>
      <c r="O7" s="571"/>
      <c r="P7" s="571"/>
      <c r="Q7" s="571"/>
      <c r="R7" s="571"/>
      <c r="S7" s="571"/>
      <c r="T7" s="571"/>
      <c r="U7" s="571"/>
      <c r="V7" s="571"/>
      <c r="W7" s="571"/>
      <c r="X7" s="571"/>
      <c r="Y7" s="571"/>
    </row>
    <row r="8" spans="1:26" ht="18.75" x14ac:dyDescent="0.3">
      <c r="A8" s="571" t="s">
        <v>202</v>
      </c>
      <c r="B8" s="571"/>
      <c r="C8" s="571"/>
      <c r="D8" s="571"/>
      <c r="E8" s="571"/>
      <c r="F8" s="571"/>
      <c r="G8" s="571"/>
      <c r="H8" s="571"/>
      <c r="I8" s="571"/>
      <c r="J8" s="571"/>
      <c r="K8" s="571"/>
      <c r="L8" s="571"/>
      <c r="M8" s="571"/>
      <c r="N8" s="571"/>
      <c r="O8" s="571"/>
      <c r="P8" s="571"/>
      <c r="Q8" s="571"/>
      <c r="R8" s="571"/>
      <c r="S8" s="571"/>
      <c r="T8" s="571"/>
      <c r="U8" s="571"/>
      <c r="V8" s="571"/>
      <c r="W8" s="571"/>
      <c r="X8" s="571"/>
      <c r="Y8" s="571"/>
    </row>
    <row r="9" spans="1:26" ht="18.75" x14ac:dyDescent="0.3">
      <c r="A9" s="38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</row>
    <row r="10" spans="1:26" ht="18.75" x14ac:dyDescent="0.3">
      <c r="A10" s="39" t="s">
        <v>98</v>
      </c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</row>
    <row r="11" spans="1:26" ht="18.75" x14ac:dyDescent="0.3">
      <c r="A11" s="39" t="s">
        <v>99</v>
      </c>
      <c r="B11" s="38"/>
      <c r="C11" s="38"/>
      <c r="D11" s="38"/>
      <c r="E11" s="38"/>
      <c r="F11" s="38"/>
      <c r="G11" s="38"/>
      <c r="H11" s="38"/>
      <c r="I11" s="38" t="s">
        <v>172</v>
      </c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</row>
    <row r="12" spans="1:26" ht="18.75" x14ac:dyDescent="0.3">
      <c r="A12" s="39" t="s">
        <v>100</v>
      </c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</row>
    <row r="13" spans="1:26" ht="18.75" customHeight="1" thickBot="1" x14ac:dyDescent="0.35">
      <c r="A13" s="40"/>
    </row>
    <row r="14" spans="1:26" ht="17.25" thickBot="1" x14ac:dyDescent="0.35">
      <c r="A14" s="572" t="s">
        <v>101</v>
      </c>
      <c r="B14" s="572" t="s">
        <v>102</v>
      </c>
      <c r="C14" s="563" t="s">
        <v>103</v>
      </c>
      <c r="D14" s="563"/>
      <c r="E14" s="563"/>
      <c r="F14" s="563"/>
      <c r="G14" s="563"/>
      <c r="H14" s="563"/>
      <c r="I14" s="563"/>
      <c r="J14" s="563"/>
      <c r="K14" s="563"/>
      <c r="L14" s="563"/>
      <c r="M14" s="563"/>
      <c r="N14" s="563"/>
      <c r="O14" s="563"/>
      <c r="P14" s="563"/>
      <c r="Q14" s="563"/>
      <c r="R14" s="563"/>
      <c r="S14" s="563"/>
      <c r="T14" s="563"/>
      <c r="U14" s="563"/>
      <c r="V14" s="563"/>
      <c r="W14" s="564"/>
      <c r="X14" s="564"/>
      <c r="Y14" s="564"/>
      <c r="Z14" s="560" t="s">
        <v>104</v>
      </c>
    </row>
    <row r="15" spans="1:26" ht="17.25" thickBot="1" x14ac:dyDescent="0.35">
      <c r="A15" s="573"/>
      <c r="B15" s="573"/>
      <c r="C15" s="563" t="s">
        <v>105</v>
      </c>
      <c r="D15" s="563"/>
      <c r="E15" s="563"/>
      <c r="F15" s="564"/>
      <c r="G15" s="564"/>
      <c r="H15" s="564"/>
      <c r="I15" s="564"/>
      <c r="J15" s="565" t="s">
        <v>106</v>
      </c>
      <c r="K15" s="566"/>
      <c r="L15" s="566"/>
      <c r="M15" s="566"/>
      <c r="N15" s="566"/>
      <c r="O15" s="566"/>
      <c r="P15" s="566"/>
      <c r="Q15" s="567"/>
      <c r="R15" s="568" t="s">
        <v>107</v>
      </c>
      <c r="S15" s="568"/>
      <c r="T15" s="568"/>
      <c r="U15" s="563"/>
      <c r="V15" s="563"/>
      <c r="W15" s="564"/>
      <c r="X15" s="564"/>
      <c r="Y15" s="564"/>
      <c r="Z15" s="561"/>
    </row>
    <row r="16" spans="1:26" x14ac:dyDescent="0.3">
      <c r="A16" s="573"/>
      <c r="B16" s="573"/>
      <c r="C16" s="569" t="s">
        <v>165</v>
      </c>
      <c r="D16" s="575" t="s">
        <v>166</v>
      </c>
      <c r="E16" s="575" t="s">
        <v>167</v>
      </c>
      <c r="F16" s="575" t="s">
        <v>168</v>
      </c>
      <c r="G16" s="575" t="s">
        <v>169</v>
      </c>
      <c r="H16" s="575" t="s">
        <v>170</v>
      </c>
      <c r="I16" s="41" t="s">
        <v>108</v>
      </c>
      <c r="J16" s="569" t="s">
        <v>165</v>
      </c>
      <c r="K16" s="575" t="s">
        <v>166</v>
      </c>
      <c r="L16" s="575" t="s">
        <v>167</v>
      </c>
      <c r="M16" s="575" t="s">
        <v>168</v>
      </c>
      <c r="N16" s="575" t="s">
        <v>169</v>
      </c>
      <c r="O16" s="575" t="s">
        <v>170</v>
      </c>
      <c r="P16" s="42" t="s">
        <v>108</v>
      </c>
      <c r="Q16" s="41" t="s">
        <v>109</v>
      </c>
      <c r="R16" s="569" t="s">
        <v>165</v>
      </c>
      <c r="S16" s="575" t="s">
        <v>166</v>
      </c>
      <c r="T16" s="575" t="s">
        <v>167</v>
      </c>
      <c r="U16" s="575" t="s">
        <v>168</v>
      </c>
      <c r="V16" s="575" t="s">
        <v>169</v>
      </c>
      <c r="W16" s="575" t="s">
        <v>170</v>
      </c>
      <c r="X16" s="42" t="s">
        <v>108</v>
      </c>
      <c r="Y16" s="41" t="s">
        <v>109</v>
      </c>
      <c r="Z16" s="562"/>
    </row>
    <row r="17" spans="1:26" ht="33.75" customHeight="1" thickBot="1" x14ac:dyDescent="0.35">
      <c r="A17" s="574"/>
      <c r="B17" s="574"/>
      <c r="C17" s="570"/>
      <c r="D17" s="576"/>
      <c r="E17" s="576"/>
      <c r="F17" s="576"/>
      <c r="G17" s="576"/>
      <c r="H17" s="576"/>
      <c r="I17" s="44" t="s">
        <v>171</v>
      </c>
      <c r="J17" s="570"/>
      <c r="K17" s="576"/>
      <c r="L17" s="576"/>
      <c r="M17" s="576"/>
      <c r="N17" s="576"/>
      <c r="O17" s="576"/>
      <c r="P17" s="44" t="s">
        <v>171</v>
      </c>
      <c r="Q17" s="44" t="s">
        <v>110</v>
      </c>
      <c r="R17" s="570"/>
      <c r="S17" s="576"/>
      <c r="T17" s="576"/>
      <c r="U17" s="576"/>
      <c r="V17" s="576"/>
      <c r="W17" s="576"/>
      <c r="X17" s="44" t="s">
        <v>171</v>
      </c>
      <c r="Y17" s="44" t="s">
        <v>111</v>
      </c>
      <c r="Z17" s="43"/>
    </row>
    <row r="18" spans="1:26" ht="20.25" customHeight="1" thickBot="1" x14ac:dyDescent="0.35">
      <c r="A18" s="589" t="s">
        <v>112</v>
      </c>
      <c r="B18" s="590"/>
      <c r="C18" s="211"/>
      <c r="D18" s="212"/>
      <c r="E18" s="212"/>
      <c r="F18" s="213"/>
      <c r="G18" s="213"/>
      <c r="H18" s="213"/>
      <c r="I18" s="213"/>
      <c r="J18" s="214"/>
      <c r="K18" s="212"/>
      <c r="L18" s="212"/>
      <c r="M18" s="212"/>
      <c r="N18" s="212"/>
      <c r="O18" s="213"/>
      <c r="P18" s="213"/>
      <c r="Q18" s="215"/>
      <c r="R18" s="216"/>
      <c r="S18" s="216"/>
      <c r="T18" s="216"/>
      <c r="U18" s="212"/>
      <c r="V18" s="212"/>
      <c r="W18" s="213"/>
      <c r="X18" s="213"/>
      <c r="Y18" s="213"/>
      <c r="Z18" s="51"/>
    </row>
    <row r="19" spans="1:26" ht="42" customHeight="1" thickBot="1" x14ac:dyDescent="0.35">
      <c r="A19" s="222" t="s">
        <v>197</v>
      </c>
      <c r="B19" s="222" t="s">
        <v>199</v>
      </c>
      <c r="C19" s="344">
        <v>1</v>
      </c>
      <c r="D19" s="344"/>
      <c r="E19" s="344"/>
      <c r="F19" s="344"/>
      <c r="G19" s="344"/>
      <c r="H19" s="344"/>
      <c r="I19" s="344">
        <v>1</v>
      </c>
      <c r="J19" s="344">
        <v>5</v>
      </c>
      <c r="K19" s="344"/>
      <c r="L19" s="344"/>
      <c r="M19" s="344"/>
      <c r="N19" s="344"/>
      <c r="O19" s="344"/>
      <c r="P19" s="344">
        <v>5</v>
      </c>
      <c r="Q19" s="345">
        <v>5</v>
      </c>
      <c r="R19" s="344">
        <v>2</v>
      </c>
      <c r="S19" s="344"/>
      <c r="T19" s="344"/>
      <c r="U19" s="344"/>
      <c r="V19" s="344"/>
      <c r="W19" s="344"/>
      <c r="X19" s="344">
        <v>2</v>
      </c>
      <c r="Y19" s="345">
        <v>2</v>
      </c>
      <c r="Z19" s="57"/>
    </row>
    <row r="20" spans="1:26" ht="32.25" customHeight="1" thickBot="1" x14ac:dyDescent="0.35">
      <c r="A20" s="222" t="s">
        <v>198</v>
      </c>
      <c r="B20" s="222" t="s">
        <v>200</v>
      </c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217"/>
    </row>
    <row r="21" spans="1:26" ht="20.25" customHeight="1" thickBot="1" x14ac:dyDescent="0.35">
      <c r="A21" s="578" t="s">
        <v>113</v>
      </c>
      <c r="B21" s="579"/>
      <c r="C21" s="58"/>
      <c r="D21" s="59"/>
      <c r="E21" s="59"/>
      <c r="F21" s="60"/>
      <c r="G21" s="60"/>
      <c r="H21" s="60"/>
      <c r="I21" s="60"/>
      <c r="J21" s="61"/>
      <c r="K21" s="62"/>
      <c r="L21" s="59"/>
      <c r="M21" s="59"/>
      <c r="N21" s="59"/>
      <c r="O21" s="60"/>
      <c r="P21" s="60"/>
      <c r="Q21" s="60"/>
      <c r="R21" s="58"/>
      <c r="S21" s="59"/>
      <c r="T21" s="59"/>
      <c r="U21" s="59"/>
      <c r="V21" s="59"/>
      <c r="W21" s="60"/>
      <c r="X21" s="60"/>
      <c r="Y21" s="60"/>
      <c r="Z21" s="63"/>
    </row>
    <row r="22" spans="1:26" ht="38.25" customHeight="1" thickBot="1" x14ac:dyDescent="0.35">
      <c r="A22" s="124" t="s">
        <v>82</v>
      </c>
      <c r="B22" s="125" t="s">
        <v>164</v>
      </c>
      <c r="C22" s="120">
        <f>Jan!G21</f>
        <v>65</v>
      </c>
      <c r="D22" s="120">
        <f>Feb!G20</f>
        <v>58</v>
      </c>
      <c r="E22" s="120">
        <f>March!G20</f>
        <v>51</v>
      </c>
      <c r="F22" s="120">
        <f>April!G20</f>
        <v>38</v>
      </c>
      <c r="G22" s="120">
        <f>May!G20</f>
        <v>41</v>
      </c>
      <c r="H22" s="120">
        <f>June!G20</f>
        <v>49</v>
      </c>
      <c r="I22" s="121">
        <f>SUM(C22:H22)</f>
        <v>302</v>
      </c>
      <c r="J22" s="122">
        <f>Jan!L21</f>
        <v>325</v>
      </c>
      <c r="K22" s="122">
        <f>Feb!L20</f>
        <v>206</v>
      </c>
      <c r="L22" s="122">
        <f>March!L20</f>
        <v>255</v>
      </c>
      <c r="M22" s="122">
        <f>April!L20</f>
        <v>190</v>
      </c>
      <c r="N22" s="122">
        <f>May!L20</f>
        <v>205</v>
      </c>
      <c r="O22" s="122">
        <f>June!L20</f>
        <v>98</v>
      </c>
      <c r="P22" s="122">
        <f>SUM(J22:O22)</f>
        <v>1279</v>
      </c>
      <c r="Q22" s="123">
        <f>P22/I22</f>
        <v>4.2350993377483448</v>
      </c>
      <c r="R22" s="122">
        <f>Jan!Q21</f>
        <v>325</v>
      </c>
      <c r="S22" s="122">
        <f>Feb!Q20</f>
        <v>290</v>
      </c>
      <c r="T22" s="122">
        <f>March!Q20</f>
        <v>255</v>
      </c>
      <c r="U22" s="122">
        <f>April!Q20</f>
        <v>190</v>
      </c>
      <c r="V22" s="122">
        <f>May!Q20</f>
        <v>205</v>
      </c>
      <c r="W22" s="122">
        <f>June!Q20</f>
        <v>98</v>
      </c>
      <c r="X22" s="122">
        <f>SUM(R22:W22)</f>
        <v>1363</v>
      </c>
      <c r="Y22" s="123">
        <f>X22/I22</f>
        <v>4.5132450331125824</v>
      </c>
      <c r="Z22" s="64"/>
    </row>
    <row r="23" spans="1:26" ht="29.25" customHeight="1" thickBot="1" x14ac:dyDescent="0.35">
      <c r="A23" s="117" t="s">
        <v>114</v>
      </c>
      <c r="B23" s="117" t="s">
        <v>94</v>
      </c>
      <c r="C23" s="120">
        <f>Jan!G22</f>
        <v>1</v>
      </c>
      <c r="D23" s="120">
        <f>Feb!G21</f>
        <v>17</v>
      </c>
      <c r="E23" s="120">
        <f>March!G21</f>
        <v>4</v>
      </c>
      <c r="F23" s="120">
        <f>April!G21</f>
        <v>2</v>
      </c>
      <c r="G23" s="120">
        <f>May!G21</f>
        <v>1</v>
      </c>
      <c r="H23" s="120">
        <f>June!G21</f>
        <v>1</v>
      </c>
      <c r="I23" s="121">
        <f t="shared" ref="I23:I28" si="0">SUM(C23:H23)</f>
        <v>26</v>
      </c>
      <c r="J23" s="122">
        <f>Jan!L22</f>
        <v>5</v>
      </c>
      <c r="K23" s="122">
        <f>Feb!L21</f>
        <v>85</v>
      </c>
      <c r="L23" s="122">
        <f>March!L21</f>
        <v>20</v>
      </c>
      <c r="M23" s="122">
        <f>April!L21</f>
        <v>10</v>
      </c>
      <c r="N23" s="122">
        <f>May!L21</f>
        <v>5</v>
      </c>
      <c r="O23" s="122">
        <f>June!L21</f>
        <v>5</v>
      </c>
      <c r="P23" s="122">
        <f>SUM(J23:N23)</f>
        <v>125</v>
      </c>
      <c r="Q23" s="123">
        <f t="shared" ref="Q23:Q24" si="1">P23/I23</f>
        <v>4.8076923076923075</v>
      </c>
      <c r="R23" s="122">
        <f>Jan!Q22</f>
        <v>5</v>
      </c>
      <c r="S23" s="122">
        <f>Feb!Q21</f>
        <v>85</v>
      </c>
      <c r="T23" s="122">
        <f>March!Q21</f>
        <v>20</v>
      </c>
      <c r="U23" s="122">
        <f>April!Q21</f>
        <v>10</v>
      </c>
      <c r="V23" s="122">
        <f>May!Q21</f>
        <v>5</v>
      </c>
      <c r="W23" s="122">
        <f>June!Q21</f>
        <v>5</v>
      </c>
      <c r="X23" s="122">
        <f>SUM(R23:V23)</f>
        <v>125</v>
      </c>
      <c r="Y23" s="123">
        <f t="shared" ref="Y23" si="2">X23/I23</f>
        <v>4.8076923076923075</v>
      </c>
      <c r="Z23" s="65"/>
    </row>
    <row r="24" spans="1:26" ht="30.75" customHeight="1" thickBot="1" x14ac:dyDescent="0.35">
      <c r="A24" s="117" t="s">
        <v>115</v>
      </c>
      <c r="B24" s="117" t="s">
        <v>163</v>
      </c>
      <c r="C24" s="120">
        <f>Jan!G23</f>
        <v>31</v>
      </c>
      <c r="D24" s="120">
        <f>Feb!G22</f>
        <v>37</v>
      </c>
      <c r="E24" s="120">
        <f>March!G22</f>
        <v>31</v>
      </c>
      <c r="F24" s="120">
        <f>April!G22</f>
        <v>33</v>
      </c>
      <c r="G24" s="120">
        <f>May!G22</f>
        <v>45</v>
      </c>
      <c r="H24" s="120">
        <f>June!G22</f>
        <v>2</v>
      </c>
      <c r="I24" s="121">
        <f t="shared" si="0"/>
        <v>179</v>
      </c>
      <c r="J24" s="122">
        <f>Jan!L23</f>
        <v>155</v>
      </c>
      <c r="K24" s="122">
        <f>Feb!L22</f>
        <v>164</v>
      </c>
      <c r="L24" s="122">
        <f>March!L22</f>
        <v>155</v>
      </c>
      <c r="M24" s="122">
        <f>April!L22</f>
        <v>165</v>
      </c>
      <c r="N24" s="122">
        <f>May!L22</f>
        <v>225</v>
      </c>
      <c r="O24" s="122">
        <f>June!L22</f>
        <v>7</v>
      </c>
      <c r="P24" s="122">
        <f t="shared" ref="P24:Q27" si="3">SUM(J24:N24)</f>
        <v>864</v>
      </c>
      <c r="Q24" s="123">
        <f t="shared" si="1"/>
        <v>4.8268156424581008</v>
      </c>
      <c r="R24" s="122">
        <f>Jan!Q23</f>
        <v>155</v>
      </c>
      <c r="S24" s="122">
        <f>Feb!Q22</f>
        <v>164</v>
      </c>
      <c r="T24" s="122">
        <f>March!Q22</f>
        <v>155</v>
      </c>
      <c r="U24" s="122">
        <f>April!Q22</f>
        <v>165</v>
      </c>
      <c r="V24" s="122">
        <f>May!Q22</f>
        <v>225</v>
      </c>
      <c r="W24" s="122">
        <f>June!Q22</f>
        <v>10</v>
      </c>
      <c r="X24" s="122">
        <f>SUM(R24:W24)</f>
        <v>874</v>
      </c>
      <c r="Y24" s="123">
        <f>X24/I24</f>
        <v>4.8826815642458099</v>
      </c>
      <c r="Z24" s="65"/>
    </row>
    <row r="25" spans="1:26" ht="45" customHeight="1" thickBot="1" x14ac:dyDescent="0.35">
      <c r="A25" s="117" t="s">
        <v>116</v>
      </c>
      <c r="B25" s="118" t="s">
        <v>194</v>
      </c>
      <c r="C25" s="120">
        <f>Jan!G24</f>
        <v>0</v>
      </c>
      <c r="D25" s="120">
        <f>Feb!G23</f>
        <v>0</v>
      </c>
      <c r="E25" s="120">
        <f>March!G23</f>
        <v>0</v>
      </c>
      <c r="F25" s="120">
        <f>April!G23</f>
        <v>0</v>
      </c>
      <c r="G25" s="120">
        <f>May!G23</f>
        <v>0</v>
      </c>
      <c r="H25" s="120">
        <f>June!G23</f>
        <v>0</v>
      </c>
      <c r="I25" s="121">
        <f t="shared" si="0"/>
        <v>0</v>
      </c>
      <c r="J25" s="122">
        <f>Jan!L24</f>
        <v>0</v>
      </c>
      <c r="K25" s="122">
        <f>Feb!L23</f>
        <v>0</v>
      </c>
      <c r="L25" s="122">
        <f>March!L23</f>
        <v>0</v>
      </c>
      <c r="M25" s="122">
        <f>April!L23</f>
        <v>0</v>
      </c>
      <c r="N25" s="122">
        <f>May!L23</f>
        <v>0</v>
      </c>
      <c r="O25" s="122">
        <f>June!L23</f>
        <v>0</v>
      </c>
      <c r="P25" s="122">
        <f t="shared" si="3"/>
        <v>0</v>
      </c>
      <c r="Q25" s="122">
        <f t="shared" si="3"/>
        <v>0</v>
      </c>
      <c r="R25" s="122">
        <f>Jan!Q24</f>
        <v>0</v>
      </c>
      <c r="S25" s="122">
        <f>Feb!Q23</f>
        <v>0</v>
      </c>
      <c r="T25" s="122">
        <f>March!Q23</f>
        <v>0</v>
      </c>
      <c r="U25" s="122">
        <f>April!Q23</f>
        <v>0</v>
      </c>
      <c r="V25" s="122">
        <f>May!Q23</f>
        <v>0</v>
      </c>
      <c r="W25" s="122">
        <f>June!Q23</f>
        <v>0</v>
      </c>
      <c r="X25" s="122">
        <f t="shared" ref="X25:X27" si="4">SUM(R25:W25)</f>
        <v>0</v>
      </c>
      <c r="Y25" s="122">
        <f t="shared" ref="Y25:Y27" si="5">SUM(S25:W25)</f>
        <v>0</v>
      </c>
      <c r="Z25" s="65"/>
    </row>
    <row r="26" spans="1:26" ht="36.75" customHeight="1" thickBot="1" x14ac:dyDescent="0.35">
      <c r="A26" s="126" t="s">
        <v>88</v>
      </c>
      <c r="B26" s="118" t="s">
        <v>195</v>
      </c>
      <c r="C26" s="120">
        <f>Jan!G25</f>
        <v>0</v>
      </c>
      <c r="D26" s="120">
        <f>Feb!G24</f>
        <v>0</v>
      </c>
      <c r="E26" s="120">
        <f>March!G24</f>
        <v>0</v>
      </c>
      <c r="F26" s="120">
        <f>April!G24</f>
        <v>0</v>
      </c>
      <c r="G26" s="120">
        <f>May!G24</f>
        <v>0</v>
      </c>
      <c r="H26" s="120">
        <f>June!G24</f>
        <v>0</v>
      </c>
      <c r="I26" s="121">
        <f t="shared" si="0"/>
        <v>0</v>
      </c>
      <c r="J26" s="122">
        <f>Jan!L25</f>
        <v>0</v>
      </c>
      <c r="K26" s="122">
        <f>Feb!L24</f>
        <v>0</v>
      </c>
      <c r="L26" s="122">
        <f>March!L24</f>
        <v>0</v>
      </c>
      <c r="M26" s="122">
        <f>April!L24</f>
        <v>0</v>
      </c>
      <c r="N26" s="122">
        <f>May!L24</f>
        <v>0</v>
      </c>
      <c r="O26" s="122">
        <f>June!L24</f>
        <v>0</v>
      </c>
      <c r="P26" s="122">
        <f t="shared" si="3"/>
        <v>0</v>
      </c>
      <c r="Q26" s="122">
        <f t="shared" si="3"/>
        <v>0</v>
      </c>
      <c r="R26" s="122">
        <f>Jan!Q25</f>
        <v>0</v>
      </c>
      <c r="S26" s="122">
        <f>Feb!Q24</f>
        <v>0</v>
      </c>
      <c r="T26" s="122">
        <f>March!Q24</f>
        <v>0</v>
      </c>
      <c r="U26" s="122">
        <f>April!Q24</f>
        <v>0</v>
      </c>
      <c r="V26" s="122">
        <f>May!Q24</f>
        <v>0</v>
      </c>
      <c r="W26" s="122">
        <f>June!Q24</f>
        <v>0</v>
      </c>
      <c r="X26" s="122">
        <f t="shared" si="4"/>
        <v>0</v>
      </c>
      <c r="Y26" s="122">
        <f t="shared" si="5"/>
        <v>0</v>
      </c>
      <c r="Z26" s="65"/>
    </row>
    <row r="27" spans="1:26" ht="47.25" customHeight="1" thickBot="1" x14ac:dyDescent="0.35">
      <c r="A27" s="127" t="s">
        <v>89</v>
      </c>
      <c r="B27" s="118" t="s">
        <v>90</v>
      </c>
      <c r="C27" s="120">
        <f>Jan!G26</f>
        <v>0</v>
      </c>
      <c r="D27" s="120">
        <f>Feb!G25</f>
        <v>0</v>
      </c>
      <c r="E27" s="120">
        <f>March!G25</f>
        <v>0</v>
      </c>
      <c r="F27" s="120">
        <f>April!G25</f>
        <v>0</v>
      </c>
      <c r="G27" s="120">
        <f>May!G25</f>
        <v>0</v>
      </c>
      <c r="H27" s="120">
        <f>June!G25</f>
        <v>0</v>
      </c>
      <c r="I27" s="121">
        <f t="shared" si="0"/>
        <v>0</v>
      </c>
      <c r="J27" s="122">
        <f>Jan!L26</f>
        <v>0</v>
      </c>
      <c r="K27" s="122">
        <f>Feb!L25</f>
        <v>0</v>
      </c>
      <c r="L27" s="122">
        <f>March!L25</f>
        <v>0</v>
      </c>
      <c r="M27" s="122">
        <f>April!L25</f>
        <v>0</v>
      </c>
      <c r="N27" s="122">
        <f>May!L25</f>
        <v>0</v>
      </c>
      <c r="O27" s="122">
        <f>June!L25</f>
        <v>0</v>
      </c>
      <c r="P27" s="122">
        <f t="shared" si="3"/>
        <v>0</v>
      </c>
      <c r="Q27" s="122">
        <f t="shared" si="3"/>
        <v>0</v>
      </c>
      <c r="R27" s="122">
        <f>Jan!Q26</f>
        <v>0</v>
      </c>
      <c r="S27" s="122">
        <f>Feb!Q25</f>
        <v>0</v>
      </c>
      <c r="T27" s="122">
        <f>March!Q25</f>
        <v>0</v>
      </c>
      <c r="U27" s="122">
        <f>April!Q25</f>
        <v>0</v>
      </c>
      <c r="V27" s="122">
        <f>May!Q25</f>
        <v>0</v>
      </c>
      <c r="W27" s="122">
        <f>June!Q25</f>
        <v>0</v>
      </c>
      <c r="X27" s="122">
        <f t="shared" si="4"/>
        <v>0</v>
      </c>
      <c r="Y27" s="122">
        <f t="shared" si="5"/>
        <v>0</v>
      </c>
      <c r="Z27" s="65"/>
    </row>
    <row r="28" spans="1:26" ht="42.75" customHeight="1" thickBot="1" x14ac:dyDescent="0.35">
      <c r="A28" s="117" t="s">
        <v>91</v>
      </c>
      <c r="B28" s="118" t="s">
        <v>92</v>
      </c>
      <c r="C28" s="120">
        <f>Jan!G27</f>
        <v>0</v>
      </c>
      <c r="D28" s="120">
        <f>Feb!G26</f>
        <v>0</v>
      </c>
      <c r="E28" s="120">
        <f>March!G26</f>
        <v>0</v>
      </c>
      <c r="F28" s="120">
        <f>April!G26</f>
        <v>1</v>
      </c>
      <c r="G28" s="120">
        <f>May!G26</f>
        <v>0</v>
      </c>
      <c r="H28" s="120">
        <f>June!G26</f>
        <v>0</v>
      </c>
      <c r="I28" s="121">
        <f t="shared" si="0"/>
        <v>1</v>
      </c>
      <c r="J28" s="122">
        <f>Jan!L27</f>
        <v>0</v>
      </c>
      <c r="K28" s="122">
        <f>Feb!L26</f>
        <v>0</v>
      </c>
      <c r="L28" s="122">
        <f>March!L26</f>
        <v>0</v>
      </c>
      <c r="M28" s="122">
        <f>April!L26</f>
        <v>5</v>
      </c>
      <c r="N28" s="122">
        <f>May!L26</f>
        <v>0</v>
      </c>
      <c r="O28" s="122">
        <f>June!L26</f>
        <v>0</v>
      </c>
      <c r="P28" s="122">
        <f t="shared" ref="P28" si="6">SUM(J28:O28)</f>
        <v>5</v>
      </c>
      <c r="Q28" s="123">
        <f t="shared" ref="Q28" si="7">P28/I28</f>
        <v>5</v>
      </c>
      <c r="R28" s="122">
        <f>Jan!Q27</f>
        <v>0</v>
      </c>
      <c r="S28" s="122">
        <f>Feb!Q26</f>
        <v>0</v>
      </c>
      <c r="T28" s="122">
        <f>March!Q26</f>
        <v>0</v>
      </c>
      <c r="U28" s="122">
        <f>April!Q26</f>
        <v>5</v>
      </c>
      <c r="V28" s="122">
        <f>May!Q26</f>
        <v>0</v>
      </c>
      <c r="W28" s="122">
        <f>June!Q26</f>
        <v>0</v>
      </c>
      <c r="X28" s="122">
        <f t="shared" ref="X28" si="8">SUM(R28:W28)</f>
        <v>5</v>
      </c>
      <c r="Y28" s="123">
        <f t="shared" ref="Y28" si="9">X28/I28</f>
        <v>5</v>
      </c>
      <c r="Z28" s="119"/>
    </row>
    <row r="29" spans="1:26" ht="41.25" customHeight="1" x14ac:dyDescent="0.3">
      <c r="A29" s="111"/>
      <c r="B29" s="112"/>
      <c r="C29" s="114"/>
      <c r="D29" s="114"/>
      <c r="E29" s="114"/>
      <c r="F29" s="114"/>
      <c r="G29" s="114"/>
      <c r="H29" s="113"/>
      <c r="I29" s="115"/>
      <c r="J29" s="5"/>
      <c r="K29" s="5"/>
      <c r="L29" s="5"/>
      <c r="M29" s="5"/>
      <c r="N29" s="5"/>
      <c r="O29" s="5"/>
      <c r="P29" s="5"/>
      <c r="Q29" s="116"/>
      <c r="R29" s="5"/>
      <c r="S29" s="5"/>
      <c r="T29" s="5"/>
      <c r="U29" s="5"/>
      <c r="V29" s="5"/>
      <c r="W29" s="5"/>
      <c r="X29" s="5"/>
      <c r="Y29" s="116"/>
      <c r="Z29" s="5"/>
    </row>
    <row r="30" spans="1:26" ht="60.75" customHeight="1" thickBot="1" x14ac:dyDescent="0.35">
      <c r="A30" s="111"/>
      <c r="B30" s="112"/>
      <c r="C30" s="113"/>
      <c r="D30" s="114"/>
      <c r="E30" s="114"/>
      <c r="F30" s="114"/>
      <c r="G30" s="114"/>
      <c r="H30" s="113"/>
      <c r="I30" s="115"/>
      <c r="J30" s="5"/>
      <c r="K30" s="5"/>
      <c r="L30" s="5"/>
      <c r="M30" s="5"/>
      <c r="N30" s="5"/>
      <c r="O30" s="5"/>
      <c r="P30" s="5"/>
      <c r="Q30" s="116"/>
      <c r="R30" s="5"/>
      <c r="S30" s="5"/>
      <c r="T30" s="5"/>
      <c r="U30" s="5"/>
      <c r="V30" s="5"/>
      <c r="W30" s="5"/>
      <c r="X30" s="5"/>
      <c r="Y30" s="116"/>
      <c r="Z30" s="5"/>
    </row>
    <row r="31" spans="1:26" ht="20.25" customHeight="1" thickBot="1" x14ac:dyDescent="0.35">
      <c r="A31" s="578" t="s">
        <v>117</v>
      </c>
      <c r="B31" s="580"/>
      <c r="C31" s="61"/>
      <c r="D31" s="59"/>
      <c r="E31" s="59"/>
      <c r="F31" s="60"/>
      <c r="G31" s="60"/>
      <c r="H31" s="60"/>
      <c r="I31" s="60"/>
      <c r="J31" s="61"/>
      <c r="K31" s="59"/>
      <c r="L31" s="59"/>
      <c r="M31" s="59"/>
      <c r="N31" s="59"/>
      <c r="O31" s="60"/>
      <c r="P31" s="60"/>
      <c r="Q31" s="128"/>
      <c r="R31" s="129"/>
      <c r="S31" s="129"/>
      <c r="T31" s="129"/>
      <c r="U31" s="59"/>
      <c r="V31" s="59"/>
      <c r="W31" s="60"/>
      <c r="X31" s="60"/>
      <c r="Y31" s="60"/>
      <c r="Z31" s="63"/>
    </row>
    <row r="32" spans="1:26" s="15" customFormat="1" ht="17.25" thickBot="1" x14ac:dyDescent="0.25">
      <c r="A32" s="581" t="s">
        <v>118</v>
      </c>
      <c r="B32" s="582"/>
      <c r="C32" s="582"/>
      <c r="D32" s="582"/>
      <c r="E32" s="582"/>
      <c r="F32" s="582"/>
      <c r="G32" s="582"/>
      <c r="H32" s="582"/>
      <c r="I32" s="582"/>
      <c r="J32" s="582"/>
      <c r="K32" s="582"/>
      <c r="L32" s="582"/>
      <c r="M32" s="582"/>
      <c r="N32" s="582"/>
      <c r="O32" s="582"/>
      <c r="P32" s="582"/>
      <c r="Q32" s="582"/>
      <c r="R32" s="582"/>
      <c r="S32" s="582"/>
      <c r="T32" s="582"/>
      <c r="U32" s="582"/>
      <c r="V32" s="582"/>
      <c r="W32" s="582"/>
      <c r="X32" s="582"/>
      <c r="Y32" s="582"/>
      <c r="Z32" s="583"/>
    </row>
    <row r="33" spans="1:26" ht="29.25" customHeight="1" x14ac:dyDescent="0.3">
      <c r="A33" s="71" t="s">
        <v>119</v>
      </c>
      <c r="B33" s="72" t="s">
        <v>120</v>
      </c>
      <c r="C33" s="73"/>
      <c r="D33" s="74"/>
      <c r="E33" s="74"/>
      <c r="F33" s="75"/>
      <c r="G33" s="75"/>
      <c r="H33" s="75"/>
      <c r="I33" s="75">
        <f>SUM(C33:H33)</f>
        <v>0</v>
      </c>
      <c r="J33" s="584" t="s">
        <v>121</v>
      </c>
      <c r="K33" s="585"/>
      <c r="L33" s="585"/>
      <c r="M33" s="585"/>
      <c r="N33" s="585"/>
      <c r="O33" s="585"/>
      <c r="P33" s="585"/>
      <c r="Q33" s="586"/>
      <c r="R33" s="73"/>
      <c r="S33" s="73"/>
      <c r="T33" s="73"/>
      <c r="U33" s="74"/>
      <c r="V33" s="74"/>
      <c r="W33" s="75"/>
      <c r="X33" s="75">
        <f>SUM(R33:W33)</f>
        <v>0</v>
      </c>
      <c r="Y33" s="75"/>
      <c r="Z33" s="76"/>
    </row>
    <row r="34" spans="1:26" ht="28.5" customHeight="1" x14ac:dyDescent="0.3">
      <c r="A34" s="77" t="s">
        <v>122</v>
      </c>
      <c r="B34" s="78" t="s">
        <v>123</v>
      </c>
      <c r="C34" s="79"/>
      <c r="D34" s="80"/>
      <c r="E34" s="80"/>
      <c r="F34" s="81"/>
      <c r="G34" s="81"/>
      <c r="H34" s="81"/>
      <c r="I34" s="81"/>
      <c r="J34" s="55"/>
      <c r="K34" s="53"/>
      <c r="L34" s="53"/>
      <c r="M34" s="53"/>
      <c r="N34" s="53"/>
      <c r="O34" s="54"/>
      <c r="P34" s="54"/>
      <c r="Q34" s="56"/>
      <c r="R34" s="79"/>
      <c r="S34" s="79"/>
      <c r="T34" s="79"/>
      <c r="U34" s="80"/>
      <c r="V34" s="80"/>
      <c r="W34" s="81"/>
      <c r="X34" s="81"/>
      <c r="Y34" s="81"/>
      <c r="Z34" s="51"/>
    </row>
    <row r="35" spans="1:26" ht="27.75" customHeight="1" x14ac:dyDescent="0.3">
      <c r="A35" s="77" t="s">
        <v>124</v>
      </c>
      <c r="B35" s="78" t="s">
        <v>125</v>
      </c>
      <c r="C35" s="82"/>
      <c r="D35" s="80"/>
      <c r="E35" s="80"/>
      <c r="F35" s="81"/>
      <c r="G35" s="81"/>
      <c r="H35" s="81"/>
      <c r="I35" s="81"/>
      <c r="J35" s="55"/>
      <c r="K35" s="53"/>
      <c r="L35" s="53"/>
      <c r="M35" s="53"/>
      <c r="N35" s="53"/>
      <c r="O35" s="54"/>
      <c r="P35" s="54"/>
      <c r="Q35" s="56"/>
      <c r="R35" s="79"/>
      <c r="S35" s="79"/>
      <c r="T35" s="79"/>
      <c r="U35" s="80"/>
      <c r="V35" s="80"/>
      <c r="W35" s="81"/>
      <c r="X35" s="81"/>
      <c r="Y35" s="81"/>
      <c r="Z35" s="51"/>
    </row>
    <row r="36" spans="1:26" ht="29.25" customHeight="1" x14ac:dyDescent="0.3">
      <c r="A36" s="77" t="s">
        <v>126</v>
      </c>
      <c r="B36" s="83" t="s">
        <v>127</v>
      </c>
      <c r="C36" s="84"/>
      <c r="D36" s="80"/>
      <c r="E36" s="80"/>
      <c r="F36" s="81"/>
      <c r="G36" s="81"/>
      <c r="H36" s="81"/>
      <c r="I36" s="81"/>
      <c r="J36" s="55"/>
      <c r="K36" s="53"/>
      <c r="L36" s="53"/>
      <c r="M36" s="53"/>
      <c r="N36" s="53"/>
      <c r="O36" s="54"/>
      <c r="P36" s="54"/>
      <c r="Q36" s="56"/>
      <c r="R36" s="79"/>
      <c r="S36" s="79"/>
      <c r="T36" s="79"/>
      <c r="U36" s="80"/>
      <c r="V36" s="80"/>
      <c r="W36" s="81"/>
      <c r="X36" s="81"/>
      <c r="Y36" s="81"/>
      <c r="Z36" s="57"/>
    </row>
    <row r="37" spans="1:26" ht="26.25" thickBot="1" x14ac:dyDescent="0.35">
      <c r="A37" s="85" t="s">
        <v>128</v>
      </c>
      <c r="B37" s="86" t="s">
        <v>26</v>
      </c>
      <c r="C37" s="87"/>
      <c r="D37" s="80"/>
      <c r="E37" s="80"/>
      <c r="F37" s="81"/>
      <c r="G37" s="81"/>
      <c r="H37" s="81"/>
      <c r="I37" s="81"/>
      <c r="J37" s="55"/>
      <c r="K37" s="53"/>
      <c r="L37" s="53"/>
      <c r="M37" s="53"/>
      <c r="N37" s="53"/>
      <c r="O37" s="54"/>
      <c r="P37" s="54"/>
      <c r="Q37" s="56"/>
      <c r="R37" s="79"/>
      <c r="S37" s="79"/>
      <c r="T37" s="79"/>
      <c r="U37" s="80"/>
      <c r="V37" s="80"/>
      <c r="W37" s="81"/>
      <c r="X37" s="81"/>
      <c r="Y37" s="81"/>
      <c r="Z37" s="57"/>
    </row>
    <row r="38" spans="1:26" s="15" customFormat="1" ht="17.25" thickBot="1" x14ac:dyDescent="0.25">
      <c r="A38" s="581" t="s">
        <v>129</v>
      </c>
      <c r="B38" s="582"/>
      <c r="C38" s="582"/>
      <c r="D38" s="582"/>
      <c r="E38" s="582"/>
      <c r="F38" s="582"/>
      <c r="G38" s="582"/>
      <c r="H38" s="582"/>
      <c r="I38" s="582"/>
      <c r="J38" s="582"/>
      <c r="K38" s="582"/>
      <c r="L38" s="582"/>
      <c r="M38" s="582"/>
      <c r="N38" s="582"/>
      <c r="O38" s="582"/>
      <c r="P38" s="582"/>
      <c r="Q38" s="582"/>
      <c r="R38" s="582"/>
      <c r="S38" s="582"/>
      <c r="T38" s="582"/>
      <c r="U38" s="582"/>
      <c r="V38" s="582"/>
      <c r="W38" s="582"/>
      <c r="X38" s="582"/>
      <c r="Y38" s="582"/>
      <c r="Z38" s="583"/>
    </row>
    <row r="39" spans="1:26" ht="17.25" thickBot="1" x14ac:dyDescent="0.35">
      <c r="A39" s="88" t="s">
        <v>130</v>
      </c>
      <c r="B39" s="89" t="s">
        <v>131</v>
      </c>
      <c r="C39" s="90"/>
      <c r="D39" s="67"/>
      <c r="E39" s="67"/>
      <c r="F39" s="68"/>
      <c r="G39" s="68"/>
      <c r="H39" s="68"/>
      <c r="I39" s="68"/>
      <c r="J39" s="66"/>
      <c r="K39" s="67"/>
      <c r="L39" s="67"/>
      <c r="M39" s="67"/>
      <c r="N39" s="67"/>
      <c r="O39" s="68"/>
      <c r="P39" s="68"/>
      <c r="Q39" s="69"/>
      <c r="R39" s="70"/>
      <c r="S39" s="70"/>
      <c r="T39" s="70"/>
      <c r="U39" s="67"/>
      <c r="V39" s="67"/>
      <c r="W39" s="68"/>
      <c r="X39" s="68"/>
      <c r="Y39" s="68"/>
      <c r="Z39" s="91"/>
    </row>
    <row r="40" spans="1:26" x14ac:dyDescent="0.3">
      <c r="A40" s="92" t="s">
        <v>132</v>
      </c>
      <c r="B40" s="93"/>
      <c r="C40" s="94"/>
      <c r="D40" s="94"/>
      <c r="E40" s="94"/>
      <c r="F40" s="94"/>
      <c r="G40" s="94"/>
      <c r="H40" s="94"/>
      <c r="I40" s="94"/>
      <c r="J40" s="94"/>
      <c r="K40" s="94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4"/>
      <c r="W40" s="94"/>
      <c r="X40" s="94"/>
      <c r="Y40" s="94"/>
      <c r="Z40" s="95"/>
    </row>
    <row r="41" spans="1:26" x14ac:dyDescent="0.3">
      <c r="A41" s="96" t="s">
        <v>133</v>
      </c>
      <c r="B41" s="97"/>
      <c r="Z41" s="98"/>
    </row>
    <row r="42" spans="1:26" x14ac:dyDescent="0.3">
      <c r="A42" s="96"/>
      <c r="B42" s="97"/>
      <c r="Z42" s="98"/>
    </row>
    <row r="43" spans="1:26" ht="17.25" thickBot="1" x14ac:dyDescent="0.35">
      <c r="A43" s="99"/>
      <c r="B43" s="100"/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1"/>
      <c r="Q43" s="101"/>
      <c r="R43" s="101"/>
      <c r="S43" s="101"/>
      <c r="T43" s="101"/>
      <c r="U43" s="101"/>
      <c r="V43" s="101"/>
      <c r="W43" s="101"/>
      <c r="X43" s="101"/>
      <c r="Y43" s="101"/>
      <c r="Z43" s="102"/>
    </row>
    <row r="44" spans="1:26" x14ac:dyDescent="0.3">
      <c r="A44" s="92" t="s">
        <v>134</v>
      </c>
      <c r="B44" s="93"/>
      <c r="C44" s="94"/>
      <c r="D44" s="94"/>
      <c r="E44" s="94"/>
      <c r="F44" s="94"/>
      <c r="G44" s="94"/>
      <c r="H44" s="94"/>
      <c r="I44" s="94"/>
      <c r="J44" s="94"/>
      <c r="K44" s="94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  <c r="Y44" s="94"/>
      <c r="Z44" s="95"/>
    </row>
    <row r="45" spans="1:26" x14ac:dyDescent="0.3">
      <c r="A45" s="96" t="s">
        <v>135</v>
      </c>
      <c r="B45" s="97"/>
      <c r="Z45" s="98"/>
    </row>
    <row r="46" spans="1:26" x14ac:dyDescent="0.3">
      <c r="A46" s="96"/>
      <c r="B46" s="97"/>
      <c r="Z46" s="98"/>
    </row>
    <row r="47" spans="1:26" ht="17.25" thickBot="1" x14ac:dyDescent="0.35">
      <c r="A47" s="99"/>
      <c r="B47" s="100"/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1"/>
      <c r="Q47" s="101"/>
      <c r="R47" s="101"/>
      <c r="S47" s="101"/>
      <c r="T47" s="101"/>
      <c r="U47" s="101"/>
      <c r="V47" s="101"/>
      <c r="W47" s="101"/>
      <c r="X47" s="101"/>
      <c r="Y47" s="101"/>
      <c r="Z47" s="102"/>
    </row>
    <row r="48" spans="1:26" x14ac:dyDescent="0.3">
      <c r="A48" s="97"/>
      <c r="B48" s="97"/>
    </row>
    <row r="49" spans="1:25" x14ac:dyDescent="0.3">
      <c r="A49" s="97"/>
      <c r="B49" s="97"/>
    </row>
    <row r="50" spans="1:25" x14ac:dyDescent="0.3">
      <c r="A50" s="97"/>
      <c r="B50" s="97"/>
    </row>
    <row r="52" spans="1:25" x14ac:dyDescent="0.3">
      <c r="A52" s="28" t="s">
        <v>136</v>
      </c>
      <c r="B52" s="28"/>
      <c r="C52" s="28"/>
      <c r="D52" s="28" t="s">
        <v>137</v>
      </c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</row>
    <row r="53" spans="1:25" x14ac:dyDescent="0.3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</row>
    <row r="54" spans="1:25" ht="16.5" customHeight="1" x14ac:dyDescent="0.3">
      <c r="A54" s="577" t="s">
        <v>138</v>
      </c>
      <c r="B54" s="577"/>
      <c r="C54" s="28"/>
      <c r="D54" s="577" t="s">
        <v>139</v>
      </c>
      <c r="E54" s="577"/>
      <c r="F54" s="577"/>
      <c r="G54" s="577"/>
      <c r="H54" s="577"/>
      <c r="I54" s="577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</row>
    <row r="55" spans="1:25" x14ac:dyDescent="0.3">
      <c r="A55" s="28" t="s">
        <v>140</v>
      </c>
      <c r="B55" s="28"/>
      <c r="C55" s="28"/>
      <c r="D55" s="28" t="s">
        <v>141</v>
      </c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</row>
    <row r="56" spans="1:25" x14ac:dyDescent="0.3">
      <c r="A56" s="28" t="s">
        <v>142</v>
      </c>
      <c r="B56" s="28"/>
      <c r="C56" s="28"/>
      <c r="D56" s="28" t="s">
        <v>143</v>
      </c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</row>
    <row r="65" ht="24.75" customHeight="1" x14ac:dyDescent="0.3"/>
    <row r="66" ht="29.25" customHeight="1" x14ac:dyDescent="0.3"/>
    <row r="67" ht="5.25" customHeight="1" x14ac:dyDescent="0.3"/>
  </sheetData>
  <mergeCells count="35">
    <mergeCell ref="Z14:Z16"/>
    <mergeCell ref="C15:I15"/>
    <mergeCell ref="J15:Q15"/>
    <mergeCell ref="R15:Y15"/>
    <mergeCell ref="C16:C17"/>
    <mergeCell ref="V16:V17"/>
    <mergeCell ref="W16:W17"/>
    <mergeCell ref="A7:Y7"/>
    <mergeCell ref="A8:Y8"/>
    <mergeCell ref="A14:A17"/>
    <mergeCell ref="B14:B17"/>
    <mergeCell ref="C14:Y14"/>
    <mergeCell ref="O16:O17"/>
    <mergeCell ref="R16:R17"/>
    <mergeCell ref="D16:D17"/>
    <mergeCell ref="E16:E17"/>
    <mergeCell ref="F16:F17"/>
    <mergeCell ref="G16:G17"/>
    <mergeCell ref="H16:H17"/>
    <mergeCell ref="J16:J17"/>
    <mergeCell ref="S16:S17"/>
    <mergeCell ref="T16:T17"/>
    <mergeCell ref="U16:U17"/>
    <mergeCell ref="A18:B18"/>
    <mergeCell ref="K16:K17"/>
    <mergeCell ref="L16:L17"/>
    <mergeCell ref="M16:M17"/>
    <mergeCell ref="N16:N17"/>
    <mergeCell ref="D54:I54"/>
    <mergeCell ref="A21:B21"/>
    <mergeCell ref="A31:B31"/>
    <mergeCell ref="A32:Z32"/>
    <mergeCell ref="J33:Q33"/>
    <mergeCell ref="A38:Z38"/>
    <mergeCell ref="A54:B54"/>
  </mergeCells>
  <pageMargins left="0.7" right="0.7" top="0.75" bottom="0.75" header="0.3" footer="0.3"/>
  <pageSetup paperSize="14" scale="67" fitToHeight="0" orientation="landscape" r:id="rId1"/>
  <rowBreaks count="2" manualBreakCount="2">
    <brk id="28" max="25" man="1"/>
    <brk id="56" max="25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R1017"/>
  <sheetViews>
    <sheetView view="pageBreakPreview" topLeftCell="A7" zoomScale="86" zoomScaleNormal="100" zoomScaleSheetLayoutView="86" workbookViewId="0">
      <selection activeCell="Q18" sqref="Q18"/>
    </sheetView>
  </sheetViews>
  <sheetFormatPr defaultColWidth="14.42578125" defaultRowHeight="16.5" x14ac:dyDescent="0.3"/>
  <cols>
    <col min="1" max="1" width="47.85546875" style="23" customWidth="1"/>
    <col min="2" max="2" width="72" style="23" customWidth="1"/>
    <col min="3" max="3" width="7.140625" style="23" customWidth="1"/>
    <col min="4" max="4" width="8.28515625" style="23" customWidth="1"/>
    <col min="5" max="5" width="8.42578125" style="23" customWidth="1"/>
    <col min="6" max="6" width="8.5703125" style="23" customWidth="1"/>
    <col min="7" max="7" width="7.42578125" style="23" customWidth="1"/>
    <col min="8" max="8" width="9" style="23" customWidth="1"/>
    <col min="9" max="9" width="8.140625" style="23" customWidth="1"/>
    <col min="10" max="10" width="8.28515625" style="23" customWidth="1"/>
    <col min="11" max="11" width="8.42578125" style="23" customWidth="1"/>
    <col min="12" max="12" width="7.5703125" style="23" customWidth="1"/>
    <col min="13" max="14" width="8.7109375" style="23" customWidth="1"/>
    <col min="15" max="15" width="10" style="23" customWidth="1"/>
    <col min="16" max="16" width="9.7109375" style="23" customWidth="1"/>
    <col min="17" max="17" width="9.5703125" style="23" customWidth="1"/>
    <col min="18" max="18" width="14.7109375" style="23" customWidth="1"/>
    <col min="19" max="26" width="8.7109375" style="23" customWidth="1"/>
    <col min="27" max="16384" width="14.42578125" style="23"/>
  </cols>
  <sheetData>
    <row r="2" spans="1:18" x14ac:dyDescent="0.3">
      <c r="A2" s="228"/>
    </row>
    <row r="10" spans="1:18" s="229" customFormat="1" ht="23.25" x14ac:dyDescent="0.35">
      <c r="A10" s="619" t="s">
        <v>146</v>
      </c>
      <c r="B10" s="619"/>
      <c r="C10" s="619"/>
      <c r="D10" s="619"/>
      <c r="E10" s="619"/>
      <c r="F10" s="619"/>
      <c r="G10" s="619"/>
      <c r="H10" s="619"/>
      <c r="I10" s="619"/>
      <c r="J10" s="619"/>
      <c r="K10" s="619"/>
      <c r="L10" s="619"/>
      <c r="M10" s="619"/>
      <c r="N10" s="619"/>
      <c r="O10" s="619"/>
      <c r="P10" s="619"/>
      <c r="Q10" s="619"/>
    </row>
    <row r="11" spans="1:18" s="229" customFormat="1" ht="23.25" x14ac:dyDescent="0.35">
      <c r="A11" s="619" t="s">
        <v>201</v>
      </c>
      <c r="B11" s="619"/>
      <c r="C11" s="619"/>
      <c r="D11" s="619"/>
      <c r="E11" s="619"/>
      <c r="F11" s="619"/>
      <c r="G11" s="619"/>
      <c r="H11" s="619"/>
      <c r="I11" s="619"/>
      <c r="J11" s="619"/>
      <c r="K11" s="619"/>
      <c r="L11" s="619"/>
      <c r="M11" s="619"/>
      <c r="N11" s="619"/>
      <c r="O11" s="619"/>
      <c r="P11" s="619"/>
      <c r="Q11" s="619"/>
    </row>
    <row r="12" spans="1:18" ht="15" customHeight="1" thickBot="1" x14ac:dyDescent="0.35"/>
    <row r="13" spans="1:18" ht="17.25" thickBot="1" x14ac:dyDescent="0.35">
      <c r="A13" s="620" t="s">
        <v>101</v>
      </c>
      <c r="B13" s="620" t="s">
        <v>102</v>
      </c>
      <c r="C13" s="623" t="s">
        <v>103</v>
      </c>
      <c r="D13" s="624"/>
      <c r="E13" s="624"/>
      <c r="F13" s="624"/>
      <c r="G13" s="624"/>
      <c r="H13" s="624"/>
      <c r="I13" s="624"/>
      <c r="J13" s="624"/>
      <c r="K13" s="624"/>
      <c r="L13" s="624"/>
      <c r="M13" s="624"/>
      <c r="N13" s="624"/>
      <c r="O13" s="624"/>
      <c r="P13" s="624"/>
      <c r="Q13" s="625"/>
      <c r="R13" s="620" t="s">
        <v>104</v>
      </c>
    </row>
    <row r="14" spans="1:18" x14ac:dyDescent="0.3">
      <c r="A14" s="621"/>
      <c r="B14" s="621"/>
      <c r="C14" s="627" t="s">
        <v>105</v>
      </c>
      <c r="D14" s="628"/>
      <c r="E14" s="628"/>
      <c r="F14" s="628"/>
      <c r="G14" s="629"/>
      <c r="H14" s="627" t="s">
        <v>106</v>
      </c>
      <c r="I14" s="628"/>
      <c r="J14" s="628"/>
      <c r="K14" s="628"/>
      <c r="L14" s="629"/>
      <c r="M14" s="627" t="s">
        <v>107</v>
      </c>
      <c r="N14" s="628"/>
      <c r="O14" s="628"/>
      <c r="P14" s="628"/>
      <c r="Q14" s="629"/>
      <c r="R14" s="621"/>
    </row>
    <row r="15" spans="1:18" ht="32.25" customHeight="1" thickBot="1" x14ac:dyDescent="0.35">
      <c r="A15" s="622"/>
      <c r="B15" s="622"/>
      <c r="C15" s="230" t="s">
        <v>147</v>
      </c>
      <c r="D15" s="230" t="s">
        <v>148</v>
      </c>
      <c r="E15" s="230" t="s">
        <v>149</v>
      </c>
      <c r="F15" s="231" t="s">
        <v>150</v>
      </c>
      <c r="G15" s="231" t="s">
        <v>74</v>
      </c>
      <c r="H15" s="232" t="s">
        <v>147</v>
      </c>
      <c r="I15" s="230" t="s">
        <v>148</v>
      </c>
      <c r="J15" s="230" t="s">
        <v>149</v>
      </c>
      <c r="K15" s="231" t="s">
        <v>150</v>
      </c>
      <c r="L15" s="233" t="s">
        <v>74</v>
      </c>
      <c r="M15" s="234" t="s">
        <v>147</v>
      </c>
      <c r="N15" s="230" t="s">
        <v>148</v>
      </c>
      <c r="O15" s="230" t="s">
        <v>149</v>
      </c>
      <c r="P15" s="231" t="s">
        <v>150</v>
      </c>
      <c r="Q15" s="231" t="s">
        <v>74</v>
      </c>
      <c r="R15" s="626"/>
    </row>
    <row r="16" spans="1:18" ht="25.5" customHeight="1" x14ac:dyDescent="0.3">
      <c r="A16" s="610" t="s">
        <v>112</v>
      </c>
      <c r="B16" s="611"/>
      <c r="C16" s="235"/>
      <c r="D16" s="235"/>
      <c r="E16" s="235"/>
      <c r="F16" s="236"/>
      <c r="G16" s="236"/>
      <c r="H16" s="237"/>
      <c r="I16" s="235"/>
      <c r="J16" s="235"/>
      <c r="K16" s="236"/>
      <c r="L16" s="238"/>
      <c r="M16" s="239"/>
      <c r="N16" s="235"/>
      <c r="O16" s="235"/>
      <c r="P16" s="236"/>
      <c r="Q16" s="236"/>
      <c r="R16" s="240"/>
    </row>
    <row r="17" spans="1:18" ht="56.25" customHeight="1" x14ac:dyDescent="0.3">
      <c r="A17" s="247" t="s">
        <v>197</v>
      </c>
      <c r="B17" s="248" t="s">
        <v>199</v>
      </c>
      <c r="C17" s="235"/>
      <c r="D17" s="235"/>
      <c r="E17" s="235"/>
      <c r="F17" s="340">
        <v>1</v>
      </c>
      <c r="G17" s="340">
        <v>1</v>
      </c>
      <c r="H17" s="237"/>
      <c r="I17" s="235"/>
      <c r="J17" s="339"/>
      <c r="K17" s="340">
        <v>5</v>
      </c>
      <c r="L17" s="342">
        <v>5</v>
      </c>
      <c r="M17" s="239"/>
      <c r="N17" s="235"/>
      <c r="O17" s="235"/>
      <c r="P17" s="340">
        <v>2</v>
      </c>
      <c r="Q17" s="340">
        <v>2</v>
      </c>
      <c r="R17" s="240"/>
    </row>
    <row r="18" spans="1:18" ht="43.5" customHeight="1" x14ac:dyDescent="0.3">
      <c r="A18" s="247" t="s">
        <v>198</v>
      </c>
      <c r="B18" s="249" t="s">
        <v>200</v>
      </c>
      <c r="C18" s="339"/>
      <c r="D18" s="339"/>
      <c r="E18" s="339"/>
      <c r="F18" s="340"/>
      <c r="G18" s="340"/>
      <c r="H18" s="341"/>
      <c r="I18" s="339"/>
      <c r="J18" s="339"/>
      <c r="K18" s="340"/>
      <c r="L18" s="342"/>
      <c r="M18" s="343"/>
      <c r="N18" s="339"/>
      <c r="O18" s="339"/>
      <c r="P18" s="340"/>
      <c r="Q18" s="340"/>
      <c r="R18" s="240"/>
    </row>
    <row r="19" spans="1:18" ht="7.5" customHeight="1" thickBot="1" x14ac:dyDescent="0.35">
      <c r="A19" s="263"/>
      <c r="B19" s="264"/>
      <c r="C19" s="241"/>
      <c r="D19" s="241"/>
      <c r="E19" s="241"/>
      <c r="F19" s="242"/>
      <c r="G19" s="242"/>
      <c r="H19" s="243"/>
      <c r="I19" s="241"/>
      <c r="J19" s="241"/>
      <c r="K19" s="242"/>
      <c r="L19" s="244"/>
      <c r="M19" s="245"/>
      <c r="N19" s="241"/>
      <c r="O19" s="241"/>
      <c r="P19" s="242"/>
      <c r="Q19" s="242"/>
      <c r="R19" s="246"/>
    </row>
    <row r="20" spans="1:18" ht="27.75" customHeight="1" thickBot="1" x14ac:dyDescent="0.35">
      <c r="A20" s="612" t="s">
        <v>113</v>
      </c>
      <c r="B20" s="613"/>
      <c r="C20" s="633"/>
      <c r="D20" s="634"/>
      <c r="E20" s="634"/>
      <c r="F20" s="634"/>
      <c r="G20" s="635"/>
      <c r="H20" s="636"/>
      <c r="I20" s="637"/>
      <c r="J20" s="637"/>
      <c r="K20" s="637"/>
      <c r="L20" s="638"/>
      <c r="M20" s="633"/>
      <c r="N20" s="634"/>
      <c r="O20" s="634"/>
      <c r="P20" s="634"/>
      <c r="Q20" s="635"/>
      <c r="R20" s="265"/>
    </row>
    <row r="21" spans="1:18" ht="45.75" customHeight="1" x14ac:dyDescent="0.3">
      <c r="A21" s="253" t="s">
        <v>82</v>
      </c>
      <c r="B21" s="250" t="s">
        <v>164</v>
      </c>
      <c r="C21" s="149">
        <v>32</v>
      </c>
      <c r="D21" s="150">
        <v>13</v>
      </c>
      <c r="E21" s="150">
        <v>9</v>
      </c>
      <c r="F21" s="151">
        <v>11</v>
      </c>
      <c r="G21" s="152">
        <f t="shared" ref="G21:G27" si="0">SUM(C21:F21)</f>
        <v>65</v>
      </c>
      <c r="H21" s="153">
        <f>C21*5</f>
        <v>160</v>
      </c>
      <c r="I21" s="154">
        <f t="shared" ref="I21" si="1">D21*5</f>
        <v>65</v>
      </c>
      <c r="J21" s="154">
        <f t="shared" ref="J21" si="2">E21*5</f>
        <v>45</v>
      </c>
      <c r="K21" s="154">
        <f t="shared" ref="K21" si="3">F21*5</f>
        <v>55</v>
      </c>
      <c r="L21" s="156">
        <f t="shared" ref="L21:L27" si="4">SUM(H21:K21)</f>
        <v>325</v>
      </c>
      <c r="M21" s="157">
        <f>C21*5</f>
        <v>160</v>
      </c>
      <c r="N21" s="157">
        <f t="shared" ref="N21:P21" si="5">D21*5</f>
        <v>65</v>
      </c>
      <c r="O21" s="157">
        <f t="shared" si="5"/>
        <v>45</v>
      </c>
      <c r="P21" s="157">
        <f t="shared" si="5"/>
        <v>55</v>
      </c>
      <c r="Q21" s="152">
        <f t="shared" ref="Q21:Q27" si="6">SUM(M21:P21)</f>
        <v>325</v>
      </c>
      <c r="R21" s="158"/>
    </row>
    <row r="22" spans="1:18" ht="30" customHeight="1" x14ac:dyDescent="0.3">
      <c r="A22" s="251" t="s">
        <v>114</v>
      </c>
      <c r="B22" s="251" t="s">
        <v>94</v>
      </c>
      <c r="C22" s="149">
        <v>1</v>
      </c>
      <c r="D22" s="150"/>
      <c r="E22" s="150"/>
      <c r="F22" s="151"/>
      <c r="G22" s="152">
        <f t="shared" si="0"/>
        <v>1</v>
      </c>
      <c r="H22" s="149">
        <f>5*C22</f>
        <v>5</v>
      </c>
      <c r="I22" s="160">
        <f t="shared" ref="I22:K23" si="7">5*D22</f>
        <v>0</v>
      </c>
      <c r="J22" s="150">
        <f t="shared" si="7"/>
        <v>0</v>
      </c>
      <c r="K22" s="161">
        <f t="shared" si="7"/>
        <v>0</v>
      </c>
      <c r="L22" s="162">
        <f>SUM(H22:K22)</f>
        <v>5</v>
      </c>
      <c r="M22" s="157">
        <f t="shared" ref="M22:O23" si="8">5*C22</f>
        <v>5</v>
      </c>
      <c r="N22" s="157">
        <f t="shared" si="8"/>
        <v>0</v>
      </c>
      <c r="O22" s="157">
        <f>5*E22</f>
        <v>0</v>
      </c>
      <c r="P22" s="157">
        <f>5*F22</f>
        <v>0</v>
      </c>
      <c r="Q22" s="152">
        <f>SUM(M22:P22)</f>
        <v>5</v>
      </c>
      <c r="R22" s="158"/>
    </row>
    <row r="23" spans="1:18" ht="44.25" customHeight="1" x14ac:dyDescent="0.3">
      <c r="A23" s="251" t="s">
        <v>115</v>
      </c>
      <c r="B23" s="251" t="s">
        <v>163</v>
      </c>
      <c r="C23" s="149">
        <v>11</v>
      </c>
      <c r="D23" s="150">
        <v>5</v>
      </c>
      <c r="E23" s="150">
        <v>8</v>
      </c>
      <c r="F23" s="151">
        <v>7</v>
      </c>
      <c r="G23" s="152">
        <f t="shared" si="0"/>
        <v>31</v>
      </c>
      <c r="H23" s="149">
        <f>5*C23</f>
        <v>55</v>
      </c>
      <c r="I23" s="150">
        <f t="shared" si="7"/>
        <v>25</v>
      </c>
      <c r="J23" s="150">
        <f t="shared" ref="J23" si="9">5*E23</f>
        <v>40</v>
      </c>
      <c r="K23" s="150">
        <f t="shared" ref="K23" si="10">5*F23</f>
        <v>35</v>
      </c>
      <c r="L23" s="162">
        <f t="shared" si="4"/>
        <v>155</v>
      </c>
      <c r="M23" s="157">
        <f t="shared" si="8"/>
        <v>55</v>
      </c>
      <c r="N23" s="157">
        <f t="shared" si="8"/>
        <v>25</v>
      </c>
      <c r="O23" s="157">
        <f t="shared" si="8"/>
        <v>40</v>
      </c>
      <c r="P23" s="157">
        <f>5*F23</f>
        <v>35</v>
      </c>
      <c r="Q23" s="152">
        <f t="shared" si="6"/>
        <v>155</v>
      </c>
      <c r="R23" s="158"/>
    </row>
    <row r="24" spans="1:18" s="18" customFormat="1" ht="41.25" customHeight="1" x14ac:dyDescent="0.25">
      <c r="A24" s="251" t="s">
        <v>86</v>
      </c>
      <c r="B24" s="251" t="s">
        <v>194</v>
      </c>
      <c r="C24" s="149"/>
      <c r="D24" s="150"/>
      <c r="E24" s="150"/>
      <c r="F24" s="151"/>
      <c r="G24" s="152">
        <f t="shared" si="0"/>
        <v>0</v>
      </c>
      <c r="H24" s="149">
        <v>0</v>
      </c>
      <c r="I24" s="150">
        <v>0</v>
      </c>
      <c r="J24" s="150">
        <v>0</v>
      </c>
      <c r="K24" s="151">
        <v>0</v>
      </c>
      <c r="L24" s="162">
        <f t="shared" si="4"/>
        <v>0</v>
      </c>
      <c r="M24" s="157">
        <v>0</v>
      </c>
      <c r="N24" s="150">
        <v>0</v>
      </c>
      <c r="O24" s="150">
        <v>0</v>
      </c>
      <c r="P24" s="151">
        <v>0</v>
      </c>
      <c r="Q24" s="152">
        <f t="shared" si="6"/>
        <v>0</v>
      </c>
      <c r="R24" s="158"/>
    </row>
    <row r="25" spans="1:18" ht="53.25" customHeight="1" x14ac:dyDescent="0.3">
      <c r="A25" s="252" t="s">
        <v>185</v>
      </c>
      <c r="B25" s="251" t="s">
        <v>195</v>
      </c>
      <c r="C25" s="149"/>
      <c r="D25" s="150"/>
      <c r="E25" s="150"/>
      <c r="F25" s="151"/>
      <c r="G25" s="152">
        <f t="shared" si="0"/>
        <v>0</v>
      </c>
      <c r="H25" s="149">
        <v>0</v>
      </c>
      <c r="I25" s="150">
        <v>0</v>
      </c>
      <c r="J25" s="150">
        <v>0</v>
      </c>
      <c r="K25" s="151">
        <v>0</v>
      </c>
      <c r="L25" s="162">
        <f t="shared" si="4"/>
        <v>0</v>
      </c>
      <c r="M25" s="157">
        <v>0</v>
      </c>
      <c r="N25" s="150">
        <v>0</v>
      </c>
      <c r="O25" s="150">
        <v>0</v>
      </c>
      <c r="P25" s="151">
        <v>0</v>
      </c>
      <c r="Q25" s="152">
        <f t="shared" si="6"/>
        <v>0</v>
      </c>
      <c r="R25" s="158"/>
    </row>
    <row r="26" spans="1:18" ht="39" customHeight="1" x14ac:dyDescent="0.3">
      <c r="A26" s="254" t="s">
        <v>89</v>
      </c>
      <c r="B26" s="251" t="s">
        <v>90</v>
      </c>
      <c r="C26" s="149"/>
      <c r="D26" s="150"/>
      <c r="E26" s="150"/>
      <c r="F26" s="151"/>
      <c r="G26" s="152">
        <f t="shared" si="0"/>
        <v>0</v>
      </c>
      <c r="H26" s="149">
        <v>0</v>
      </c>
      <c r="I26" s="150">
        <v>0</v>
      </c>
      <c r="J26" s="150">
        <v>0</v>
      </c>
      <c r="K26" s="151">
        <v>0</v>
      </c>
      <c r="L26" s="162">
        <f t="shared" si="4"/>
        <v>0</v>
      </c>
      <c r="M26" s="157">
        <v>0</v>
      </c>
      <c r="N26" s="150">
        <v>0</v>
      </c>
      <c r="O26" s="150">
        <v>0</v>
      </c>
      <c r="P26" s="151">
        <v>0</v>
      </c>
      <c r="Q26" s="152">
        <f t="shared" si="6"/>
        <v>0</v>
      </c>
      <c r="R26" s="158"/>
    </row>
    <row r="27" spans="1:18" ht="61.5" customHeight="1" thickBot="1" x14ac:dyDescent="0.35">
      <c r="A27" s="272" t="s">
        <v>91</v>
      </c>
      <c r="B27" s="272" t="s">
        <v>92</v>
      </c>
      <c r="C27" s="273"/>
      <c r="D27" s="274"/>
      <c r="E27" s="274"/>
      <c r="F27" s="275"/>
      <c r="G27" s="276">
        <f t="shared" si="0"/>
        <v>0</v>
      </c>
      <c r="H27" s="273">
        <v>0</v>
      </c>
      <c r="I27" s="274">
        <f>5*D27</f>
        <v>0</v>
      </c>
      <c r="J27" s="274">
        <f>E27*5</f>
        <v>0</v>
      </c>
      <c r="K27" s="274">
        <f>F27*5</f>
        <v>0</v>
      </c>
      <c r="L27" s="277">
        <f t="shared" si="4"/>
        <v>0</v>
      </c>
      <c r="M27" s="278">
        <v>0</v>
      </c>
      <c r="N27" s="274">
        <f>5*D27</f>
        <v>0</v>
      </c>
      <c r="O27" s="274">
        <f>E27*5</f>
        <v>0</v>
      </c>
      <c r="P27" s="274">
        <f>F27*5</f>
        <v>0</v>
      </c>
      <c r="Q27" s="276">
        <f t="shared" si="6"/>
        <v>0</v>
      </c>
      <c r="R27" s="279"/>
    </row>
    <row r="28" spans="1:18" ht="114" customHeight="1" x14ac:dyDescent="0.3">
      <c r="A28" s="269"/>
      <c r="B28" s="269"/>
      <c r="C28" s="270"/>
      <c r="D28" s="270"/>
      <c r="E28" s="270"/>
      <c r="F28" s="270"/>
      <c r="G28" s="271"/>
      <c r="H28" s="270"/>
      <c r="I28" s="270"/>
      <c r="J28" s="270"/>
      <c r="K28" s="270"/>
      <c r="L28" s="271"/>
      <c r="M28" s="270"/>
      <c r="N28" s="270"/>
      <c r="O28" s="270"/>
      <c r="P28" s="270"/>
      <c r="Q28" s="271"/>
      <c r="R28" s="270"/>
    </row>
    <row r="29" spans="1:18" ht="114" customHeight="1" x14ac:dyDescent="0.3">
      <c r="A29" s="269"/>
      <c r="B29" s="269"/>
      <c r="C29" s="270"/>
      <c r="D29" s="270"/>
      <c r="E29" s="270"/>
      <c r="F29" s="270"/>
      <c r="G29" s="271"/>
      <c r="H29" s="270"/>
      <c r="I29" s="270"/>
      <c r="J29" s="270"/>
      <c r="K29" s="270"/>
      <c r="L29" s="271"/>
      <c r="M29" s="270"/>
      <c r="N29" s="270"/>
      <c r="O29" s="270"/>
      <c r="P29" s="270"/>
      <c r="Q29" s="271"/>
      <c r="R29" s="270"/>
    </row>
    <row r="30" spans="1:18" ht="93" customHeight="1" thickBot="1" x14ac:dyDescent="0.35">
      <c r="A30" s="269"/>
      <c r="B30" s="269"/>
      <c r="C30" s="270"/>
      <c r="D30" s="270"/>
      <c r="E30" s="270"/>
      <c r="F30" s="270"/>
      <c r="G30" s="271"/>
      <c r="H30" s="270"/>
      <c r="I30" s="270"/>
      <c r="J30" s="270"/>
      <c r="K30" s="270"/>
      <c r="L30" s="271"/>
      <c r="M30" s="270"/>
      <c r="N30" s="270"/>
      <c r="O30" s="270"/>
      <c r="P30" s="270"/>
      <c r="Q30" s="271"/>
      <c r="R30" s="270"/>
    </row>
    <row r="31" spans="1:18" ht="37.5" customHeight="1" thickBot="1" x14ac:dyDescent="0.35">
      <c r="A31" s="614" t="s">
        <v>117</v>
      </c>
      <c r="B31" s="615"/>
      <c r="C31" s="630"/>
      <c r="D31" s="631"/>
      <c r="E31" s="631"/>
      <c r="F31" s="631"/>
      <c r="G31" s="632"/>
      <c r="H31" s="630"/>
      <c r="I31" s="631"/>
      <c r="J31" s="631"/>
      <c r="K31" s="631"/>
      <c r="L31" s="632"/>
      <c r="M31" s="630"/>
      <c r="N31" s="631"/>
      <c r="O31" s="631"/>
      <c r="P31" s="631"/>
      <c r="Q31" s="632"/>
      <c r="R31" s="262"/>
    </row>
    <row r="32" spans="1:18" ht="36" customHeight="1" x14ac:dyDescent="0.3">
      <c r="A32" s="255" t="s">
        <v>119</v>
      </c>
      <c r="B32" s="256" t="s">
        <v>151</v>
      </c>
      <c r="C32" s="616" t="s">
        <v>152</v>
      </c>
      <c r="D32" s="617"/>
      <c r="E32" s="617"/>
      <c r="F32" s="617"/>
      <c r="G32" s="618"/>
      <c r="H32" s="616" t="s">
        <v>152</v>
      </c>
      <c r="I32" s="617"/>
      <c r="J32" s="617"/>
      <c r="K32" s="617"/>
      <c r="L32" s="618"/>
      <c r="M32" s="616" t="s">
        <v>152</v>
      </c>
      <c r="N32" s="617"/>
      <c r="O32" s="617"/>
      <c r="P32" s="617"/>
      <c r="Q32" s="618"/>
      <c r="R32" s="171"/>
    </row>
    <row r="33" spans="1:18" ht="41.25" customHeight="1" x14ac:dyDescent="0.3">
      <c r="A33" s="257" t="s">
        <v>124</v>
      </c>
      <c r="B33" s="258" t="s">
        <v>153</v>
      </c>
      <c r="C33" s="592" t="s">
        <v>152</v>
      </c>
      <c r="D33" s="593"/>
      <c r="E33" s="593"/>
      <c r="F33" s="593"/>
      <c r="G33" s="594"/>
      <c r="H33" s="592" t="s">
        <v>152</v>
      </c>
      <c r="I33" s="593"/>
      <c r="J33" s="593"/>
      <c r="K33" s="593"/>
      <c r="L33" s="594"/>
      <c r="M33" s="592" t="s">
        <v>152</v>
      </c>
      <c r="N33" s="593"/>
      <c r="O33" s="593"/>
      <c r="P33" s="593"/>
      <c r="Q33" s="594"/>
      <c r="R33" s="174"/>
    </row>
    <row r="34" spans="1:18" ht="42.75" customHeight="1" x14ac:dyDescent="0.3">
      <c r="A34" s="257" t="s">
        <v>154</v>
      </c>
      <c r="B34" s="259" t="s">
        <v>155</v>
      </c>
      <c r="C34" s="592" t="s">
        <v>152</v>
      </c>
      <c r="D34" s="593"/>
      <c r="E34" s="593"/>
      <c r="F34" s="593"/>
      <c r="G34" s="594"/>
      <c r="H34" s="592" t="s">
        <v>152</v>
      </c>
      <c r="I34" s="593"/>
      <c r="J34" s="593"/>
      <c r="K34" s="593"/>
      <c r="L34" s="594"/>
      <c r="M34" s="592" t="s">
        <v>152</v>
      </c>
      <c r="N34" s="593"/>
      <c r="O34" s="593"/>
      <c r="P34" s="593"/>
      <c r="Q34" s="594"/>
      <c r="R34" s="174"/>
    </row>
    <row r="35" spans="1:18" ht="27" customHeight="1" x14ac:dyDescent="0.3">
      <c r="A35" s="257" t="s">
        <v>156</v>
      </c>
      <c r="B35" s="259" t="s">
        <v>157</v>
      </c>
      <c r="C35" s="592" t="s">
        <v>152</v>
      </c>
      <c r="D35" s="593"/>
      <c r="E35" s="593"/>
      <c r="F35" s="593"/>
      <c r="G35" s="594"/>
      <c r="H35" s="592" t="s">
        <v>152</v>
      </c>
      <c r="I35" s="593"/>
      <c r="J35" s="593"/>
      <c r="K35" s="593"/>
      <c r="L35" s="594"/>
      <c r="M35" s="592" t="s">
        <v>152</v>
      </c>
      <c r="N35" s="593"/>
      <c r="O35" s="593"/>
      <c r="P35" s="593"/>
      <c r="Q35" s="594"/>
      <c r="R35" s="174"/>
    </row>
    <row r="36" spans="1:18" ht="27" customHeight="1" x14ac:dyDescent="0.3">
      <c r="A36" s="257" t="s">
        <v>158</v>
      </c>
      <c r="B36" s="259" t="s">
        <v>159</v>
      </c>
      <c r="C36" s="592" t="s">
        <v>152</v>
      </c>
      <c r="D36" s="593"/>
      <c r="E36" s="593"/>
      <c r="F36" s="593"/>
      <c r="G36" s="594"/>
      <c r="H36" s="592" t="s">
        <v>152</v>
      </c>
      <c r="I36" s="593"/>
      <c r="J36" s="593"/>
      <c r="K36" s="593"/>
      <c r="L36" s="594"/>
      <c r="M36" s="592" t="s">
        <v>152</v>
      </c>
      <c r="N36" s="593"/>
      <c r="O36" s="593"/>
      <c r="P36" s="593"/>
      <c r="Q36" s="594"/>
      <c r="R36" s="174"/>
    </row>
    <row r="37" spans="1:18" ht="29.25" customHeight="1" x14ac:dyDescent="0.3">
      <c r="A37" s="257" t="s">
        <v>126</v>
      </c>
      <c r="B37" s="258" t="s">
        <v>160</v>
      </c>
      <c r="C37" s="592" t="s">
        <v>152</v>
      </c>
      <c r="D37" s="593"/>
      <c r="E37" s="593"/>
      <c r="F37" s="593"/>
      <c r="G37" s="594"/>
      <c r="H37" s="592" t="s">
        <v>152</v>
      </c>
      <c r="I37" s="593"/>
      <c r="J37" s="593"/>
      <c r="K37" s="593"/>
      <c r="L37" s="594"/>
      <c r="M37" s="592" t="s">
        <v>152</v>
      </c>
      <c r="N37" s="593"/>
      <c r="O37" s="593"/>
      <c r="P37" s="593"/>
      <c r="Q37" s="594"/>
      <c r="R37" s="176"/>
    </row>
    <row r="38" spans="1:18" ht="27.75" customHeight="1" x14ac:dyDescent="0.3">
      <c r="A38" s="257" t="s">
        <v>128</v>
      </c>
      <c r="B38" s="259" t="s">
        <v>26</v>
      </c>
      <c r="C38" s="592" t="s">
        <v>152</v>
      </c>
      <c r="D38" s="593"/>
      <c r="E38" s="593"/>
      <c r="F38" s="593"/>
      <c r="G38" s="594"/>
      <c r="H38" s="592" t="s">
        <v>152</v>
      </c>
      <c r="I38" s="593"/>
      <c r="J38" s="593"/>
      <c r="K38" s="593"/>
      <c r="L38" s="594"/>
      <c r="M38" s="592" t="s">
        <v>152</v>
      </c>
      <c r="N38" s="593"/>
      <c r="O38" s="593"/>
      <c r="P38" s="593"/>
      <c r="Q38" s="594"/>
      <c r="R38" s="176"/>
    </row>
    <row r="39" spans="1:18" ht="27" customHeight="1" thickBot="1" x14ac:dyDescent="0.35">
      <c r="A39" s="260" t="s">
        <v>130</v>
      </c>
      <c r="B39" s="261" t="s">
        <v>131</v>
      </c>
      <c r="C39" s="595" t="s">
        <v>152</v>
      </c>
      <c r="D39" s="596"/>
      <c r="E39" s="596"/>
      <c r="F39" s="596"/>
      <c r="G39" s="597"/>
      <c r="H39" s="595" t="s">
        <v>152</v>
      </c>
      <c r="I39" s="596"/>
      <c r="J39" s="596"/>
      <c r="K39" s="596"/>
      <c r="L39" s="597"/>
      <c r="M39" s="595" t="s">
        <v>152</v>
      </c>
      <c r="N39" s="596"/>
      <c r="O39" s="596"/>
      <c r="P39" s="596"/>
      <c r="Q39" s="597"/>
      <c r="R39" s="179"/>
    </row>
    <row r="40" spans="1:18" ht="25.5" customHeight="1" thickBot="1" x14ac:dyDescent="0.35">
      <c r="A40" s="180"/>
      <c r="B40" s="18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</row>
    <row r="41" spans="1:18" ht="16.5" customHeight="1" x14ac:dyDescent="0.3">
      <c r="A41" s="182" t="s">
        <v>132</v>
      </c>
      <c r="B41" s="598"/>
      <c r="C41" s="598"/>
      <c r="D41" s="598"/>
      <c r="E41" s="598"/>
      <c r="F41" s="598"/>
      <c r="G41" s="598"/>
      <c r="H41" s="598"/>
      <c r="I41" s="598"/>
      <c r="J41" s="598"/>
      <c r="K41" s="598"/>
      <c r="L41" s="598"/>
      <c r="M41" s="598"/>
      <c r="N41" s="598"/>
      <c r="O41" s="598"/>
      <c r="P41" s="598"/>
      <c r="Q41" s="598"/>
      <c r="R41" s="599"/>
    </row>
    <row r="42" spans="1:18" ht="24.75" customHeight="1" x14ac:dyDescent="0.3">
      <c r="A42" s="183" t="s">
        <v>139</v>
      </c>
      <c r="B42" s="600"/>
      <c r="C42" s="600"/>
      <c r="D42" s="600"/>
      <c r="E42" s="600"/>
      <c r="F42" s="600"/>
      <c r="G42" s="600"/>
      <c r="H42" s="600"/>
      <c r="I42" s="600"/>
      <c r="J42" s="600"/>
      <c r="K42" s="600"/>
      <c r="L42" s="600"/>
      <c r="M42" s="600"/>
      <c r="N42" s="600"/>
      <c r="O42" s="600"/>
      <c r="P42" s="600"/>
      <c r="Q42" s="600"/>
      <c r="R42" s="601"/>
    </row>
    <row r="43" spans="1:18" ht="21.75" customHeight="1" thickBot="1" x14ac:dyDescent="0.35">
      <c r="A43" s="184" t="s">
        <v>161</v>
      </c>
      <c r="B43" s="602"/>
      <c r="C43" s="602"/>
      <c r="D43" s="602"/>
      <c r="E43" s="602"/>
      <c r="F43" s="602"/>
      <c r="G43" s="602"/>
      <c r="H43" s="602"/>
      <c r="I43" s="602"/>
      <c r="J43" s="602"/>
      <c r="K43" s="602"/>
      <c r="L43" s="602"/>
      <c r="M43" s="602"/>
      <c r="N43" s="602"/>
      <c r="O43" s="602"/>
      <c r="P43" s="602"/>
      <c r="Q43" s="602"/>
      <c r="R43" s="603"/>
    </row>
    <row r="44" spans="1:18" ht="15.75" customHeight="1" x14ac:dyDescent="0.3">
      <c r="A44" s="182" t="s">
        <v>134</v>
      </c>
      <c r="B44" s="604"/>
      <c r="C44" s="604"/>
      <c r="D44" s="604"/>
      <c r="E44" s="604"/>
      <c r="F44" s="604"/>
      <c r="G44" s="604"/>
      <c r="H44" s="604"/>
      <c r="I44" s="604"/>
      <c r="J44" s="604"/>
      <c r="K44" s="604"/>
      <c r="L44" s="604"/>
      <c r="M44" s="604"/>
      <c r="N44" s="604"/>
      <c r="O44" s="604"/>
      <c r="P44" s="604"/>
      <c r="Q44" s="604"/>
      <c r="R44" s="605"/>
    </row>
    <row r="45" spans="1:18" ht="26.25" customHeight="1" x14ac:dyDescent="0.3">
      <c r="A45" s="183" t="s">
        <v>138</v>
      </c>
      <c r="B45" s="606"/>
      <c r="C45" s="606"/>
      <c r="D45" s="606"/>
      <c r="E45" s="606"/>
      <c r="F45" s="606"/>
      <c r="G45" s="606"/>
      <c r="H45" s="606"/>
      <c r="I45" s="606"/>
      <c r="J45" s="606"/>
      <c r="K45" s="606"/>
      <c r="L45" s="606"/>
      <c r="M45" s="606"/>
      <c r="N45" s="606"/>
      <c r="O45" s="606"/>
      <c r="P45" s="606"/>
      <c r="Q45" s="606"/>
      <c r="R45" s="607"/>
    </row>
    <row r="46" spans="1:18" ht="15.75" customHeight="1" thickBot="1" x14ac:dyDescent="0.35">
      <c r="A46" s="185" t="s">
        <v>135</v>
      </c>
      <c r="B46" s="608"/>
      <c r="C46" s="608"/>
      <c r="D46" s="608"/>
      <c r="E46" s="608"/>
      <c r="F46" s="608"/>
      <c r="G46" s="608"/>
      <c r="H46" s="608"/>
      <c r="I46" s="608"/>
      <c r="J46" s="608"/>
      <c r="K46" s="608"/>
      <c r="L46" s="608"/>
      <c r="M46" s="608"/>
      <c r="N46" s="608"/>
      <c r="O46" s="608"/>
      <c r="P46" s="608"/>
      <c r="Q46" s="608"/>
      <c r="R46" s="609"/>
    </row>
    <row r="47" spans="1:18" ht="15.75" customHeight="1" x14ac:dyDescent="0.3">
      <c r="A47" s="180"/>
      <c r="B47" s="18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</row>
    <row r="48" spans="1:18" ht="15.75" customHeight="1" x14ac:dyDescent="0.3">
      <c r="A48" s="40" t="s">
        <v>136</v>
      </c>
      <c r="B48" s="40"/>
      <c r="C48" s="40"/>
      <c r="D48" s="40" t="s">
        <v>137</v>
      </c>
      <c r="E48" s="186"/>
      <c r="F48" s="186"/>
      <c r="G48" s="186"/>
      <c r="H48" s="186"/>
      <c r="I48" s="186"/>
      <c r="J48" s="186"/>
      <c r="K48" s="186"/>
      <c r="L48" s="186"/>
      <c r="M48" s="186"/>
      <c r="N48" s="186"/>
      <c r="O48" s="186"/>
      <c r="P48" s="186"/>
      <c r="Q48" s="186"/>
      <c r="R48" s="40"/>
    </row>
    <row r="49" spans="1:18" ht="30" customHeight="1" x14ac:dyDescent="0.3">
      <c r="A49" s="186"/>
      <c r="B49" s="186"/>
      <c r="C49" s="186"/>
      <c r="D49" s="186"/>
      <c r="E49" s="186"/>
      <c r="F49" s="186"/>
      <c r="G49" s="186"/>
      <c r="H49" s="186"/>
      <c r="I49" s="186"/>
      <c r="J49" s="186"/>
      <c r="K49" s="186"/>
      <c r="L49" s="186"/>
      <c r="M49" s="186"/>
      <c r="N49" s="186"/>
      <c r="O49" s="186"/>
      <c r="P49" s="186"/>
      <c r="Q49" s="186"/>
      <c r="R49" s="40"/>
    </row>
    <row r="50" spans="1:18" s="268" customFormat="1" ht="15.75" customHeight="1" x14ac:dyDescent="0.25">
      <c r="A50" s="266" t="s">
        <v>138</v>
      </c>
      <c r="B50" s="267"/>
      <c r="C50" s="267"/>
      <c r="D50" s="591" t="s">
        <v>139</v>
      </c>
      <c r="E50" s="591"/>
      <c r="F50" s="591"/>
      <c r="G50" s="591"/>
      <c r="H50" s="267"/>
      <c r="I50" s="267"/>
      <c r="J50" s="267"/>
      <c r="K50" s="267"/>
      <c r="L50" s="267"/>
      <c r="M50" s="267"/>
      <c r="N50" s="267"/>
      <c r="O50" s="267"/>
      <c r="P50" s="267"/>
      <c r="Q50" s="267"/>
    </row>
    <row r="51" spans="1:18" ht="15.75" customHeight="1" x14ac:dyDescent="0.3">
      <c r="A51" s="40" t="s">
        <v>140</v>
      </c>
      <c r="B51" s="186"/>
      <c r="C51" s="186"/>
      <c r="D51" s="40" t="s">
        <v>141</v>
      </c>
      <c r="E51" s="186"/>
      <c r="F51" s="186"/>
      <c r="G51" s="186"/>
      <c r="H51" s="186"/>
      <c r="I51" s="186"/>
      <c r="J51" s="186"/>
      <c r="K51" s="186"/>
      <c r="L51" s="186"/>
      <c r="M51" s="186"/>
      <c r="N51" s="186"/>
      <c r="O51" s="186"/>
      <c r="P51" s="186"/>
      <c r="Q51" s="186"/>
      <c r="R51" s="40"/>
    </row>
    <row r="52" spans="1:18" ht="15.75" customHeight="1" x14ac:dyDescent="0.3">
      <c r="A52" s="40" t="s">
        <v>142</v>
      </c>
      <c r="B52" s="186"/>
      <c r="C52" s="186"/>
      <c r="D52" s="40" t="s">
        <v>143</v>
      </c>
      <c r="E52" s="186"/>
      <c r="F52" s="186"/>
      <c r="G52" s="186"/>
      <c r="H52" s="186"/>
      <c r="I52" s="186"/>
      <c r="J52" s="186"/>
      <c r="K52" s="186"/>
      <c r="L52" s="186"/>
      <c r="M52" s="186"/>
      <c r="N52" s="186"/>
      <c r="O52" s="186"/>
      <c r="P52" s="186"/>
      <c r="Q52" s="186"/>
      <c r="R52" s="40"/>
    </row>
    <row r="53" spans="1:18" ht="15.75" customHeight="1" x14ac:dyDescent="0.3">
      <c r="A53" s="15"/>
      <c r="B53" s="33"/>
      <c r="C53" s="33"/>
      <c r="D53" s="15"/>
      <c r="E53" s="33"/>
      <c r="F53" s="33"/>
      <c r="G53" s="33"/>
      <c r="H53" s="33"/>
      <c r="I53" s="28"/>
      <c r="J53" s="28"/>
      <c r="K53" s="28"/>
      <c r="L53" s="28"/>
      <c r="M53" s="28"/>
      <c r="N53" s="28"/>
      <c r="O53" s="28"/>
      <c r="P53" s="28"/>
      <c r="Q53" s="28"/>
    </row>
    <row r="54" spans="1:18" ht="80.25" customHeight="1" x14ac:dyDescent="0.3"/>
    <row r="55" spans="1:18" ht="80.25" customHeight="1" x14ac:dyDescent="0.3"/>
    <row r="56" spans="1:18" ht="80.25" customHeight="1" x14ac:dyDescent="0.3"/>
    <row r="57" spans="1:18" ht="80.25" customHeight="1" x14ac:dyDescent="0.3"/>
    <row r="58" spans="1:18" ht="80.25" customHeight="1" x14ac:dyDescent="0.3"/>
    <row r="59" spans="1:18" ht="80.25" customHeight="1" x14ac:dyDescent="0.3"/>
    <row r="60" spans="1:18" ht="80.25" customHeight="1" x14ac:dyDescent="0.3"/>
    <row r="61" spans="1:18" ht="58.5" customHeight="1" x14ac:dyDescent="0.3"/>
    <row r="62" spans="1:18" ht="15.75" customHeight="1" x14ac:dyDescent="0.3"/>
    <row r="63" spans="1:18" ht="15.75" customHeight="1" x14ac:dyDescent="0.3"/>
    <row r="64" spans="1:18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  <row r="1005" ht="15.75" customHeight="1" x14ac:dyDescent="0.3"/>
    <row r="1006" ht="15.75" customHeight="1" x14ac:dyDescent="0.3"/>
    <row r="1007" ht="15.75" customHeight="1" x14ac:dyDescent="0.3"/>
    <row r="1008" ht="15.75" customHeight="1" x14ac:dyDescent="0.3"/>
    <row r="1009" ht="15.75" customHeight="1" x14ac:dyDescent="0.3"/>
    <row r="1010" ht="15.75" customHeight="1" x14ac:dyDescent="0.3"/>
    <row r="1011" ht="15.75" customHeight="1" x14ac:dyDescent="0.3"/>
    <row r="1012" ht="15.75" customHeight="1" x14ac:dyDescent="0.3"/>
    <row r="1013" ht="15.75" customHeight="1" x14ac:dyDescent="0.3"/>
    <row r="1014" ht="15.75" customHeight="1" x14ac:dyDescent="0.3"/>
    <row r="1015" ht="15.75" customHeight="1" x14ac:dyDescent="0.3"/>
    <row r="1016" ht="15.75" customHeight="1" x14ac:dyDescent="0.3"/>
    <row r="1017" ht="15.75" customHeight="1" x14ac:dyDescent="0.3"/>
  </sheetData>
  <mergeCells count="45">
    <mergeCell ref="R13:R15"/>
    <mergeCell ref="C14:G14"/>
    <mergeCell ref="H14:L14"/>
    <mergeCell ref="M14:Q14"/>
    <mergeCell ref="M32:Q32"/>
    <mergeCell ref="C31:G31"/>
    <mergeCell ref="H31:L31"/>
    <mergeCell ref="M31:Q31"/>
    <mergeCell ref="C20:G20"/>
    <mergeCell ref="H20:L20"/>
    <mergeCell ref="M20:Q20"/>
    <mergeCell ref="A10:Q10"/>
    <mergeCell ref="A11:Q11"/>
    <mergeCell ref="A13:A15"/>
    <mergeCell ref="B13:B15"/>
    <mergeCell ref="C13:Q13"/>
    <mergeCell ref="A16:B16"/>
    <mergeCell ref="A20:B20"/>
    <mergeCell ref="A31:B31"/>
    <mergeCell ref="C32:G32"/>
    <mergeCell ref="H32:L32"/>
    <mergeCell ref="C33:G33"/>
    <mergeCell ref="H33:L33"/>
    <mergeCell ref="M33:Q33"/>
    <mergeCell ref="C34:G34"/>
    <mergeCell ref="H34:L34"/>
    <mergeCell ref="M34:Q34"/>
    <mergeCell ref="C35:G35"/>
    <mergeCell ref="H35:L35"/>
    <mergeCell ref="M35:Q35"/>
    <mergeCell ref="C36:G36"/>
    <mergeCell ref="H36:L36"/>
    <mergeCell ref="M36:Q36"/>
    <mergeCell ref="D50:G50"/>
    <mergeCell ref="C37:G37"/>
    <mergeCell ref="H37:L37"/>
    <mergeCell ref="M37:Q37"/>
    <mergeCell ref="C38:G38"/>
    <mergeCell ref="H38:L38"/>
    <mergeCell ref="M38:Q38"/>
    <mergeCell ref="C39:G39"/>
    <mergeCell ref="H39:L39"/>
    <mergeCell ref="M39:Q39"/>
    <mergeCell ref="B41:R43"/>
    <mergeCell ref="B44:R46"/>
  </mergeCells>
  <pageMargins left="0.7" right="0.7" top="0.75" bottom="0.75" header="0.3" footer="0.3"/>
  <pageSetup paperSize="14" scale="56" fitToHeight="0" orientation="landscape" r:id="rId1"/>
  <rowBreaks count="1" manualBreakCount="1">
    <brk id="28" max="17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1010"/>
  <sheetViews>
    <sheetView view="pageBreakPreview" topLeftCell="A28" zoomScale="80" zoomScaleNormal="100" zoomScaleSheetLayoutView="80" workbookViewId="0">
      <selection activeCell="L27" sqref="L27"/>
    </sheetView>
  </sheetViews>
  <sheetFormatPr defaultColWidth="14.42578125" defaultRowHeight="15" x14ac:dyDescent="0.25"/>
  <cols>
    <col min="1" max="1" width="50" customWidth="1"/>
    <col min="2" max="2" width="65.7109375" customWidth="1"/>
    <col min="3" max="6" width="9.42578125" customWidth="1"/>
    <col min="7" max="7" width="12.140625" customWidth="1"/>
    <col min="8" max="11" width="9.42578125" customWidth="1"/>
    <col min="12" max="12" width="10.5703125" customWidth="1"/>
    <col min="13" max="15" width="9.42578125" customWidth="1"/>
    <col min="16" max="16" width="10.140625" customWidth="1"/>
    <col min="17" max="17" width="13.140625" customWidth="1"/>
    <col min="18" max="18" width="40.5703125" customWidth="1"/>
    <col min="19" max="26" width="8.7109375" customWidth="1"/>
  </cols>
  <sheetData>
    <row r="3" spans="1:18" x14ac:dyDescent="0.25">
      <c r="A3" s="110"/>
    </row>
    <row r="10" spans="1:18" s="227" customFormat="1" ht="31.5" customHeight="1" x14ac:dyDescent="0.35">
      <c r="A10" s="649" t="s">
        <v>146</v>
      </c>
      <c r="B10" s="649"/>
      <c r="C10" s="649"/>
      <c r="D10" s="649"/>
      <c r="E10" s="649"/>
      <c r="F10" s="649"/>
      <c r="G10" s="649"/>
      <c r="H10" s="649"/>
      <c r="I10" s="649"/>
      <c r="J10" s="649"/>
      <c r="K10" s="649"/>
      <c r="L10" s="649"/>
      <c r="M10" s="649"/>
      <c r="N10" s="649"/>
      <c r="O10" s="649"/>
      <c r="P10" s="649"/>
      <c r="Q10" s="649"/>
    </row>
    <row r="11" spans="1:18" s="227" customFormat="1" ht="33.75" customHeight="1" x14ac:dyDescent="0.35">
      <c r="A11" s="649" t="s">
        <v>203</v>
      </c>
      <c r="B11" s="649"/>
      <c r="C11" s="649"/>
      <c r="D11" s="649"/>
      <c r="E11" s="649"/>
      <c r="F11" s="649"/>
      <c r="G11" s="649"/>
      <c r="H11" s="649"/>
      <c r="I11" s="649"/>
      <c r="J11" s="649"/>
      <c r="K11" s="649"/>
      <c r="L11" s="649"/>
      <c r="M11" s="649"/>
      <c r="N11" s="649"/>
      <c r="O11" s="649"/>
      <c r="P11" s="649"/>
      <c r="Q11" s="649"/>
    </row>
    <row r="12" spans="1:18" ht="15" customHeight="1" thickBot="1" x14ac:dyDescent="0.3"/>
    <row r="13" spans="1:18" ht="16.5" thickBot="1" x14ac:dyDescent="0.3">
      <c r="A13" s="650" t="s">
        <v>101</v>
      </c>
      <c r="B13" s="650" t="s">
        <v>102</v>
      </c>
      <c r="C13" s="653" t="s">
        <v>103</v>
      </c>
      <c r="D13" s="654"/>
      <c r="E13" s="654"/>
      <c r="F13" s="654"/>
      <c r="G13" s="654"/>
      <c r="H13" s="654"/>
      <c r="I13" s="654"/>
      <c r="J13" s="654"/>
      <c r="K13" s="654"/>
      <c r="L13" s="654"/>
      <c r="M13" s="654"/>
      <c r="N13" s="654"/>
      <c r="O13" s="654"/>
      <c r="P13" s="654"/>
      <c r="Q13" s="655"/>
      <c r="R13" s="656" t="s">
        <v>104</v>
      </c>
    </row>
    <row r="14" spans="1:18" ht="15.75" x14ac:dyDescent="0.25">
      <c r="A14" s="651"/>
      <c r="B14" s="651"/>
      <c r="C14" s="659" t="s">
        <v>105</v>
      </c>
      <c r="D14" s="660"/>
      <c r="E14" s="660"/>
      <c r="F14" s="660"/>
      <c r="G14" s="661"/>
      <c r="H14" s="659" t="s">
        <v>106</v>
      </c>
      <c r="I14" s="660"/>
      <c r="J14" s="660"/>
      <c r="K14" s="660"/>
      <c r="L14" s="661"/>
      <c r="M14" s="659" t="s">
        <v>107</v>
      </c>
      <c r="N14" s="660"/>
      <c r="O14" s="660"/>
      <c r="P14" s="660"/>
      <c r="Q14" s="661"/>
      <c r="R14" s="657"/>
    </row>
    <row r="15" spans="1:18" s="196" customFormat="1" ht="24" customHeight="1" thickBot="1" x14ac:dyDescent="0.25">
      <c r="A15" s="652"/>
      <c r="B15" s="652"/>
      <c r="C15" s="190" t="s">
        <v>147</v>
      </c>
      <c r="D15" s="190" t="s">
        <v>148</v>
      </c>
      <c r="E15" s="190" t="s">
        <v>149</v>
      </c>
      <c r="F15" s="191" t="s">
        <v>150</v>
      </c>
      <c r="G15" s="191" t="s">
        <v>74</v>
      </c>
      <c r="H15" s="192" t="s">
        <v>147</v>
      </c>
      <c r="I15" s="190" t="s">
        <v>148</v>
      </c>
      <c r="J15" s="190" t="s">
        <v>149</v>
      </c>
      <c r="K15" s="191" t="s">
        <v>150</v>
      </c>
      <c r="L15" s="193" t="s">
        <v>74</v>
      </c>
      <c r="M15" s="194" t="s">
        <v>147</v>
      </c>
      <c r="N15" s="190" t="s">
        <v>148</v>
      </c>
      <c r="O15" s="190" t="s">
        <v>149</v>
      </c>
      <c r="P15" s="191" t="s">
        <v>150</v>
      </c>
      <c r="Q15" s="191" t="s">
        <v>74</v>
      </c>
      <c r="R15" s="658"/>
    </row>
    <row r="16" spans="1:18" s="103" customFormat="1" ht="34.5" customHeight="1" x14ac:dyDescent="0.25">
      <c r="A16" s="640" t="s">
        <v>112</v>
      </c>
      <c r="B16" s="641"/>
      <c r="C16" s="332"/>
      <c r="D16" s="332"/>
      <c r="E16" s="332"/>
      <c r="F16" s="333"/>
      <c r="G16" s="333"/>
      <c r="H16" s="334"/>
      <c r="I16" s="332"/>
      <c r="J16" s="332"/>
      <c r="K16" s="333"/>
      <c r="L16" s="335"/>
      <c r="M16" s="336"/>
      <c r="N16" s="332"/>
      <c r="O16" s="332"/>
      <c r="P16" s="333"/>
      <c r="Q16" s="333"/>
      <c r="R16" s="331"/>
    </row>
    <row r="17" spans="1:19" ht="81.75" customHeight="1" x14ac:dyDescent="0.25">
      <c r="A17" s="247" t="s">
        <v>197</v>
      </c>
      <c r="B17" s="248" t="s">
        <v>199</v>
      </c>
      <c r="C17" s="135"/>
      <c r="D17" s="135"/>
      <c r="E17" s="135"/>
      <c r="F17" s="136"/>
      <c r="G17" s="136"/>
      <c r="H17" s="137"/>
      <c r="I17" s="135"/>
      <c r="J17" s="135"/>
      <c r="K17" s="136"/>
      <c r="L17" s="138"/>
      <c r="M17" s="139"/>
      <c r="N17" s="135"/>
      <c r="O17" s="135"/>
      <c r="P17" s="136"/>
      <c r="Q17" s="136"/>
      <c r="R17" s="140"/>
    </row>
    <row r="18" spans="1:19" ht="68.25" customHeight="1" x14ac:dyDescent="0.25">
      <c r="A18" s="280" t="s">
        <v>198</v>
      </c>
      <c r="B18" s="281" t="s">
        <v>200</v>
      </c>
      <c r="C18" s="141"/>
      <c r="D18" s="141"/>
      <c r="E18" s="141"/>
      <c r="F18" s="142"/>
      <c r="G18" s="142"/>
      <c r="H18" s="143"/>
      <c r="I18" s="141"/>
      <c r="J18" s="141"/>
      <c r="K18" s="142"/>
      <c r="L18" s="144"/>
      <c r="M18" s="145"/>
      <c r="N18" s="141"/>
      <c r="O18" s="141"/>
      <c r="P18" s="142"/>
      <c r="Q18" s="142"/>
      <c r="R18" s="140"/>
    </row>
    <row r="19" spans="1:19" s="103" customFormat="1" ht="46.5" customHeight="1" x14ac:dyDescent="0.25">
      <c r="A19" s="642" t="s">
        <v>113</v>
      </c>
      <c r="B19" s="643"/>
      <c r="C19" s="326"/>
      <c r="D19" s="327"/>
      <c r="E19" s="327"/>
      <c r="F19" s="328"/>
      <c r="G19" s="328"/>
      <c r="H19" s="326"/>
      <c r="I19" s="327"/>
      <c r="J19" s="327"/>
      <c r="K19" s="328"/>
      <c r="L19" s="329"/>
      <c r="M19" s="330"/>
      <c r="N19" s="327"/>
      <c r="O19" s="327"/>
      <c r="P19" s="328"/>
      <c r="Q19" s="328"/>
      <c r="R19" s="331"/>
    </row>
    <row r="20" spans="1:19" ht="59.25" customHeight="1" x14ac:dyDescent="0.25">
      <c r="A20" s="282" t="s">
        <v>82</v>
      </c>
      <c r="B20" s="283" t="s">
        <v>164</v>
      </c>
      <c r="C20" s="149">
        <v>28</v>
      </c>
      <c r="D20" s="150">
        <v>7</v>
      </c>
      <c r="E20" s="150">
        <v>9</v>
      </c>
      <c r="F20" s="151">
        <v>14</v>
      </c>
      <c r="G20" s="152">
        <f t="shared" ref="G20:G26" si="0">SUM(C20:F20)</f>
        <v>58</v>
      </c>
      <c r="H20" s="149">
        <f>2*C20</f>
        <v>56</v>
      </c>
      <c r="I20" s="150">
        <f t="shared" ref="I20:K22" si="1">5*D20</f>
        <v>35</v>
      </c>
      <c r="J20" s="150">
        <f t="shared" si="1"/>
        <v>45</v>
      </c>
      <c r="K20" s="151">
        <f t="shared" si="1"/>
        <v>70</v>
      </c>
      <c r="L20" s="162">
        <f t="shared" ref="L20:L26" si="2">SUM(H20:K20)</f>
        <v>206</v>
      </c>
      <c r="M20" s="157">
        <f t="shared" ref="M20:O22" si="3">5*C20</f>
        <v>140</v>
      </c>
      <c r="N20" s="150">
        <f t="shared" si="3"/>
        <v>35</v>
      </c>
      <c r="O20" s="150">
        <f t="shared" si="3"/>
        <v>45</v>
      </c>
      <c r="P20" s="150">
        <f>5*F20</f>
        <v>70</v>
      </c>
      <c r="Q20" s="152">
        <f t="shared" ref="Q20:Q26" si="4">SUM(M20:P20)</f>
        <v>290</v>
      </c>
      <c r="R20" s="158"/>
      <c r="S20" s="110"/>
    </row>
    <row r="21" spans="1:19" ht="51" customHeight="1" x14ac:dyDescent="0.25">
      <c r="A21" s="251" t="s">
        <v>84</v>
      </c>
      <c r="B21" s="304" t="s">
        <v>94</v>
      </c>
      <c r="C21" s="149">
        <v>4</v>
      </c>
      <c r="D21" s="150"/>
      <c r="E21" s="150">
        <v>1</v>
      </c>
      <c r="F21" s="151">
        <v>12</v>
      </c>
      <c r="G21" s="152">
        <f t="shared" si="0"/>
        <v>17</v>
      </c>
      <c r="H21" s="149">
        <f>5*C21</f>
        <v>20</v>
      </c>
      <c r="I21" s="150">
        <f t="shared" si="1"/>
        <v>0</v>
      </c>
      <c r="J21" s="150">
        <f t="shared" ref="J21:J22" si="5">5*E21</f>
        <v>5</v>
      </c>
      <c r="K21" s="150">
        <f t="shared" ref="K21:K22" si="6">5*F21</f>
        <v>60</v>
      </c>
      <c r="L21" s="162">
        <f t="shared" si="2"/>
        <v>85</v>
      </c>
      <c r="M21" s="157">
        <f t="shared" si="3"/>
        <v>20</v>
      </c>
      <c r="N21" s="157">
        <f t="shared" si="3"/>
        <v>0</v>
      </c>
      <c r="O21" s="157">
        <f t="shared" ref="O21:O22" si="7">5*E21</f>
        <v>5</v>
      </c>
      <c r="P21" s="157">
        <f t="shared" ref="P21:P22" si="8">5*F21</f>
        <v>60</v>
      </c>
      <c r="Q21" s="152">
        <f>SUM(M21:P21)</f>
        <v>85</v>
      </c>
      <c r="R21" s="158"/>
    </row>
    <row r="22" spans="1:19" ht="51" customHeight="1" x14ac:dyDescent="0.25">
      <c r="A22" s="251" t="s">
        <v>85</v>
      </c>
      <c r="B22" s="304" t="s">
        <v>163</v>
      </c>
      <c r="C22" s="149">
        <v>7</v>
      </c>
      <c r="D22" s="150">
        <v>11</v>
      </c>
      <c r="E22" s="150">
        <v>12</v>
      </c>
      <c r="F22" s="151">
        <v>7</v>
      </c>
      <c r="G22" s="152">
        <f t="shared" si="0"/>
        <v>37</v>
      </c>
      <c r="H22" s="149">
        <f>2*C22</f>
        <v>14</v>
      </c>
      <c r="I22" s="150">
        <f t="shared" si="1"/>
        <v>55</v>
      </c>
      <c r="J22" s="150">
        <f t="shared" si="5"/>
        <v>60</v>
      </c>
      <c r="K22" s="150">
        <f t="shared" si="6"/>
        <v>35</v>
      </c>
      <c r="L22" s="162">
        <f t="shared" si="2"/>
        <v>164</v>
      </c>
      <c r="M22" s="157">
        <f>2*C22</f>
        <v>14</v>
      </c>
      <c r="N22" s="157">
        <f t="shared" si="3"/>
        <v>55</v>
      </c>
      <c r="O22" s="157">
        <f t="shared" si="7"/>
        <v>60</v>
      </c>
      <c r="P22" s="157">
        <f t="shared" si="8"/>
        <v>35</v>
      </c>
      <c r="Q22" s="152">
        <f t="shared" si="4"/>
        <v>164</v>
      </c>
      <c r="R22" s="158"/>
    </row>
    <row r="23" spans="1:19" s="103" customFormat="1" ht="57" customHeight="1" x14ac:dyDescent="0.25">
      <c r="A23" s="251" t="s">
        <v>86</v>
      </c>
      <c r="B23" s="251" t="s">
        <v>194</v>
      </c>
      <c r="C23" s="149"/>
      <c r="D23" s="150"/>
      <c r="E23" s="150"/>
      <c r="F23" s="151"/>
      <c r="G23" s="152">
        <f t="shared" si="0"/>
        <v>0</v>
      </c>
      <c r="H23" s="149">
        <v>0</v>
      </c>
      <c r="I23" s="150">
        <v>0</v>
      </c>
      <c r="J23" s="150">
        <v>0</v>
      </c>
      <c r="K23" s="151">
        <v>0</v>
      </c>
      <c r="L23" s="162">
        <f t="shared" si="2"/>
        <v>0</v>
      </c>
      <c r="M23" s="157">
        <v>0</v>
      </c>
      <c r="N23" s="150">
        <v>0</v>
      </c>
      <c r="O23" s="150">
        <v>0</v>
      </c>
      <c r="P23" s="151">
        <v>0</v>
      </c>
      <c r="Q23" s="152">
        <f t="shared" si="4"/>
        <v>0</v>
      </c>
      <c r="R23" s="158"/>
    </row>
    <row r="24" spans="1:19" ht="55.5" customHeight="1" x14ac:dyDescent="0.25">
      <c r="A24" s="252" t="s">
        <v>185</v>
      </c>
      <c r="B24" s="251" t="s">
        <v>195</v>
      </c>
      <c r="C24" s="149"/>
      <c r="D24" s="150"/>
      <c r="E24" s="150"/>
      <c r="F24" s="151"/>
      <c r="G24" s="152">
        <f t="shared" si="0"/>
        <v>0</v>
      </c>
      <c r="H24" s="149">
        <v>0</v>
      </c>
      <c r="I24" s="150">
        <v>0</v>
      </c>
      <c r="J24" s="150">
        <v>0</v>
      </c>
      <c r="K24" s="151">
        <v>0</v>
      </c>
      <c r="L24" s="162">
        <f t="shared" si="2"/>
        <v>0</v>
      </c>
      <c r="M24" s="157">
        <v>0</v>
      </c>
      <c r="N24" s="150">
        <v>0</v>
      </c>
      <c r="O24" s="150">
        <v>0</v>
      </c>
      <c r="P24" s="151">
        <v>0</v>
      </c>
      <c r="Q24" s="152">
        <f t="shared" si="4"/>
        <v>0</v>
      </c>
      <c r="R24" s="158"/>
    </row>
    <row r="25" spans="1:19" ht="65.25" customHeight="1" x14ac:dyDescent="0.25">
      <c r="A25" s="254" t="s">
        <v>89</v>
      </c>
      <c r="B25" s="251" t="s">
        <v>90</v>
      </c>
      <c r="C25" s="149"/>
      <c r="D25" s="150"/>
      <c r="E25" s="150"/>
      <c r="F25" s="151"/>
      <c r="G25" s="152">
        <f t="shared" si="0"/>
        <v>0</v>
      </c>
      <c r="H25" s="149">
        <v>0</v>
      </c>
      <c r="I25" s="150">
        <v>0</v>
      </c>
      <c r="J25" s="150">
        <v>0</v>
      </c>
      <c r="K25" s="151">
        <v>0</v>
      </c>
      <c r="L25" s="162">
        <f t="shared" si="2"/>
        <v>0</v>
      </c>
      <c r="M25" s="157">
        <v>0</v>
      </c>
      <c r="N25" s="150">
        <v>0</v>
      </c>
      <c r="O25" s="150">
        <v>0</v>
      </c>
      <c r="P25" s="151">
        <v>0</v>
      </c>
      <c r="Q25" s="152">
        <f t="shared" si="4"/>
        <v>0</v>
      </c>
      <c r="R25" s="158"/>
    </row>
    <row r="26" spans="1:19" ht="80.25" customHeight="1" thickBot="1" x14ac:dyDescent="0.3">
      <c r="A26" s="338" t="s">
        <v>91</v>
      </c>
      <c r="B26" s="272" t="s">
        <v>92</v>
      </c>
      <c r="C26" s="273"/>
      <c r="D26" s="274"/>
      <c r="E26" s="274"/>
      <c r="F26" s="275"/>
      <c r="G26" s="276">
        <f t="shared" si="0"/>
        <v>0</v>
      </c>
      <c r="H26" s="273">
        <v>0</v>
      </c>
      <c r="I26" s="274">
        <f>5*D26</f>
        <v>0</v>
      </c>
      <c r="J26" s="274">
        <f>E26*5</f>
        <v>0</v>
      </c>
      <c r="K26" s="274">
        <f>F26*5</f>
        <v>0</v>
      </c>
      <c r="L26" s="277">
        <f t="shared" si="2"/>
        <v>0</v>
      </c>
      <c r="M26" s="278">
        <v>0</v>
      </c>
      <c r="N26" s="274">
        <f>5*D26</f>
        <v>0</v>
      </c>
      <c r="O26" s="274">
        <f>E26*5</f>
        <v>0</v>
      </c>
      <c r="P26" s="274">
        <f>F26*5</f>
        <v>0</v>
      </c>
      <c r="Q26" s="276">
        <f t="shared" si="4"/>
        <v>0</v>
      </c>
      <c r="R26" s="279"/>
    </row>
    <row r="27" spans="1:19" ht="123" customHeight="1" thickBot="1" x14ac:dyDescent="0.3">
      <c r="A27" s="321"/>
      <c r="B27" s="321"/>
      <c r="C27" s="322"/>
      <c r="D27" s="322"/>
      <c r="E27" s="322"/>
      <c r="F27" s="322"/>
      <c r="G27" s="323"/>
      <c r="H27" s="322"/>
      <c r="I27" s="322"/>
      <c r="J27" s="322"/>
      <c r="K27" s="322"/>
      <c r="L27" s="323"/>
      <c r="M27" s="322"/>
      <c r="N27" s="322"/>
      <c r="O27" s="322"/>
      <c r="P27" s="322"/>
      <c r="Q27" s="323"/>
      <c r="R27" s="322"/>
    </row>
    <row r="28" spans="1:19" s="103" customFormat="1" ht="42.75" customHeight="1" thickBot="1" x14ac:dyDescent="0.3">
      <c r="A28" s="644" t="s">
        <v>117</v>
      </c>
      <c r="B28" s="645"/>
      <c r="C28" s="646"/>
      <c r="D28" s="647"/>
      <c r="E28" s="647"/>
      <c r="F28" s="647"/>
      <c r="G28" s="648"/>
      <c r="H28" s="646"/>
      <c r="I28" s="647"/>
      <c r="J28" s="647"/>
      <c r="K28" s="647"/>
      <c r="L28" s="648"/>
      <c r="M28" s="646"/>
      <c r="N28" s="647"/>
      <c r="O28" s="647"/>
      <c r="P28" s="647"/>
      <c r="Q28" s="648"/>
      <c r="R28" s="337"/>
    </row>
    <row r="29" spans="1:19" ht="43.5" customHeight="1" thickBot="1" x14ac:dyDescent="0.3">
      <c r="A29" s="255" t="s">
        <v>119</v>
      </c>
      <c r="B29" s="256" t="s">
        <v>151</v>
      </c>
      <c r="C29" s="616" t="s">
        <v>152</v>
      </c>
      <c r="D29" s="617"/>
      <c r="E29" s="617"/>
      <c r="F29" s="617"/>
      <c r="G29" s="618"/>
      <c r="H29" s="616" t="s">
        <v>152</v>
      </c>
      <c r="I29" s="617"/>
      <c r="J29" s="617"/>
      <c r="K29" s="617"/>
      <c r="L29" s="618"/>
      <c r="M29" s="616" t="s">
        <v>152</v>
      </c>
      <c r="N29" s="617"/>
      <c r="O29" s="617"/>
      <c r="P29" s="617"/>
      <c r="Q29" s="618"/>
      <c r="R29" s="171"/>
    </row>
    <row r="30" spans="1:19" ht="46.5" customHeight="1" thickBot="1" x14ac:dyDescent="0.3">
      <c r="A30" s="257" t="s">
        <v>124</v>
      </c>
      <c r="B30" s="258" t="s">
        <v>153</v>
      </c>
      <c r="C30" s="592" t="s">
        <v>152</v>
      </c>
      <c r="D30" s="593"/>
      <c r="E30" s="593"/>
      <c r="F30" s="593"/>
      <c r="G30" s="594"/>
      <c r="H30" s="592" t="s">
        <v>152</v>
      </c>
      <c r="I30" s="593"/>
      <c r="J30" s="593"/>
      <c r="K30" s="593"/>
      <c r="L30" s="594"/>
      <c r="M30" s="616" t="s">
        <v>152</v>
      </c>
      <c r="N30" s="617"/>
      <c r="O30" s="617"/>
      <c r="P30" s="617"/>
      <c r="Q30" s="618"/>
      <c r="R30" s="174"/>
    </row>
    <row r="31" spans="1:19" ht="46.5" customHeight="1" thickBot="1" x14ac:dyDescent="0.3">
      <c r="A31" s="257" t="s">
        <v>154</v>
      </c>
      <c r="B31" s="259" t="s">
        <v>155</v>
      </c>
      <c r="C31" s="592" t="s">
        <v>152</v>
      </c>
      <c r="D31" s="593"/>
      <c r="E31" s="593"/>
      <c r="F31" s="593"/>
      <c r="G31" s="594"/>
      <c r="H31" s="592" t="s">
        <v>152</v>
      </c>
      <c r="I31" s="593"/>
      <c r="J31" s="593"/>
      <c r="K31" s="593"/>
      <c r="L31" s="594"/>
      <c r="M31" s="616" t="s">
        <v>152</v>
      </c>
      <c r="N31" s="617"/>
      <c r="O31" s="617"/>
      <c r="P31" s="617"/>
      <c r="Q31" s="618"/>
      <c r="R31" s="174"/>
    </row>
    <row r="32" spans="1:19" ht="42.75" customHeight="1" thickBot="1" x14ac:dyDescent="0.3">
      <c r="A32" s="257" t="s">
        <v>156</v>
      </c>
      <c r="B32" s="259" t="s">
        <v>157</v>
      </c>
      <c r="C32" s="592" t="s">
        <v>152</v>
      </c>
      <c r="D32" s="593"/>
      <c r="E32" s="593"/>
      <c r="F32" s="593"/>
      <c r="G32" s="594"/>
      <c r="H32" s="592" t="s">
        <v>152</v>
      </c>
      <c r="I32" s="593"/>
      <c r="J32" s="593"/>
      <c r="K32" s="593"/>
      <c r="L32" s="594"/>
      <c r="M32" s="616" t="s">
        <v>152</v>
      </c>
      <c r="N32" s="617"/>
      <c r="O32" s="617"/>
      <c r="P32" s="617"/>
      <c r="Q32" s="618"/>
      <c r="R32" s="174"/>
    </row>
    <row r="33" spans="1:18" ht="27" customHeight="1" thickBot="1" x14ac:dyDescent="0.3">
      <c r="A33" s="257" t="s">
        <v>158</v>
      </c>
      <c r="B33" s="259" t="s">
        <v>159</v>
      </c>
      <c r="C33" s="592" t="s">
        <v>152</v>
      </c>
      <c r="D33" s="593"/>
      <c r="E33" s="593"/>
      <c r="F33" s="593"/>
      <c r="G33" s="594"/>
      <c r="H33" s="592" t="s">
        <v>152</v>
      </c>
      <c r="I33" s="593"/>
      <c r="J33" s="593"/>
      <c r="K33" s="593"/>
      <c r="L33" s="594"/>
      <c r="M33" s="616" t="s">
        <v>152</v>
      </c>
      <c r="N33" s="617"/>
      <c r="O33" s="617"/>
      <c r="P33" s="617"/>
      <c r="Q33" s="618"/>
      <c r="R33" s="174"/>
    </row>
    <row r="34" spans="1:18" ht="47.25" customHeight="1" x14ac:dyDescent="0.25">
      <c r="A34" s="257" t="s">
        <v>126</v>
      </c>
      <c r="B34" s="258" t="s">
        <v>160</v>
      </c>
      <c r="C34" s="592" t="s">
        <v>152</v>
      </c>
      <c r="D34" s="593"/>
      <c r="E34" s="593"/>
      <c r="F34" s="593"/>
      <c r="G34" s="594"/>
      <c r="H34" s="592" t="s">
        <v>152</v>
      </c>
      <c r="I34" s="593"/>
      <c r="J34" s="593"/>
      <c r="K34" s="593"/>
      <c r="L34" s="594"/>
      <c r="M34" s="616" t="s">
        <v>152</v>
      </c>
      <c r="N34" s="617"/>
      <c r="O34" s="617"/>
      <c r="P34" s="617"/>
      <c r="Q34" s="618"/>
      <c r="R34" s="176"/>
    </row>
    <row r="35" spans="1:18" ht="33.75" customHeight="1" x14ac:dyDescent="0.25">
      <c r="A35" s="257" t="s">
        <v>128</v>
      </c>
      <c r="B35" s="259" t="s">
        <v>26</v>
      </c>
      <c r="C35" s="592" t="s">
        <v>152</v>
      </c>
      <c r="D35" s="593"/>
      <c r="E35" s="593"/>
      <c r="F35" s="593"/>
      <c r="G35" s="594"/>
      <c r="H35" s="592" t="s">
        <v>152</v>
      </c>
      <c r="I35" s="593"/>
      <c r="J35" s="593"/>
      <c r="K35" s="593"/>
      <c r="L35" s="594"/>
      <c r="M35" s="592" t="s">
        <v>152</v>
      </c>
      <c r="N35" s="593"/>
      <c r="O35" s="593"/>
      <c r="P35" s="593"/>
      <c r="Q35" s="594"/>
      <c r="R35" s="176"/>
    </row>
    <row r="36" spans="1:18" ht="45.75" customHeight="1" thickBot="1" x14ac:dyDescent="0.3">
      <c r="A36" s="260" t="s">
        <v>130</v>
      </c>
      <c r="B36" s="261" t="s">
        <v>131</v>
      </c>
      <c r="C36" s="595" t="s">
        <v>152</v>
      </c>
      <c r="D36" s="596"/>
      <c r="E36" s="596"/>
      <c r="F36" s="596"/>
      <c r="G36" s="597"/>
      <c r="H36" s="595" t="s">
        <v>152</v>
      </c>
      <c r="I36" s="596"/>
      <c r="J36" s="596"/>
      <c r="K36" s="596"/>
      <c r="L36" s="597"/>
      <c r="M36" s="595" t="s">
        <v>152</v>
      </c>
      <c r="N36" s="596"/>
      <c r="O36" s="596"/>
      <c r="P36" s="596"/>
      <c r="Q36" s="597"/>
      <c r="R36" s="179"/>
    </row>
    <row r="37" spans="1:18" ht="14.25" customHeight="1" thickBot="1" x14ac:dyDescent="0.3">
      <c r="A37" s="180"/>
      <c r="B37" s="180"/>
      <c r="C37" s="181"/>
      <c r="D37" s="181"/>
      <c r="E37" s="181"/>
      <c r="F37" s="181"/>
      <c r="G37" s="181"/>
      <c r="H37" s="181"/>
      <c r="I37" s="181"/>
      <c r="J37" s="181"/>
      <c r="K37" s="181"/>
      <c r="L37" s="181"/>
      <c r="M37" s="181"/>
      <c r="N37" s="181"/>
      <c r="O37" s="181"/>
      <c r="P37" s="181"/>
      <c r="Q37" s="181"/>
      <c r="R37" s="181"/>
    </row>
    <row r="38" spans="1:18" ht="16.5" customHeight="1" x14ac:dyDescent="0.25">
      <c r="A38" s="182" t="s">
        <v>132</v>
      </c>
      <c r="B38" s="598"/>
      <c r="C38" s="598"/>
      <c r="D38" s="598"/>
      <c r="E38" s="598"/>
      <c r="F38" s="598"/>
      <c r="G38" s="598"/>
      <c r="H38" s="598"/>
      <c r="I38" s="598"/>
      <c r="J38" s="598"/>
      <c r="K38" s="598"/>
      <c r="L38" s="598"/>
      <c r="M38" s="598"/>
      <c r="N38" s="598"/>
      <c r="O38" s="598"/>
      <c r="P38" s="598"/>
      <c r="Q38" s="598"/>
      <c r="R38" s="599"/>
    </row>
    <row r="39" spans="1:18" ht="34.5" customHeight="1" x14ac:dyDescent="0.25">
      <c r="A39" s="183" t="s">
        <v>139</v>
      </c>
      <c r="B39" s="600"/>
      <c r="C39" s="600"/>
      <c r="D39" s="600"/>
      <c r="E39" s="600"/>
      <c r="F39" s="600"/>
      <c r="G39" s="600"/>
      <c r="H39" s="600"/>
      <c r="I39" s="600"/>
      <c r="J39" s="600"/>
      <c r="K39" s="600"/>
      <c r="L39" s="600"/>
      <c r="M39" s="600"/>
      <c r="N39" s="600"/>
      <c r="O39" s="600"/>
      <c r="P39" s="600"/>
      <c r="Q39" s="600"/>
      <c r="R39" s="601"/>
    </row>
    <row r="40" spans="1:18" ht="32.25" customHeight="1" thickBot="1" x14ac:dyDescent="0.3">
      <c r="A40" s="184" t="s">
        <v>161</v>
      </c>
      <c r="B40" s="602"/>
      <c r="C40" s="602"/>
      <c r="D40" s="602"/>
      <c r="E40" s="602"/>
      <c r="F40" s="602"/>
      <c r="G40" s="602"/>
      <c r="H40" s="602"/>
      <c r="I40" s="602"/>
      <c r="J40" s="602"/>
      <c r="K40" s="602"/>
      <c r="L40" s="602"/>
      <c r="M40" s="602"/>
      <c r="N40" s="602"/>
      <c r="O40" s="602"/>
      <c r="P40" s="602"/>
      <c r="Q40" s="602"/>
      <c r="R40" s="603"/>
    </row>
    <row r="41" spans="1:18" ht="15.75" customHeight="1" x14ac:dyDescent="0.25">
      <c r="A41" s="182" t="s">
        <v>134</v>
      </c>
      <c r="B41" s="604"/>
      <c r="C41" s="604"/>
      <c r="D41" s="604"/>
      <c r="E41" s="604"/>
      <c r="F41" s="604"/>
      <c r="G41" s="604"/>
      <c r="H41" s="604"/>
      <c r="I41" s="604"/>
      <c r="J41" s="604"/>
      <c r="K41" s="604"/>
      <c r="L41" s="604"/>
      <c r="M41" s="604"/>
      <c r="N41" s="604"/>
      <c r="O41" s="604"/>
      <c r="P41" s="604"/>
      <c r="Q41" s="604"/>
      <c r="R41" s="605"/>
    </row>
    <row r="42" spans="1:18" ht="38.25" customHeight="1" x14ac:dyDescent="0.25">
      <c r="A42" s="183" t="s">
        <v>138</v>
      </c>
      <c r="B42" s="606"/>
      <c r="C42" s="606"/>
      <c r="D42" s="606"/>
      <c r="E42" s="606"/>
      <c r="F42" s="606"/>
      <c r="G42" s="606"/>
      <c r="H42" s="606"/>
      <c r="I42" s="606"/>
      <c r="J42" s="606"/>
      <c r="K42" s="606"/>
      <c r="L42" s="606"/>
      <c r="M42" s="606"/>
      <c r="N42" s="606"/>
      <c r="O42" s="606"/>
      <c r="P42" s="606"/>
      <c r="Q42" s="606"/>
      <c r="R42" s="607"/>
    </row>
    <row r="43" spans="1:18" ht="26.25" customHeight="1" thickBot="1" x14ac:dyDescent="0.3">
      <c r="A43" s="185" t="s">
        <v>135</v>
      </c>
      <c r="B43" s="608"/>
      <c r="C43" s="608"/>
      <c r="D43" s="608"/>
      <c r="E43" s="608"/>
      <c r="F43" s="608"/>
      <c r="G43" s="608"/>
      <c r="H43" s="608"/>
      <c r="I43" s="608"/>
      <c r="J43" s="608"/>
      <c r="K43" s="608"/>
      <c r="L43" s="608"/>
      <c r="M43" s="608"/>
      <c r="N43" s="608"/>
      <c r="O43" s="608"/>
      <c r="P43" s="608"/>
      <c r="Q43" s="608"/>
      <c r="R43" s="609"/>
    </row>
    <row r="44" spans="1:18" ht="15.75" customHeight="1" x14ac:dyDescent="0.25">
      <c r="A44" s="188"/>
      <c r="B44" s="188"/>
      <c r="C44" s="188"/>
      <c r="D44" s="188"/>
      <c r="E44" s="188"/>
      <c r="F44" s="188"/>
      <c r="G44" s="188"/>
      <c r="H44" s="188"/>
      <c r="I44" s="188"/>
      <c r="J44" s="188"/>
      <c r="K44" s="188"/>
      <c r="L44" s="188"/>
      <c r="M44" s="188"/>
      <c r="N44" s="188"/>
      <c r="O44" s="188"/>
      <c r="P44" s="188"/>
      <c r="Q44" s="188"/>
      <c r="R44" s="188"/>
    </row>
    <row r="45" spans="1:18" ht="15.75" customHeight="1" x14ac:dyDescent="0.25">
      <c r="A45" s="40" t="s">
        <v>136</v>
      </c>
      <c r="B45" s="40"/>
      <c r="C45" s="40"/>
      <c r="D45" s="40" t="s">
        <v>137</v>
      </c>
      <c r="E45" s="186"/>
      <c r="F45" s="186"/>
      <c r="G45" s="186"/>
      <c r="H45" s="186"/>
      <c r="I45" s="187"/>
      <c r="J45" s="187"/>
      <c r="K45" s="187"/>
      <c r="L45" s="187"/>
      <c r="M45" s="187"/>
      <c r="N45" s="187"/>
      <c r="O45" s="187"/>
      <c r="P45" s="187"/>
      <c r="Q45" s="187"/>
      <c r="R45" s="188"/>
    </row>
    <row r="46" spans="1:18" ht="30" customHeight="1" x14ac:dyDescent="0.25">
      <c r="A46" s="186"/>
      <c r="B46" s="186"/>
      <c r="C46" s="186"/>
      <c r="D46" s="186"/>
      <c r="E46" s="186"/>
      <c r="F46" s="186"/>
      <c r="G46" s="186"/>
      <c r="H46" s="186"/>
      <c r="I46" s="187"/>
      <c r="J46" s="187"/>
      <c r="K46" s="187"/>
      <c r="L46" s="187"/>
      <c r="M46" s="187"/>
      <c r="N46" s="187"/>
      <c r="O46" s="187"/>
      <c r="P46" s="187"/>
      <c r="Q46" s="187"/>
      <c r="R46" s="188"/>
    </row>
    <row r="47" spans="1:18" ht="15.75" customHeight="1" x14ac:dyDescent="0.25">
      <c r="A47" s="189" t="s">
        <v>138</v>
      </c>
      <c r="B47" s="186"/>
      <c r="C47" s="186"/>
      <c r="D47" s="639" t="s">
        <v>139</v>
      </c>
      <c r="E47" s="639"/>
      <c r="F47" s="639"/>
      <c r="G47" s="639"/>
      <c r="H47" s="186"/>
      <c r="I47" s="187"/>
      <c r="J47" s="187"/>
      <c r="K47" s="187"/>
      <c r="L47" s="187"/>
      <c r="M47" s="187"/>
      <c r="N47" s="187"/>
      <c r="O47" s="187"/>
      <c r="P47" s="187"/>
      <c r="Q47" s="187"/>
      <c r="R47" s="188"/>
    </row>
    <row r="48" spans="1:18" ht="15.75" customHeight="1" x14ac:dyDescent="0.25">
      <c r="A48" s="40" t="s">
        <v>140</v>
      </c>
      <c r="B48" s="186"/>
      <c r="C48" s="186"/>
      <c r="D48" s="40" t="s">
        <v>141</v>
      </c>
      <c r="E48" s="186"/>
      <c r="F48" s="186"/>
      <c r="G48" s="186"/>
      <c r="H48" s="186"/>
      <c r="I48" s="187"/>
      <c r="J48" s="187"/>
      <c r="K48" s="187"/>
      <c r="L48" s="187"/>
      <c r="M48" s="187"/>
      <c r="N48" s="187"/>
      <c r="O48" s="187"/>
      <c r="P48" s="187"/>
      <c r="Q48" s="187"/>
      <c r="R48" s="188"/>
    </row>
    <row r="49" spans="1:18" ht="15.75" customHeight="1" x14ac:dyDescent="0.25">
      <c r="A49" s="40" t="s">
        <v>142</v>
      </c>
      <c r="B49" s="186"/>
      <c r="C49" s="186"/>
      <c r="D49" s="40" t="s">
        <v>143</v>
      </c>
      <c r="E49" s="186"/>
      <c r="F49" s="186"/>
      <c r="G49" s="186"/>
      <c r="H49" s="186"/>
      <c r="I49" s="187"/>
      <c r="J49" s="187"/>
      <c r="K49" s="187"/>
      <c r="L49" s="187"/>
      <c r="M49" s="187"/>
      <c r="N49" s="187"/>
      <c r="O49" s="187"/>
      <c r="P49" s="187"/>
      <c r="Q49" s="187"/>
      <c r="R49" s="188"/>
    </row>
    <row r="50" spans="1:18" ht="15.75" customHeight="1" x14ac:dyDescent="0.25">
      <c r="A50" s="40"/>
      <c r="B50" s="186"/>
      <c r="C50" s="186"/>
      <c r="D50" s="40"/>
      <c r="E50" s="186"/>
      <c r="F50" s="186"/>
      <c r="G50" s="186"/>
      <c r="H50" s="186"/>
      <c r="I50" s="187"/>
      <c r="J50" s="187"/>
      <c r="K50" s="187"/>
      <c r="L50" s="187"/>
      <c r="M50" s="187"/>
      <c r="N50" s="187"/>
      <c r="O50" s="187"/>
      <c r="P50" s="187"/>
      <c r="Q50" s="187"/>
      <c r="R50" s="188"/>
    </row>
    <row r="51" spans="1:18" ht="80.25" customHeight="1" x14ac:dyDescent="0.25">
      <c r="A51" s="188"/>
      <c r="B51" s="188"/>
      <c r="C51" s="188"/>
      <c r="D51" s="188"/>
      <c r="E51" s="188"/>
      <c r="F51" s="188"/>
      <c r="G51" s="188"/>
      <c r="H51" s="188"/>
      <c r="I51" s="188"/>
      <c r="J51" s="188"/>
      <c r="K51" s="188"/>
      <c r="L51" s="188"/>
      <c r="M51" s="188"/>
      <c r="N51" s="188"/>
      <c r="O51" s="188"/>
      <c r="P51" s="188"/>
      <c r="Q51" s="188"/>
      <c r="R51" s="188"/>
    </row>
    <row r="52" spans="1:18" ht="74.25" customHeight="1" x14ac:dyDescent="0.25">
      <c r="A52" s="188"/>
      <c r="B52" s="188"/>
      <c r="C52" s="188"/>
      <c r="D52" s="188"/>
      <c r="E52" s="188"/>
      <c r="F52" s="188"/>
      <c r="G52" s="188"/>
      <c r="H52" s="188"/>
      <c r="I52" s="188"/>
      <c r="J52" s="188"/>
      <c r="K52" s="188"/>
      <c r="L52" s="188"/>
      <c r="M52" s="188"/>
      <c r="N52" s="188"/>
      <c r="O52" s="188"/>
      <c r="P52" s="188"/>
      <c r="Q52" s="188"/>
      <c r="R52" s="188"/>
    </row>
    <row r="53" spans="1:18" ht="58.5" customHeight="1" x14ac:dyDescent="0.25">
      <c r="A53" s="188"/>
      <c r="B53" s="188"/>
      <c r="C53" s="188"/>
      <c r="D53" s="188"/>
      <c r="E53" s="188"/>
      <c r="F53" s="188"/>
      <c r="G53" s="188"/>
      <c r="H53" s="188"/>
      <c r="I53" s="188"/>
      <c r="J53" s="188"/>
      <c r="K53" s="188"/>
      <c r="L53" s="188"/>
      <c r="M53" s="188"/>
      <c r="N53" s="188"/>
      <c r="O53" s="188"/>
      <c r="P53" s="188"/>
      <c r="Q53" s="188"/>
      <c r="R53" s="188"/>
    </row>
    <row r="54" spans="1:18" ht="58.5" customHeight="1" x14ac:dyDescent="0.25">
      <c r="A54" s="188"/>
      <c r="B54" s="188"/>
      <c r="C54" s="188"/>
      <c r="D54" s="188"/>
      <c r="E54" s="188"/>
      <c r="F54" s="188"/>
      <c r="G54" s="188"/>
      <c r="H54" s="188"/>
      <c r="I54" s="188"/>
      <c r="J54" s="188"/>
      <c r="K54" s="188"/>
      <c r="L54" s="188"/>
      <c r="M54" s="188"/>
      <c r="N54" s="188"/>
      <c r="O54" s="188"/>
      <c r="P54" s="188"/>
      <c r="Q54" s="188"/>
      <c r="R54" s="188"/>
    </row>
    <row r="55" spans="1:18" ht="15.75" customHeight="1" x14ac:dyDescent="0.25">
      <c r="A55" s="188"/>
      <c r="B55" s="188"/>
      <c r="C55" s="188"/>
      <c r="D55" s="188"/>
      <c r="E55" s="188"/>
      <c r="F55" s="188"/>
      <c r="G55" s="188"/>
      <c r="H55" s="188"/>
      <c r="I55" s="188"/>
      <c r="J55" s="188"/>
      <c r="K55" s="188"/>
      <c r="L55" s="188"/>
      <c r="M55" s="188"/>
      <c r="N55" s="188"/>
      <c r="O55" s="188"/>
      <c r="P55" s="188"/>
      <c r="Q55" s="188"/>
      <c r="R55" s="188"/>
    </row>
    <row r="56" spans="1:18" ht="15.75" customHeight="1" x14ac:dyDescent="0.25">
      <c r="A56" s="188"/>
      <c r="B56" s="188"/>
      <c r="C56" s="188"/>
      <c r="D56" s="188"/>
      <c r="E56" s="188"/>
      <c r="F56" s="188"/>
      <c r="G56" s="188"/>
      <c r="H56" s="188"/>
      <c r="I56" s="188"/>
      <c r="J56" s="188"/>
      <c r="K56" s="188"/>
      <c r="L56" s="188"/>
      <c r="M56" s="188"/>
      <c r="N56" s="188"/>
      <c r="O56" s="188"/>
      <c r="P56" s="188"/>
      <c r="Q56" s="188"/>
      <c r="R56" s="188"/>
    </row>
    <row r="57" spans="1:18" ht="15.75" customHeight="1" x14ac:dyDescent="0.25">
      <c r="A57" s="188"/>
      <c r="B57" s="188"/>
      <c r="C57" s="188"/>
      <c r="D57" s="188"/>
      <c r="E57" s="188"/>
      <c r="F57" s="188"/>
      <c r="G57" s="188"/>
      <c r="H57" s="188"/>
      <c r="I57" s="188"/>
      <c r="J57" s="188"/>
      <c r="K57" s="188"/>
      <c r="L57" s="188"/>
      <c r="M57" s="188"/>
      <c r="N57" s="188"/>
      <c r="O57" s="188"/>
      <c r="P57" s="188"/>
      <c r="Q57" s="188"/>
      <c r="R57" s="188"/>
    </row>
    <row r="58" spans="1:18" ht="15.75" customHeight="1" x14ac:dyDescent="0.25">
      <c r="A58" s="188"/>
      <c r="B58" s="188"/>
      <c r="C58" s="188"/>
      <c r="D58" s="188"/>
      <c r="E58" s="188"/>
      <c r="F58" s="188"/>
      <c r="G58" s="188"/>
      <c r="H58" s="188"/>
      <c r="I58" s="188"/>
      <c r="J58" s="188"/>
      <c r="K58" s="188"/>
      <c r="L58" s="188"/>
      <c r="M58" s="188"/>
      <c r="N58" s="188"/>
      <c r="O58" s="188"/>
      <c r="P58" s="188"/>
      <c r="Q58" s="188"/>
      <c r="R58" s="188"/>
    </row>
    <row r="59" spans="1:18" ht="15.75" customHeight="1" x14ac:dyDescent="0.25">
      <c r="A59" s="188"/>
      <c r="B59" s="188"/>
      <c r="C59" s="188"/>
      <c r="D59" s="188"/>
      <c r="E59" s="188"/>
      <c r="F59" s="188"/>
      <c r="G59" s="188"/>
      <c r="H59" s="188"/>
      <c r="I59" s="188"/>
      <c r="J59" s="188"/>
      <c r="K59" s="188"/>
      <c r="L59" s="188"/>
      <c r="M59" s="188"/>
      <c r="N59" s="188"/>
      <c r="O59" s="188"/>
      <c r="P59" s="188"/>
      <c r="Q59" s="188"/>
      <c r="R59" s="188"/>
    </row>
    <row r="60" spans="1:18" ht="15.75" customHeight="1" x14ac:dyDescent="0.25">
      <c r="A60" s="188"/>
      <c r="B60" s="188"/>
      <c r="C60" s="188"/>
      <c r="D60" s="188"/>
      <c r="E60" s="188"/>
      <c r="F60" s="188"/>
      <c r="G60" s="188"/>
      <c r="H60" s="188"/>
      <c r="I60" s="188"/>
      <c r="J60" s="188"/>
      <c r="K60" s="188"/>
      <c r="L60" s="188"/>
      <c r="M60" s="188"/>
      <c r="N60" s="188"/>
      <c r="O60" s="188"/>
      <c r="P60" s="188"/>
      <c r="Q60" s="188"/>
      <c r="R60" s="188"/>
    </row>
    <row r="61" spans="1:18" ht="15.75" customHeight="1" x14ac:dyDescent="0.25">
      <c r="A61" s="188"/>
      <c r="B61" s="188"/>
      <c r="C61" s="188"/>
      <c r="D61" s="188"/>
      <c r="E61" s="188"/>
      <c r="F61" s="188"/>
      <c r="G61" s="188"/>
      <c r="H61" s="188"/>
      <c r="I61" s="188"/>
      <c r="J61" s="188"/>
      <c r="K61" s="188"/>
      <c r="L61" s="188"/>
      <c r="M61" s="188"/>
      <c r="N61" s="188"/>
      <c r="O61" s="188"/>
      <c r="P61" s="188"/>
      <c r="Q61" s="188"/>
      <c r="R61" s="188"/>
    </row>
    <row r="62" spans="1:18" ht="15.75" customHeight="1" x14ac:dyDescent="0.25">
      <c r="A62" s="188"/>
      <c r="B62" s="188"/>
      <c r="C62" s="188"/>
      <c r="D62" s="188"/>
      <c r="E62" s="188"/>
      <c r="F62" s="188"/>
      <c r="G62" s="188"/>
      <c r="H62" s="188"/>
      <c r="I62" s="188"/>
      <c r="J62" s="188"/>
      <c r="K62" s="188"/>
      <c r="L62" s="188"/>
      <c r="M62" s="188"/>
      <c r="N62" s="188"/>
      <c r="O62" s="188"/>
      <c r="P62" s="188"/>
      <c r="Q62" s="188"/>
      <c r="R62" s="188"/>
    </row>
    <row r="63" spans="1:18" ht="15.75" customHeight="1" x14ac:dyDescent="0.25">
      <c r="A63" s="188"/>
      <c r="B63" s="188"/>
      <c r="C63" s="188"/>
      <c r="D63" s="188"/>
      <c r="E63" s="188"/>
      <c r="F63" s="188"/>
      <c r="G63" s="188"/>
      <c r="H63" s="188"/>
      <c r="I63" s="188"/>
      <c r="J63" s="188"/>
      <c r="K63" s="188"/>
      <c r="L63" s="188"/>
      <c r="M63" s="188"/>
      <c r="N63" s="188"/>
      <c r="O63" s="188"/>
      <c r="P63" s="188"/>
      <c r="Q63" s="188"/>
      <c r="R63" s="188"/>
    </row>
    <row r="64" spans="1:18" ht="15.75" customHeight="1" x14ac:dyDescent="0.25">
      <c r="A64" s="188"/>
      <c r="B64" s="188"/>
      <c r="C64" s="188"/>
      <c r="D64" s="188"/>
      <c r="E64" s="188"/>
      <c r="F64" s="188"/>
      <c r="G64" s="188"/>
      <c r="H64" s="188"/>
      <c r="I64" s="188"/>
      <c r="J64" s="188"/>
      <c r="K64" s="188"/>
      <c r="L64" s="188"/>
      <c r="M64" s="188"/>
      <c r="N64" s="188"/>
      <c r="O64" s="188"/>
      <c r="P64" s="188"/>
      <c r="Q64" s="188"/>
      <c r="R64" s="188"/>
    </row>
    <row r="65" spans="1:18" ht="15.75" customHeight="1" x14ac:dyDescent="0.25">
      <c r="A65" s="188"/>
      <c r="B65" s="188"/>
      <c r="C65" s="188"/>
      <c r="D65" s="188"/>
      <c r="E65" s="188"/>
      <c r="F65" s="188"/>
      <c r="G65" s="188"/>
      <c r="H65" s="188"/>
      <c r="I65" s="188"/>
      <c r="J65" s="188"/>
      <c r="K65" s="188"/>
      <c r="L65" s="188"/>
      <c r="M65" s="188"/>
      <c r="N65" s="188"/>
      <c r="O65" s="188"/>
      <c r="P65" s="188"/>
      <c r="Q65" s="188"/>
      <c r="R65" s="188"/>
    </row>
    <row r="66" spans="1:18" ht="15.75" customHeight="1" x14ac:dyDescent="0.25">
      <c r="A66" s="188"/>
      <c r="B66" s="188"/>
      <c r="C66" s="188"/>
      <c r="D66" s="188"/>
      <c r="E66" s="188"/>
      <c r="F66" s="188"/>
      <c r="G66" s="188"/>
      <c r="H66" s="188"/>
      <c r="I66" s="188"/>
      <c r="J66" s="188"/>
      <c r="K66" s="188"/>
      <c r="L66" s="188"/>
      <c r="M66" s="188"/>
      <c r="N66" s="188"/>
      <c r="O66" s="188"/>
      <c r="P66" s="188"/>
      <c r="Q66" s="188"/>
      <c r="R66" s="188"/>
    </row>
    <row r="67" spans="1:18" ht="15.75" customHeight="1" x14ac:dyDescent="0.25">
      <c r="A67" s="188"/>
      <c r="B67" s="188"/>
      <c r="C67" s="188"/>
      <c r="D67" s="188"/>
      <c r="E67" s="188"/>
      <c r="F67" s="188"/>
      <c r="G67" s="188"/>
      <c r="H67" s="188"/>
      <c r="I67" s="188"/>
      <c r="J67" s="188"/>
      <c r="K67" s="188"/>
      <c r="L67" s="188"/>
      <c r="M67" s="188"/>
      <c r="N67" s="188"/>
      <c r="O67" s="188"/>
      <c r="P67" s="188"/>
      <c r="Q67" s="188"/>
      <c r="R67" s="188"/>
    </row>
    <row r="68" spans="1:18" ht="15.75" customHeight="1" x14ac:dyDescent="0.25">
      <c r="A68" s="188"/>
      <c r="B68" s="188"/>
      <c r="C68" s="188"/>
      <c r="D68" s="188"/>
      <c r="E68" s="188"/>
      <c r="F68" s="188"/>
      <c r="G68" s="188"/>
      <c r="H68" s="188"/>
      <c r="I68" s="188"/>
      <c r="J68" s="188"/>
      <c r="K68" s="188"/>
      <c r="L68" s="188"/>
      <c r="M68" s="188"/>
      <c r="N68" s="188"/>
      <c r="O68" s="188"/>
      <c r="P68" s="188"/>
      <c r="Q68" s="188"/>
      <c r="R68" s="188"/>
    </row>
    <row r="69" spans="1:18" ht="15.75" customHeight="1" x14ac:dyDescent="0.25">
      <c r="A69" s="188"/>
      <c r="B69" s="188"/>
      <c r="C69" s="188"/>
      <c r="D69" s="188"/>
      <c r="E69" s="188"/>
      <c r="F69" s="188"/>
      <c r="G69" s="188"/>
      <c r="H69" s="188"/>
      <c r="I69" s="188"/>
      <c r="J69" s="188"/>
      <c r="K69" s="188"/>
      <c r="L69" s="188"/>
      <c r="M69" s="188"/>
      <c r="N69" s="188"/>
      <c r="O69" s="188"/>
      <c r="P69" s="188"/>
      <c r="Q69" s="188"/>
      <c r="R69" s="188"/>
    </row>
    <row r="70" spans="1:18" ht="15.75" customHeight="1" x14ac:dyDescent="0.25">
      <c r="A70" s="188"/>
      <c r="B70" s="188"/>
      <c r="C70" s="188"/>
      <c r="D70" s="188"/>
      <c r="E70" s="188"/>
      <c r="F70" s="188"/>
      <c r="G70" s="188"/>
      <c r="H70" s="188"/>
      <c r="I70" s="188"/>
      <c r="J70" s="188"/>
      <c r="K70" s="188"/>
      <c r="L70" s="188"/>
      <c r="M70" s="188"/>
      <c r="N70" s="188"/>
      <c r="O70" s="188"/>
      <c r="P70" s="188"/>
      <c r="Q70" s="188"/>
      <c r="R70" s="188"/>
    </row>
    <row r="71" spans="1:18" ht="15.75" customHeight="1" x14ac:dyDescent="0.25">
      <c r="A71" s="188"/>
      <c r="B71" s="188"/>
      <c r="C71" s="188"/>
      <c r="D71" s="188"/>
      <c r="E71" s="188"/>
      <c r="F71" s="188"/>
      <c r="G71" s="188"/>
      <c r="H71" s="188"/>
      <c r="I71" s="188"/>
      <c r="J71" s="188"/>
      <c r="K71" s="188"/>
      <c r="L71" s="188"/>
      <c r="M71" s="188"/>
      <c r="N71" s="188"/>
      <c r="O71" s="188"/>
      <c r="P71" s="188"/>
      <c r="Q71" s="188"/>
      <c r="R71" s="188"/>
    </row>
    <row r="72" spans="1:18" ht="15.75" customHeight="1" x14ac:dyDescent="0.25">
      <c r="A72" s="188"/>
      <c r="B72" s="188"/>
      <c r="C72" s="188"/>
      <c r="D72" s="188"/>
      <c r="E72" s="188"/>
      <c r="F72" s="188"/>
      <c r="G72" s="188"/>
      <c r="H72" s="188"/>
      <c r="I72" s="188"/>
      <c r="J72" s="188"/>
      <c r="K72" s="188"/>
      <c r="L72" s="188"/>
      <c r="M72" s="188"/>
      <c r="N72" s="188"/>
      <c r="O72" s="188"/>
      <c r="P72" s="188"/>
      <c r="Q72" s="188"/>
      <c r="R72" s="188"/>
    </row>
    <row r="73" spans="1:18" ht="15.75" customHeight="1" x14ac:dyDescent="0.25">
      <c r="A73" s="188"/>
      <c r="B73" s="188"/>
      <c r="C73" s="188"/>
      <c r="D73" s="188"/>
      <c r="E73" s="188"/>
      <c r="F73" s="188"/>
      <c r="G73" s="188"/>
      <c r="H73" s="188"/>
      <c r="I73" s="188"/>
      <c r="J73" s="188"/>
      <c r="K73" s="188"/>
      <c r="L73" s="188"/>
      <c r="M73" s="188"/>
      <c r="N73" s="188"/>
      <c r="O73" s="188"/>
      <c r="P73" s="188"/>
      <c r="Q73" s="188"/>
      <c r="R73" s="188"/>
    </row>
    <row r="74" spans="1:18" ht="15.75" customHeight="1" x14ac:dyDescent="0.25">
      <c r="A74" s="188"/>
      <c r="B74" s="188"/>
      <c r="C74" s="188"/>
      <c r="D74" s="188"/>
      <c r="E74" s="188"/>
      <c r="F74" s="188"/>
      <c r="G74" s="188"/>
      <c r="H74" s="188"/>
      <c r="I74" s="188"/>
      <c r="J74" s="188"/>
      <c r="K74" s="188"/>
      <c r="L74" s="188"/>
      <c r="M74" s="188"/>
      <c r="N74" s="188"/>
      <c r="O74" s="188"/>
      <c r="P74" s="188"/>
      <c r="Q74" s="188"/>
      <c r="R74" s="188"/>
    </row>
    <row r="75" spans="1:18" ht="15.75" customHeight="1" x14ac:dyDescent="0.25">
      <c r="A75" s="188"/>
      <c r="B75" s="188"/>
      <c r="C75" s="188"/>
      <c r="D75" s="188"/>
      <c r="E75" s="188"/>
      <c r="F75" s="188"/>
      <c r="G75" s="188"/>
      <c r="H75" s="188"/>
      <c r="I75" s="188"/>
      <c r="J75" s="188"/>
      <c r="K75" s="188"/>
      <c r="L75" s="188"/>
      <c r="M75" s="188"/>
      <c r="N75" s="188"/>
      <c r="O75" s="188"/>
      <c r="P75" s="188"/>
      <c r="Q75" s="188"/>
      <c r="R75" s="188"/>
    </row>
    <row r="76" spans="1:18" ht="15.75" customHeight="1" x14ac:dyDescent="0.25">
      <c r="A76" s="188"/>
      <c r="B76" s="188"/>
      <c r="C76" s="188"/>
      <c r="D76" s="188"/>
      <c r="E76" s="188"/>
      <c r="F76" s="188"/>
      <c r="G76" s="188"/>
      <c r="H76" s="188"/>
      <c r="I76" s="188"/>
      <c r="J76" s="188"/>
      <c r="K76" s="188"/>
      <c r="L76" s="188"/>
      <c r="M76" s="188"/>
      <c r="N76" s="188"/>
      <c r="O76" s="188"/>
      <c r="P76" s="188"/>
      <c r="Q76" s="188"/>
      <c r="R76" s="188"/>
    </row>
    <row r="77" spans="1:18" ht="15.75" customHeight="1" x14ac:dyDescent="0.25">
      <c r="A77" s="188"/>
      <c r="B77" s="188"/>
      <c r="C77" s="188"/>
      <c r="D77" s="188"/>
      <c r="E77" s="188"/>
      <c r="F77" s="188"/>
      <c r="G77" s="188"/>
      <c r="H77" s="188"/>
      <c r="I77" s="188"/>
      <c r="J77" s="188"/>
      <c r="K77" s="188"/>
      <c r="L77" s="188"/>
      <c r="M77" s="188"/>
      <c r="N77" s="188"/>
      <c r="O77" s="188"/>
      <c r="P77" s="188"/>
      <c r="Q77" s="188"/>
      <c r="R77" s="188"/>
    </row>
    <row r="78" spans="1:18" ht="15.75" customHeight="1" x14ac:dyDescent="0.25">
      <c r="A78" s="188"/>
      <c r="B78" s="188"/>
      <c r="C78" s="188"/>
      <c r="D78" s="188"/>
      <c r="E78" s="188"/>
      <c r="F78" s="188"/>
      <c r="G78" s="188"/>
      <c r="H78" s="188"/>
      <c r="I78" s="188"/>
      <c r="J78" s="188"/>
      <c r="K78" s="188"/>
      <c r="L78" s="188"/>
      <c r="M78" s="188"/>
      <c r="N78" s="188"/>
      <c r="O78" s="188"/>
      <c r="P78" s="188"/>
      <c r="Q78" s="188"/>
      <c r="R78" s="188"/>
    </row>
    <row r="79" spans="1:18" ht="15.75" customHeight="1" x14ac:dyDescent="0.25">
      <c r="A79" s="188"/>
      <c r="B79" s="188"/>
      <c r="C79" s="188"/>
      <c r="D79" s="188"/>
      <c r="E79" s="188"/>
      <c r="F79" s="188"/>
      <c r="G79" s="188"/>
      <c r="H79" s="188"/>
      <c r="I79" s="188"/>
      <c r="J79" s="188"/>
      <c r="K79" s="188"/>
      <c r="L79" s="188"/>
      <c r="M79" s="188"/>
      <c r="N79" s="188"/>
      <c r="O79" s="188"/>
      <c r="P79" s="188"/>
      <c r="Q79" s="188"/>
      <c r="R79" s="188"/>
    </row>
    <row r="80" spans="1:18" ht="15.75" customHeight="1" x14ac:dyDescent="0.25">
      <c r="A80" s="188"/>
      <c r="B80" s="188"/>
      <c r="C80" s="188"/>
      <c r="D80" s="188"/>
      <c r="E80" s="188"/>
      <c r="F80" s="188"/>
      <c r="G80" s="188"/>
      <c r="H80" s="188"/>
      <c r="I80" s="188"/>
      <c r="J80" s="188"/>
      <c r="K80" s="188"/>
      <c r="L80" s="188"/>
      <c r="M80" s="188"/>
      <c r="N80" s="188"/>
      <c r="O80" s="188"/>
      <c r="P80" s="188"/>
      <c r="Q80" s="188"/>
      <c r="R80" s="188"/>
    </row>
    <row r="81" spans="1:18" ht="15.75" customHeight="1" x14ac:dyDescent="0.25">
      <c r="A81" s="188"/>
      <c r="B81" s="188"/>
      <c r="C81" s="188"/>
      <c r="D81" s="188"/>
      <c r="E81" s="188"/>
      <c r="F81" s="188"/>
      <c r="G81" s="188"/>
      <c r="H81" s="188"/>
      <c r="I81" s="188"/>
      <c r="J81" s="188"/>
      <c r="K81" s="188"/>
      <c r="L81" s="188"/>
      <c r="M81" s="188"/>
      <c r="N81" s="188"/>
      <c r="O81" s="188"/>
      <c r="P81" s="188"/>
      <c r="Q81" s="188"/>
      <c r="R81" s="188"/>
    </row>
    <row r="82" spans="1:18" ht="15.75" customHeight="1" x14ac:dyDescent="0.25">
      <c r="A82" s="188"/>
      <c r="B82" s="188"/>
      <c r="C82" s="188"/>
      <c r="D82" s="188"/>
      <c r="E82" s="188"/>
      <c r="F82" s="188"/>
      <c r="G82" s="188"/>
      <c r="H82" s="188"/>
      <c r="I82" s="188"/>
      <c r="J82" s="188"/>
      <c r="K82" s="188"/>
      <c r="L82" s="188"/>
      <c r="M82" s="188"/>
      <c r="N82" s="188"/>
      <c r="O82" s="188"/>
      <c r="P82" s="188"/>
      <c r="Q82" s="188"/>
      <c r="R82" s="188"/>
    </row>
    <row r="83" spans="1:18" ht="15.75" customHeight="1" x14ac:dyDescent="0.25"/>
    <row r="84" spans="1:18" ht="15.75" customHeight="1" x14ac:dyDescent="0.25"/>
    <row r="85" spans="1:18" ht="15.75" customHeight="1" x14ac:dyDescent="0.25"/>
    <row r="86" spans="1:18" ht="15.75" customHeight="1" x14ac:dyDescent="0.25"/>
    <row r="87" spans="1:18" ht="15.75" customHeight="1" x14ac:dyDescent="0.25"/>
    <row r="88" spans="1:18" ht="15.75" customHeight="1" x14ac:dyDescent="0.25"/>
    <row r="89" spans="1:18" ht="15.75" customHeight="1" x14ac:dyDescent="0.25"/>
    <row r="90" spans="1:18" ht="15.75" customHeight="1" x14ac:dyDescent="0.25"/>
    <row r="91" spans="1:18" ht="15.75" customHeight="1" x14ac:dyDescent="0.25"/>
    <row r="92" spans="1:18" ht="15.75" customHeight="1" x14ac:dyDescent="0.25"/>
    <row r="93" spans="1:18" ht="15.75" customHeight="1" x14ac:dyDescent="0.25"/>
    <row r="94" spans="1:18" ht="15.75" customHeight="1" x14ac:dyDescent="0.25"/>
    <row r="95" spans="1:18" ht="15.75" customHeight="1" x14ac:dyDescent="0.25"/>
    <row r="96" spans="1:18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</sheetData>
  <mergeCells count="42">
    <mergeCell ref="R13:R15"/>
    <mergeCell ref="C14:G14"/>
    <mergeCell ref="H14:L14"/>
    <mergeCell ref="M14:Q14"/>
    <mergeCell ref="M29:Q29"/>
    <mergeCell ref="M28:Q28"/>
    <mergeCell ref="A10:Q10"/>
    <mergeCell ref="A11:Q11"/>
    <mergeCell ref="A13:A15"/>
    <mergeCell ref="B13:B15"/>
    <mergeCell ref="C13:Q13"/>
    <mergeCell ref="A16:B16"/>
    <mergeCell ref="A19:B19"/>
    <mergeCell ref="A28:B28"/>
    <mergeCell ref="C29:G29"/>
    <mergeCell ref="H29:L29"/>
    <mergeCell ref="C28:G28"/>
    <mergeCell ref="H28:L28"/>
    <mergeCell ref="C30:G30"/>
    <mergeCell ref="H30:L30"/>
    <mergeCell ref="M30:Q30"/>
    <mergeCell ref="C31:G31"/>
    <mergeCell ref="H31:L31"/>
    <mergeCell ref="M31:Q31"/>
    <mergeCell ref="C32:G32"/>
    <mergeCell ref="H32:L32"/>
    <mergeCell ref="M32:Q32"/>
    <mergeCell ref="C33:G33"/>
    <mergeCell ref="H33:L33"/>
    <mergeCell ref="M33:Q33"/>
    <mergeCell ref="D47:G47"/>
    <mergeCell ref="C34:G34"/>
    <mergeCell ref="H34:L34"/>
    <mergeCell ref="M34:Q34"/>
    <mergeCell ref="C35:G35"/>
    <mergeCell ref="H35:L35"/>
    <mergeCell ref="M35:Q35"/>
    <mergeCell ref="C36:G36"/>
    <mergeCell ref="H36:L36"/>
    <mergeCell ref="M36:Q36"/>
    <mergeCell ref="B38:R40"/>
    <mergeCell ref="B41:R43"/>
  </mergeCells>
  <pageMargins left="0.7" right="0.7" top="0.75" bottom="0.75" header="0.3" footer="0.3"/>
  <pageSetup paperSize="14" scale="47" orientation="landscape" r:id="rId1"/>
  <rowBreaks count="1" manualBreakCount="1">
    <brk id="26" max="17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R1010"/>
  <sheetViews>
    <sheetView view="pageBreakPreview" zoomScale="77" zoomScaleNormal="100" zoomScaleSheetLayoutView="77" workbookViewId="0">
      <selection activeCell="M7" sqref="M7"/>
    </sheetView>
  </sheetViews>
  <sheetFormatPr defaultColWidth="14.42578125" defaultRowHeight="15" x14ac:dyDescent="0.25"/>
  <cols>
    <col min="1" max="1" width="57.42578125" customWidth="1"/>
    <col min="2" max="2" width="61.85546875" customWidth="1"/>
    <col min="3" max="17" width="8.7109375" customWidth="1"/>
    <col min="18" max="18" width="33.5703125" customWidth="1"/>
    <col min="19" max="26" width="8.7109375" customWidth="1"/>
  </cols>
  <sheetData>
    <row r="3" spans="1:18" x14ac:dyDescent="0.25">
      <c r="A3" s="110"/>
    </row>
    <row r="4" spans="1:18" ht="14.25" customHeight="1" x14ac:dyDescent="0.25"/>
    <row r="10" spans="1:18" ht="21" x14ac:dyDescent="0.35">
      <c r="A10" s="686" t="s">
        <v>146</v>
      </c>
      <c r="B10" s="686"/>
      <c r="C10" s="686"/>
      <c r="D10" s="686"/>
      <c r="E10" s="686"/>
      <c r="F10" s="686"/>
      <c r="G10" s="686"/>
      <c r="H10" s="686"/>
      <c r="I10" s="686"/>
      <c r="J10" s="686"/>
      <c r="K10" s="686"/>
      <c r="L10" s="686"/>
      <c r="M10" s="686"/>
      <c r="N10" s="686"/>
      <c r="O10" s="686"/>
      <c r="P10" s="686"/>
      <c r="Q10" s="686"/>
    </row>
    <row r="11" spans="1:18" ht="21" x14ac:dyDescent="0.35">
      <c r="A11" s="686" t="s">
        <v>204</v>
      </c>
      <c r="B11" s="686"/>
      <c r="C11" s="686"/>
      <c r="D11" s="686"/>
      <c r="E11" s="686"/>
      <c r="F11" s="686"/>
      <c r="G11" s="686"/>
      <c r="H11" s="686"/>
      <c r="I11" s="686"/>
      <c r="J11" s="686"/>
      <c r="K11" s="686"/>
      <c r="L11" s="686"/>
      <c r="M11" s="686"/>
      <c r="N11" s="686"/>
      <c r="O11" s="686"/>
      <c r="P11" s="686"/>
      <c r="Q11" s="686"/>
    </row>
    <row r="12" spans="1:18" ht="15" customHeight="1" thickBot="1" x14ac:dyDescent="0.3"/>
    <row r="13" spans="1:18" ht="16.5" thickBot="1" x14ac:dyDescent="0.3">
      <c r="A13" s="650" t="s">
        <v>101</v>
      </c>
      <c r="B13" s="650" t="s">
        <v>102</v>
      </c>
      <c r="C13" s="653" t="s">
        <v>103</v>
      </c>
      <c r="D13" s="654"/>
      <c r="E13" s="654"/>
      <c r="F13" s="654"/>
      <c r="G13" s="654"/>
      <c r="H13" s="654"/>
      <c r="I13" s="654"/>
      <c r="J13" s="654"/>
      <c r="K13" s="654"/>
      <c r="L13" s="654"/>
      <c r="M13" s="654"/>
      <c r="N13" s="654"/>
      <c r="O13" s="654"/>
      <c r="P13" s="654"/>
      <c r="Q13" s="655"/>
      <c r="R13" s="656" t="s">
        <v>104</v>
      </c>
    </row>
    <row r="14" spans="1:18" ht="15.75" x14ac:dyDescent="0.25">
      <c r="A14" s="651"/>
      <c r="B14" s="651"/>
      <c r="C14" s="659" t="s">
        <v>105</v>
      </c>
      <c r="D14" s="660"/>
      <c r="E14" s="660"/>
      <c r="F14" s="660"/>
      <c r="G14" s="661"/>
      <c r="H14" s="659" t="s">
        <v>106</v>
      </c>
      <c r="I14" s="660"/>
      <c r="J14" s="660"/>
      <c r="K14" s="660"/>
      <c r="L14" s="661"/>
      <c r="M14" s="659" t="s">
        <v>107</v>
      </c>
      <c r="N14" s="660"/>
      <c r="O14" s="660"/>
      <c r="P14" s="660"/>
      <c r="Q14" s="661"/>
      <c r="R14" s="657"/>
    </row>
    <row r="15" spans="1:18" ht="15.75" thickBot="1" x14ac:dyDescent="0.3">
      <c r="A15" s="652"/>
      <c r="B15" s="652"/>
      <c r="C15" s="130" t="s">
        <v>147</v>
      </c>
      <c r="D15" s="130" t="s">
        <v>148</v>
      </c>
      <c r="E15" s="130" t="s">
        <v>149</v>
      </c>
      <c r="F15" s="131" t="s">
        <v>150</v>
      </c>
      <c r="G15" s="131" t="s">
        <v>74</v>
      </c>
      <c r="H15" s="132" t="s">
        <v>147</v>
      </c>
      <c r="I15" s="130" t="s">
        <v>148</v>
      </c>
      <c r="J15" s="130" t="s">
        <v>149</v>
      </c>
      <c r="K15" s="131" t="s">
        <v>150</v>
      </c>
      <c r="L15" s="133" t="s">
        <v>74</v>
      </c>
      <c r="M15" s="134" t="s">
        <v>147</v>
      </c>
      <c r="N15" s="130" t="s">
        <v>148</v>
      </c>
      <c r="O15" s="130" t="s">
        <v>149</v>
      </c>
      <c r="P15" s="131" t="s">
        <v>150</v>
      </c>
      <c r="Q15" s="131" t="s">
        <v>74</v>
      </c>
      <c r="R15" s="658"/>
    </row>
    <row r="16" spans="1:18" s="103" customFormat="1" ht="57" customHeight="1" x14ac:dyDescent="0.25">
      <c r="A16" s="640" t="s">
        <v>112</v>
      </c>
      <c r="B16" s="641"/>
      <c r="C16" s="332"/>
      <c r="D16" s="332"/>
      <c r="E16" s="332"/>
      <c r="F16" s="333"/>
      <c r="G16" s="333"/>
      <c r="H16" s="334"/>
      <c r="I16" s="332"/>
      <c r="J16" s="332"/>
      <c r="K16" s="333"/>
      <c r="L16" s="335"/>
      <c r="M16" s="336"/>
      <c r="N16" s="332"/>
      <c r="O16" s="332"/>
      <c r="P16" s="333"/>
      <c r="Q16" s="333"/>
      <c r="R16" s="331"/>
    </row>
    <row r="17" spans="1:18" ht="81.75" customHeight="1" x14ac:dyDescent="0.25">
      <c r="A17" s="247" t="s">
        <v>197</v>
      </c>
      <c r="B17" s="248" t="s">
        <v>199</v>
      </c>
      <c r="C17" s="135"/>
      <c r="D17" s="135"/>
      <c r="E17" s="135"/>
      <c r="F17" s="136"/>
      <c r="G17" s="136"/>
      <c r="H17" s="137"/>
      <c r="I17" s="135"/>
      <c r="J17" s="135"/>
      <c r="K17" s="136"/>
      <c r="L17" s="138"/>
      <c r="M17" s="139"/>
      <c r="N17" s="135"/>
      <c r="O17" s="135"/>
      <c r="P17" s="136"/>
      <c r="Q17" s="136"/>
      <c r="R17" s="140"/>
    </row>
    <row r="18" spans="1:18" ht="73.5" customHeight="1" x14ac:dyDescent="0.25">
      <c r="A18" s="280" t="s">
        <v>198</v>
      </c>
      <c r="B18" s="281" t="s">
        <v>200</v>
      </c>
      <c r="C18" s="141"/>
      <c r="D18" s="141"/>
      <c r="E18" s="141"/>
      <c r="F18" s="142"/>
      <c r="G18" s="142"/>
      <c r="H18" s="143"/>
      <c r="I18" s="141"/>
      <c r="J18" s="141"/>
      <c r="K18" s="142"/>
      <c r="L18" s="144"/>
      <c r="M18" s="145"/>
      <c r="N18" s="141"/>
      <c r="O18" s="141"/>
      <c r="P18" s="142"/>
      <c r="Q18" s="142"/>
      <c r="R18" s="140"/>
    </row>
    <row r="19" spans="1:18" s="103" customFormat="1" ht="51.75" customHeight="1" x14ac:dyDescent="0.25">
      <c r="A19" s="642" t="s">
        <v>113</v>
      </c>
      <c r="B19" s="643"/>
      <c r="C19" s="326"/>
      <c r="D19" s="327"/>
      <c r="E19" s="327"/>
      <c r="F19" s="328"/>
      <c r="G19" s="328"/>
      <c r="H19" s="326"/>
      <c r="I19" s="327"/>
      <c r="J19" s="327"/>
      <c r="K19" s="328"/>
      <c r="L19" s="329"/>
      <c r="M19" s="330"/>
      <c r="N19" s="327"/>
      <c r="O19" s="327"/>
      <c r="P19" s="328"/>
      <c r="Q19" s="328"/>
      <c r="R19" s="331"/>
    </row>
    <row r="20" spans="1:18" ht="54" customHeight="1" x14ac:dyDescent="0.25">
      <c r="A20" s="282" t="s">
        <v>82</v>
      </c>
      <c r="B20" s="283" t="s">
        <v>164</v>
      </c>
      <c r="C20" s="149">
        <v>10</v>
      </c>
      <c r="D20" s="150">
        <v>13</v>
      </c>
      <c r="E20" s="150">
        <v>16</v>
      </c>
      <c r="F20" s="151">
        <v>12</v>
      </c>
      <c r="G20" s="152">
        <f t="shared" ref="G20:G26" si="0">SUM(C20:F20)</f>
        <v>51</v>
      </c>
      <c r="H20" s="149">
        <f>5*C20</f>
        <v>50</v>
      </c>
      <c r="I20" s="150">
        <f t="shared" ref="I20:K22" si="1">5*D20</f>
        <v>65</v>
      </c>
      <c r="J20" s="150">
        <f t="shared" si="1"/>
        <v>80</v>
      </c>
      <c r="K20" s="151">
        <f t="shared" si="1"/>
        <v>60</v>
      </c>
      <c r="L20" s="162">
        <f t="shared" ref="L20:L26" si="2">SUM(H20:K20)</f>
        <v>255</v>
      </c>
      <c r="M20" s="157">
        <f t="shared" ref="M20:O22" si="3">5*C20</f>
        <v>50</v>
      </c>
      <c r="N20" s="150">
        <f t="shared" si="3"/>
        <v>65</v>
      </c>
      <c r="O20" s="150">
        <f t="shared" si="3"/>
        <v>80</v>
      </c>
      <c r="P20" s="150">
        <f>5*F20</f>
        <v>60</v>
      </c>
      <c r="Q20" s="152">
        <f t="shared" ref="Q20:Q26" si="4">SUM(M20:P20)</f>
        <v>255</v>
      </c>
      <c r="R20" s="158"/>
    </row>
    <row r="21" spans="1:18" ht="65.25" customHeight="1" x14ac:dyDescent="0.25">
      <c r="A21" s="251" t="s">
        <v>84</v>
      </c>
      <c r="B21" s="251" t="s">
        <v>94</v>
      </c>
      <c r="C21" s="149"/>
      <c r="D21" s="150">
        <v>1</v>
      </c>
      <c r="E21" s="150">
        <v>1</v>
      </c>
      <c r="F21" s="151">
        <v>2</v>
      </c>
      <c r="G21" s="152">
        <f t="shared" si="0"/>
        <v>4</v>
      </c>
      <c r="H21" s="149">
        <f>5*C21</f>
        <v>0</v>
      </c>
      <c r="I21" s="325">
        <f>5*D21</f>
        <v>5</v>
      </c>
      <c r="J21" s="325">
        <f t="shared" si="1"/>
        <v>5</v>
      </c>
      <c r="K21" s="325">
        <f t="shared" si="1"/>
        <v>10</v>
      </c>
      <c r="L21" s="162">
        <f t="shared" si="2"/>
        <v>20</v>
      </c>
      <c r="M21" s="157">
        <f t="shared" si="3"/>
        <v>0</v>
      </c>
      <c r="N21" s="157">
        <f>5*D21</f>
        <v>5</v>
      </c>
      <c r="O21" s="157">
        <f t="shared" si="3"/>
        <v>5</v>
      </c>
      <c r="P21" s="157">
        <f t="shared" ref="P21" si="5">5*F21</f>
        <v>10</v>
      </c>
      <c r="Q21" s="152">
        <f>SUM(M21:P21)</f>
        <v>20</v>
      </c>
      <c r="R21" s="158"/>
    </row>
    <row r="22" spans="1:18" ht="62.25" customHeight="1" x14ac:dyDescent="0.25">
      <c r="A22" s="251" t="s">
        <v>85</v>
      </c>
      <c r="B22" s="251" t="s">
        <v>163</v>
      </c>
      <c r="C22" s="149">
        <v>13</v>
      </c>
      <c r="D22" s="150">
        <v>10</v>
      </c>
      <c r="E22" s="150">
        <v>3</v>
      </c>
      <c r="F22" s="151">
        <v>5</v>
      </c>
      <c r="G22" s="152">
        <f t="shared" si="0"/>
        <v>31</v>
      </c>
      <c r="H22" s="153">
        <f>5*C22</f>
        <v>65</v>
      </c>
      <c r="I22" s="154">
        <f t="shared" ref="I22" si="6">5*D22</f>
        <v>50</v>
      </c>
      <c r="J22" s="154">
        <f t="shared" si="1"/>
        <v>15</v>
      </c>
      <c r="K22" s="154">
        <f t="shared" si="1"/>
        <v>25</v>
      </c>
      <c r="L22" s="156">
        <f t="shared" si="2"/>
        <v>155</v>
      </c>
      <c r="M22" s="157">
        <f t="shared" si="3"/>
        <v>65</v>
      </c>
      <c r="N22" s="157">
        <f t="shared" ref="N22" si="7">5*D22</f>
        <v>50</v>
      </c>
      <c r="O22" s="157">
        <f t="shared" ref="O22" si="8">5*E22</f>
        <v>15</v>
      </c>
      <c r="P22" s="157">
        <f t="shared" ref="P22" si="9">5*F22</f>
        <v>25</v>
      </c>
      <c r="Q22" s="152">
        <f t="shared" si="4"/>
        <v>155</v>
      </c>
      <c r="R22" s="158"/>
    </row>
    <row r="23" spans="1:18" s="103" customFormat="1" ht="57.75" customHeight="1" x14ac:dyDescent="0.25">
      <c r="A23" s="251" t="s">
        <v>86</v>
      </c>
      <c r="B23" s="251" t="s">
        <v>194</v>
      </c>
      <c r="C23" s="149"/>
      <c r="D23" s="150"/>
      <c r="E23" s="150"/>
      <c r="F23" s="151"/>
      <c r="G23" s="152">
        <f t="shared" si="0"/>
        <v>0</v>
      </c>
      <c r="H23" s="149">
        <v>0</v>
      </c>
      <c r="I23" s="160">
        <v>0</v>
      </c>
      <c r="J23" s="160">
        <v>0</v>
      </c>
      <c r="K23" s="161">
        <v>0</v>
      </c>
      <c r="L23" s="162">
        <f t="shared" si="2"/>
        <v>0</v>
      </c>
      <c r="M23" s="157">
        <v>0</v>
      </c>
      <c r="N23" s="150">
        <v>0</v>
      </c>
      <c r="O23" s="150">
        <v>0</v>
      </c>
      <c r="P23" s="151">
        <v>0</v>
      </c>
      <c r="Q23" s="152">
        <f t="shared" si="4"/>
        <v>0</v>
      </c>
      <c r="R23" s="158"/>
    </row>
    <row r="24" spans="1:18" ht="60.75" customHeight="1" x14ac:dyDescent="0.25">
      <c r="A24" s="252" t="s">
        <v>185</v>
      </c>
      <c r="B24" s="251" t="s">
        <v>195</v>
      </c>
      <c r="C24" s="149"/>
      <c r="D24" s="150"/>
      <c r="E24" s="150"/>
      <c r="F24" s="151"/>
      <c r="G24" s="152">
        <f t="shared" si="0"/>
        <v>0</v>
      </c>
      <c r="H24" s="149">
        <v>0</v>
      </c>
      <c r="I24" s="150">
        <v>0</v>
      </c>
      <c r="J24" s="150">
        <v>0</v>
      </c>
      <c r="K24" s="151">
        <v>0</v>
      </c>
      <c r="L24" s="162">
        <f t="shared" si="2"/>
        <v>0</v>
      </c>
      <c r="M24" s="157">
        <v>0</v>
      </c>
      <c r="N24" s="150">
        <v>0</v>
      </c>
      <c r="O24" s="150">
        <v>0</v>
      </c>
      <c r="P24" s="151">
        <v>0</v>
      </c>
      <c r="Q24" s="152">
        <f t="shared" si="4"/>
        <v>0</v>
      </c>
      <c r="R24" s="158"/>
    </row>
    <row r="25" spans="1:18" ht="68.25" customHeight="1" x14ac:dyDescent="0.25">
      <c r="A25" s="254" t="s">
        <v>89</v>
      </c>
      <c r="B25" s="251" t="s">
        <v>90</v>
      </c>
      <c r="C25" s="149"/>
      <c r="D25" s="150"/>
      <c r="E25" s="150"/>
      <c r="F25" s="151"/>
      <c r="G25" s="152">
        <f t="shared" si="0"/>
        <v>0</v>
      </c>
      <c r="H25" s="149">
        <v>0</v>
      </c>
      <c r="I25" s="150">
        <v>0</v>
      </c>
      <c r="J25" s="150">
        <v>0</v>
      </c>
      <c r="K25" s="151">
        <v>0</v>
      </c>
      <c r="L25" s="162">
        <f t="shared" si="2"/>
        <v>0</v>
      </c>
      <c r="M25" s="157">
        <v>0</v>
      </c>
      <c r="N25" s="150">
        <v>0</v>
      </c>
      <c r="O25" s="150">
        <v>0</v>
      </c>
      <c r="P25" s="151">
        <v>0</v>
      </c>
      <c r="Q25" s="152">
        <f t="shared" si="4"/>
        <v>0</v>
      </c>
      <c r="R25" s="158"/>
    </row>
    <row r="26" spans="1:18" ht="78.75" customHeight="1" thickBot="1" x14ac:dyDescent="0.3">
      <c r="A26" s="338" t="s">
        <v>91</v>
      </c>
      <c r="B26" s="272" t="s">
        <v>92</v>
      </c>
      <c r="C26" s="273"/>
      <c r="D26" s="274"/>
      <c r="E26" s="274"/>
      <c r="F26" s="275"/>
      <c r="G26" s="276">
        <f t="shared" si="0"/>
        <v>0</v>
      </c>
      <c r="H26" s="273">
        <v>0</v>
      </c>
      <c r="I26" s="274">
        <f>5*D26</f>
        <v>0</v>
      </c>
      <c r="J26" s="274">
        <f>E26*5</f>
        <v>0</v>
      </c>
      <c r="K26" s="274">
        <f>F26*5</f>
        <v>0</v>
      </c>
      <c r="L26" s="277">
        <f t="shared" si="2"/>
        <v>0</v>
      </c>
      <c r="M26" s="278">
        <v>0</v>
      </c>
      <c r="N26" s="274">
        <f>5*D26</f>
        <v>0</v>
      </c>
      <c r="O26" s="274">
        <f>E26*5</f>
        <v>0</v>
      </c>
      <c r="P26" s="274">
        <f>F26*5</f>
        <v>0</v>
      </c>
      <c r="Q26" s="276">
        <f t="shared" si="4"/>
        <v>0</v>
      </c>
      <c r="R26" s="279"/>
    </row>
    <row r="27" spans="1:18" ht="160.5" customHeight="1" thickBot="1" x14ac:dyDescent="0.3">
      <c r="A27" s="321"/>
      <c r="B27" s="321"/>
      <c r="C27" s="322"/>
      <c r="D27" s="322"/>
      <c r="E27" s="322"/>
      <c r="F27" s="322"/>
      <c r="G27" s="323"/>
      <c r="H27" s="322"/>
      <c r="I27" s="322"/>
      <c r="J27" s="322"/>
      <c r="K27" s="322"/>
      <c r="L27" s="323"/>
      <c r="M27" s="322"/>
      <c r="N27" s="322"/>
      <c r="O27" s="322"/>
      <c r="P27" s="322"/>
      <c r="Q27" s="323"/>
      <c r="R27" s="322"/>
    </row>
    <row r="28" spans="1:18" s="103" customFormat="1" ht="36" customHeight="1" thickBot="1" x14ac:dyDescent="0.3">
      <c r="A28" s="644" t="s">
        <v>117</v>
      </c>
      <c r="B28" s="645"/>
      <c r="C28" s="683"/>
      <c r="D28" s="684"/>
      <c r="E28" s="684"/>
      <c r="F28" s="684"/>
      <c r="G28" s="685"/>
      <c r="H28" s="683"/>
      <c r="I28" s="684"/>
      <c r="J28" s="684"/>
      <c r="K28" s="684"/>
      <c r="L28" s="685"/>
      <c r="M28" s="683"/>
      <c r="N28" s="684"/>
      <c r="O28" s="684"/>
      <c r="P28" s="684"/>
      <c r="Q28" s="685"/>
      <c r="R28" s="337"/>
    </row>
    <row r="29" spans="1:18" s="103" customFormat="1" ht="41.25" customHeight="1" thickBot="1" x14ac:dyDescent="0.3">
      <c r="A29" s="255" t="s">
        <v>119</v>
      </c>
      <c r="B29" s="256" t="s">
        <v>151</v>
      </c>
      <c r="C29" s="665" t="s">
        <v>152</v>
      </c>
      <c r="D29" s="666"/>
      <c r="E29" s="666"/>
      <c r="F29" s="666"/>
      <c r="G29" s="667"/>
      <c r="H29" s="665" t="s">
        <v>152</v>
      </c>
      <c r="I29" s="666"/>
      <c r="J29" s="666"/>
      <c r="K29" s="666"/>
      <c r="L29" s="667"/>
      <c r="M29" s="665" t="s">
        <v>152</v>
      </c>
      <c r="N29" s="666"/>
      <c r="O29" s="666"/>
      <c r="P29" s="666"/>
      <c r="Q29" s="667"/>
      <c r="R29" s="285"/>
    </row>
    <row r="30" spans="1:18" s="103" customFormat="1" ht="41.25" customHeight="1" thickBot="1" x14ac:dyDescent="0.3">
      <c r="A30" s="257" t="s">
        <v>124</v>
      </c>
      <c r="B30" s="258" t="s">
        <v>153</v>
      </c>
      <c r="C30" s="662" t="s">
        <v>152</v>
      </c>
      <c r="D30" s="663"/>
      <c r="E30" s="663"/>
      <c r="F30" s="663"/>
      <c r="G30" s="664"/>
      <c r="H30" s="662" t="s">
        <v>152</v>
      </c>
      <c r="I30" s="663"/>
      <c r="J30" s="663"/>
      <c r="K30" s="663"/>
      <c r="L30" s="664"/>
      <c r="M30" s="665" t="s">
        <v>152</v>
      </c>
      <c r="N30" s="666"/>
      <c r="O30" s="666"/>
      <c r="P30" s="666"/>
      <c r="Q30" s="667"/>
      <c r="R30" s="286"/>
    </row>
    <row r="31" spans="1:18" s="103" customFormat="1" ht="41.25" customHeight="1" thickBot="1" x14ac:dyDescent="0.3">
      <c r="A31" s="257" t="s">
        <v>154</v>
      </c>
      <c r="B31" s="259" t="s">
        <v>155</v>
      </c>
      <c r="C31" s="662" t="s">
        <v>152</v>
      </c>
      <c r="D31" s="663"/>
      <c r="E31" s="663"/>
      <c r="F31" s="663"/>
      <c r="G31" s="664"/>
      <c r="H31" s="662" t="s">
        <v>152</v>
      </c>
      <c r="I31" s="663"/>
      <c r="J31" s="663"/>
      <c r="K31" s="663"/>
      <c r="L31" s="664"/>
      <c r="M31" s="665" t="s">
        <v>152</v>
      </c>
      <c r="N31" s="666"/>
      <c r="O31" s="666"/>
      <c r="P31" s="666"/>
      <c r="Q31" s="667"/>
      <c r="R31" s="286"/>
    </row>
    <row r="32" spans="1:18" s="103" customFormat="1" ht="41.25" customHeight="1" thickBot="1" x14ac:dyDescent="0.3">
      <c r="A32" s="295" t="s">
        <v>156</v>
      </c>
      <c r="B32" s="296" t="s">
        <v>157</v>
      </c>
      <c r="C32" s="677" t="s">
        <v>152</v>
      </c>
      <c r="D32" s="678"/>
      <c r="E32" s="678"/>
      <c r="F32" s="678"/>
      <c r="G32" s="679"/>
      <c r="H32" s="677" t="s">
        <v>152</v>
      </c>
      <c r="I32" s="678"/>
      <c r="J32" s="678"/>
      <c r="K32" s="678"/>
      <c r="L32" s="679"/>
      <c r="M32" s="680" t="s">
        <v>152</v>
      </c>
      <c r="N32" s="681"/>
      <c r="O32" s="681"/>
      <c r="P32" s="681"/>
      <c r="Q32" s="682"/>
      <c r="R32" s="297"/>
    </row>
    <row r="33" spans="1:18" s="103" customFormat="1" ht="41.25" customHeight="1" thickBot="1" x14ac:dyDescent="0.3">
      <c r="A33" s="255" t="s">
        <v>158</v>
      </c>
      <c r="B33" s="299" t="s">
        <v>159</v>
      </c>
      <c r="C33" s="665" t="s">
        <v>152</v>
      </c>
      <c r="D33" s="666"/>
      <c r="E33" s="666"/>
      <c r="F33" s="666"/>
      <c r="G33" s="667"/>
      <c r="H33" s="665" t="s">
        <v>152</v>
      </c>
      <c r="I33" s="666"/>
      <c r="J33" s="666"/>
      <c r="K33" s="666"/>
      <c r="L33" s="667"/>
      <c r="M33" s="665" t="s">
        <v>152</v>
      </c>
      <c r="N33" s="666"/>
      <c r="O33" s="666"/>
      <c r="P33" s="666"/>
      <c r="Q33" s="667"/>
      <c r="R33" s="285"/>
    </row>
    <row r="34" spans="1:18" s="103" customFormat="1" ht="41.25" customHeight="1" x14ac:dyDescent="0.25">
      <c r="A34" s="257" t="s">
        <v>126</v>
      </c>
      <c r="B34" s="258" t="s">
        <v>160</v>
      </c>
      <c r="C34" s="662" t="s">
        <v>152</v>
      </c>
      <c r="D34" s="663"/>
      <c r="E34" s="663"/>
      <c r="F34" s="663"/>
      <c r="G34" s="664"/>
      <c r="H34" s="662" t="s">
        <v>152</v>
      </c>
      <c r="I34" s="663"/>
      <c r="J34" s="663"/>
      <c r="K34" s="663"/>
      <c r="L34" s="664"/>
      <c r="M34" s="665" t="s">
        <v>152</v>
      </c>
      <c r="N34" s="666"/>
      <c r="O34" s="666"/>
      <c r="P34" s="666"/>
      <c r="Q34" s="667"/>
      <c r="R34" s="287"/>
    </row>
    <row r="35" spans="1:18" s="103" customFormat="1" ht="41.25" customHeight="1" x14ac:dyDescent="0.25">
      <c r="A35" s="257" t="s">
        <v>128</v>
      </c>
      <c r="B35" s="259" t="s">
        <v>26</v>
      </c>
      <c r="C35" s="662" t="s">
        <v>152</v>
      </c>
      <c r="D35" s="663"/>
      <c r="E35" s="663"/>
      <c r="F35" s="663"/>
      <c r="G35" s="664"/>
      <c r="H35" s="662" t="s">
        <v>152</v>
      </c>
      <c r="I35" s="663"/>
      <c r="J35" s="663"/>
      <c r="K35" s="663"/>
      <c r="L35" s="664"/>
      <c r="M35" s="662" t="s">
        <v>152</v>
      </c>
      <c r="N35" s="663"/>
      <c r="O35" s="663"/>
      <c r="P35" s="663"/>
      <c r="Q35" s="664"/>
      <c r="R35" s="287"/>
    </row>
    <row r="36" spans="1:18" s="103" customFormat="1" ht="41.25" customHeight="1" thickBot="1" x14ac:dyDescent="0.3">
      <c r="A36" s="260" t="s">
        <v>130</v>
      </c>
      <c r="B36" s="261" t="s">
        <v>131</v>
      </c>
      <c r="C36" s="668" t="s">
        <v>152</v>
      </c>
      <c r="D36" s="669"/>
      <c r="E36" s="669"/>
      <c r="F36" s="669"/>
      <c r="G36" s="670"/>
      <c r="H36" s="668" t="s">
        <v>152</v>
      </c>
      <c r="I36" s="669"/>
      <c r="J36" s="669"/>
      <c r="K36" s="669"/>
      <c r="L36" s="670"/>
      <c r="M36" s="668" t="s">
        <v>152</v>
      </c>
      <c r="N36" s="669"/>
      <c r="O36" s="669"/>
      <c r="P36" s="669"/>
      <c r="Q36" s="670"/>
      <c r="R36" s="288"/>
    </row>
    <row r="37" spans="1:18" ht="16.5" thickBot="1" x14ac:dyDescent="0.3">
      <c r="A37" s="180"/>
      <c r="B37" s="180"/>
      <c r="C37" s="181"/>
      <c r="D37" s="181"/>
      <c r="E37" s="181"/>
      <c r="F37" s="181"/>
      <c r="G37" s="181"/>
      <c r="H37" s="181"/>
      <c r="I37" s="181"/>
      <c r="J37" s="181"/>
      <c r="K37" s="181"/>
      <c r="L37" s="181"/>
      <c r="M37" s="181"/>
      <c r="N37" s="181"/>
      <c r="O37" s="181"/>
      <c r="P37" s="181"/>
      <c r="Q37" s="181"/>
      <c r="R37" s="181"/>
    </row>
    <row r="38" spans="1:18" s="290" customFormat="1" ht="31.5" customHeight="1" x14ac:dyDescent="0.3">
      <c r="A38" s="289" t="s">
        <v>132</v>
      </c>
      <c r="B38" s="598"/>
      <c r="C38" s="598"/>
      <c r="D38" s="598"/>
      <c r="E38" s="598"/>
      <c r="F38" s="598"/>
      <c r="G38" s="598"/>
      <c r="H38" s="598"/>
      <c r="I38" s="598"/>
      <c r="J38" s="598"/>
      <c r="K38" s="598"/>
      <c r="L38" s="598"/>
      <c r="M38" s="598"/>
      <c r="N38" s="598"/>
      <c r="O38" s="598"/>
      <c r="P38" s="598"/>
      <c r="Q38" s="598"/>
      <c r="R38" s="599"/>
    </row>
    <row r="39" spans="1:18" s="290" customFormat="1" ht="34.5" customHeight="1" x14ac:dyDescent="0.3">
      <c r="A39" s="291" t="s">
        <v>139</v>
      </c>
      <c r="B39" s="600"/>
      <c r="C39" s="600"/>
      <c r="D39" s="600"/>
      <c r="E39" s="600"/>
      <c r="F39" s="600"/>
      <c r="G39" s="600"/>
      <c r="H39" s="600"/>
      <c r="I39" s="600"/>
      <c r="J39" s="600"/>
      <c r="K39" s="600"/>
      <c r="L39" s="600"/>
      <c r="M39" s="600"/>
      <c r="N39" s="600"/>
      <c r="O39" s="600"/>
      <c r="P39" s="600"/>
      <c r="Q39" s="600"/>
      <c r="R39" s="601"/>
    </row>
    <row r="40" spans="1:18" s="290" customFormat="1" ht="17.25" customHeight="1" thickBot="1" x14ac:dyDescent="0.35">
      <c r="A40" s="292" t="s">
        <v>161</v>
      </c>
      <c r="B40" s="602"/>
      <c r="C40" s="602"/>
      <c r="D40" s="602"/>
      <c r="E40" s="602"/>
      <c r="F40" s="602"/>
      <c r="G40" s="602"/>
      <c r="H40" s="602"/>
      <c r="I40" s="602"/>
      <c r="J40" s="602"/>
      <c r="K40" s="602"/>
      <c r="L40" s="602"/>
      <c r="M40" s="602"/>
      <c r="N40" s="602"/>
      <c r="O40" s="602"/>
      <c r="P40" s="602"/>
      <c r="Q40" s="602"/>
      <c r="R40" s="603"/>
    </row>
    <row r="41" spans="1:18" s="290" customFormat="1" ht="18.75" customHeight="1" x14ac:dyDescent="0.3">
      <c r="A41" s="289" t="s">
        <v>134</v>
      </c>
      <c r="B41" s="671"/>
      <c r="C41" s="671"/>
      <c r="D41" s="671"/>
      <c r="E41" s="671"/>
      <c r="F41" s="671"/>
      <c r="G41" s="671"/>
      <c r="H41" s="671"/>
      <c r="I41" s="671"/>
      <c r="J41" s="671"/>
      <c r="K41" s="671"/>
      <c r="L41" s="671"/>
      <c r="M41" s="671"/>
      <c r="N41" s="671"/>
      <c r="O41" s="671"/>
      <c r="P41" s="671"/>
      <c r="Q41" s="671"/>
      <c r="R41" s="672"/>
    </row>
    <row r="42" spans="1:18" s="290" customFormat="1" ht="38.25" customHeight="1" x14ac:dyDescent="0.3">
      <c r="A42" s="291" t="s">
        <v>138</v>
      </c>
      <c r="B42" s="673"/>
      <c r="C42" s="673"/>
      <c r="D42" s="673"/>
      <c r="E42" s="673"/>
      <c r="F42" s="673"/>
      <c r="G42" s="673"/>
      <c r="H42" s="673"/>
      <c r="I42" s="673"/>
      <c r="J42" s="673"/>
      <c r="K42" s="673"/>
      <c r="L42" s="673"/>
      <c r="M42" s="673"/>
      <c r="N42" s="673"/>
      <c r="O42" s="673"/>
      <c r="P42" s="673"/>
      <c r="Q42" s="673"/>
      <c r="R42" s="674"/>
    </row>
    <row r="43" spans="1:18" s="290" customFormat="1" ht="15.75" customHeight="1" thickBot="1" x14ac:dyDescent="0.35">
      <c r="A43" s="293" t="s">
        <v>135</v>
      </c>
      <c r="B43" s="675"/>
      <c r="C43" s="675"/>
      <c r="D43" s="675"/>
      <c r="E43" s="675"/>
      <c r="F43" s="675"/>
      <c r="G43" s="675"/>
      <c r="H43" s="675"/>
      <c r="I43" s="675"/>
      <c r="J43" s="675"/>
      <c r="K43" s="675"/>
      <c r="L43" s="675"/>
      <c r="M43" s="675"/>
      <c r="N43" s="675"/>
      <c r="O43" s="675"/>
      <c r="P43" s="675"/>
      <c r="Q43" s="675"/>
      <c r="R43" s="676"/>
    </row>
    <row r="44" spans="1:18" s="290" customFormat="1" ht="15.75" customHeight="1" x14ac:dyDescent="0.3"/>
    <row r="45" spans="1:18" s="290" customFormat="1" ht="15.75" customHeight="1" x14ac:dyDescent="0.3">
      <c r="A45" s="268" t="s">
        <v>136</v>
      </c>
      <c r="B45" s="268"/>
      <c r="C45" s="268"/>
      <c r="D45" s="268" t="s">
        <v>137</v>
      </c>
      <c r="E45" s="267"/>
      <c r="F45" s="267"/>
      <c r="G45" s="267"/>
      <c r="H45" s="267"/>
      <c r="I45" s="294"/>
      <c r="J45" s="294"/>
      <c r="K45" s="294"/>
      <c r="L45" s="294"/>
      <c r="M45" s="294"/>
      <c r="N45" s="294"/>
      <c r="O45" s="294"/>
      <c r="P45" s="294"/>
      <c r="Q45" s="294"/>
    </row>
    <row r="46" spans="1:18" s="290" customFormat="1" ht="30" customHeight="1" x14ac:dyDescent="0.3">
      <c r="A46" s="267"/>
      <c r="B46" s="267"/>
      <c r="C46" s="267"/>
      <c r="D46" s="267"/>
      <c r="E46" s="267"/>
      <c r="F46" s="267"/>
      <c r="G46" s="267"/>
      <c r="H46" s="267"/>
      <c r="I46" s="294"/>
      <c r="J46" s="294"/>
      <c r="K46" s="294"/>
      <c r="L46" s="294"/>
      <c r="M46" s="294"/>
      <c r="N46" s="294"/>
      <c r="O46" s="294"/>
      <c r="P46" s="294"/>
      <c r="Q46" s="294"/>
    </row>
    <row r="47" spans="1:18" s="290" customFormat="1" ht="15.75" customHeight="1" x14ac:dyDescent="0.3">
      <c r="A47" s="266" t="s">
        <v>138</v>
      </c>
      <c r="B47" s="267"/>
      <c r="C47" s="267"/>
      <c r="D47" s="591" t="s">
        <v>139</v>
      </c>
      <c r="E47" s="591"/>
      <c r="F47" s="591"/>
      <c r="G47" s="591"/>
      <c r="H47" s="267"/>
      <c r="I47" s="294"/>
      <c r="J47" s="294"/>
      <c r="K47" s="294"/>
      <c r="L47" s="294"/>
      <c r="M47" s="294"/>
      <c r="N47" s="294"/>
      <c r="O47" s="294"/>
      <c r="P47" s="294"/>
      <c r="Q47" s="294"/>
    </row>
    <row r="48" spans="1:18" s="290" customFormat="1" ht="15.75" customHeight="1" x14ac:dyDescent="0.3">
      <c r="A48" s="268" t="s">
        <v>140</v>
      </c>
      <c r="B48" s="267"/>
      <c r="C48" s="267"/>
      <c r="D48" s="268" t="s">
        <v>141</v>
      </c>
      <c r="E48" s="267"/>
      <c r="F48" s="267"/>
      <c r="G48" s="267"/>
      <c r="H48" s="267"/>
      <c r="I48" s="294"/>
      <c r="J48" s="294"/>
      <c r="K48" s="294"/>
      <c r="L48" s="294"/>
      <c r="M48" s="294"/>
      <c r="N48" s="294"/>
      <c r="O48" s="294"/>
      <c r="P48" s="294"/>
      <c r="Q48" s="294"/>
    </row>
    <row r="49" spans="1:18" s="290" customFormat="1" ht="15.75" customHeight="1" x14ac:dyDescent="0.3">
      <c r="A49" s="268" t="s">
        <v>142</v>
      </c>
      <c r="B49" s="267"/>
      <c r="C49" s="267"/>
      <c r="D49" s="268" t="s">
        <v>143</v>
      </c>
      <c r="E49" s="267"/>
      <c r="F49" s="267"/>
      <c r="G49" s="267"/>
      <c r="H49" s="267"/>
      <c r="I49" s="294"/>
      <c r="J49" s="294"/>
      <c r="K49" s="294"/>
      <c r="L49" s="294"/>
      <c r="M49" s="294"/>
      <c r="N49" s="294"/>
      <c r="O49" s="294"/>
      <c r="P49" s="294"/>
      <c r="Q49" s="294"/>
    </row>
    <row r="50" spans="1:18" ht="15.75" customHeight="1" x14ac:dyDescent="0.25">
      <c r="A50" s="40"/>
      <c r="B50" s="186"/>
      <c r="C50" s="186"/>
      <c r="D50" s="40"/>
      <c r="E50" s="186"/>
      <c r="F50" s="186"/>
      <c r="G50" s="186"/>
      <c r="H50" s="186"/>
      <c r="I50" s="187"/>
      <c r="J50" s="187"/>
      <c r="K50" s="187"/>
      <c r="L50" s="187"/>
      <c r="M50" s="187"/>
      <c r="N50" s="187"/>
      <c r="O50" s="187"/>
      <c r="P50" s="187"/>
      <c r="Q50" s="187"/>
      <c r="R50" s="188"/>
    </row>
    <row r="51" spans="1:18" ht="80.25" customHeight="1" x14ac:dyDescent="0.25">
      <c r="A51" s="188"/>
      <c r="B51" s="188"/>
      <c r="C51" s="188"/>
      <c r="D51" s="188"/>
      <c r="E51" s="188"/>
      <c r="F51" s="188"/>
      <c r="G51" s="188"/>
      <c r="H51" s="188"/>
      <c r="I51" s="188"/>
      <c r="J51" s="188"/>
      <c r="K51" s="188"/>
      <c r="L51" s="188"/>
      <c r="M51" s="188"/>
      <c r="N51" s="188"/>
      <c r="O51" s="188"/>
      <c r="P51" s="188"/>
      <c r="Q51" s="188"/>
      <c r="R51" s="188"/>
    </row>
    <row r="52" spans="1:18" ht="74.25" customHeight="1" x14ac:dyDescent="0.25"/>
    <row r="53" spans="1:18" ht="58.5" customHeight="1" x14ac:dyDescent="0.25"/>
    <row r="54" spans="1:18" ht="58.5" customHeight="1" x14ac:dyDescent="0.25"/>
    <row r="55" spans="1:18" ht="15.75" customHeight="1" x14ac:dyDescent="0.25"/>
    <row r="56" spans="1:18" ht="15.75" customHeight="1" x14ac:dyDescent="0.25"/>
    <row r="57" spans="1:18" ht="15.75" customHeight="1" x14ac:dyDescent="0.25"/>
    <row r="58" spans="1:18" ht="15.75" customHeight="1" x14ac:dyDescent="0.25"/>
    <row r="59" spans="1:18" ht="15.75" customHeight="1" x14ac:dyDescent="0.25"/>
    <row r="60" spans="1:18" ht="15.75" customHeight="1" x14ac:dyDescent="0.25"/>
    <row r="61" spans="1:18" ht="15.75" customHeight="1" x14ac:dyDescent="0.25"/>
    <row r="62" spans="1:18" ht="15.75" customHeight="1" x14ac:dyDescent="0.25"/>
    <row r="63" spans="1:18" ht="15.75" customHeight="1" x14ac:dyDescent="0.25"/>
    <row r="64" spans="1:18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</sheetData>
  <mergeCells count="42">
    <mergeCell ref="R13:R15"/>
    <mergeCell ref="C14:G14"/>
    <mergeCell ref="H14:L14"/>
    <mergeCell ref="M14:Q14"/>
    <mergeCell ref="M29:Q29"/>
    <mergeCell ref="M28:Q28"/>
    <mergeCell ref="A10:Q10"/>
    <mergeCell ref="A11:Q11"/>
    <mergeCell ref="A13:A15"/>
    <mergeCell ref="B13:B15"/>
    <mergeCell ref="C13:Q13"/>
    <mergeCell ref="A16:B16"/>
    <mergeCell ref="A19:B19"/>
    <mergeCell ref="A28:B28"/>
    <mergeCell ref="C29:G29"/>
    <mergeCell ref="H29:L29"/>
    <mergeCell ref="C28:G28"/>
    <mergeCell ref="H28:L28"/>
    <mergeCell ref="C30:G30"/>
    <mergeCell ref="H30:L30"/>
    <mergeCell ref="M30:Q30"/>
    <mergeCell ref="C31:G31"/>
    <mergeCell ref="H31:L31"/>
    <mergeCell ref="M31:Q31"/>
    <mergeCell ref="C32:G32"/>
    <mergeCell ref="H32:L32"/>
    <mergeCell ref="M32:Q32"/>
    <mergeCell ref="C33:G33"/>
    <mergeCell ref="H33:L33"/>
    <mergeCell ref="M33:Q33"/>
    <mergeCell ref="D47:G47"/>
    <mergeCell ref="C34:G34"/>
    <mergeCell ref="H34:L34"/>
    <mergeCell ref="M34:Q34"/>
    <mergeCell ref="C35:G35"/>
    <mergeCell ref="H35:L35"/>
    <mergeCell ref="M35:Q35"/>
    <mergeCell ref="C36:G36"/>
    <mergeCell ref="H36:L36"/>
    <mergeCell ref="M36:Q36"/>
    <mergeCell ref="B38:R40"/>
    <mergeCell ref="B41:R43"/>
  </mergeCells>
  <pageMargins left="0.7" right="0.7" top="0.75" bottom="0.75" header="0.3" footer="0.3"/>
  <pageSetup paperSize="14" scale="52" fitToHeight="0" orientation="landscape" r:id="rId1"/>
  <rowBreaks count="1" manualBreakCount="1">
    <brk id="26" max="17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R1010"/>
  <sheetViews>
    <sheetView view="pageBreakPreview" topLeftCell="A16" zoomScale="91" zoomScaleNormal="100" zoomScaleSheetLayoutView="91" workbookViewId="0">
      <selection activeCell="H20" sqref="H20"/>
    </sheetView>
  </sheetViews>
  <sheetFormatPr defaultColWidth="14.42578125" defaultRowHeight="15" x14ac:dyDescent="0.25"/>
  <cols>
    <col min="1" max="1" width="53.7109375" customWidth="1"/>
    <col min="2" max="2" width="89.42578125" customWidth="1"/>
    <col min="3" max="17" width="8.7109375" customWidth="1"/>
    <col min="18" max="18" width="16.5703125" customWidth="1"/>
    <col min="19" max="26" width="8.7109375" customWidth="1"/>
  </cols>
  <sheetData>
    <row r="3" spans="1:18" x14ac:dyDescent="0.25">
      <c r="A3" s="110"/>
    </row>
    <row r="10" spans="1:18" s="300" customFormat="1" ht="30.75" customHeight="1" x14ac:dyDescent="0.35">
      <c r="A10" s="686" t="s">
        <v>146</v>
      </c>
      <c r="B10" s="686"/>
      <c r="C10" s="686"/>
      <c r="D10" s="686"/>
      <c r="E10" s="686"/>
      <c r="F10" s="686"/>
      <c r="G10" s="686"/>
      <c r="H10" s="686"/>
      <c r="I10" s="686"/>
      <c r="J10" s="686"/>
      <c r="K10" s="686"/>
      <c r="L10" s="686"/>
      <c r="M10" s="686"/>
      <c r="N10" s="686"/>
      <c r="O10" s="686"/>
      <c r="P10" s="686"/>
      <c r="Q10" s="686"/>
    </row>
    <row r="11" spans="1:18" s="300" customFormat="1" ht="21" x14ac:dyDescent="0.35">
      <c r="A11" s="686" t="s">
        <v>205</v>
      </c>
      <c r="B11" s="686"/>
      <c r="C11" s="686"/>
      <c r="D11" s="686"/>
      <c r="E11" s="686"/>
      <c r="F11" s="686"/>
      <c r="G11" s="686"/>
      <c r="H11" s="686"/>
      <c r="I11" s="686"/>
      <c r="J11" s="686"/>
      <c r="K11" s="686"/>
      <c r="L11" s="686"/>
      <c r="M11" s="686"/>
      <c r="N11" s="686"/>
      <c r="O11" s="686"/>
      <c r="P11" s="686"/>
      <c r="Q11" s="686"/>
    </row>
    <row r="12" spans="1:18" ht="15" customHeight="1" thickBot="1" x14ac:dyDescent="0.3"/>
    <row r="13" spans="1:18" ht="16.5" thickBot="1" x14ac:dyDescent="0.3">
      <c r="A13" s="650" t="s">
        <v>101</v>
      </c>
      <c r="B13" s="650" t="s">
        <v>102</v>
      </c>
      <c r="C13" s="653" t="s">
        <v>103</v>
      </c>
      <c r="D13" s="654"/>
      <c r="E13" s="654"/>
      <c r="F13" s="654"/>
      <c r="G13" s="654"/>
      <c r="H13" s="654"/>
      <c r="I13" s="654"/>
      <c r="J13" s="654"/>
      <c r="K13" s="654"/>
      <c r="L13" s="654"/>
      <c r="M13" s="654"/>
      <c r="N13" s="654"/>
      <c r="O13" s="654"/>
      <c r="P13" s="654"/>
      <c r="Q13" s="655"/>
      <c r="R13" s="656" t="s">
        <v>104</v>
      </c>
    </row>
    <row r="14" spans="1:18" ht="15.75" x14ac:dyDescent="0.25">
      <c r="A14" s="651"/>
      <c r="B14" s="651"/>
      <c r="C14" s="659" t="s">
        <v>105</v>
      </c>
      <c r="D14" s="660"/>
      <c r="E14" s="660"/>
      <c r="F14" s="660"/>
      <c r="G14" s="661"/>
      <c r="H14" s="659" t="s">
        <v>106</v>
      </c>
      <c r="I14" s="660"/>
      <c r="J14" s="660"/>
      <c r="K14" s="660"/>
      <c r="L14" s="661"/>
      <c r="M14" s="659" t="s">
        <v>107</v>
      </c>
      <c r="N14" s="660"/>
      <c r="O14" s="660"/>
      <c r="P14" s="660"/>
      <c r="Q14" s="661"/>
      <c r="R14" s="657"/>
    </row>
    <row r="15" spans="1:18" ht="15.75" thickBot="1" x14ac:dyDescent="0.3">
      <c r="A15" s="652"/>
      <c r="B15" s="652"/>
      <c r="C15" s="130" t="s">
        <v>147</v>
      </c>
      <c r="D15" s="130" t="s">
        <v>148</v>
      </c>
      <c r="E15" s="130" t="s">
        <v>149</v>
      </c>
      <c r="F15" s="131" t="s">
        <v>150</v>
      </c>
      <c r="G15" s="131" t="s">
        <v>74</v>
      </c>
      <c r="H15" s="132" t="s">
        <v>147</v>
      </c>
      <c r="I15" s="130" t="s">
        <v>148</v>
      </c>
      <c r="J15" s="130" t="s">
        <v>149</v>
      </c>
      <c r="K15" s="131" t="s">
        <v>150</v>
      </c>
      <c r="L15" s="133" t="s">
        <v>74</v>
      </c>
      <c r="M15" s="134" t="s">
        <v>147</v>
      </c>
      <c r="N15" s="130" t="s">
        <v>148</v>
      </c>
      <c r="O15" s="130" t="s">
        <v>149</v>
      </c>
      <c r="P15" s="131" t="s">
        <v>150</v>
      </c>
      <c r="Q15" s="131" t="s">
        <v>74</v>
      </c>
      <c r="R15" s="658"/>
    </row>
    <row r="16" spans="1:18" ht="36.75" customHeight="1" x14ac:dyDescent="0.25">
      <c r="A16" s="640" t="s">
        <v>112</v>
      </c>
      <c r="B16" s="641"/>
      <c r="C16" s="135"/>
      <c r="D16" s="135"/>
      <c r="E16" s="135"/>
      <c r="F16" s="136"/>
      <c r="G16" s="136"/>
      <c r="H16" s="137"/>
      <c r="I16" s="135"/>
      <c r="J16" s="135"/>
      <c r="K16" s="136"/>
      <c r="L16" s="138"/>
      <c r="M16" s="139"/>
      <c r="N16" s="135"/>
      <c r="O16" s="135"/>
      <c r="P16" s="136"/>
      <c r="Q16" s="136"/>
      <c r="R16" s="140"/>
    </row>
    <row r="17" spans="1:18" ht="54.75" customHeight="1" x14ac:dyDescent="0.25">
      <c r="A17" s="280" t="s">
        <v>197</v>
      </c>
      <c r="B17" s="281" t="s">
        <v>199</v>
      </c>
      <c r="C17" s="141"/>
      <c r="D17" s="141"/>
      <c r="E17" s="141"/>
      <c r="F17" s="142"/>
      <c r="G17" s="142"/>
      <c r="H17" s="143"/>
      <c r="I17" s="141"/>
      <c r="J17" s="141"/>
      <c r="K17" s="142"/>
      <c r="L17" s="144"/>
      <c r="M17" s="145"/>
      <c r="N17" s="141"/>
      <c r="O17" s="141"/>
      <c r="P17" s="142"/>
      <c r="Q17" s="142"/>
      <c r="R17" s="140"/>
    </row>
    <row r="18" spans="1:18" ht="54.75" customHeight="1" x14ac:dyDescent="0.25">
      <c r="A18" s="280" t="s">
        <v>198</v>
      </c>
      <c r="B18" s="301" t="s">
        <v>200</v>
      </c>
      <c r="C18" s="143"/>
      <c r="D18" s="141"/>
      <c r="E18" s="141"/>
      <c r="F18" s="142"/>
      <c r="G18" s="142"/>
      <c r="H18" s="143"/>
      <c r="I18" s="141"/>
      <c r="J18" s="141"/>
      <c r="K18" s="142"/>
      <c r="L18" s="144"/>
      <c r="M18" s="145"/>
      <c r="N18" s="141"/>
      <c r="O18" s="141"/>
      <c r="P18" s="142"/>
      <c r="Q18" s="142"/>
      <c r="R18" s="140"/>
    </row>
    <row r="19" spans="1:18" ht="30.75" customHeight="1" x14ac:dyDescent="0.25">
      <c r="A19" s="642" t="s">
        <v>113</v>
      </c>
      <c r="B19" s="643"/>
      <c r="C19" s="143"/>
      <c r="D19" s="141"/>
      <c r="E19" s="141"/>
      <c r="F19" s="142"/>
      <c r="G19" s="142"/>
      <c r="H19" s="143"/>
      <c r="I19" s="146"/>
      <c r="J19" s="146"/>
      <c r="K19" s="147"/>
      <c r="L19" s="144"/>
      <c r="M19" s="145"/>
      <c r="N19" s="141"/>
      <c r="O19" s="141"/>
      <c r="P19" s="142"/>
      <c r="Q19" s="142"/>
      <c r="R19" s="140"/>
    </row>
    <row r="20" spans="1:18" ht="54" customHeight="1" x14ac:dyDescent="0.25">
      <c r="A20" s="282" t="s">
        <v>82</v>
      </c>
      <c r="B20" s="283" t="s">
        <v>164</v>
      </c>
      <c r="C20" s="149">
        <v>7</v>
      </c>
      <c r="D20" s="150">
        <v>11</v>
      </c>
      <c r="E20" s="150">
        <v>1</v>
      </c>
      <c r="F20" s="151">
        <v>19</v>
      </c>
      <c r="G20" s="152">
        <f>SUM(C20:F20)</f>
        <v>38</v>
      </c>
      <c r="H20" s="153">
        <f>5*C20</f>
        <v>35</v>
      </c>
      <c r="I20" s="154">
        <f t="shared" ref="I20:K20" si="0">5*D20</f>
        <v>55</v>
      </c>
      <c r="J20" s="154">
        <f t="shared" si="0"/>
        <v>5</v>
      </c>
      <c r="K20" s="154">
        <f t="shared" si="0"/>
        <v>95</v>
      </c>
      <c r="L20" s="156">
        <f>SUM(H20:K20)</f>
        <v>190</v>
      </c>
      <c r="M20" s="157">
        <f>5*C20</f>
        <v>35</v>
      </c>
      <c r="N20" s="157">
        <f t="shared" ref="N20:P20" si="1">5*D20</f>
        <v>55</v>
      </c>
      <c r="O20" s="157">
        <f t="shared" si="1"/>
        <v>5</v>
      </c>
      <c r="P20" s="157">
        <f t="shared" si="1"/>
        <v>95</v>
      </c>
      <c r="Q20" s="152">
        <f t="shared" ref="Q20:Q26" si="2">SUM(M20:P20)</f>
        <v>190</v>
      </c>
      <c r="R20" s="158"/>
    </row>
    <row r="21" spans="1:18" ht="54" customHeight="1" x14ac:dyDescent="0.25">
      <c r="A21" s="251" t="s">
        <v>84</v>
      </c>
      <c r="B21" s="251" t="s">
        <v>94</v>
      </c>
      <c r="C21" s="149"/>
      <c r="D21" s="150">
        <v>1</v>
      </c>
      <c r="E21" s="150"/>
      <c r="F21" s="151">
        <v>1</v>
      </c>
      <c r="G21" s="152">
        <f t="shared" ref="G21:G26" si="3">SUM(C21:F21)</f>
        <v>2</v>
      </c>
      <c r="H21" s="153">
        <f>5*C21</f>
        <v>0</v>
      </c>
      <c r="I21" s="154">
        <f>5*D21</f>
        <v>5</v>
      </c>
      <c r="J21" s="154">
        <f t="shared" ref="J21:K22" si="4">5*E21</f>
        <v>0</v>
      </c>
      <c r="K21" s="154">
        <f t="shared" si="4"/>
        <v>5</v>
      </c>
      <c r="L21" s="156">
        <f t="shared" ref="L21:L26" si="5">SUM(H21:K21)</f>
        <v>10</v>
      </c>
      <c r="M21" s="157">
        <f t="shared" ref="M21:O22" si="6">5*C21</f>
        <v>0</v>
      </c>
      <c r="N21" s="157">
        <f t="shared" si="6"/>
        <v>5</v>
      </c>
      <c r="O21" s="157">
        <f>5*E21</f>
        <v>0</v>
      </c>
      <c r="P21" s="157">
        <f>5*F21</f>
        <v>5</v>
      </c>
      <c r="Q21" s="152">
        <f>SUM(M21:P21)</f>
        <v>10</v>
      </c>
      <c r="R21" s="158"/>
    </row>
    <row r="22" spans="1:18" ht="54" customHeight="1" x14ac:dyDescent="0.25">
      <c r="A22" s="251" t="s">
        <v>85</v>
      </c>
      <c r="B22" s="251" t="s">
        <v>163</v>
      </c>
      <c r="C22" s="149">
        <v>2</v>
      </c>
      <c r="D22" s="150">
        <v>16</v>
      </c>
      <c r="E22" s="150">
        <v>4</v>
      </c>
      <c r="F22" s="151">
        <v>11</v>
      </c>
      <c r="G22" s="152">
        <f t="shared" si="3"/>
        <v>33</v>
      </c>
      <c r="H22" s="153">
        <f>5*C22</f>
        <v>10</v>
      </c>
      <c r="I22" s="154">
        <f t="shared" ref="I22" si="7">5*D22</f>
        <v>80</v>
      </c>
      <c r="J22" s="154">
        <f t="shared" si="4"/>
        <v>20</v>
      </c>
      <c r="K22" s="154">
        <f t="shared" si="4"/>
        <v>55</v>
      </c>
      <c r="L22" s="156">
        <f t="shared" si="5"/>
        <v>165</v>
      </c>
      <c r="M22" s="157">
        <f t="shared" si="6"/>
        <v>10</v>
      </c>
      <c r="N22" s="157">
        <f t="shared" si="6"/>
        <v>80</v>
      </c>
      <c r="O22" s="157">
        <f t="shared" si="6"/>
        <v>20</v>
      </c>
      <c r="P22" s="157">
        <f>5*F22</f>
        <v>55</v>
      </c>
      <c r="Q22" s="152">
        <f t="shared" si="2"/>
        <v>165</v>
      </c>
      <c r="R22" s="158"/>
    </row>
    <row r="23" spans="1:18" s="103" customFormat="1" ht="54" customHeight="1" x14ac:dyDescent="0.25">
      <c r="A23" s="251" t="s">
        <v>86</v>
      </c>
      <c r="B23" s="251" t="s">
        <v>194</v>
      </c>
      <c r="C23" s="149"/>
      <c r="D23" s="150"/>
      <c r="E23" s="150"/>
      <c r="F23" s="151"/>
      <c r="G23" s="152">
        <f t="shared" si="3"/>
        <v>0</v>
      </c>
      <c r="H23" s="153"/>
      <c r="I23" s="154"/>
      <c r="J23" s="154"/>
      <c r="K23" s="154"/>
      <c r="L23" s="162">
        <f t="shared" si="5"/>
        <v>0</v>
      </c>
      <c r="M23" s="157"/>
      <c r="N23" s="157"/>
      <c r="O23" s="157"/>
      <c r="P23" s="157"/>
      <c r="Q23" s="152">
        <f t="shared" si="2"/>
        <v>0</v>
      </c>
      <c r="R23" s="158"/>
    </row>
    <row r="24" spans="1:18" ht="54" customHeight="1" x14ac:dyDescent="0.25">
      <c r="A24" s="252" t="s">
        <v>185</v>
      </c>
      <c r="B24" s="251" t="s">
        <v>195</v>
      </c>
      <c r="C24" s="149"/>
      <c r="D24" s="150"/>
      <c r="E24" s="150"/>
      <c r="F24" s="151"/>
      <c r="G24" s="152">
        <f t="shared" si="3"/>
        <v>0</v>
      </c>
      <c r="H24" s="153"/>
      <c r="I24" s="154"/>
      <c r="J24" s="154"/>
      <c r="K24" s="154"/>
      <c r="L24" s="162">
        <f t="shared" si="5"/>
        <v>0</v>
      </c>
      <c r="M24" s="157"/>
      <c r="N24" s="157"/>
      <c r="O24" s="157"/>
      <c r="P24" s="157"/>
      <c r="Q24" s="152">
        <f t="shared" si="2"/>
        <v>0</v>
      </c>
      <c r="R24" s="158"/>
    </row>
    <row r="25" spans="1:18" ht="54" customHeight="1" x14ac:dyDescent="0.25">
      <c r="A25" s="254" t="s">
        <v>89</v>
      </c>
      <c r="B25" s="251" t="s">
        <v>90</v>
      </c>
      <c r="C25" s="149"/>
      <c r="D25" s="150"/>
      <c r="E25" s="150"/>
      <c r="F25" s="151"/>
      <c r="G25" s="152">
        <f t="shared" si="3"/>
        <v>0</v>
      </c>
      <c r="H25" s="153"/>
      <c r="I25" s="154"/>
      <c r="J25" s="154"/>
      <c r="K25" s="154"/>
      <c r="L25" s="162">
        <f t="shared" si="5"/>
        <v>0</v>
      </c>
      <c r="M25" s="157"/>
      <c r="N25" s="157"/>
      <c r="O25" s="157"/>
      <c r="P25" s="157"/>
      <c r="Q25" s="152">
        <f t="shared" si="2"/>
        <v>0</v>
      </c>
      <c r="R25" s="158"/>
    </row>
    <row r="26" spans="1:18" ht="54" customHeight="1" x14ac:dyDescent="0.25">
      <c r="A26" s="284" t="s">
        <v>91</v>
      </c>
      <c r="B26" s="251" t="s">
        <v>92</v>
      </c>
      <c r="C26" s="149">
        <v>1</v>
      </c>
      <c r="D26" s="150"/>
      <c r="E26" s="150"/>
      <c r="F26" s="151"/>
      <c r="G26" s="152">
        <f t="shared" si="3"/>
        <v>1</v>
      </c>
      <c r="H26" s="153">
        <f t="shared" ref="H26" si="8">5*C26</f>
        <v>5</v>
      </c>
      <c r="I26" s="154">
        <f t="shared" ref="I26" si="9">5*D26</f>
        <v>0</v>
      </c>
      <c r="J26" s="154">
        <f t="shared" ref="J26" si="10">5*E26</f>
        <v>0</v>
      </c>
      <c r="K26" s="154">
        <f t="shared" ref="K26" si="11">5*F26</f>
        <v>0</v>
      </c>
      <c r="L26" s="162">
        <f t="shared" si="5"/>
        <v>5</v>
      </c>
      <c r="M26" s="157">
        <f t="shared" ref="M26" si="12">5*C26</f>
        <v>5</v>
      </c>
      <c r="N26" s="157">
        <f t="shared" ref="N26" si="13">5*D26</f>
        <v>0</v>
      </c>
      <c r="O26" s="157">
        <f t="shared" ref="O26" si="14">5*E26</f>
        <v>0</v>
      </c>
      <c r="P26" s="157">
        <f t="shared" ref="P26" si="15">5*F26</f>
        <v>0</v>
      </c>
      <c r="Q26" s="152">
        <f t="shared" si="2"/>
        <v>5</v>
      </c>
      <c r="R26" s="158"/>
    </row>
    <row r="27" spans="1:18" ht="28.5" customHeight="1" thickBot="1" x14ac:dyDescent="0.3">
      <c r="A27" s="644" t="s">
        <v>117</v>
      </c>
      <c r="B27" s="645"/>
      <c r="C27" s="164"/>
      <c r="D27" s="146"/>
      <c r="E27" s="146"/>
      <c r="F27" s="147"/>
      <c r="G27" s="147"/>
      <c r="H27" s="165"/>
      <c r="I27" s="146"/>
      <c r="J27" s="146"/>
      <c r="K27" s="147"/>
      <c r="L27" s="166"/>
      <c r="M27" s="167"/>
      <c r="N27" s="146"/>
      <c r="O27" s="146"/>
      <c r="P27" s="147"/>
      <c r="Q27" s="147"/>
      <c r="R27" s="168"/>
    </row>
    <row r="28" spans="1:18" ht="52.5" customHeight="1" thickBot="1" x14ac:dyDescent="0.3">
      <c r="A28" s="255" t="s">
        <v>119</v>
      </c>
      <c r="B28" s="256" t="s">
        <v>151</v>
      </c>
      <c r="C28" s="616" t="s">
        <v>152</v>
      </c>
      <c r="D28" s="617"/>
      <c r="E28" s="617"/>
      <c r="F28" s="617"/>
      <c r="G28" s="618"/>
      <c r="H28" s="616" t="s">
        <v>152</v>
      </c>
      <c r="I28" s="617"/>
      <c r="J28" s="617"/>
      <c r="K28" s="617"/>
      <c r="L28" s="618"/>
      <c r="M28" s="616" t="s">
        <v>152</v>
      </c>
      <c r="N28" s="617"/>
      <c r="O28" s="617"/>
      <c r="P28" s="617"/>
      <c r="Q28" s="618"/>
      <c r="R28" s="171"/>
    </row>
    <row r="29" spans="1:18" ht="52.5" customHeight="1" thickBot="1" x14ac:dyDescent="0.3">
      <c r="A29" s="257" t="s">
        <v>124</v>
      </c>
      <c r="B29" s="258" t="s">
        <v>153</v>
      </c>
      <c r="C29" s="592" t="s">
        <v>152</v>
      </c>
      <c r="D29" s="593"/>
      <c r="E29" s="593"/>
      <c r="F29" s="593"/>
      <c r="G29" s="594"/>
      <c r="H29" s="592" t="s">
        <v>152</v>
      </c>
      <c r="I29" s="593"/>
      <c r="J29" s="593"/>
      <c r="K29" s="593"/>
      <c r="L29" s="594"/>
      <c r="M29" s="616" t="s">
        <v>152</v>
      </c>
      <c r="N29" s="617"/>
      <c r="O29" s="617"/>
      <c r="P29" s="617"/>
      <c r="Q29" s="618"/>
      <c r="R29" s="174"/>
    </row>
    <row r="30" spans="1:18" ht="52.5" customHeight="1" thickBot="1" x14ac:dyDescent="0.3">
      <c r="A30" s="260" t="s">
        <v>154</v>
      </c>
      <c r="B30" s="261" t="s">
        <v>155</v>
      </c>
      <c r="C30" s="595" t="s">
        <v>152</v>
      </c>
      <c r="D30" s="596"/>
      <c r="E30" s="596"/>
      <c r="F30" s="596"/>
      <c r="G30" s="597"/>
      <c r="H30" s="595" t="s">
        <v>152</v>
      </c>
      <c r="I30" s="596"/>
      <c r="J30" s="596"/>
      <c r="K30" s="596"/>
      <c r="L30" s="597"/>
      <c r="M30" s="693" t="s">
        <v>152</v>
      </c>
      <c r="N30" s="694"/>
      <c r="O30" s="694"/>
      <c r="P30" s="694"/>
      <c r="Q30" s="695"/>
      <c r="R30" s="324"/>
    </row>
    <row r="31" spans="1:18" ht="156.75" customHeight="1" thickBot="1" x14ac:dyDescent="0.3">
      <c r="A31" s="298"/>
      <c r="B31" s="298"/>
      <c r="C31" s="203"/>
      <c r="D31" s="203"/>
      <c r="E31" s="203"/>
      <c r="F31" s="203"/>
      <c r="G31" s="203"/>
      <c r="H31" s="203"/>
      <c r="I31" s="203"/>
      <c r="J31" s="203"/>
      <c r="K31" s="203"/>
      <c r="L31" s="203"/>
      <c r="M31" s="203"/>
      <c r="N31" s="203"/>
      <c r="O31" s="203"/>
      <c r="P31" s="203"/>
      <c r="Q31" s="203"/>
      <c r="R31" s="40"/>
    </row>
    <row r="32" spans="1:18" ht="52.5" customHeight="1" thickBot="1" x14ac:dyDescent="0.3">
      <c r="A32" s="255" t="s">
        <v>156</v>
      </c>
      <c r="B32" s="299" t="s">
        <v>157</v>
      </c>
      <c r="C32" s="616" t="s">
        <v>152</v>
      </c>
      <c r="D32" s="617"/>
      <c r="E32" s="617"/>
      <c r="F32" s="617"/>
      <c r="G32" s="618"/>
      <c r="H32" s="616" t="s">
        <v>152</v>
      </c>
      <c r="I32" s="617"/>
      <c r="J32" s="617"/>
      <c r="K32" s="617"/>
      <c r="L32" s="618"/>
      <c r="M32" s="616" t="s">
        <v>152</v>
      </c>
      <c r="N32" s="617"/>
      <c r="O32" s="617"/>
      <c r="P32" s="617"/>
      <c r="Q32" s="618"/>
      <c r="R32" s="171"/>
    </row>
    <row r="33" spans="1:18" ht="52.5" customHeight="1" thickBot="1" x14ac:dyDescent="0.3">
      <c r="A33" s="257" t="s">
        <v>158</v>
      </c>
      <c r="B33" s="259" t="s">
        <v>159</v>
      </c>
      <c r="C33" s="592" t="s">
        <v>152</v>
      </c>
      <c r="D33" s="593"/>
      <c r="E33" s="593"/>
      <c r="F33" s="593"/>
      <c r="G33" s="594"/>
      <c r="H33" s="592" t="s">
        <v>152</v>
      </c>
      <c r="I33" s="593"/>
      <c r="J33" s="593"/>
      <c r="K33" s="593"/>
      <c r="L33" s="594"/>
      <c r="M33" s="616" t="s">
        <v>152</v>
      </c>
      <c r="N33" s="617"/>
      <c r="O33" s="617"/>
      <c r="P33" s="617"/>
      <c r="Q33" s="618"/>
      <c r="R33" s="174"/>
    </row>
    <row r="34" spans="1:18" ht="52.5" customHeight="1" x14ac:dyDescent="0.25">
      <c r="A34" s="257" t="s">
        <v>126</v>
      </c>
      <c r="B34" s="258" t="s">
        <v>160</v>
      </c>
      <c r="C34" s="592" t="s">
        <v>152</v>
      </c>
      <c r="D34" s="593"/>
      <c r="E34" s="593"/>
      <c r="F34" s="593"/>
      <c r="G34" s="594"/>
      <c r="H34" s="592" t="s">
        <v>152</v>
      </c>
      <c r="I34" s="593"/>
      <c r="J34" s="593"/>
      <c r="K34" s="593"/>
      <c r="L34" s="594"/>
      <c r="M34" s="616" t="s">
        <v>152</v>
      </c>
      <c r="N34" s="617"/>
      <c r="O34" s="617"/>
      <c r="P34" s="617"/>
      <c r="Q34" s="618"/>
      <c r="R34" s="176"/>
    </row>
    <row r="35" spans="1:18" ht="52.5" customHeight="1" x14ac:dyDescent="0.25">
      <c r="A35" s="257" t="s">
        <v>128</v>
      </c>
      <c r="B35" s="259" t="s">
        <v>26</v>
      </c>
      <c r="C35" s="592" t="s">
        <v>152</v>
      </c>
      <c r="D35" s="593"/>
      <c r="E35" s="593"/>
      <c r="F35" s="593"/>
      <c r="G35" s="594"/>
      <c r="H35" s="592" t="s">
        <v>152</v>
      </c>
      <c r="I35" s="593"/>
      <c r="J35" s="593"/>
      <c r="K35" s="593"/>
      <c r="L35" s="594"/>
      <c r="M35" s="592" t="s">
        <v>152</v>
      </c>
      <c r="N35" s="593"/>
      <c r="O35" s="593"/>
      <c r="P35" s="593"/>
      <c r="Q35" s="594"/>
      <c r="R35" s="176"/>
    </row>
    <row r="36" spans="1:18" ht="52.5" customHeight="1" thickBot="1" x14ac:dyDescent="0.3">
      <c r="A36" s="260" t="s">
        <v>130</v>
      </c>
      <c r="B36" s="261" t="s">
        <v>131</v>
      </c>
      <c r="C36" s="592" t="s">
        <v>152</v>
      </c>
      <c r="D36" s="593"/>
      <c r="E36" s="593"/>
      <c r="F36" s="593"/>
      <c r="G36" s="594"/>
      <c r="H36" s="595" t="s">
        <v>152</v>
      </c>
      <c r="I36" s="596"/>
      <c r="J36" s="596"/>
      <c r="K36" s="596"/>
      <c r="L36" s="597"/>
      <c r="M36" s="595" t="s">
        <v>152</v>
      </c>
      <c r="N36" s="596"/>
      <c r="O36" s="596"/>
      <c r="P36" s="596"/>
      <c r="Q36" s="597"/>
      <c r="R36" s="179"/>
    </row>
    <row r="37" spans="1:18" ht="16.5" thickBot="1" x14ac:dyDescent="0.3">
      <c r="A37" s="180"/>
      <c r="B37" s="180"/>
      <c r="C37" s="181"/>
      <c r="D37" s="181"/>
      <c r="E37" s="181"/>
      <c r="F37" s="181"/>
      <c r="G37" s="181"/>
      <c r="H37" s="181"/>
      <c r="I37" s="181"/>
      <c r="J37" s="181"/>
      <c r="K37" s="181"/>
      <c r="L37" s="181"/>
      <c r="M37" s="181"/>
      <c r="N37" s="181"/>
      <c r="O37" s="181"/>
      <c r="P37" s="181"/>
      <c r="Q37" s="181"/>
      <c r="R37" s="181"/>
    </row>
    <row r="38" spans="1:18" s="290" customFormat="1" ht="25.5" customHeight="1" x14ac:dyDescent="0.3">
      <c r="A38" s="289" t="s">
        <v>132</v>
      </c>
      <c r="B38" s="687"/>
      <c r="C38" s="687"/>
      <c r="D38" s="687"/>
      <c r="E38" s="687"/>
      <c r="F38" s="687"/>
      <c r="G38" s="687"/>
      <c r="H38" s="687"/>
      <c r="I38" s="687"/>
      <c r="J38" s="687"/>
      <c r="K38" s="687"/>
      <c r="L38" s="687"/>
      <c r="M38" s="687"/>
      <c r="N38" s="687"/>
      <c r="O38" s="687"/>
      <c r="P38" s="687"/>
      <c r="Q38" s="687"/>
      <c r="R38" s="688"/>
    </row>
    <row r="39" spans="1:18" s="290" customFormat="1" ht="34.5" customHeight="1" x14ac:dyDescent="0.3">
      <c r="A39" s="291" t="s">
        <v>139</v>
      </c>
      <c r="B39" s="689"/>
      <c r="C39" s="689"/>
      <c r="D39" s="689"/>
      <c r="E39" s="689"/>
      <c r="F39" s="689"/>
      <c r="G39" s="689"/>
      <c r="H39" s="689"/>
      <c r="I39" s="689"/>
      <c r="J39" s="689"/>
      <c r="K39" s="689"/>
      <c r="L39" s="689"/>
      <c r="M39" s="689"/>
      <c r="N39" s="689"/>
      <c r="O39" s="689"/>
      <c r="P39" s="689"/>
      <c r="Q39" s="689"/>
      <c r="R39" s="690"/>
    </row>
    <row r="40" spans="1:18" s="290" customFormat="1" ht="18" customHeight="1" thickBot="1" x14ac:dyDescent="0.35">
      <c r="A40" s="292" t="s">
        <v>213</v>
      </c>
      <c r="B40" s="691"/>
      <c r="C40" s="691"/>
      <c r="D40" s="691"/>
      <c r="E40" s="691"/>
      <c r="F40" s="691"/>
      <c r="G40" s="691"/>
      <c r="H40" s="691"/>
      <c r="I40" s="691"/>
      <c r="J40" s="691"/>
      <c r="K40" s="691"/>
      <c r="L40" s="691"/>
      <c r="M40" s="691"/>
      <c r="N40" s="691"/>
      <c r="O40" s="691"/>
      <c r="P40" s="691"/>
      <c r="Q40" s="691"/>
      <c r="R40" s="692"/>
    </row>
    <row r="41" spans="1:18" s="290" customFormat="1" ht="15.75" customHeight="1" x14ac:dyDescent="0.3">
      <c r="A41" s="289" t="s">
        <v>134</v>
      </c>
      <c r="B41" s="671"/>
      <c r="C41" s="671"/>
      <c r="D41" s="671"/>
      <c r="E41" s="671"/>
      <c r="F41" s="671"/>
      <c r="G41" s="671"/>
      <c r="H41" s="671"/>
      <c r="I41" s="671"/>
      <c r="J41" s="671"/>
      <c r="K41" s="671"/>
      <c r="L41" s="671"/>
      <c r="M41" s="671"/>
      <c r="N41" s="671"/>
      <c r="O41" s="671"/>
      <c r="P41" s="671"/>
      <c r="Q41" s="671"/>
      <c r="R41" s="672"/>
    </row>
    <row r="42" spans="1:18" s="290" customFormat="1" ht="38.25" customHeight="1" x14ac:dyDescent="0.3">
      <c r="A42" s="291" t="s">
        <v>138</v>
      </c>
      <c r="B42" s="673"/>
      <c r="C42" s="673"/>
      <c r="D42" s="673"/>
      <c r="E42" s="673"/>
      <c r="F42" s="673"/>
      <c r="G42" s="673"/>
      <c r="H42" s="673"/>
      <c r="I42" s="673"/>
      <c r="J42" s="673"/>
      <c r="K42" s="673"/>
      <c r="L42" s="673"/>
      <c r="M42" s="673"/>
      <c r="N42" s="673"/>
      <c r="O42" s="673"/>
      <c r="P42" s="673"/>
      <c r="Q42" s="673"/>
      <c r="R42" s="674"/>
    </row>
    <row r="43" spans="1:18" s="290" customFormat="1" ht="24" customHeight="1" thickBot="1" x14ac:dyDescent="0.35">
      <c r="A43" s="293" t="s">
        <v>135</v>
      </c>
      <c r="B43" s="675"/>
      <c r="C43" s="675"/>
      <c r="D43" s="675"/>
      <c r="E43" s="675"/>
      <c r="F43" s="675"/>
      <c r="G43" s="675"/>
      <c r="H43" s="675"/>
      <c r="I43" s="675"/>
      <c r="J43" s="675"/>
      <c r="K43" s="675"/>
      <c r="L43" s="675"/>
      <c r="M43" s="675"/>
      <c r="N43" s="675"/>
      <c r="O43" s="675"/>
      <c r="P43" s="675"/>
      <c r="Q43" s="675"/>
      <c r="R43" s="676"/>
    </row>
    <row r="44" spans="1:18" s="290" customFormat="1" ht="15.75" customHeight="1" x14ac:dyDescent="0.3">
      <c r="A44" s="298"/>
      <c r="B44" s="298"/>
      <c r="C44" s="302"/>
      <c r="D44" s="302"/>
      <c r="E44" s="302"/>
      <c r="F44" s="302"/>
      <c r="G44" s="302"/>
      <c r="H44" s="302"/>
      <c r="I44" s="302"/>
      <c r="J44" s="302"/>
      <c r="K44" s="302"/>
      <c r="L44" s="302"/>
      <c r="M44" s="302"/>
      <c r="N44" s="302"/>
      <c r="O44" s="302"/>
      <c r="P44" s="302"/>
      <c r="Q44" s="302"/>
      <c r="R44" s="302"/>
    </row>
    <row r="45" spans="1:18" s="290" customFormat="1" ht="15.75" customHeight="1" x14ac:dyDescent="0.3">
      <c r="A45" s="268" t="s">
        <v>136</v>
      </c>
      <c r="B45" s="268"/>
      <c r="C45" s="268"/>
      <c r="D45" s="268" t="s">
        <v>137</v>
      </c>
      <c r="E45" s="267"/>
      <c r="F45" s="267"/>
      <c r="G45" s="267"/>
      <c r="H45" s="267"/>
      <c r="I45" s="294"/>
      <c r="J45" s="294"/>
      <c r="K45" s="294"/>
      <c r="L45" s="294"/>
      <c r="M45" s="294"/>
      <c r="N45" s="294"/>
      <c r="O45" s="294"/>
      <c r="P45" s="294"/>
      <c r="Q45" s="294"/>
    </row>
    <row r="46" spans="1:18" s="290" customFormat="1" ht="30" customHeight="1" x14ac:dyDescent="0.3">
      <c r="A46" s="267"/>
      <c r="B46" s="267"/>
      <c r="C46" s="267"/>
      <c r="D46" s="267"/>
      <c r="E46" s="267"/>
      <c r="F46" s="267"/>
      <c r="G46" s="267"/>
      <c r="H46" s="267"/>
      <c r="I46" s="294"/>
      <c r="J46" s="294"/>
      <c r="K46" s="294"/>
      <c r="L46" s="294"/>
      <c r="M46" s="294"/>
      <c r="N46" s="294"/>
      <c r="O46" s="294"/>
      <c r="P46" s="294"/>
      <c r="Q46" s="294"/>
    </row>
    <row r="47" spans="1:18" s="290" customFormat="1" ht="15.75" customHeight="1" x14ac:dyDescent="0.3">
      <c r="A47" s="266" t="s">
        <v>138</v>
      </c>
      <c r="B47" s="267"/>
      <c r="C47" s="267"/>
      <c r="D47" s="591" t="s">
        <v>139</v>
      </c>
      <c r="E47" s="591"/>
      <c r="F47" s="591"/>
      <c r="G47" s="591"/>
      <c r="H47" s="267"/>
      <c r="I47" s="294"/>
      <c r="J47" s="294"/>
      <c r="K47" s="294"/>
      <c r="L47" s="294"/>
      <c r="M47" s="294"/>
      <c r="N47" s="294"/>
      <c r="O47" s="294"/>
      <c r="P47" s="294"/>
      <c r="Q47" s="294"/>
    </row>
    <row r="48" spans="1:18" s="290" customFormat="1" ht="15.75" customHeight="1" x14ac:dyDescent="0.3">
      <c r="A48" s="268" t="s">
        <v>140</v>
      </c>
      <c r="B48" s="267"/>
      <c r="C48" s="267"/>
      <c r="D48" s="268" t="s">
        <v>141</v>
      </c>
      <c r="E48" s="267"/>
      <c r="F48" s="267"/>
      <c r="G48" s="267"/>
      <c r="H48" s="267"/>
      <c r="I48" s="294"/>
      <c r="J48" s="294"/>
      <c r="K48" s="294"/>
      <c r="L48" s="294"/>
      <c r="M48" s="294"/>
      <c r="N48" s="294"/>
      <c r="O48" s="294"/>
      <c r="P48" s="294"/>
      <c r="Q48" s="294"/>
    </row>
    <row r="49" spans="1:17" s="290" customFormat="1" ht="15.75" customHeight="1" x14ac:dyDescent="0.3">
      <c r="A49" s="268" t="s">
        <v>142</v>
      </c>
      <c r="B49" s="267"/>
      <c r="C49" s="267"/>
      <c r="D49" s="268" t="s">
        <v>143</v>
      </c>
      <c r="E49" s="267"/>
      <c r="F49" s="267"/>
      <c r="G49" s="267"/>
      <c r="H49" s="267"/>
      <c r="I49" s="294"/>
      <c r="J49" s="294"/>
      <c r="K49" s="294"/>
      <c r="L49" s="294"/>
      <c r="M49" s="294"/>
      <c r="N49" s="294"/>
      <c r="O49" s="294"/>
      <c r="P49" s="294"/>
      <c r="Q49" s="294"/>
    </row>
    <row r="50" spans="1:17" ht="15.75" customHeight="1" x14ac:dyDescent="0.25">
      <c r="A50" s="15"/>
      <c r="B50" s="33"/>
      <c r="C50" s="33"/>
      <c r="D50" s="15"/>
      <c r="E50" s="33"/>
      <c r="F50" s="33"/>
      <c r="G50" s="33"/>
      <c r="H50" s="33"/>
      <c r="I50" s="104"/>
      <c r="J50" s="104"/>
      <c r="K50" s="104"/>
      <c r="L50" s="104"/>
      <c r="M50" s="104"/>
      <c r="N50" s="104"/>
      <c r="O50" s="104"/>
      <c r="P50" s="104"/>
      <c r="Q50" s="104"/>
    </row>
    <row r="51" spans="1:17" ht="80.25" customHeight="1" x14ac:dyDescent="0.25"/>
    <row r="52" spans="1:17" ht="74.25" customHeight="1" x14ac:dyDescent="0.25"/>
    <row r="53" spans="1:17" ht="58.5" customHeight="1" x14ac:dyDescent="0.25"/>
    <row r="54" spans="1:17" ht="58.5" customHeight="1" x14ac:dyDescent="0.25"/>
    <row r="55" spans="1:17" ht="15.75" customHeight="1" x14ac:dyDescent="0.25"/>
    <row r="56" spans="1:17" ht="15.75" customHeight="1" x14ac:dyDescent="0.25"/>
    <row r="57" spans="1:17" ht="15.75" customHeight="1" x14ac:dyDescent="0.25"/>
    <row r="58" spans="1:17" ht="15.75" customHeight="1" x14ac:dyDescent="0.25"/>
    <row r="59" spans="1:17" ht="15.75" customHeight="1" x14ac:dyDescent="0.25"/>
    <row r="60" spans="1:17" ht="15.75" customHeight="1" x14ac:dyDescent="0.25"/>
    <row r="61" spans="1:17" ht="15.75" customHeight="1" x14ac:dyDescent="0.25"/>
    <row r="62" spans="1:17" ht="15.75" customHeight="1" x14ac:dyDescent="0.25"/>
    <row r="63" spans="1:17" ht="15.75" customHeight="1" x14ac:dyDescent="0.25"/>
    <row r="64" spans="1:17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</sheetData>
  <mergeCells count="39">
    <mergeCell ref="R13:R15"/>
    <mergeCell ref="C14:G14"/>
    <mergeCell ref="H14:L14"/>
    <mergeCell ref="M14:Q14"/>
    <mergeCell ref="M28:Q28"/>
    <mergeCell ref="A10:Q10"/>
    <mergeCell ref="A11:Q11"/>
    <mergeCell ref="A13:A15"/>
    <mergeCell ref="B13:B15"/>
    <mergeCell ref="C13:Q13"/>
    <mergeCell ref="A16:B16"/>
    <mergeCell ref="A19:B19"/>
    <mergeCell ref="A27:B27"/>
    <mergeCell ref="C28:G28"/>
    <mergeCell ref="H28:L28"/>
    <mergeCell ref="C29:G29"/>
    <mergeCell ref="H29:L29"/>
    <mergeCell ref="M29:Q29"/>
    <mergeCell ref="C30:G30"/>
    <mergeCell ref="H30:L30"/>
    <mergeCell ref="M30:Q30"/>
    <mergeCell ref="C32:G32"/>
    <mergeCell ref="H32:L32"/>
    <mergeCell ref="M32:Q32"/>
    <mergeCell ref="C33:G33"/>
    <mergeCell ref="H33:L33"/>
    <mergeCell ref="M33:Q33"/>
    <mergeCell ref="D47:G47"/>
    <mergeCell ref="C34:G34"/>
    <mergeCell ref="H34:L34"/>
    <mergeCell ref="M34:Q34"/>
    <mergeCell ref="C35:G35"/>
    <mergeCell ref="H35:L35"/>
    <mergeCell ref="M35:Q35"/>
    <mergeCell ref="C36:G36"/>
    <mergeCell ref="H36:L36"/>
    <mergeCell ref="M36:Q36"/>
    <mergeCell ref="B38:R40"/>
    <mergeCell ref="B41:R43"/>
  </mergeCells>
  <pageMargins left="0.7" right="0.7" top="0.75" bottom="0.75" header="0.3" footer="0.3"/>
  <pageSetup paperSize="14" scale="50" fitToHeight="0" orientation="landscape" r:id="rId1"/>
  <rowBreaks count="1" manualBreakCount="1">
    <brk id="30" max="17" man="1"/>
  </rowBreaks>
  <ignoredErrors>
    <ignoredError sqref="H21:I21" formula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R1010"/>
  <sheetViews>
    <sheetView view="pageBreakPreview" topLeftCell="B16" zoomScale="112" zoomScaleNormal="100" zoomScaleSheetLayoutView="112" workbookViewId="0">
      <selection activeCell="H22" sqref="H22"/>
    </sheetView>
  </sheetViews>
  <sheetFormatPr defaultColWidth="14.42578125" defaultRowHeight="15" x14ac:dyDescent="0.25"/>
  <cols>
    <col min="1" max="1" width="50.42578125" customWidth="1"/>
    <col min="2" max="2" width="79.140625" customWidth="1"/>
    <col min="3" max="17" width="8.5703125" customWidth="1"/>
    <col min="18" max="18" width="15.5703125" customWidth="1"/>
    <col min="19" max="26" width="8.7109375" customWidth="1"/>
  </cols>
  <sheetData>
    <row r="3" spans="1:18" x14ac:dyDescent="0.25">
      <c r="A3" s="110"/>
    </row>
    <row r="10" spans="1:18" ht="33.75" customHeight="1" x14ac:dyDescent="0.35">
      <c r="A10" s="686" t="s">
        <v>146</v>
      </c>
      <c r="B10" s="686"/>
      <c r="C10" s="686"/>
      <c r="D10" s="686"/>
      <c r="E10" s="686"/>
      <c r="F10" s="686"/>
      <c r="G10" s="686"/>
      <c r="H10" s="686"/>
      <c r="I10" s="686"/>
      <c r="J10" s="686"/>
      <c r="K10" s="686"/>
      <c r="L10" s="686"/>
      <c r="M10" s="686"/>
      <c r="N10" s="686"/>
      <c r="O10" s="686"/>
      <c r="P10" s="686"/>
      <c r="Q10" s="686"/>
    </row>
    <row r="11" spans="1:18" ht="23.25" customHeight="1" x14ac:dyDescent="0.35">
      <c r="A11" s="686" t="s">
        <v>206</v>
      </c>
      <c r="B11" s="686"/>
      <c r="C11" s="686"/>
      <c r="D11" s="686"/>
      <c r="E11" s="686"/>
      <c r="F11" s="686"/>
      <c r="G11" s="686"/>
      <c r="H11" s="686"/>
      <c r="I11" s="686"/>
      <c r="J11" s="686"/>
      <c r="K11" s="686"/>
      <c r="L11" s="686"/>
      <c r="M11" s="686"/>
      <c r="N11" s="686"/>
      <c r="O11" s="686"/>
      <c r="P11" s="686"/>
      <c r="Q11" s="686"/>
    </row>
    <row r="12" spans="1:18" ht="15" customHeight="1" thickBot="1" x14ac:dyDescent="0.3"/>
    <row r="13" spans="1:18" ht="16.5" thickBot="1" x14ac:dyDescent="0.3">
      <c r="A13" s="650" t="s">
        <v>101</v>
      </c>
      <c r="B13" s="650" t="s">
        <v>102</v>
      </c>
      <c r="C13" s="653" t="s">
        <v>103</v>
      </c>
      <c r="D13" s="654"/>
      <c r="E13" s="654"/>
      <c r="F13" s="654"/>
      <c r="G13" s="654"/>
      <c r="H13" s="654"/>
      <c r="I13" s="654"/>
      <c r="J13" s="654"/>
      <c r="K13" s="654"/>
      <c r="L13" s="654"/>
      <c r="M13" s="654"/>
      <c r="N13" s="654"/>
      <c r="O13" s="654"/>
      <c r="P13" s="654"/>
      <c r="Q13" s="655"/>
      <c r="R13" s="656" t="s">
        <v>104</v>
      </c>
    </row>
    <row r="14" spans="1:18" ht="15.75" x14ac:dyDescent="0.25">
      <c r="A14" s="651"/>
      <c r="B14" s="651"/>
      <c r="C14" s="659" t="s">
        <v>105</v>
      </c>
      <c r="D14" s="660"/>
      <c r="E14" s="660"/>
      <c r="F14" s="660"/>
      <c r="G14" s="660"/>
      <c r="H14" s="659" t="s">
        <v>106</v>
      </c>
      <c r="I14" s="660"/>
      <c r="J14" s="660"/>
      <c r="K14" s="660"/>
      <c r="L14" s="661"/>
      <c r="M14" s="660" t="s">
        <v>107</v>
      </c>
      <c r="N14" s="660"/>
      <c r="O14" s="660"/>
      <c r="P14" s="660"/>
      <c r="Q14" s="661"/>
      <c r="R14" s="657"/>
    </row>
    <row r="15" spans="1:18" ht="27.75" customHeight="1" thickBot="1" x14ac:dyDescent="0.3">
      <c r="A15" s="652"/>
      <c r="B15" s="652"/>
      <c r="C15" s="130" t="s">
        <v>147</v>
      </c>
      <c r="D15" s="130" t="s">
        <v>148</v>
      </c>
      <c r="E15" s="130" t="s">
        <v>149</v>
      </c>
      <c r="F15" s="131" t="s">
        <v>150</v>
      </c>
      <c r="G15" s="131" t="s">
        <v>74</v>
      </c>
      <c r="H15" s="132" t="s">
        <v>147</v>
      </c>
      <c r="I15" s="130" t="s">
        <v>148</v>
      </c>
      <c r="J15" s="130" t="s">
        <v>149</v>
      </c>
      <c r="K15" s="131" t="s">
        <v>150</v>
      </c>
      <c r="L15" s="133" t="s">
        <v>74</v>
      </c>
      <c r="M15" s="134" t="s">
        <v>147</v>
      </c>
      <c r="N15" s="130" t="s">
        <v>148</v>
      </c>
      <c r="O15" s="130" t="s">
        <v>149</v>
      </c>
      <c r="P15" s="131" t="s">
        <v>150</v>
      </c>
      <c r="Q15" s="131" t="s">
        <v>74</v>
      </c>
      <c r="R15" s="658"/>
    </row>
    <row r="16" spans="1:18" ht="33" customHeight="1" x14ac:dyDescent="0.3">
      <c r="A16" s="697" t="s">
        <v>112</v>
      </c>
      <c r="B16" s="698"/>
      <c r="C16" s="135"/>
      <c r="D16" s="135"/>
      <c r="E16" s="135"/>
      <c r="F16" s="136"/>
      <c r="G16" s="136"/>
      <c r="H16" s="137"/>
      <c r="I16" s="135"/>
      <c r="J16" s="135"/>
      <c r="K16" s="136"/>
      <c r="L16" s="138"/>
      <c r="M16" s="139"/>
      <c r="N16" s="135"/>
      <c r="O16" s="135"/>
      <c r="P16" s="136"/>
      <c r="Q16" s="136"/>
      <c r="R16" s="140"/>
    </row>
    <row r="17" spans="1:18" ht="66.75" customHeight="1" x14ac:dyDescent="0.25">
      <c r="A17" s="247" t="s">
        <v>197</v>
      </c>
      <c r="B17" s="248" t="s">
        <v>199</v>
      </c>
      <c r="C17" s="303"/>
      <c r="D17" s="303"/>
      <c r="E17" s="303"/>
      <c r="F17" s="303"/>
      <c r="G17" s="305"/>
      <c r="H17" s="307"/>
      <c r="I17" s="303"/>
      <c r="J17" s="303"/>
      <c r="K17" s="303"/>
      <c r="L17" s="308"/>
      <c r="M17" s="306"/>
      <c r="N17" s="303"/>
      <c r="O17" s="303"/>
      <c r="P17" s="303"/>
      <c r="Q17" s="303"/>
      <c r="R17" s="140"/>
    </row>
    <row r="18" spans="1:18" ht="54.75" customHeight="1" x14ac:dyDescent="0.25">
      <c r="A18" s="280" t="s">
        <v>198</v>
      </c>
      <c r="B18" s="281" t="s">
        <v>200</v>
      </c>
      <c r="C18" s="303"/>
      <c r="D18" s="303"/>
      <c r="E18" s="303"/>
      <c r="F18" s="303"/>
      <c r="G18" s="305"/>
      <c r="H18" s="307"/>
      <c r="I18" s="303"/>
      <c r="J18" s="303"/>
      <c r="K18" s="303"/>
      <c r="L18" s="308"/>
      <c r="M18" s="306"/>
      <c r="N18" s="303"/>
      <c r="O18" s="303"/>
      <c r="P18" s="303"/>
      <c r="Q18" s="303"/>
      <c r="R18" s="140"/>
    </row>
    <row r="19" spans="1:18" ht="31.5" customHeight="1" x14ac:dyDescent="0.3">
      <c r="A19" s="699" t="s">
        <v>113</v>
      </c>
      <c r="B19" s="700"/>
      <c r="C19" s="143"/>
      <c r="D19" s="141"/>
      <c r="E19" s="141"/>
      <c r="F19" s="142"/>
      <c r="G19" s="142"/>
      <c r="H19" s="143"/>
      <c r="I19" s="146"/>
      <c r="J19" s="146"/>
      <c r="K19" s="142"/>
      <c r="L19" s="144"/>
      <c r="M19" s="145"/>
      <c r="N19" s="141"/>
      <c r="O19" s="141"/>
      <c r="P19" s="142"/>
      <c r="Q19" s="142"/>
      <c r="R19" s="140"/>
    </row>
    <row r="20" spans="1:18" ht="48.75" customHeight="1" x14ac:dyDescent="0.25">
      <c r="A20" s="282" t="s">
        <v>82</v>
      </c>
      <c r="B20" s="283" t="s">
        <v>164</v>
      </c>
      <c r="C20" s="149">
        <v>6</v>
      </c>
      <c r="D20" s="150">
        <v>8</v>
      </c>
      <c r="E20" s="150">
        <v>10</v>
      </c>
      <c r="F20" s="151">
        <v>17</v>
      </c>
      <c r="G20" s="152">
        <f t="shared" ref="G20:G22" si="0">SUM(C20:F20)</f>
        <v>41</v>
      </c>
      <c r="H20" s="153">
        <f>5*C20</f>
        <v>30</v>
      </c>
      <c r="I20" s="154">
        <f t="shared" ref="I20:K20" si="1">5*D20</f>
        <v>40</v>
      </c>
      <c r="J20" s="154">
        <f t="shared" si="1"/>
        <v>50</v>
      </c>
      <c r="K20" s="157">
        <f t="shared" si="1"/>
        <v>85</v>
      </c>
      <c r="L20" s="162">
        <f t="shared" ref="L20:L22" si="2">SUM(H20:K20)</f>
        <v>205</v>
      </c>
      <c r="M20" s="157">
        <f>5*C20</f>
        <v>30</v>
      </c>
      <c r="N20" s="157">
        <f t="shared" ref="N20:P20" si="3">5*D20</f>
        <v>40</v>
      </c>
      <c r="O20" s="157">
        <f t="shared" si="3"/>
        <v>50</v>
      </c>
      <c r="P20" s="157">
        <f t="shared" si="3"/>
        <v>85</v>
      </c>
      <c r="Q20" s="152">
        <f t="shared" ref="Q20:Q22" si="4">SUM(M20:P20)</f>
        <v>205</v>
      </c>
      <c r="R20" s="158"/>
    </row>
    <row r="21" spans="1:18" ht="46.5" customHeight="1" x14ac:dyDescent="0.25">
      <c r="A21" s="251" t="s">
        <v>84</v>
      </c>
      <c r="B21" s="304" t="s">
        <v>94</v>
      </c>
      <c r="C21" s="149">
        <v>0</v>
      </c>
      <c r="D21" s="150">
        <v>0</v>
      </c>
      <c r="E21" s="150">
        <v>1</v>
      </c>
      <c r="F21" s="151">
        <v>0</v>
      </c>
      <c r="G21" s="152">
        <f t="shared" si="0"/>
        <v>1</v>
      </c>
      <c r="H21" s="153">
        <f>5*C21</f>
        <v>0</v>
      </c>
      <c r="I21" s="154">
        <f t="shared" ref="I21:K22" si="5">5*D21</f>
        <v>0</v>
      </c>
      <c r="J21" s="154">
        <f>5*E21</f>
        <v>5</v>
      </c>
      <c r="K21" s="155">
        <f t="shared" si="5"/>
        <v>0</v>
      </c>
      <c r="L21" s="162">
        <f t="shared" si="2"/>
        <v>5</v>
      </c>
      <c r="M21" s="157">
        <f t="shared" ref="M21:N22" si="6">5*C21</f>
        <v>0</v>
      </c>
      <c r="N21" s="157">
        <f t="shared" si="6"/>
        <v>0</v>
      </c>
      <c r="O21" s="157">
        <f>5*E21</f>
        <v>5</v>
      </c>
      <c r="P21" s="157">
        <f>5*F21</f>
        <v>0</v>
      </c>
      <c r="Q21" s="152">
        <f>SUM(M21:P21)</f>
        <v>5</v>
      </c>
      <c r="R21" s="158"/>
    </row>
    <row r="22" spans="1:18" ht="52.5" customHeight="1" x14ac:dyDescent="0.25">
      <c r="A22" s="251" t="s">
        <v>85</v>
      </c>
      <c r="B22" s="304" t="s">
        <v>163</v>
      </c>
      <c r="C22" s="149">
        <v>11</v>
      </c>
      <c r="D22" s="150">
        <v>0</v>
      </c>
      <c r="E22" s="150">
        <v>17</v>
      </c>
      <c r="F22" s="151">
        <v>17</v>
      </c>
      <c r="G22" s="152">
        <f t="shared" si="0"/>
        <v>45</v>
      </c>
      <c r="H22" s="153">
        <f>5*C22</f>
        <v>55</v>
      </c>
      <c r="I22" s="154">
        <f t="shared" si="5"/>
        <v>0</v>
      </c>
      <c r="J22" s="154">
        <f t="shared" ref="J22" si="7">5*E22</f>
        <v>85</v>
      </c>
      <c r="K22" s="157">
        <f t="shared" si="5"/>
        <v>85</v>
      </c>
      <c r="L22" s="162">
        <f t="shared" si="2"/>
        <v>225</v>
      </c>
      <c r="M22" s="157">
        <f t="shared" si="6"/>
        <v>55</v>
      </c>
      <c r="N22" s="157">
        <f t="shared" ref="N22" si="8">5*D22</f>
        <v>0</v>
      </c>
      <c r="O22" s="157">
        <f t="shared" ref="O22" si="9">5*E22</f>
        <v>85</v>
      </c>
      <c r="P22" s="157">
        <f t="shared" ref="P22" si="10">5*F22</f>
        <v>85</v>
      </c>
      <c r="Q22" s="152">
        <f t="shared" si="4"/>
        <v>225</v>
      </c>
      <c r="R22" s="158"/>
    </row>
    <row r="23" spans="1:18" s="103" customFormat="1" ht="60.75" customHeight="1" x14ac:dyDescent="0.25">
      <c r="A23" s="251" t="s">
        <v>86</v>
      </c>
      <c r="B23" s="251" t="s">
        <v>87</v>
      </c>
      <c r="C23" s="307"/>
      <c r="D23" s="303"/>
      <c r="E23" s="303"/>
      <c r="F23" s="303"/>
      <c r="G23" s="305"/>
      <c r="H23" s="307"/>
      <c r="I23" s="303"/>
      <c r="J23" s="303"/>
      <c r="K23" s="303"/>
      <c r="L23" s="308"/>
      <c r="M23" s="306"/>
      <c r="N23" s="303"/>
      <c r="O23" s="303"/>
      <c r="P23" s="303"/>
      <c r="Q23" s="303"/>
      <c r="R23" s="158"/>
    </row>
    <row r="24" spans="1:18" ht="57.75" customHeight="1" x14ac:dyDescent="0.25">
      <c r="A24" s="252" t="s">
        <v>185</v>
      </c>
      <c r="B24" s="251" t="s">
        <v>93</v>
      </c>
      <c r="C24" s="307"/>
      <c r="D24" s="303"/>
      <c r="E24" s="303"/>
      <c r="F24" s="303"/>
      <c r="G24" s="305"/>
      <c r="H24" s="307"/>
      <c r="I24" s="303"/>
      <c r="J24" s="303"/>
      <c r="K24" s="303"/>
      <c r="L24" s="308"/>
      <c r="M24" s="306"/>
      <c r="N24" s="303"/>
      <c r="O24" s="303"/>
      <c r="P24" s="303"/>
      <c r="Q24" s="303"/>
      <c r="R24" s="158"/>
    </row>
    <row r="25" spans="1:18" ht="65.25" customHeight="1" x14ac:dyDescent="0.25">
      <c r="A25" s="254" t="s">
        <v>89</v>
      </c>
      <c r="B25" s="251" t="s">
        <v>90</v>
      </c>
      <c r="C25" s="307"/>
      <c r="D25" s="303"/>
      <c r="E25" s="303"/>
      <c r="F25" s="303"/>
      <c r="G25" s="305"/>
      <c r="H25" s="307"/>
      <c r="I25" s="303"/>
      <c r="J25" s="303"/>
      <c r="K25" s="303"/>
      <c r="L25" s="308"/>
      <c r="M25" s="306"/>
      <c r="N25" s="303"/>
      <c r="O25" s="303"/>
      <c r="P25" s="303"/>
      <c r="Q25" s="303"/>
      <c r="R25" s="158"/>
    </row>
    <row r="26" spans="1:18" ht="69.75" customHeight="1" thickBot="1" x14ac:dyDescent="0.3">
      <c r="A26" s="272" t="s">
        <v>91</v>
      </c>
      <c r="B26" s="272" t="s">
        <v>92</v>
      </c>
      <c r="C26" s="312"/>
      <c r="D26" s="313"/>
      <c r="E26" s="313"/>
      <c r="F26" s="313"/>
      <c r="G26" s="314"/>
      <c r="H26" s="312"/>
      <c r="I26" s="313"/>
      <c r="J26" s="313"/>
      <c r="K26" s="313"/>
      <c r="L26" s="315"/>
      <c r="M26" s="316"/>
      <c r="N26" s="313"/>
      <c r="O26" s="313"/>
      <c r="P26" s="313"/>
      <c r="Q26" s="313"/>
      <c r="R26" s="279"/>
    </row>
    <row r="27" spans="1:18" ht="124.5" customHeight="1" thickBot="1" x14ac:dyDescent="0.3">
      <c r="A27" s="269"/>
      <c r="B27" s="269"/>
      <c r="C27" s="311"/>
      <c r="D27" s="311"/>
      <c r="E27" s="311"/>
      <c r="F27" s="311"/>
      <c r="G27" s="311"/>
      <c r="H27" s="311"/>
      <c r="I27" s="311"/>
      <c r="J27" s="311"/>
      <c r="K27" s="311"/>
      <c r="L27" s="311"/>
      <c r="M27" s="311"/>
      <c r="N27" s="311"/>
      <c r="O27" s="311"/>
      <c r="P27" s="311"/>
      <c r="Q27" s="311"/>
      <c r="R27" s="270"/>
    </row>
    <row r="28" spans="1:18" ht="42" customHeight="1" thickBot="1" x14ac:dyDescent="0.35">
      <c r="A28" s="317" t="s">
        <v>117</v>
      </c>
      <c r="B28" s="318"/>
      <c r="C28" s="702"/>
      <c r="D28" s="703"/>
      <c r="E28" s="703"/>
      <c r="F28" s="703"/>
      <c r="G28" s="704"/>
      <c r="H28" s="702"/>
      <c r="I28" s="703"/>
      <c r="J28" s="703"/>
      <c r="K28" s="703"/>
      <c r="L28" s="704"/>
      <c r="M28" s="702"/>
      <c r="N28" s="703"/>
      <c r="O28" s="703"/>
      <c r="P28" s="703"/>
      <c r="Q28" s="704"/>
      <c r="R28" s="319"/>
    </row>
    <row r="29" spans="1:18" ht="45.75" customHeight="1" thickBot="1" x14ac:dyDescent="0.3">
      <c r="A29" s="255" t="s">
        <v>119</v>
      </c>
      <c r="B29" s="309" t="s">
        <v>151</v>
      </c>
      <c r="C29" s="701" t="s">
        <v>152</v>
      </c>
      <c r="D29" s="617"/>
      <c r="E29" s="617"/>
      <c r="F29" s="617"/>
      <c r="G29" s="618"/>
      <c r="H29" s="616" t="s">
        <v>152</v>
      </c>
      <c r="I29" s="617"/>
      <c r="J29" s="617"/>
      <c r="K29" s="617"/>
      <c r="L29" s="618"/>
      <c r="M29" s="616" t="s">
        <v>152</v>
      </c>
      <c r="N29" s="617"/>
      <c r="O29" s="617"/>
      <c r="P29" s="617"/>
      <c r="Q29" s="618"/>
      <c r="R29" s="171"/>
    </row>
    <row r="30" spans="1:18" ht="56.25" customHeight="1" thickBot="1" x14ac:dyDescent="0.3">
      <c r="A30" s="257" t="s">
        <v>124</v>
      </c>
      <c r="B30" s="310" t="s">
        <v>153</v>
      </c>
      <c r="C30" s="696" t="s">
        <v>152</v>
      </c>
      <c r="D30" s="593"/>
      <c r="E30" s="593"/>
      <c r="F30" s="593"/>
      <c r="G30" s="594"/>
      <c r="H30" s="592" t="s">
        <v>152</v>
      </c>
      <c r="I30" s="593"/>
      <c r="J30" s="593"/>
      <c r="K30" s="593"/>
      <c r="L30" s="594"/>
      <c r="M30" s="616" t="s">
        <v>152</v>
      </c>
      <c r="N30" s="617"/>
      <c r="O30" s="617"/>
      <c r="P30" s="617"/>
      <c r="Q30" s="618"/>
      <c r="R30" s="174"/>
    </row>
    <row r="31" spans="1:18" ht="57" customHeight="1" thickBot="1" x14ac:dyDescent="0.3">
      <c r="A31" s="257" t="s">
        <v>154</v>
      </c>
      <c r="B31" s="259" t="s">
        <v>155</v>
      </c>
      <c r="C31" s="592" t="s">
        <v>152</v>
      </c>
      <c r="D31" s="593"/>
      <c r="E31" s="593"/>
      <c r="F31" s="593"/>
      <c r="G31" s="594"/>
      <c r="H31" s="592" t="s">
        <v>152</v>
      </c>
      <c r="I31" s="593"/>
      <c r="J31" s="593"/>
      <c r="K31" s="593"/>
      <c r="L31" s="594"/>
      <c r="M31" s="616" t="s">
        <v>152</v>
      </c>
      <c r="N31" s="617"/>
      <c r="O31" s="617"/>
      <c r="P31" s="617"/>
      <c r="Q31" s="618"/>
      <c r="R31" s="174"/>
    </row>
    <row r="32" spans="1:18" ht="40.5" customHeight="1" thickBot="1" x14ac:dyDescent="0.3">
      <c r="A32" s="257" t="s">
        <v>156</v>
      </c>
      <c r="B32" s="259" t="s">
        <v>157</v>
      </c>
      <c r="C32" s="592" t="s">
        <v>152</v>
      </c>
      <c r="D32" s="593"/>
      <c r="E32" s="593"/>
      <c r="F32" s="593"/>
      <c r="G32" s="594"/>
      <c r="H32" s="592" t="s">
        <v>152</v>
      </c>
      <c r="I32" s="593"/>
      <c r="J32" s="593"/>
      <c r="K32" s="593"/>
      <c r="L32" s="594"/>
      <c r="M32" s="616" t="s">
        <v>152</v>
      </c>
      <c r="N32" s="617"/>
      <c r="O32" s="617"/>
      <c r="P32" s="617"/>
      <c r="Q32" s="618"/>
      <c r="R32" s="174"/>
    </row>
    <row r="33" spans="1:18" ht="35.25" customHeight="1" thickBot="1" x14ac:dyDescent="0.3">
      <c r="A33" s="257" t="s">
        <v>158</v>
      </c>
      <c r="B33" s="259" t="s">
        <v>159</v>
      </c>
      <c r="C33" s="592" t="s">
        <v>152</v>
      </c>
      <c r="D33" s="593"/>
      <c r="E33" s="593"/>
      <c r="F33" s="593"/>
      <c r="G33" s="594"/>
      <c r="H33" s="592" t="s">
        <v>152</v>
      </c>
      <c r="I33" s="593"/>
      <c r="J33" s="593"/>
      <c r="K33" s="593"/>
      <c r="L33" s="594"/>
      <c r="M33" s="616" t="s">
        <v>152</v>
      </c>
      <c r="N33" s="617"/>
      <c r="O33" s="617"/>
      <c r="P33" s="617"/>
      <c r="Q33" s="618"/>
      <c r="R33" s="174"/>
    </row>
    <row r="34" spans="1:18" ht="39" customHeight="1" x14ac:dyDescent="0.25">
      <c r="A34" s="257" t="s">
        <v>126</v>
      </c>
      <c r="B34" s="258" t="s">
        <v>160</v>
      </c>
      <c r="C34" s="592" t="s">
        <v>152</v>
      </c>
      <c r="D34" s="593"/>
      <c r="E34" s="593"/>
      <c r="F34" s="593"/>
      <c r="G34" s="594"/>
      <c r="H34" s="592" t="s">
        <v>152</v>
      </c>
      <c r="I34" s="593"/>
      <c r="J34" s="593"/>
      <c r="K34" s="593"/>
      <c r="L34" s="594"/>
      <c r="M34" s="616" t="s">
        <v>152</v>
      </c>
      <c r="N34" s="617"/>
      <c r="O34" s="617"/>
      <c r="P34" s="617"/>
      <c r="Q34" s="618"/>
      <c r="R34" s="176"/>
    </row>
    <row r="35" spans="1:18" ht="42" customHeight="1" x14ac:dyDescent="0.25">
      <c r="A35" s="257" t="s">
        <v>128</v>
      </c>
      <c r="B35" s="259" t="s">
        <v>26</v>
      </c>
      <c r="C35" s="592" t="s">
        <v>152</v>
      </c>
      <c r="D35" s="593"/>
      <c r="E35" s="593"/>
      <c r="F35" s="593"/>
      <c r="G35" s="594"/>
      <c r="H35" s="592" t="s">
        <v>152</v>
      </c>
      <c r="I35" s="593"/>
      <c r="J35" s="593"/>
      <c r="K35" s="593"/>
      <c r="L35" s="594"/>
      <c r="M35" s="592" t="s">
        <v>152</v>
      </c>
      <c r="N35" s="593"/>
      <c r="O35" s="593"/>
      <c r="P35" s="593"/>
      <c r="Q35" s="594"/>
      <c r="R35" s="176"/>
    </row>
    <row r="36" spans="1:18" ht="39" customHeight="1" thickBot="1" x14ac:dyDescent="0.3">
      <c r="A36" s="260" t="s">
        <v>130</v>
      </c>
      <c r="B36" s="261" t="s">
        <v>131</v>
      </c>
      <c r="C36" s="592" t="s">
        <v>152</v>
      </c>
      <c r="D36" s="593"/>
      <c r="E36" s="593"/>
      <c r="F36" s="593"/>
      <c r="G36" s="594"/>
      <c r="H36" s="595" t="s">
        <v>152</v>
      </c>
      <c r="I36" s="596"/>
      <c r="J36" s="596"/>
      <c r="K36" s="596"/>
      <c r="L36" s="597"/>
      <c r="M36" s="595" t="s">
        <v>152</v>
      </c>
      <c r="N36" s="596"/>
      <c r="O36" s="596"/>
      <c r="P36" s="596"/>
      <c r="Q36" s="597"/>
      <c r="R36" s="179"/>
    </row>
    <row r="37" spans="1:18" ht="16.5" thickBot="1" x14ac:dyDescent="0.3">
      <c r="A37" s="180"/>
      <c r="B37" s="180"/>
      <c r="C37" s="181"/>
      <c r="D37" s="181"/>
      <c r="E37" s="181"/>
      <c r="F37" s="181"/>
      <c r="G37" s="181"/>
      <c r="H37" s="181"/>
      <c r="I37" s="181"/>
      <c r="J37" s="181"/>
      <c r="K37" s="181"/>
      <c r="L37" s="181"/>
      <c r="M37" s="181"/>
      <c r="N37" s="181"/>
      <c r="O37" s="181"/>
      <c r="P37" s="181"/>
      <c r="Q37" s="181"/>
      <c r="R37" s="181"/>
    </row>
    <row r="38" spans="1:18" ht="16.5" customHeight="1" x14ac:dyDescent="0.25">
      <c r="A38" s="182" t="s">
        <v>132</v>
      </c>
      <c r="B38" s="598"/>
      <c r="C38" s="598"/>
      <c r="D38" s="598"/>
      <c r="E38" s="598"/>
      <c r="F38" s="598"/>
      <c r="G38" s="598"/>
      <c r="H38" s="598"/>
      <c r="I38" s="598"/>
      <c r="J38" s="598"/>
      <c r="K38" s="598"/>
      <c r="L38" s="598"/>
      <c r="M38" s="598"/>
      <c r="N38" s="598"/>
      <c r="O38" s="598"/>
      <c r="P38" s="598"/>
      <c r="Q38" s="598"/>
      <c r="R38" s="599"/>
    </row>
    <row r="39" spans="1:18" ht="34.5" customHeight="1" x14ac:dyDescent="0.25">
      <c r="A39" s="183" t="s">
        <v>139</v>
      </c>
      <c r="B39" s="600"/>
      <c r="C39" s="600"/>
      <c r="D39" s="600"/>
      <c r="E39" s="600"/>
      <c r="F39" s="600"/>
      <c r="G39" s="600"/>
      <c r="H39" s="600"/>
      <c r="I39" s="600"/>
      <c r="J39" s="600"/>
      <c r="K39" s="600"/>
      <c r="L39" s="600"/>
      <c r="M39" s="600"/>
      <c r="N39" s="600"/>
      <c r="O39" s="600"/>
      <c r="P39" s="600"/>
      <c r="Q39" s="600"/>
      <c r="R39" s="601"/>
    </row>
    <row r="40" spans="1:18" ht="13.5" customHeight="1" thickBot="1" x14ac:dyDescent="0.3">
      <c r="A40" s="184" t="s">
        <v>161</v>
      </c>
      <c r="B40" s="602"/>
      <c r="C40" s="602"/>
      <c r="D40" s="602"/>
      <c r="E40" s="602"/>
      <c r="F40" s="602"/>
      <c r="G40" s="602"/>
      <c r="H40" s="602"/>
      <c r="I40" s="602"/>
      <c r="J40" s="602"/>
      <c r="K40" s="602"/>
      <c r="L40" s="602"/>
      <c r="M40" s="602"/>
      <c r="N40" s="602"/>
      <c r="O40" s="602"/>
      <c r="P40" s="602"/>
      <c r="Q40" s="602"/>
      <c r="R40" s="603"/>
    </row>
    <row r="41" spans="1:18" ht="15.75" customHeight="1" x14ac:dyDescent="0.25">
      <c r="A41" s="182" t="s">
        <v>134</v>
      </c>
      <c r="B41" s="604"/>
      <c r="C41" s="604"/>
      <c r="D41" s="604"/>
      <c r="E41" s="604"/>
      <c r="F41" s="604"/>
      <c r="G41" s="604"/>
      <c r="H41" s="604"/>
      <c r="I41" s="604"/>
      <c r="J41" s="604"/>
      <c r="K41" s="604"/>
      <c r="L41" s="604"/>
      <c r="M41" s="604"/>
      <c r="N41" s="604"/>
      <c r="O41" s="604"/>
      <c r="P41" s="604"/>
      <c r="Q41" s="604"/>
      <c r="R41" s="605"/>
    </row>
    <row r="42" spans="1:18" ht="38.25" customHeight="1" x14ac:dyDescent="0.25">
      <c r="A42" s="183" t="s">
        <v>138</v>
      </c>
      <c r="B42" s="606"/>
      <c r="C42" s="606"/>
      <c r="D42" s="606"/>
      <c r="E42" s="606"/>
      <c r="F42" s="606"/>
      <c r="G42" s="606"/>
      <c r="H42" s="606"/>
      <c r="I42" s="606"/>
      <c r="J42" s="606"/>
      <c r="K42" s="606"/>
      <c r="L42" s="606"/>
      <c r="M42" s="606"/>
      <c r="N42" s="606"/>
      <c r="O42" s="606"/>
      <c r="P42" s="606"/>
      <c r="Q42" s="606"/>
      <c r="R42" s="607"/>
    </row>
    <row r="43" spans="1:18" ht="15.75" customHeight="1" thickBot="1" x14ac:dyDescent="0.3">
      <c r="A43" s="185" t="s">
        <v>135</v>
      </c>
      <c r="B43" s="608"/>
      <c r="C43" s="608"/>
      <c r="D43" s="608"/>
      <c r="E43" s="608"/>
      <c r="F43" s="608"/>
      <c r="G43" s="608"/>
      <c r="H43" s="608"/>
      <c r="I43" s="608"/>
      <c r="J43" s="608"/>
      <c r="K43" s="608"/>
      <c r="L43" s="608"/>
      <c r="M43" s="608"/>
      <c r="N43" s="608"/>
      <c r="O43" s="608"/>
      <c r="P43" s="608"/>
      <c r="Q43" s="608"/>
      <c r="R43" s="609"/>
    </row>
    <row r="44" spans="1:18" ht="15.75" customHeight="1" x14ac:dyDescent="0.25">
      <c r="A44" s="180"/>
      <c r="B44" s="180"/>
      <c r="C44" s="181"/>
      <c r="D44" s="181"/>
      <c r="E44" s="181"/>
      <c r="F44" s="181"/>
      <c r="G44" s="181"/>
      <c r="H44" s="181"/>
      <c r="I44" s="181"/>
      <c r="J44" s="181"/>
      <c r="K44" s="181"/>
      <c r="L44" s="181"/>
      <c r="M44" s="181"/>
      <c r="N44" s="181"/>
      <c r="O44" s="181"/>
      <c r="P44" s="181"/>
      <c r="Q44" s="181"/>
      <c r="R44" s="181"/>
    </row>
    <row r="45" spans="1:18" ht="15.75" customHeight="1" x14ac:dyDescent="0.25">
      <c r="A45" s="40" t="s">
        <v>136</v>
      </c>
      <c r="B45" s="40"/>
      <c r="C45" s="40"/>
      <c r="D45" s="40" t="s">
        <v>137</v>
      </c>
      <c r="E45" s="186"/>
      <c r="F45" s="186"/>
      <c r="G45" s="186"/>
      <c r="H45" s="186"/>
      <c r="I45" s="187"/>
      <c r="J45" s="187"/>
      <c r="K45" s="187"/>
      <c r="L45" s="187"/>
      <c r="M45" s="187"/>
      <c r="N45" s="187"/>
      <c r="O45" s="187"/>
      <c r="P45" s="187"/>
      <c r="Q45" s="187"/>
      <c r="R45" s="188"/>
    </row>
    <row r="46" spans="1:18" ht="30" customHeight="1" x14ac:dyDescent="0.25">
      <c r="A46" s="186"/>
      <c r="B46" s="186"/>
      <c r="C46" s="186"/>
      <c r="D46" s="186"/>
      <c r="E46" s="186"/>
      <c r="F46" s="186"/>
      <c r="G46" s="186"/>
      <c r="H46" s="186"/>
      <c r="I46" s="187"/>
      <c r="J46" s="187"/>
      <c r="K46" s="187"/>
      <c r="L46" s="187"/>
      <c r="M46" s="187"/>
      <c r="N46" s="187"/>
      <c r="O46" s="187"/>
      <c r="P46" s="187"/>
      <c r="Q46" s="187"/>
      <c r="R46" s="188"/>
    </row>
    <row r="47" spans="1:18" ht="15.75" customHeight="1" x14ac:dyDescent="0.25">
      <c r="A47" s="189" t="s">
        <v>138</v>
      </c>
      <c r="B47" s="186"/>
      <c r="C47" s="186"/>
      <c r="D47" s="639" t="s">
        <v>139</v>
      </c>
      <c r="E47" s="639"/>
      <c r="F47" s="639"/>
      <c r="G47" s="639"/>
      <c r="H47" s="186"/>
      <c r="I47" s="187"/>
      <c r="J47" s="187"/>
      <c r="K47" s="187"/>
      <c r="L47" s="187"/>
      <c r="M47" s="187"/>
      <c r="N47" s="187"/>
      <c r="O47" s="187"/>
      <c r="P47" s="187"/>
      <c r="Q47" s="187"/>
      <c r="R47" s="188"/>
    </row>
    <row r="48" spans="1:18" ht="15.75" customHeight="1" x14ac:dyDescent="0.25">
      <c r="A48" s="40" t="s">
        <v>140</v>
      </c>
      <c r="B48" s="186"/>
      <c r="C48" s="186"/>
      <c r="D48" s="40" t="s">
        <v>141</v>
      </c>
      <c r="E48" s="186"/>
      <c r="F48" s="186"/>
      <c r="G48" s="186"/>
      <c r="H48" s="186"/>
      <c r="I48" s="187"/>
      <c r="J48" s="187"/>
      <c r="K48" s="187"/>
      <c r="L48" s="187"/>
      <c r="M48" s="187"/>
      <c r="N48" s="187"/>
      <c r="O48" s="187"/>
      <c r="P48" s="187"/>
      <c r="Q48" s="187"/>
      <c r="R48" s="188"/>
    </row>
    <row r="49" spans="1:18" ht="15.75" customHeight="1" x14ac:dyDescent="0.25">
      <c r="A49" s="40" t="s">
        <v>142</v>
      </c>
      <c r="B49" s="186"/>
      <c r="C49" s="186"/>
      <c r="D49" s="40" t="s">
        <v>143</v>
      </c>
      <c r="E49" s="186"/>
      <c r="F49" s="186"/>
      <c r="G49" s="186"/>
      <c r="H49" s="186"/>
      <c r="I49" s="187"/>
      <c r="J49" s="187"/>
      <c r="K49" s="187"/>
      <c r="L49" s="187"/>
      <c r="M49" s="187"/>
      <c r="N49" s="187"/>
      <c r="O49" s="187"/>
      <c r="P49" s="187"/>
      <c r="Q49" s="187"/>
      <c r="R49" s="188"/>
    </row>
    <row r="50" spans="1:18" ht="15.75" customHeight="1" x14ac:dyDescent="0.25">
      <c r="A50" s="40"/>
      <c r="B50" s="186"/>
      <c r="C50" s="186"/>
      <c r="D50" s="40"/>
      <c r="E50" s="186"/>
      <c r="F50" s="186"/>
      <c r="G50" s="186"/>
      <c r="H50" s="186"/>
      <c r="I50" s="187"/>
      <c r="J50" s="187"/>
      <c r="K50" s="187"/>
      <c r="L50" s="187"/>
      <c r="M50" s="187"/>
      <c r="N50" s="187"/>
      <c r="O50" s="187"/>
      <c r="P50" s="187"/>
      <c r="Q50" s="187"/>
      <c r="R50" s="188"/>
    </row>
    <row r="51" spans="1:18" ht="80.25" customHeight="1" x14ac:dyDescent="0.25">
      <c r="A51" s="188"/>
      <c r="B51" s="188"/>
      <c r="C51" s="188"/>
      <c r="D51" s="188"/>
      <c r="E51" s="188"/>
      <c r="F51" s="188"/>
      <c r="G51" s="188"/>
      <c r="H51" s="188"/>
      <c r="I51" s="188"/>
      <c r="J51" s="188"/>
      <c r="K51" s="188"/>
      <c r="L51" s="188"/>
      <c r="M51" s="188"/>
      <c r="N51" s="188"/>
      <c r="O51" s="188"/>
      <c r="P51" s="188"/>
      <c r="Q51" s="188"/>
      <c r="R51" s="188"/>
    </row>
    <row r="52" spans="1:18" ht="74.25" customHeight="1" x14ac:dyDescent="0.25">
      <c r="A52" s="188"/>
      <c r="B52" s="188"/>
      <c r="C52" s="188"/>
      <c r="D52" s="188"/>
      <c r="E52" s="188"/>
      <c r="F52" s="188"/>
      <c r="G52" s="188"/>
      <c r="H52" s="188"/>
      <c r="I52" s="188"/>
      <c r="J52" s="188"/>
      <c r="K52" s="188"/>
      <c r="L52" s="188"/>
      <c r="M52" s="188"/>
      <c r="N52" s="188"/>
      <c r="O52" s="188"/>
      <c r="P52" s="188"/>
      <c r="Q52" s="188"/>
      <c r="R52" s="188"/>
    </row>
    <row r="53" spans="1:18" ht="58.5" customHeight="1" x14ac:dyDescent="0.25">
      <c r="A53" s="188"/>
      <c r="B53" s="188"/>
      <c r="C53" s="188"/>
      <c r="D53" s="188"/>
      <c r="E53" s="188"/>
      <c r="F53" s="188"/>
      <c r="G53" s="188"/>
      <c r="H53" s="188"/>
      <c r="I53" s="188"/>
      <c r="J53" s="188"/>
      <c r="K53" s="188"/>
      <c r="L53" s="188"/>
      <c r="M53" s="188"/>
      <c r="N53" s="188"/>
      <c r="O53" s="188"/>
      <c r="P53" s="188"/>
      <c r="Q53" s="188"/>
      <c r="R53" s="188"/>
    </row>
    <row r="54" spans="1:18" ht="58.5" customHeight="1" x14ac:dyDescent="0.25">
      <c r="A54" s="188"/>
      <c r="B54" s="188"/>
      <c r="C54" s="188"/>
      <c r="D54" s="188"/>
      <c r="E54" s="188"/>
      <c r="F54" s="188"/>
      <c r="G54" s="188"/>
      <c r="H54" s="188"/>
      <c r="I54" s="188"/>
      <c r="J54" s="188"/>
      <c r="K54" s="188"/>
      <c r="L54" s="188"/>
      <c r="M54" s="188"/>
      <c r="N54" s="188"/>
      <c r="O54" s="188"/>
      <c r="P54" s="188"/>
      <c r="Q54" s="188"/>
      <c r="R54" s="188"/>
    </row>
    <row r="55" spans="1:18" ht="15.75" customHeight="1" x14ac:dyDescent="0.25">
      <c r="A55" s="188"/>
      <c r="B55" s="188"/>
      <c r="C55" s="188"/>
      <c r="D55" s="188"/>
      <c r="E55" s="188"/>
      <c r="F55" s="188"/>
      <c r="G55" s="188"/>
      <c r="H55" s="188"/>
      <c r="I55" s="188"/>
      <c r="J55" s="188"/>
      <c r="K55" s="188"/>
      <c r="L55" s="188"/>
      <c r="M55" s="188"/>
      <c r="N55" s="188"/>
      <c r="O55" s="188"/>
      <c r="P55" s="188"/>
      <c r="Q55" s="188"/>
      <c r="R55" s="188"/>
    </row>
    <row r="56" spans="1:18" ht="15.75" customHeight="1" x14ac:dyDescent="0.25">
      <c r="A56" s="188"/>
      <c r="B56" s="188"/>
      <c r="C56" s="188"/>
      <c r="D56" s="188"/>
      <c r="E56" s="188"/>
      <c r="F56" s="188"/>
      <c r="G56" s="188"/>
      <c r="H56" s="188"/>
      <c r="I56" s="188"/>
      <c r="J56" s="188"/>
      <c r="K56" s="188"/>
      <c r="L56" s="188"/>
      <c r="M56" s="188"/>
      <c r="N56" s="188"/>
      <c r="O56" s="188"/>
      <c r="P56" s="188"/>
      <c r="Q56" s="188"/>
      <c r="R56" s="188"/>
    </row>
    <row r="57" spans="1:18" ht="15.75" customHeight="1" x14ac:dyDescent="0.25">
      <c r="A57" s="188"/>
      <c r="B57" s="188"/>
      <c r="C57" s="188"/>
      <c r="D57" s="188"/>
      <c r="E57" s="188"/>
      <c r="F57" s="188"/>
      <c r="G57" s="188"/>
      <c r="H57" s="188"/>
      <c r="I57" s="188"/>
      <c r="J57" s="188"/>
      <c r="K57" s="188"/>
      <c r="L57" s="188"/>
      <c r="M57" s="188"/>
      <c r="N57" s="188"/>
      <c r="O57" s="188"/>
      <c r="P57" s="188"/>
      <c r="Q57" s="188"/>
      <c r="R57" s="188"/>
    </row>
    <row r="58" spans="1:18" ht="15.75" customHeight="1" x14ac:dyDescent="0.25">
      <c r="A58" s="188"/>
      <c r="B58" s="188"/>
      <c r="C58" s="188"/>
      <c r="D58" s="188"/>
      <c r="E58" s="188"/>
      <c r="F58" s="188"/>
      <c r="G58" s="188"/>
      <c r="H58" s="188"/>
      <c r="I58" s="188"/>
      <c r="J58" s="188"/>
      <c r="K58" s="188"/>
      <c r="L58" s="188"/>
      <c r="M58" s="188"/>
      <c r="N58" s="188"/>
      <c r="O58" s="188"/>
      <c r="P58" s="188"/>
      <c r="Q58" s="188"/>
      <c r="R58" s="188"/>
    </row>
    <row r="59" spans="1:18" ht="15.75" customHeight="1" x14ac:dyDescent="0.25">
      <c r="A59" s="188"/>
      <c r="B59" s="188"/>
      <c r="C59" s="188"/>
      <c r="D59" s="188"/>
      <c r="E59" s="188"/>
      <c r="F59" s="188"/>
      <c r="G59" s="188"/>
      <c r="H59" s="188"/>
      <c r="I59" s="188"/>
      <c r="J59" s="188"/>
      <c r="K59" s="188"/>
      <c r="L59" s="188"/>
      <c r="M59" s="188"/>
      <c r="N59" s="188"/>
      <c r="O59" s="188"/>
      <c r="P59" s="188"/>
      <c r="Q59" s="188"/>
      <c r="R59" s="188"/>
    </row>
    <row r="60" spans="1:18" ht="15.75" customHeight="1" x14ac:dyDescent="0.25">
      <c r="A60" s="188"/>
      <c r="B60" s="188"/>
      <c r="C60" s="188"/>
      <c r="D60" s="188"/>
      <c r="E60" s="188"/>
      <c r="F60" s="188"/>
      <c r="G60" s="188"/>
      <c r="H60" s="188"/>
      <c r="I60" s="188"/>
      <c r="J60" s="188"/>
      <c r="K60" s="188"/>
      <c r="L60" s="188"/>
      <c r="M60" s="188"/>
      <c r="N60" s="188"/>
      <c r="O60" s="188"/>
      <c r="P60" s="188"/>
      <c r="Q60" s="188"/>
      <c r="R60" s="188"/>
    </row>
    <row r="61" spans="1:18" ht="15.75" customHeight="1" x14ac:dyDescent="0.25"/>
    <row r="62" spans="1:18" ht="15.75" customHeight="1" x14ac:dyDescent="0.25"/>
    <row r="63" spans="1:18" ht="15.75" customHeight="1" x14ac:dyDescent="0.25"/>
    <row r="64" spans="1:18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</sheetData>
  <mergeCells count="41">
    <mergeCell ref="R13:R15"/>
    <mergeCell ref="C14:G14"/>
    <mergeCell ref="H14:L14"/>
    <mergeCell ref="M14:Q14"/>
    <mergeCell ref="M29:Q29"/>
    <mergeCell ref="M28:Q28"/>
    <mergeCell ref="A10:Q10"/>
    <mergeCell ref="A11:Q11"/>
    <mergeCell ref="A13:A15"/>
    <mergeCell ref="B13:B15"/>
    <mergeCell ref="C13:Q13"/>
    <mergeCell ref="A16:B16"/>
    <mergeCell ref="A19:B19"/>
    <mergeCell ref="C29:G29"/>
    <mergeCell ref="H29:L29"/>
    <mergeCell ref="C28:G28"/>
    <mergeCell ref="H28:L28"/>
    <mergeCell ref="C30:G30"/>
    <mergeCell ref="H30:L30"/>
    <mergeCell ref="M30:Q30"/>
    <mergeCell ref="C31:G31"/>
    <mergeCell ref="H31:L31"/>
    <mergeCell ref="M31:Q31"/>
    <mergeCell ref="C32:G32"/>
    <mergeCell ref="H32:L32"/>
    <mergeCell ref="M32:Q32"/>
    <mergeCell ref="C33:G33"/>
    <mergeCell ref="H33:L33"/>
    <mergeCell ref="M33:Q33"/>
    <mergeCell ref="D47:G47"/>
    <mergeCell ref="C34:G34"/>
    <mergeCell ref="H34:L34"/>
    <mergeCell ref="M34:Q34"/>
    <mergeCell ref="C35:G35"/>
    <mergeCell ref="H35:L35"/>
    <mergeCell ref="M35:Q35"/>
    <mergeCell ref="C36:G36"/>
    <mergeCell ref="H36:L36"/>
    <mergeCell ref="M36:Q36"/>
    <mergeCell ref="B38:R40"/>
    <mergeCell ref="B41:R43"/>
  </mergeCells>
  <pageMargins left="0.7" right="0.7" top="0.75" bottom="0.75" header="0.3" footer="0.3"/>
  <pageSetup paperSize="14" scale="53" fitToHeight="0" orientation="landscape" r:id="rId1"/>
  <rowBreaks count="1" manualBreakCount="1">
    <brk id="26" max="16383" man="1"/>
  </rowBreaks>
  <ignoredErrors>
    <ignoredError sqref="H21" formula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R1010"/>
  <sheetViews>
    <sheetView view="pageBreakPreview" topLeftCell="A7" zoomScale="89" zoomScaleNormal="100" zoomScaleSheetLayoutView="89" workbookViewId="0">
      <selection activeCell="A10" sqref="A10:Q10"/>
    </sheetView>
  </sheetViews>
  <sheetFormatPr defaultColWidth="14.42578125" defaultRowHeight="15" x14ac:dyDescent="0.25"/>
  <cols>
    <col min="1" max="1" width="50.5703125" customWidth="1"/>
    <col min="2" max="2" width="80" customWidth="1"/>
    <col min="3" max="17" width="8.7109375" customWidth="1"/>
    <col min="18" max="18" width="14.7109375" customWidth="1"/>
    <col min="19" max="26" width="8.7109375" customWidth="1"/>
  </cols>
  <sheetData>
    <row r="3" spans="1:18" x14ac:dyDescent="0.25">
      <c r="A3" s="110"/>
    </row>
    <row r="10" spans="1:18" ht="30" customHeight="1" x14ac:dyDescent="0.25">
      <c r="A10" s="713" t="s">
        <v>146</v>
      </c>
      <c r="B10" s="713"/>
      <c r="C10" s="713"/>
      <c r="D10" s="713"/>
      <c r="E10" s="713"/>
      <c r="F10" s="713"/>
      <c r="G10" s="713"/>
      <c r="H10" s="713"/>
      <c r="I10" s="713"/>
      <c r="J10" s="713"/>
      <c r="K10" s="713"/>
      <c r="L10" s="713"/>
      <c r="M10" s="713"/>
      <c r="N10" s="713"/>
      <c r="O10" s="713"/>
      <c r="P10" s="713"/>
      <c r="Q10" s="713"/>
    </row>
    <row r="11" spans="1:18" ht="27.75" customHeight="1" x14ac:dyDescent="0.25">
      <c r="A11" s="713" t="s">
        <v>207</v>
      </c>
      <c r="B11" s="713"/>
      <c r="C11" s="713"/>
      <c r="D11" s="713"/>
      <c r="E11" s="713"/>
      <c r="F11" s="713"/>
      <c r="G11" s="713"/>
      <c r="H11" s="713"/>
      <c r="I11" s="713"/>
      <c r="J11" s="713"/>
      <c r="K11" s="713"/>
      <c r="L11" s="713"/>
      <c r="M11" s="713"/>
      <c r="N11" s="713"/>
      <c r="O11" s="713"/>
      <c r="P11" s="713"/>
      <c r="Q11" s="713"/>
    </row>
    <row r="12" spans="1:18" ht="15" customHeight="1" thickBot="1" x14ac:dyDescent="0.3"/>
    <row r="13" spans="1:18" ht="16.5" thickBot="1" x14ac:dyDescent="0.3">
      <c r="A13" s="650" t="s">
        <v>101</v>
      </c>
      <c r="B13" s="650" t="s">
        <v>102</v>
      </c>
      <c r="C13" s="653" t="s">
        <v>103</v>
      </c>
      <c r="D13" s="654"/>
      <c r="E13" s="654"/>
      <c r="F13" s="654"/>
      <c r="G13" s="654"/>
      <c r="H13" s="654"/>
      <c r="I13" s="654"/>
      <c r="J13" s="654"/>
      <c r="K13" s="654"/>
      <c r="L13" s="654"/>
      <c r="M13" s="654"/>
      <c r="N13" s="654"/>
      <c r="O13" s="654"/>
      <c r="P13" s="654"/>
      <c r="Q13" s="655"/>
      <c r="R13" s="656" t="s">
        <v>104</v>
      </c>
    </row>
    <row r="14" spans="1:18" ht="15.75" x14ac:dyDescent="0.25">
      <c r="A14" s="651"/>
      <c r="B14" s="651"/>
      <c r="C14" s="659" t="s">
        <v>105</v>
      </c>
      <c r="D14" s="660"/>
      <c r="E14" s="660"/>
      <c r="F14" s="660"/>
      <c r="G14" s="661"/>
      <c r="H14" s="659" t="s">
        <v>106</v>
      </c>
      <c r="I14" s="660"/>
      <c r="J14" s="660"/>
      <c r="K14" s="660"/>
      <c r="L14" s="661"/>
      <c r="M14" s="659" t="s">
        <v>107</v>
      </c>
      <c r="N14" s="660"/>
      <c r="O14" s="660"/>
      <c r="P14" s="660"/>
      <c r="Q14" s="661"/>
      <c r="R14" s="657"/>
    </row>
    <row r="15" spans="1:18" ht="15.75" thickBot="1" x14ac:dyDescent="0.3">
      <c r="A15" s="652"/>
      <c r="B15" s="652"/>
      <c r="C15" s="130" t="s">
        <v>147</v>
      </c>
      <c r="D15" s="130" t="s">
        <v>148</v>
      </c>
      <c r="E15" s="130" t="s">
        <v>149</v>
      </c>
      <c r="F15" s="131" t="s">
        <v>150</v>
      </c>
      <c r="G15" s="131" t="s">
        <v>74</v>
      </c>
      <c r="H15" s="132" t="s">
        <v>147</v>
      </c>
      <c r="I15" s="130" t="s">
        <v>148</v>
      </c>
      <c r="J15" s="130" t="s">
        <v>149</v>
      </c>
      <c r="K15" s="131" t="s">
        <v>150</v>
      </c>
      <c r="L15" s="133" t="s">
        <v>74</v>
      </c>
      <c r="M15" s="134" t="s">
        <v>147</v>
      </c>
      <c r="N15" s="130" t="s">
        <v>148</v>
      </c>
      <c r="O15" s="130" t="s">
        <v>149</v>
      </c>
      <c r="P15" s="131" t="s">
        <v>150</v>
      </c>
      <c r="Q15" s="131" t="s">
        <v>74</v>
      </c>
      <c r="R15" s="658"/>
    </row>
    <row r="16" spans="1:18" ht="51" customHeight="1" x14ac:dyDescent="0.25">
      <c r="A16" s="640" t="s">
        <v>112</v>
      </c>
      <c r="B16" s="641"/>
      <c r="C16" s="135"/>
      <c r="D16" s="135"/>
      <c r="E16" s="135"/>
      <c r="F16" s="136"/>
      <c r="G16" s="136"/>
      <c r="H16" s="137"/>
      <c r="I16" s="135"/>
      <c r="J16" s="135"/>
      <c r="K16" s="136"/>
      <c r="L16" s="138"/>
      <c r="M16" s="139"/>
      <c r="N16" s="135"/>
      <c r="O16" s="135"/>
      <c r="P16" s="136"/>
      <c r="Q16" s="136"/>
      <c r="R16" s="140"/>
    </row>
    <row r="17" spans="1:18" ht="63" customHeight="1" x14ac:dyDescent="0.25">
      <c r="A17" s="247" t="s">
        <v>197</v>
      </c>
      <c r="B17" s="248" t="s">
        <v>199</v>
      </c>
      <c r="C17" s="135"/>
      <c r="D17" s="135"/>
      <c r="E17" s="135"/>
      <c r="F17" s="136"/>
      <c r="G17" s="136"/>
      <c r="H17" s="137"/>
      <c r="I17" s="135"/>
      <c r="J17" s="135"/>
      <c r="K17" s="136"/>
      <c r="L17" s="138"/>
      <c r="M17" s="139"/>
      <c r="N17" s="135"/>
      <c r="O17" s="135"/>
      <c r="P17" s="136"/>
      <c r="Q17" s="136"/>
      <c r="R17" s="140"/>
    </row>
    <row r="18" spans="1:18" ht="43.5" customHeight="1" x14ac:dyDescent="0.25">
      <c r="A18" s="280" t="s">
        <v>198</v>
      </c>
      <c r="B18" s="281" t="s">
        <v>200</v>
      </c>
      <c r="C18" s="141"/>
      <c r="D18" s="141"/>
      <c r="E18" s="141"/>
      <c r="F18" s="142"/>
      <c r="G18" s="142"/>
      <c r="H18" s="143"/>
      <c r="I18" s="141"/>
      <c r="J18" s="141"/>
      <c r="K18" s="142"/>
      <c r="L18" s="144"/>
      <c r="M18" s="145"/>
      <c r="N18" s="141"/>
      <c r="O18" s="141"/>
      <c r="P18" s="142"/>
      <c r="Q18" s="142"/>
      <c r="R18" s="140"/>
    </row>
    <row r="19" spans="1:18" ht="32.25" customHeight="1" x14ac:dyDescent="0.25">
      <c r="A19" s="642" t="s">
        <v>113</v>
      </c>
      <c r="B19" s="643"/>
      <c r="C19" s="143"/>
      <c r="D19" s="141"/>
      <c r="E19" s="141"/>
      <c r="F19" s="142"/>
      <c r="G19" s="142"/>
      <c r="H19" s="143"/>
      <c r="I19" s="141"/>
      <c r="J19" s="141"/>
      <c r="K19" s="142"/>
      <c r="L19" s="144"/>
      <c r="M19" s="145"/>
      <c r="N19" s="141"/>
      <c r="O19" s="141"/>
      <c r="P19" s="142"/>
      <c r="Q19" s="142"/>
      <c r="R19" s="140"/>
    </row>
    <row r="20" spans="1:18" ht="39" customHeight="1" x14ac:dyDescent="0.25">
      <c r="A20" s="282" t="s">
        <v>82</v>
      </c>
      <c r="B20" s="283" t="s">
        <v>164</v>
      </c>
      <c r="C20" s="149">
        <v>16</v>
      </c>
      <c r="D20" s="150">
        <v>11</v>
      </c>
      <c r="E20" s="150">
        <v>12</v>
      </c>
      <c r="F20" s="151">
        <v>10</v>
      </c>
      <c r="G20" s="152">
        <f t="shared" ref="G20:G26" si="0">SUM(C20:F20)</f>
        <v>49</v>
      </c>
      <c r="H20" s="149">
        <f>2*C20</f>
        <v>32</v>
      </c>
      <c r="I20" s="150">
        <f>2*D20</f>
        <v>22</v>
      </c>
      <c r="J20" s="150">
        <f>2*E20</f>
        <v>24</v>
      </c>
      <c r="K20" s="151">
        <f>2*F20</f>
        <v>20</v>
      </c>
      <c r="L20" s="162">
        <f t="shared" ref="L20:L26" si="1">SUM(H20:K20)</f>
        <v>98</v>
      </c>
      <c r="M20" s="157">
        <f>2*C20</f>
        <v>32</v>
      </c>
      <c r="N20" s="150">
        <f>2*D20</f>
        <v>22</v>
      </c>
      <c r="O20" s="150">
        <f>2*E20</f>
        <v>24</v>
      </c>
      <c r="P20" s="150">
        <f>2*F20</f>
        <v>20</v>
      </c>
      <c r="Q20" s="152">
        <f t="shared" ref="Q20:Q26" si="2">SUM(M20:P20)</f>
        <v>98</v>
      </c>
      <c r="R20" s="158"/>
    </row>
    <row r="21" spans="1:18" ht="51.75" customHeight="1" x14ac:dyDescent="0.25">
      <c r="A21" s="251" t="s">
        <v>84</v>
      </c>
      <c r="B21" s="251" t="s">
        <v>94</v>
      </c>
      <c r="C21" s="149">
        <v>1</v>
      </c>
      <c r="D21" s="150"/>
      <c r="E21" s="150"/>
      <c r="F21" s="151"/>
      <c r="G21" s="152">
        <f t="shared" si="0"/>
        <v>1</v>
      </c>
      <c r="H21" s="149">
        <f>5*C21</f>
        <v>5</v>
      </c>
      <c r="I21" s="150">
        <f t="shared" ref="I21:J22" si="3">5*D21</f>
        <v>0</v>
      </c>
      <c r="J21" s="150">
        <f t="shared" si="3"/>
        <v>0</v>
      </c>
      <c r="K21" s="151">
        <f>2*F21</f>
        <v>0</v>
      </c>
      <c r="L21" s="162">
        <f t="shared" si="1"/>
        <v>5</v>
      </c>
      <c r="M21" s="157">
        <f>5*C21</f>
        <v>5</v>
      </c>
      <c r="N21" s="157">
        <f t="shared" ref="N21:O21" si="4">5*D21</f>
        <v>0</v>
      </c>
      <c r="O21" s="157">
        <f t="shared" si="4"/>
        <v>0</v>
      </c>
      <c r="P21" s="157">
        <f>2*F21</f>
        <v>0</v>
      </c>
      <c r="Q21" s="152">
        <f>SUM(M21:P21)</f>
        <v>5</v>
      </c>
      <c r="R21" s="158"/>
    </row>
    <row r="22" spans="1:18" ht="51" customHeight="1" x14ac:dyDescent="0.25">
      <c r="A22" s="251" t="s">
        <v>85</v>
      </c>
      <c r="B22" s="251" t="s">
        <v>163</v>
      </c>
      <c r="C22" s="149"/>
      <c r="D22" s="150">
        <v>1</v>
      </c>
      <c r="E22" s="150"/>
      <c r="F22" s="151">
        <v>1</v>
      </c>
      <c r="G22" s="152">
        <f t="shared" si="0"/>
        <v>2</v>
      </c>
      <c r="H22" s="149">
        <f>5*C22</f>
        <v>0</v>
      </c>
      <c r="I22" s="150">
        <f t="shared" si="3"/>
        <v>5</v>
      </c>
      <c r="J22" s="150">
        <f>5*E22</f>
        <v>0</v>
      </c>
      <c r="K22" s="151">
        <f>2*F22</f>
        <v>2</v>
      </c>
      <c r="L22" s="162">
        <f t="shared" si="1"/>
        <v>7</v>
      </c>
      <c r="M22" s="157">
        <f t="shared" ref="M22:O22" si="5">5*C22</f>
        <v>0</v>
      </c>
      <c r="N22" s="157">
        <f t="shared" si="5"/>
        <v>5</v>
      </c>
      <c r="O22" s="157">
        <f t="shared" si="5"/>
        <v>0</v>
      </c>
      <c r="P22" s="157">
        <f>5*F22</f>
        <v>5</v>
      </c>
      <c r="Q22" s="152">
        <f t="shared" si="2"/>
        <v>10</v>
      </c>
      <c r="R22" s="158"/>
    </row>
    <row r="23" spans="1:18" s="103" customFormat="1" ht="51.75" customHeight="1" x14ac:dyDescent="0.25">
      <c r="A23" s="251" t="s">
        <v>86</v>
      </c>
      <c r="B23" s="251" t="s">
        <v>87</v>
      </c>
      <c r="C23" s="149"/>
      <c r="D23" s="150"/>
      <c r="E23" s="150"/>
      <c r="F23" s="151"/>
      <c r="G23" s="152">
        <f t="shared" si="0"/>
        <v>0</v>
      </c>
      <c r="H23" s="149">
        <v>0</v>
      </c>
      <c r="I23" s="150">
        <v>0</v>
      </c>
      <c r="J23" s="150">
        <v>0</v>
      </c>
      <c r="K23" s="151">
        <v>0</v>
      </c>
      <c r="L23" s="162">
        <f t="shared" si="1"/>
        <v>0</v>
      </c>
      <c r="M23" s="157">
        <v>0</v>
      </c>
      <c r="N23" s="150">
        <v>0</v>
      </c>
      <c r="O23" s="150">
        <v>0</v>
      </c>
      <c r="P23" s="151">
        <v>0</v>
      </c>
      <c r="Q23" s="152">
        <f t="shared" si="2"/>
        <v>0</v>
      </c>
      <c r="R23" s="158"/>
    </row>
    <row r="24" spans="1:18" ht="57" customHeight="1" x14ac:dyDescent="0.25">
      <c r="A24" s="252" t="s">
        <v>185</v>
      </c>
      <c r="B24" s="251" t="s">
        <v>93</v>
      </c>
      <c r="C24" s="149"/>
      <c r="D24" s="150"/>
      <c r="E24" s="150"/>
      <c r="F24" s="151"/>
      <c r="G24" s="152">
        <f t="shared" si="0"/>
        <v>0</v>
      </c>
      <c r="H24" s="149">
        <v>0</v>
      </c>
      <c r="I24" s="150">
        <v>0</v>
      </c>
      <c r="J24" s="150">
        <v>0</v>
      </c>
      <c r="K24" s="151">
        <v>0</v>
      </c>
      <c r="L24" s="162">
        <f t="shared" si="1"/>
        <v>0</v>
      </c>
      <c r="M24" s="157">
        <v>0</v>
      </c>
      <c r="N24" s="150">
        <v>0</v>
      </c>
      <c r="O24" s="150">
        <v>0</v>
      </c>
      <c r="P24" s="151">
        <v>0</v>
      </c>
      <c r="Q24" s="152">
        <f t="shared" si="2"/>
        <v>0</v>
      </c>
      <c r="R24" s="158"/>
    </row>
    <row r="25" spans="1:18" ht="66" customHeight="1" x14ac:dyDescent="0.25">
      <c r="A25" s="254" t="s">
        <v>89</v>
      </c>
      <c r="B25" s="251" t="s">
        <v>90</v>
      </c>
      <c r="C25" s="149"/>
      <c r="D25" s="150"/>
      <c r="E25" s="150"/>
      <c r="F25" s="151"/>
      <c r="G25" s="152">
        <f t="shared" si="0"/>
        <v>0</v>
      </c>
      <c r="H25" s="149">
        <v>0</v>
      </c>
      <c r="I25" s="150">
        <v>0</v>
      </c>
      <c r="J25" s="150">
        <v>0</v>
      </c>
      <c r="K25" s="151">
        <v>0</v>
      </c>
      <c r="L25" s="162">
        <f t="shared" si="1"/>
        <v>0</v>
      </c>
      <c r="M25" s="157">
        <v>0</v>
      </c>
      <c r="N25" s="150">
        <v>0</v>
      </c>
      <c r="O25" s="150">
        <v>0</v>
      </c>
      <c r="P25" s="151">
        <v>0</v>
      </c>
      <c r="Q25" s="152">
        <f t="shared" si="2"/>
        <v>0</v>
      </c>
      <c r="R25" s="158"/>
    </row>
    <row r="26" spans="1:18" ht="63" customHeight="1" thickBot="1" x14ac:dyDescent="0.3">
      <c r="A26" s="272" t="s">
        <v>91</v>
      </c>
      <c r="B26" s="272" t="s">
        <v>92</v>
      </c>
      <c r="C26" s="273"/>
      <c r="D26" s="274"/>
      <c r="E26" s="274"/>
      <c r="F26" s="275"/>
      <c r="G26" s="276">
        <f t="shared" si="0"/>
        <v>0</v>
      </c>
      <c r="H26" s="273">
        <v>0</v>
      </c>
      <c r="I26" s="274">
        <f>5*D26</f>
        <v>0</v>
      </c>
      <c r="J26" s="274">
        <f>E26*5</f>
        <v>0</v>
      </c>
      <c r="K26" s="274">
        <f>F26*5</f>
        <v>0</v>
      </c>
      <c r="L26" s="277">
        <f t="shared" si="1"/>
        <v>0</v>
      </c>
      <c r="M26" s="278">
        <v>0</v>
      </c>
      <c r="N26" s="274">
        <f>5*D26</f>
        <v>0</v>
      </c>
      <c r="O26" s="274">
        <f>E26*5</f>
        <v>0</v>
      </c>
      <c r="P26" s="274">
        <f>F26*5</f>
        <v>0</v>
      </c>
      <c r="Q26" s="276">
        <f t="shared" si="2"/>
        <v>0</v>
      </c>
      <c r="R26" s="279"/>
    </row>
    <row r="27" spans="1:18" ht="165" customHeight="1" thickBot="1" x14ac:dyDescent="0.3">
      <c r="A27" s="321"/>
      <c r="B27" s="321"/>
      <c r="C27" s="322"/>
      <c r="D27" s="322"/>
      <c r="E27" s="322"/>
      <c r="F27" s="322"/>
      <c r="G27" s="323"/>
      <c r="H27" s="322"/>
      <c r="I27" s="322"/>
      <c r="J27" s="322"/>
      <c r="K27" s="322"/>
      <c r="L27" s="323"/>
      <c r="M27" s="322"/>
      <c r="N27" s="322"/>
      <c r="O27" s="322"/>
      <c r="P27" s="322"/>
      <c r="Q27" s="323"/>
      <c r="R27" s="322"/>
    </row>
    <row r="28" spans="1:18" ht="33" customHeight="1" thickBot="1" x14ac:dyDescent="0.3">
      <c r="A28" s="711" t="s">
        <v>117</v>
      </c>
      <c r="B28" s="712"/>
      <c r="C28" s="714"/>
      <c r="D28" s="715"/>
      <c r="E28" s="715"/>
      <c r="F28" s="715"/>
      <c r="G28" s="716"/>
      <c r="H28" s="714"/>
      <c r="I28" s="715"/>
      <c r="J28" s="715"/>
      <c r="K28" s="715"/>
      <c r="L28" s="716"/>
      <c r="M28" s="717"/>
      <c r="N28" s="718"/>
      <c r="O28" s="718"/>
      <c r="P28" s="718"/>
      <c r="Q28" s="719"/>
      <c r="R28" s="320"/>
    </row>
    <row r="29" spans="1:18" ht="29.25" customHeight="1" x14ac:dyDescent="0.25">
      <c r="A29" s="257" t="s">
        <v>119</v>
      </c>
      <c r="B29" s="256" t="s">
        <v>151</v>
      </c>
      <c r="C29" s="616" t="s">
        <v>152</v>
      </c>
      <c r="D29" s="617"/>
      <c r="E29" s="617"/>
      <c r="F29" s="617"/>
      <c r="G29" s="618"/>
      <c r="H29" s="616" t="s">
        <v>152</v>
      </c>
      <c r="I29" s="617"/>
      <c r="J29" s="617"/>
      <c r="K29" s="617"/>
      <c r="L29" s="618"/>
      <c r="M29" s="616" t="s">
        <v>152</v>
      </c>
      <c r="N29" s="617"/>
      <c r="O29" s="617"/>
      <c r="P29" s="617"/>
      <c r="Q29" s="618"/>
      <c r="R29" s="171"/>
    </row>
    <row r="30" spans="1:18" ht="50.25" customHeight="1" x14ac:dyDescent="0.25">
      <c r="A30" s="257" t="s">
        <v>124</v>
      </c>
      <c r="B30" s="258" t="s">
        <v>153</v>
      </c>
      <c r="C30" s="592" t="s">
        <v>152</v>
      </c>
      <c r="D30" s="593"/>
      <c r="E30" s="593"/>
      <c r="F30" s="593"/>
      <c r="G30" s="594"/>
      <c r="H30" s="592" t="s">
        <v>152</v>
      </c>
      <c r="I30" s="593"/>
      <c r="J30" s="593"/>
      <c r="K30" s="593"/>
      <c r="L30" s="594"/>
      <c r="M30" s="708" t="s">
        <v>152</v>
      </c>
      <c r="N30" s="709"/>
      <c r="O30" s="709"/>
      <c r="P30" s="709"/>
      <c r="Q30" s="710"/>
      <c r="R30" s="174"/>
    </row>
    <row r="31" spans="1:18" ht="52.5" customHeight="1" x14ac:dyDescent="0.25">
      <c r="A31" s="257" t="s">
        <v>154</v>
      </c>
      <c r="B31" s="259" t="s">
        <v>155</v>
      </c>
      <c r="C31" s="592" t="s">
        <v>152</v>
      </c>
      <c r="D31" s="593"/>
      <c r="E31" s="593"/>
      <c r="F31" s="593"/>
      <c r="G31" s="594"/>
      <c r="H31" s="592" t="s">
        <v>152</v>
      </c>
      <c r="I31" s="593"/>
      <c r="J31" s="593"/>
      <c r="K31" s="593"/>
      <c r="L31" s="594"/>
      <c r="M31" s="592" t="s">
        <v>152</v>
      </c>
      <c r="N31" s="593"/>
      <c r="O31" s="593"/>
      <c r="P31" s="593"/>
      <c r="Q31" s="594"/>
      <c r="R31" s="174"/>
    </row>
    <row r="32" spans="1:18" ht="31.5" customHeight="1" x14ac:dyDescent="0.25">
      <c r="A32" s="257" t="s">
        <v>156</v>
      </c>
      <c r="B32" s="259" t="s">
        <v>157</v>
      </c>
      <c r="C32" s="592" t="s">
        <v>152</v>
      </c>
      <c r="D32" s="593"/>
      <c r="E32" s="593"/>
      <c r="F32" s="593"/>
      <c r="G32" s="594"/>
      <c r="H32" s="592" t="s">
        <v>152</v>
      </c>
      <c r="I32" s="593"/>
      <c r="J32" s="593"/>
      <c r="K32" s="593"/>
      <c r="L32" s="594"/>
      <c r="M32" s="592" t="s">
        <v>152</v>
      </c>
      <c r="N32" s="593"/>
      <c r="O32" s="593"/>
      <c r="P32" s="593"/>
      <c r="Q32" s="594"/>
      <c r="R32" s="174"/>
    </row>
    <row r="33" spans="1:18" ht="37.5" customHeight="1" x14ac:dyDescent="0.25">
      <c r="A33" s="257" t="s">
        <v>158</v>
      </c>
      <c r="B33" s="259" t="s">
        <v>159</v>
      </c>
      <c r="C33" s="592" t="s">
        <v>152</v>
      </c>
      <c r="D33" s="593"/>
      <c r="E33" s="593"/>
      <c r="F33" s="593"/>
      <c r="G33" s="594"/>
      <c r="H33" s="592" t="s">
        <v>152</v>
      </c>
      <c r="I33" s="593"/>
      <c r="J33" s="593"/>
      <c r="K33" s="593"/>
      <c r="L33" s="594"/>
      <c r="M33" s="705" t="s">
        <v>152</v>
      </c>
      <c r="N33" s="706"/>
      <c r="O33" s="706"/>
      <c r="P33" s="706"/>
      <c r="Q33" s="707"/>
      <c r="R33" s="174"/>
    </row>
    <row r="34" spans="1:18" ht="32.25" customHeight="1" x14ac:dyDescent="0.25">
      <c r="A34" s="257" t="s">
        <v>126</v>
      </c>
      <c r="B34" s="258" t="s">
        <v>160</v>
      </c>
      <c r="C34" s="592" t="s">
        <v>152</v>
      </c>
      <c r="D34" s="593"/>
      <c r="E34" s="593"/>
      <c r="F34" s="593"/>
      <c r="G34" s="594"/>
      <c r="H34" s="592" t="s">
        <v>152</v>
      </c>
      <c r="I34" s="593"/>
      <c r="J34" s="593"/>
      <c r="K34" s="593"/>
      <c r="L34" s="594"/>
      <c r="M34" s="705" t="s">
        <v>152</v>
      </c>
      <c r="N34" s="706"/>
      <c r="O34" s="706"/>
      <c r="P34" s="706"/>
      <c r="Q34" s="707"/>
      <c r="R34" s="176"/>
    </row>
    <row r="35" spans="1:18" ht="38.25" customHeight="1" x14ac:dyDescent="0.25">
      <c r="A35" s="257" t="s">
        <v>128</v>
      </c>
      <c r="B35" s="259" t="s">
        <v>26</v>
      </c>
      <c r="C35" s="592" t="s">
        <v>152</v>
      </c>
      <c r="D35" s="593"/>
      <c r="E35" s="593"/>
      <c r="F35" s="593"/>
      <c r="G35" s="594"/>
      <c r="H35" s="592" t="s">
        <v>152</v>
      </c>
      <c r="I35" s="593"/>
      <c r="J35" s="593"/>
      <c r="K35" s="593"/>
      <c r="L35" s="594"/>
      <c r="M35" s="592" t="s">
        <v>152</v>
      </c>
      <c r="N35" s="593"/>
      <c r="O35" s="593"/>
      <c r="P35" s="593"/>
      <c r="Q35" s="594"/>
      <c r="R35" s="176"/>
    </row>
    <row r="36" spans="1:18" ht="42" customHeight="1" thickBot="1" x14ac:dyDescent="0.3">
      <c r="A36" s="260" t="s">
        <v>130</v>
      </c>
      <c r="B36" s="261" t="s">
        <v>131</v>
      </c>
      <c r="C36" s="592" t="s">
        <v>152</v>
      </c>
      <c r="D36" s="593"/>
      <c r="E36" s="593"/>
      <c r="F36" s="593"/>
      <c r="G36" s="594"/>
      <c r="H36" s="595" t="s">
        <v>152</v>
      </c>
      <c r="I36" s="596"/>
      <c r="J36" s="596"/>
      <c r="K36" s="596"/>
      <c r="L36" s="597"/>
      <c r="M36" s="595" t="s">
        <v>152</v>
      </c>
      <c r="N36" s="596"/>
      <c r="O36" s="596"/>
      <c r="P36" s="596"/>
      <c r="Q36" s="597"/>
      <c r="R36" s="179"/>
    </row>
    <row r="37" spans="1:18" ht="16.5" thickBot="1" x14ac:dyDescent="0.3">
      <c r="A37" s="180"/>
      <c r="B37" s="180"/>
      <c r="C37" s="181"/>
      <c r="D37" s="181"/>
      <c r="E37" s="181"/>
      <c r="F37" s="181"/>
      <c r="G37" s="181"/>
      <c r="H37" s="181"/>
      <c r="I37" s="181"/>
      <c r="J37" s="181"/>
      <c r="K37" s="181"/>
      <c r="L37" s="181"/>
      <c r="M37" s="181"/>
      <c r="N37" s="181"/>
      <c r="O37" s="181"/>
      <c r="P37" s="181"/>
      <c r="Q37" s="181"/>
      <c r="R37" s="181"/>
    </row>
    <row r="38" spans="1:18" ht="16.5" customHeight="1" x14ac:dyDescent="0.25">
      <c r="A38" s="182" t="s">
        <v>132</v>
      </c>
      <c r="B38" s="598"/>
      <c r="C38" s="598"/>
      <c r="D38" s="598"/>
      <c r="E38" s="598"/>
      <c r="F38" s="598"/>
      <c r="G38" s="598"/>
      <c r="H38" s="598"/>
      <c r="I38" s="598"/>
      <c r="J38" s="598"/>
      <c r="K38" s="598"/>
      <c r="L38" s="598"/>
      <c r="M38" s="598"/>
      <c r="N38" s="598"/>
      <c r="O38" s="598"/>
      <c r="P38" s="598"/>
      <c r="Q38" s="598"/>
      <c r="R38" s="599"/>
    </row>
    <row r="39" spans="1:18" ht="34.5" customHeight="1" x14ac:dyDescent="0.25">
      <c r="A39" s="183" t="s">
        <v>139</v>
      </c>
      <c r="B39" s="600"/>
      <c r="C39" s="600"/>
      <c r="D39" s="600"/>
      <c r="E39" s="600"/>
      <c r="F39" s="600"/>
      <c r="G39" s="600"/>
      <c r="H39" s="600"/>
      <c r="I39" s="600"/>
      <c r="J39" s="600"/>
      <c r="K39" s="600"/>
      <c r="L39" s="600"/>
      <c r="M39" s="600"/>
      <c r="N39" s="600"/>
      <c r="O39" s="600"/>
      <c r="P39" s="600"/>
      <c r="Q39" s="600"/>
      <c r="R39" s="601"/>
    </row>
    <row r="40" spans="1:18" ht="16.5" customHeight="1" thickBot="1" x14ac:dyDescent="0.3">
      <c r="A40" s="184" t="s">
        <v>161</v>
      </c>
      <c r="B40" s="602"/>
      <c r="C40" s="602"/>
      <c r="D40" s="602"/>
      <c r="E40" s="602"/>
      <c r="F40" s="602"/>
      <c r="G40" s="602"/>
      <c r="H40" s="602"/>
      <c r="I40" s="602"/>
      <c r="J40" s="602"/>
      <c r="K40" s="602"/>
      <c r="L40" s="602"/>
      <c r="M40" s="602"/>
      <c r="N40" s="602"/>
      <c r="O40" s="602"/>
      <c r="P40" s="602"/>
      <c r="Q40" s="602"/>
      <c r="R40" s="603"/>
    </row>
    <row r="41" spans="1:18" ht="15.75" customHeight="1" x14ac:dyDescent="0.25">
      <c r="A41" s="182" t="s">
        <v>134</v>
      </c>
      <c r="B41" s="604"/>
      <c r="C41" s="604"/>
      <c r="D41" s="604"/>
      <c r="E41" s="604"/>
      <c r="F41" s="604"/>
      <c r="G41" s="604"/>
      <c r="H41" s="604"/>
      <c r="I41" s="604"/>
      <c r="J41" s="604"/>
      <c r="K41" s="604"/>
      <c r="L41" s="604"/>
      <c r="M41" s="604"/>
      <c r="N41" s="604"/>
      <c r="O41" s="604"/>
      <c r="P41" s="604"/>
      <c r="Q41" s="604"/>
      <c r="R41" s="605"/>
    </row>
    <row r="42" spans="1:18" ht="38.25" customHeight="1" x14ac:dyDescent="0.25">
      <c r="A42" s="183" t="s">
        <v>138</v>
      </c>
      <c r="B42" s="606"/>
      <c r="C42" s="606"/>
      <c r="D42" s="606"/>
      <c r="E42" s="606"/>
      <c r="F42" s="606"/>
      <c r="G42" s="606"/>
      <c r="H42" s="606"/>
      <c r="I42" s="606"/>
      <c r="J42" s="606"/>
      <c r="K42" s="606"/>
      <c r="L42" s="606"/>
      <c r="M42" s="606"/>
      <c r="N42" s="606"/>
      <c r="O42" s="606"/>
      <c r="P42" s="606"/>
      <c r="Q42" s="606"/>
      <c r="R42" s="607"/>
    </row>
    <row r="43" spans="1:18" ht="15.75" customHeight="1" thickBot="1" x14ac:dyDescent="0.3">
      <c r="A43" s="185" t="s">
        <v>135</v>
      </c>
      <c r="B43" s="608"/>
      <c r="C43" s="608"/>
      <c r="D43" s="608"/>
      <c r="E43" s="608"/>
      <c r="F43" s="608"/>
      <c r="G43" s="608"/>
      <c r="H43" s="608"/>
      <c r="I43" s="608"/>
      <c r="J43" s="608"/>
      <c r="K43" s="608"/>
      <c r="L43" s="608"/>
      <c r="M43" s="608"/>
      <c r="N43" s="608"/>
      <c r="O43" s="608"/>
      <c r="P43" s="608"/>
      <c r="Q43" s="608"/>
      <c r="R43" s="609"/>
    </row>
    <row r="44" spans="1:18" ht="15.75" customHeight="1" x14ac:dyDescent="0.25">
      <c r="A44" s="180"/>
      <c r="B44" s="180"/>
      <c r="C44" s="181"/>
      <c r="D44" s="181"/>
      <c r="E44" s="181"/>
      <c r="F44" s="181"/>
      <c r="G44" s="181"/>
      <c r="H44" s="181"/>
      <c r="I44" s="181"/>
      <c r="J44" s="181"/>
      <c r="K44" s="181"/>
      <c r="L44" s="181"/>
      <c r="M44" s="181"/>
      <c r="N44" s="181"/>
      <c r="O44" s="181"/>
      <c r="P44" s="181"/>
      <c r="Q44" s="181"/>
      <c r="R44" s="181"/>
    </row>
    <row r="45" spans="1:18" ht="15.75" customHeight="1" x14ac:dyDescent="0.25">
      <c r="A45" s="40" t="s">
        <v>136</v>
      </c>
      <c r="B45" s="40"/>
      <c r="C45" s="40"/>
      <c r="D45" s="40" t="s">
        <v>137</v>
      </c>
      <c r="E45" s="186"/>
      <c r="F45" s="186"/>
      <c r="G45" s="186"/>
      <c r="H45" s="186"/>
      <c r="I45" s="187"/>
      <c r="J45" s="187"/>
      <c r="K45" s="187"/>
      <c r="L45" s="187"/>
      <c r="M45" s="187"/>
      <c r="N45" s="187"/>
      <c r="O45" s="187"/>
      <c r="P45" s="187"/>
      <c r="Q45" s="187"/>
      <c r="R45" s="188"/>
    </row>
    <row r="46" spans="1:18" ht="30" customHeight="1" x14ac:dyDescent="0.25">
      <c r="A46" s="186"/>
      <c r="B46" s="186"/>
      <c r="C46" s="186"/>
      <c r="D46" s="186"/>
      <c r="E46" s="186"/>
      <c r="F46" s="186"/>
      <c r="G46" s="186"/>
      <c r="H46" s="186"/>
      <c r="I46" s="187"/>
      <c r="J46" s="187"/>
      <c r="K46" s="187"/>
      <c r="L46" s="187"/>
      <c r="M46" s="187"/>
      <c r="N46" s="187"/>
      <c r="O46" s="187"/>
      <c r="P46" s="187"/>
      <c r="Q46" s="187"/>
      <c r="R46" s="188"/>
    </row>
    <row r="47" spans="1:18" ht="15.75" customHeight="1" x14ac:dyDescent="0.25">
      <c r="A47" s="189" t="s">
        <v>138</v>
      </c>
      <c r="B47" s="186"/>
      <c r="C47" s="186"/>
      <c r="D47" s="639" t="s">
        <v>139</v>
      </c>
      <c r="E47" s="639"/>
      <c r="F47" s="639"/>
      <c r="G47" s="639"/>
      <c r="H47" s="186"/>
      <c r="I47" s="187"/>
      <c r="J47" s="187"/>
      <c r="K47" s="187"/>
      <c r="L47" s="187"/>
      <c r="M47" s="187"/>
      <c r="N47" s="187"/>
      <c r="O47" s="187"/>
      <c r="P47" s="187"/>
      <c r="Q47" s="187"/>
      <c r="R47" s="188"/>
    </row>
    <row r="48" spans="1:18" ht="15.75" customHeight="1" x14ac:dyDescent="0.25">
      <c r="A48" s="40" t="s">
        <v>140</v>
      </c>
      <c r="B48" s="186"/>
      <c r="C48" s="186"/>
      <c r="D48" s="40" t="s">
        <v>141</v>
      </c>
      <c r="E48" s="186"/>
      <c r="F48" s="186"/>
      <c r="G48" s="186"/>
      <c r="H48" s="186"/>
      <c r="I48" s="187"/>
      <c r="J48" s="187"/>
      <c r="K48" s="187"/>
      <c r="L48" s="187"/>
      <c r="M48" s="187"/>
      <c r="N48" s="187"/>
      <c r="O48" s="187"/>
      <c r="P48" s="187"/>
      <c r="Q48" s="187"/>
      <c r="R48" s="188"/>
    </row>
    <row r="49" spans="1:18" ht="15.75" customHeight="1" x14ac:dyDescent="0.25">
      <c r="A49" s="40" t="s">
        <v>142</v>
      </c>
      <c r="B49" s="186"/>
      <c r="C49" s="186"/>
      <c r="D49" s="40" t="s">
        <v>143</v>
      </c>
      <c r="E49" s="186"/>
      <c r="F49" s="186"/>
      <c r="G49" s="186"/>
      <c r="H49" s="186"/>
      <c r="I49" s="187"/>
      <c r="J49" s="187"/>
      <c r="K49" s="187"/>
      <c r="L49" s="187"/>
      <c r="M49" s="187"/>
      <c r="N49" s="187"/>
      <c r="O49" s="187"/>
      <c r="P49" s="187"/>
      <c r="Q49" s="187"/>
      <c r="R49" s="188"/>
    </row>
    <row r="50" spans="1:18" ht="15.75" customHeight="1" x14ac:dyDescent="0.25">
      <c r="A50" s="40"/>
      <c r="B50" s="186"/>
      <c r="C50" s="186"/>
      <c r="D50" s="40"/>
      <c r="E50" s="186"/>
      <c r="F50" s="186"/>
      <c r="G50" s="186"/>
      <c r="H50" s="186"/>
      <c r="I50" s="187"/>
      <c r="J50" s="187"/>
      <c r="K50" s="187"/>
      <c r="L50" s="187"/>
      <c r="M50" s="187"/>
      <c r="N50" s="187"/>
      <c r="O50" s="187"/>
      <c r="P50" s="187"/>
      <c r="Q50" s="187"/>
      <c r="R50" s="188"/>
    </row>
    <row r="51" spans="1:18" ht="80.25" customHeight="1" x14ac:dyDescent="0.25"/>
    <row r="52" spans="1:18" ht="74.25" customHeight="1" x14ac:dyDescent="0.25"/>
    <row r="53" spans="1:18" ht="58.5" customHeight="1" x14ac:dyDescent="0.25"/>
    <row r="54" spans="1:18" ht="58.5" customHeight="1" x14ac:dyDescent="0.25"/>
    <row r="55" spans="1:18" ht="15.75" customHeight="1" x14ac:dyDescent="0.25"/>
    <row r="56" spans="1:18" ht="15.75" customHeight="1" x14ac:dyDescent="0.25"/>
    <row r="57" spans="1:18" ht="15.75" customHeight="1" x14ac:dyDescent="0.25"/>
    <row r="58" spans="1:18" ht="15.75" customHeight="1" x14ac:dyDescent="0.25"/>
    <row r="59" spans="1:18" ht="15.75" customHeight="1" x14ac:dyDescent="0.25"/>
    <row r="60" spans="1:18" ht="15.75" customHeight="1" x14ac:dyDescent="0.25"/>
    <row r="61" spans="1:18" ht="15.75" customHeight="1" x14ac:dyDescent="0.25"/>
    <row r="62" spans="1:18" ht="15.75" customHeight="1" x14ac:dyDescent="0.25"/>
    <row r="63" spans="1:18" ht="15.75" customHeight="1" x14ac:dyDescent="0.25"/>
    <row r="64" spans="1:18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</sheetData>
  <mergeCells count="42">
    <mergeCell ref="R13:R15"/>
    <mergeCell ref="C14:G14"/>
    <mergeCell ref="H14:L14"/>
    <mergeCell ref="M14:Q14"/>
    <mergeCell ref="M29:Q29"/>
    <mergeCell ref="C28:G28"/>
    <mergeCell ref="H28:L28"/>
    <mergeCell ref="M28:Q28"/>
    <mergeCell ref="A10:Q10"/>
    <mergeCell ref="A11:Q11"/>
    <mergeCell ref="A13:A15"/>
    <mergeCell ref="B13:B15"/>
    <mergeCell ref="C13:Q13"/>
    <mergeCell ref="A16:B16"/>
    <mergeCell ref="A19:B19"/>
    <mergeCell ref="A28:B28"/>
    <mergeCell ref="C29:G29"/>
    <mergeCell ref="H29:L29"/>
    <mergeCell ref="C30:G30"/>
    <mergeCell ref="H30:L30"/>
    <mergeCell ref="M30:Q30"/>
    <mergeCell ref="C31:G31"/>
    <mergeCell ref="H31:L31"/>
    <mergeCell ref="M31:Q31"/>
    <mergeCell ref="C32:G32"/>
    <mergeCell ref="H32:L32"/>
    <mergeCell ref="M32:Q32"/>
    <mergeCell ref="C33:G33"/>
    <mergeCell ref="H33:L33"/>
    <mergeCell ref="M33:Q33"/>
    <mergeCell ref="D47:G47"/>
    <mergeCell ref="C34:G34"/>
    <mergeCell ref="H34:L34"/>
    <mergeCell ref="M34:Q34"/>
    <mergeCell ref="C35:G35"/>
    <mergeCell ref="H35:L35"/>
    <mergeCell ref="M35:Q35"/>
    <mergeCell ref="C36:G36"/>
    <mergeCell ref="H36:L36"/>
    <mergeCell ref="M36:Q36"/>
    <mergeCell ref="B38:R40"/>
    <mergeCell ref="B41:R43"/>
  </mergeCells>
  <pageMargins left="0.7" right="0.7" top="0.75" bottom="0.75" header="0.3" footer="0.3"/>
  <pageSetup paperSize="14" scale="53" fitToHeight="0" orientation="landscape" r:id="rId1"/>
  <rowBreaks count="1" manualBreakCount="1">
    <brk id="26" max="1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1011"/>
  <sheetViews>
    <sheetView view="pageBreakPreview" topLeftCell="A37" zoomScaleNormal="100" zoomScaleSheetLayoutView="100" workbookViewId="0">
      <selection activeCell="E47" sqref="E47"/>
    </sheetView>
  </sheetViews>
  <sheetFormatPr defaultColWidth="14.42578125" defaultRowHeight="15" x14ac:dyDescent="0.25"/>
  <cols>
    <col min="1" max="1" width="50.5703125" customWidth="1"/>
    <col min="2" max="2" width="70.140625" customWidth="1"/>
    <col min="3" max="17" width="10.28515625" customWidth="1"/>
    <col min="18" max="18" width="32" style="349" customWidth="1"/>
    <col min="19" max="26" width="8.7109375" customWidth="1"/>
  </cols>
  <sheetData>
    <row r="3" spans="1:18" x14ac:dyDescent="0.25">
      <c r="A3" s="110"/>
    </row>
    <row r="10" spans="1:18" ht="27.75" customHeight="1" x14ac:dyDescent="0.35">
      <c r="A10" s="686" t="s">
        <v>146</v>
      </c>
      <c r="B10" s="686"/>
      <c r="C10" s="686"/>
      <c r="D10" s="686"/>
      <c r="E10" s="686"/>
      <c r="F10" s="686"/>
      <c r="G10" s="686"/>
      <c r="H10" s="686"/>
      <c r="I10" s="686"/>
      <c r="J10" s="686"/>
      <c r="K10" s="686"/>
      <c r="L10" s="686"/>
      <c r="M10" s="686"/>
      <c r="N10" s="686"/>
      <c r="O10" s="686"/>
      <c r="P10" s="686"/>
      <c r="Q10" s="686"/>
    </row>
    <row r="11" spans="1:18" ht="30.75" customHeight="1" x14ac:dyDescent="0.35">
      <c r="A11" s="686" t="s">
        <v>232</v>
      </c>
      <c r="B11" s="686"/>
      <c r="C11" s="686"/>
      <c r="D11" s="686"/>
      <c r="E11" s="686"/>
      <c r="F11" s="686"/>
      <c r="G11" s="686"/>
      <c r="H11" s="686"/>
      <c r="I11" s="686"/>
      <c r="J11" s="686"/>
      <c r="K11" s="686"/>
      <c r="L11" s="686"/>
      <c r="M11" s="686"/>
      <c r="N11" s="686"/>
      <c r="O11" s="686"/>
      <c r="P11" s="686"/>
      <c r="Q11" s="686"/>
    </row>
    <row r="12" spans="1:18" ht="27.75" customHeight="1" thickBot="1" x14ac:dyDescent="0.3"/>
    <row r="13" spans="1:18" ht="19.5" thickBot="1" x14ac:dyDescent="0.35">
      <c r="A13" s="730" t="s">
        <v>101</v>
      </c>
      <c r="B13" s="730" t="s">
        <v>102</v>
      </c>
      <c r="C13" s="733" t="s">
        <v>103</v>
      </c>
      <c r="D13" s="734"/>
      <c r="E13" s="734"/>
      <c r="F13" s="734"/>
      <c r="G13" s="734"/>
      <c r="H13" s="734"/>
      <c r="I13" s="734"/>
      <c r="J13" s="734"/>
      <c r="K13" s="734"/>
      <c r="L13" s="734"/>
      <c r="M13" s="734"/>
      <c r="N13" s="734"/>
      <c r="O13" s="734"/>
      <c r="P13" s="734"/>
      <c r="Q13" s="735"/>
      <c r="R13" s="736" t="s">
        <v>104</v>
      </c>
    </row>
    <row r="14" spans="1:18" ht="18.75" x14ac:dyDescent="0.3">
      <c r="A14" s="731"/>
      <c r="B14" s="731"/>
      <c r="C14" s="739" t="s">
        <v>105</v>
      </c>
      <c r="D14" s="740"/>
      <c r="E14" s="740"/>
      <c r="F14" s="740"/>
      <c r="G14" s="741"/>
      <c r="H14" s="739" t="s">
        <v>106</v>
      </c>
      <c r="I14" s="740"/>
      <c r="J14" s="740"/>
      <c r="K14" s="740"/>
      <c r="L14" s="741"/>
      <c r="M14" s="739" t="s">
        <v>107</v>
      </c>
      <c r="N14" s="740"/>
      <c r="O14" s="740"/>
      <c r="P14" s="740"/>
      <c r="Q14" s="741"/>
      <c r="R14" s="737"/>
    </row>
    <row r="15" spans="1:18" ht="19.5" thickBot="1" x14ac:dyDescent="0.3">
      <c r="A15" s="732"/>
      <c r="B15" s="732"/>
      <c r="C15" s="370" t="s">
        <v>147</v>
      </c>
      <c r="D15" s="370" t="s">
        <v>148</v>
      </c>
      <c r="E15" s="370" t="s">
        <v>149</v>
      </c>
      <c r="F15" s="371" t="s">
        <v>150</v>
      </c>
      <c r="G15" s="371" t="s">
        <v>74</v>
      </c>
      <c r="H15" s="372" t="s">
        <v>147</v>
      </c>
      <c r="I15" s="370" t="s">
        <v>148</v>
      </c>
      <c r="J15" s="370" t="s">
        <v>149</v>
      </c>
      <c r="K15" s="371" t="s">
        <v>150</v>
      </c>
      <c r="L15" s="373" t="s">
        <v>74</v>
      </c>
      <c r="M15" s="374" t="s">
        <v>147</v>
      </c>
      <c r="N15" s="370" t="s">
        <v>148</v>
      </c>
      <c r="O15" s="370" t="s">
        <v>149</v>
      </c>
      <c r="P15" s="371" t="s">
        <v>150</v>
      </c>
      <c r="Q15" s="371" t="s">
        <v>74</v>
      </c>
      <c r="R15" s="738"/>
    </row>
    <row r="16" spans="1:18" ht="20.25" customHeight="1" x14ac:dyDescent="0.35">
      <c r="A16" s="720" t="s">
        <v>112</v>
      </c>
      <c r="B16" s="721"/>
      <c r="C16" s="135"/>
      <c r="D16" s="135"/>
      <c r="E16" s="135"/>
      <c r="F16" s="136"/>
      <c r="G16" s="136"/>
      <c r="H16" s="137"/>
      <c r="I16" s="135"/>
      <c r="J16" s="135"/>
      <c r="K16" s="136"/>
      <c r="L16" s="138"/>
      <c r="M16" s="139"/>
      <c r="N16" s="135"/>
      <c r="O16" s="135"/>
      <c r="P16" s="136"/>
      <c r="Q16" s="136"/>
      <c r="R16" s="350"/>
    </row>
    <row r="17" spans="1:18" ht="18" customHeight="1" x14ac:dyDescent="0.25">
      <c r="A17" s="357"/>
      <c r="B17" s="358"/>
      <c r="C17" s="135"/>
      <c r="D17" s="135"/>
      <c r="E17" s="135"/>
      <c r="F17" s="136"/>
      <c r="G17" s="136"/>
      <c r="H17" s="137"/>
      <c r="I17" s="135"/>
      <c r="J17" s="135"/>
      <c r="K17" s="136"/>
      <c r="L17" s="138"/>
      <c r="M17" s="139"/>
      <c r="N17" s="135"/>
      <c r="O17" s="135"/>
      <c r="P17" s="136"/>
      <c r="Q17" s="136"/>
      <c r="R17" s="350"/>
    </row>
    <row r="18" spans="1:18" ht="12.75" customHeight="1" x14ac:dyDescent="0.25">
      <c r="A18" s="359"/>
      <c r="B18" s="360"/>
      <c r="C18" s="141"/>
      <c r="D18" s="141"/>
      <c r="E18" s="141"/>
      <c r="F18" s="142"/>
      <c r="G18" s="142"/>
      <c r="H18" s="143"/>
      <c r="I18" s="141"/>
      <c r="J18" s="141"/>
      <c r="K18" s="142"/>
      <c r="L18" s="144"/>
      <c r="M18" s="145"/>
      <c r="N18" s="141"/>
      <c r="O18" s="141"/>
      <c r="P18" s="142"/>
      <c r="Q18" s="142"/>
      <c r="R18" s="350"/>
    </row>
    <row r="19" spans="1:18" s="103" customFormat="1" ht="36" customHeight="1" thickBot="1" x14ac:dyDescent="0.3">
      <c r="A19" s="722" t="s">
        <v>113</v>
      </c>
      <c r="B19" s="723"/>
      <c r="C19" s="398"/>
      <c r="D19" s="399"/>
      <c r="E19" s="399"/>
      <c r="F19" s="400"/>
      <c r="G19" s="400"/>
      <c r="H19" s="326"/>
      <c r="I19" s="327"/>
      <c r="J19" s="327"/>
      <c r="K19" s="328"/>
      <c r="L19" s="329"/>
      <c r="M19" s="330"/>
      <c r="N19" s="327"/>
      <c r="O19" s="327"/>
      <c r="P19" s="328"/>
      <c r="Q19" s="328"/>
      <c r="R19" s="401"/>
    </row>
    <row r="20" spans="1:18" ht="83.25" customHeight="1" x14ac:dyDescent="0.25">
      <c r="A20" s="361" t="s">
        <v>82</v>
      </c>
      <c r="B20" s="362" t="s">
        <v>222</v>
      </c>
      <c r="C20" s="383">
        <v>16</v>
      </c>
      <c r="D20" s="384">
        <v>17</v>
      </c>
      <c r="E20" s="375">
        <v>13</v>
      </c>
      <c r="F20" s="375">
        <v>4</v>
      </c>
      <c r="G20" s="376">
        <f t="shared" ref="G20:G26" si="0">SUM(C20:F20)</f>
        <v>50</v>
      </c>
      <c r="H20" s="377">
        <f>2*C20</f>
        <v>32</v>
      </c>
      <c r="I20" s="378">
        <f>2*D20</f>
        <v>34</v>
      </c>
      <c r="J20" s="378">
        <f>2*E20</f>
        <v>26</v>
      </c>
      <c r="K20" s="379">
        <f>2*F20</f>
        <v>8</v>
      </c>
      <c r="L20" s="380">
        <f t="shared" ref="L20:L26" si="1">SUM(H20:K20)</f>
        <v>100</v>
      </c>
      <c r="M20" s="377">
        <f>2*C20</f>
        <v>32</v>
      </c>
      <c r="N20" s="378">
        <f>2*D20</f>
        <v>34</v>
      </c>
      <c r="O20" s="378">
        <f>2*E20</f>
        <v>26</v>
      </c>
      <c r="P20" s="378">
        <f>2*F20</f>
        <v>8</v>
      </c>
      <c r="Q20" s="381">
        <f t="shared" ref="Q20:Q26" si="2">SUM(M20:P20)</f>
        <v>100</v>
      </c>
      <c r="R20" s="382"/>
    </row>
    <row r="21" spans="1:18" ht="65.25" customHeight="1" x14ac:dyDescent="0.25">
      <c r="A21" s="361" t="s">
        <v>84</v>
      </c>
      <c r="B21" s="363" t="s">
        <v>223</v>
      </c>
      <c r="C21" s="383">
        <v>25</v>
      </c>
      <c r="D21" s="384">
        <v>4</v>
      </c>
      <c r="E21" s="375">
        <v>10</v>
      </c>
      <c r="F21" s="375">
        <v>6</v>
      </c>
      <c r="G21" s="376">
        <f t="shared" si="0"/>
        <v>45</v>
      </c>
      <c r="H21" s="377">
        <f>5*C21</f>
        <v>125</v>
      </c>
      <c r="I21" s="378">
        <f>5*D21</f>
        <v>20</v>
      </c>
      <c r="J21" s="378">
        <f>5*E21</f>
        <v>50</v>
      </c>
      <c r="K21" s="379">
        <f>5*F21</f>
        <v>30</v>
      </c>
      <c r="L21" s="380">
        <f t="shared" si="1"/>
        <v>225</v>
      </c>
      <c r="M21" s="377">
        <f>5*C21</f>
        <v>125</v>
      </c>
      <c r="N21" s="377">
        <f t="shared" ref="N21:P21" si="3">5*D21</f>
        <v>20</v>
      </c>
      <c r="O21" s="377">
        <f t="shared" si="3"/>
        <v>50</v>
      </c>
      <c r="P21" s="377">
        <f t="shared" si="3"/>
        <v>30</v>
      </c>
      <c r="Q21" s="381">
        <f t="shared" si="2"/>
        <v>225</v>
      </c>
      <c r="R21" s="382"/>
    </row>
    <row r="22" spans="1:18" ht="75" customHeight="1" x14ac:dyDescent="0.25">
      <c r="A22" s="361" t="s">
        <v>86</v>
      </c>
      <c r="B22" s="363" t="s">
        <v>221</v>
      </c>
      <c r="C22" s="383"/>
      <c r="D22" s="384"/>
      <c r="E22" s="375"/>
      <c r="F22" s="375"/>
      <c r="G22" s="376">
        <f t="shared" si="0"/>
        <v>0</v>
      </c>
      <c r="H22" s="377">
        <f t="shared" ref="H22:H26" si="4">5*C22</f>
        <v>0</v>
      </c>
      <c r="I22" s="378">
        <f t="shared" ref="I22:I26" si="5">5*D22</f>
        <v>0</v>
      </c>
      <c r="J22" s="378">
        <f t="shared" ref="J22:J26" si="6">5*E22</f>
        <v>0</v>
      </c>
      <c r="K22" s="379">
        <f t="shared" ref="K22:K26" si="7">5*F22</f>
        <v>0</v>
      </c>
      <c r="L22" s="380">
        <f t="shared" si="1"/>
        <v>0</v>
      </c>
      <c r="M22" s="377">
        <f t="shared" ref="M22:M26" si="8">5*C22</f>
        <v>0</v>
      </c>
      <c r="N22" s="377">
        <f t="shared" ref="N22:N26" si="9">5*D22</f>
        <v>0</v>
      </c>
      <c r="O22" s="377">
        <f t="shared" ref="O22:O26" si="10">2*E22</f>
        <v>0</v>
      </c>
      <c r="P22" s="377">
        <f t="shared" ref="P22:P26" si="11">5*F22</f>
        <v>0</v>
      </c>
      <c r="Q22" s="381">
        <f t="shared" si="2"/>
        <v>0</v>
      </c>
      <c r="R22" s="382"/>
    </row>
    <row r="23" spans="1:18" s="103" customFormat="1" ht="68.25" customHeight="1" x14ac:dyDescent="0.25">
      <c r="A23" s="361" t="s">
        <v>88</v>
      </c>
      <c r="B23" s="363" t="s">
        <v>220</v>
      </c>
      <c r="C23" s="383"/>
      <c r="D23" s="384"/>
      <c r="E23" s="375"/>
      <c r="F23" s="375"/>
      <c r="G23" s="376">
        <f t="shared" si="0"/>
        <v>0</v>
      </c>
      <c r="H23" s="377">
        <f t="shared" si="4"/>
        <v>0</v>
      </c>
      <c r="I23" s="378">
        <f t="shared" si="5"/>
        <v>0</v>
      </c>
      <c r="J23" s="378">
        <f t="shared" si="6"/>
        <v>0</v>
      </c>
      <c r="K23" s="379">
        <f t="shared" si="7"/>
        <v>0</v>
      </c>
      <c r="L23" s="380">
        <f t="shared" si="1"/>
        <v>0</v>
      </c>
      <c r="M23" s="377">
        <f t="shared" si="8"/>
        <v>0</v>
      </c>
      <c r="N23" s="377">
        <f t="shared" si="9"/>
        <v>0</v>
      </c>
      <c r="O23" s="377">
        <f t="shared" si="10"/>
        <v>0</v>
      </c>
      <c r="P23" s="377">
        <f t="shared" si="11"/>
        <v>0</v>
      </c>
      <c r="Q23" s="381">
        <f t="shared" si="2"/>
        <v>0</v>
      </c>
      <c r="R23" s="382"/>
    </row>
    <row r="24" spans="1:18" ht="75.75" customHeight="1" x14ac:dyDescent="0.25">
      <c r="A24" s="361" t="s">
        <v>89</v>
      </c>
      <c r="B24" s="363" t="s">
        <v>90</v>
      </c>
      <c r="C24" s="383">
        <v>3</v>
      </c>
      <c r="D24" s="384"/>
      <c r="E24" s="375"/>
      <c r="F24" s="375"/>
      <c r="G24" s="376">
        <f t="shared" si="0"/>
        <v>3</v>
      </c>
      <c r="H24" s="377">
        <f>2*C24</f>
        <v>6</v>
      </c>
      <c r="I24" s="378">
        <f t="shared" si="5"/>
        <v>0</v>
      </c>
      <c r="J24" s="378">
        <f t="shared" si="6"/>
        <v>0</v>
      </c>
      <c r="K24" s="379">
        <f t="shared" si="7"/>
        <v>0</v>
      </c>
      <c r="L24" s="380">
        <f t="shared" si="1"/>
        <v>6</v>
      </c>
      <c r="M24" s="377">
        <f t="shared" si="8"/>
        <v>15</v>
      </c>
      <c r="N24" s="377">
        <f t="shared" si="9"/>
        <v>0</v>
      </c>
      <c r="O24" s="377">
        <f t="shared" si="10"/>
        <v>0</v>
      </c>
      <c r="P24" s="377">
        <f t="shared" si="11"/>
        <v>0</v>
      </c>
      <c r="Q24" s="381">
        <f t="shared" si="2"/>
        <v>15</v>
      </c>
      <c r="R24" s="382"/>
    </row>
    <row r="25" spans="1:18" ht="81.75" customHeight="1" x14ac:dyDescent="0.25">
      <c r="A25" s="361" t="s">
        <v>197</v>
      </c>
      <c r="B25" s="363" t="s">
        <v>224</v>
      </c>
      <c r="C25" s="383"/>
      <c r="D25" s="384"/>
      <c r="E25" s="375"/>
      <c r="F25" s="375"/>
      <c r="G25" s="376">
        <f t="shared" si="0"/>
        <v>0</v>
      </c>
      <c r="H25" s="377">
        <f t="shared" si="4"/>
        <v>0</v>
      </c>
      <c r="I25" s="378">
        <f t="shared" si="5"/>
        <v>0</v>
      </c>
      <c r="J25" s="378">
        <f t="shared" si="6"/>
        <v>0</v>
      </c>
      <c r="K25" s="379">
        <f t="shared" si="7"/>
        <v>0</v>
      </c>
      <c r="L25" s="380">
        <f t="shared" si="1"/>
        <v>0</v>
      </c>
      <c r="M25" s="377">
        <f t="shared" si="8"/>
        <v>0</v>
      </c>
      <c r="N25" s="377">
        <f t="shared" si="9"/>
        <v>0</v>
      </c>
      <c r="O25" s="377">
        <f t="shared" si="10"/>
        <v>0</v>
      </c>
      <c r="P25" s="377">
        <f t="shared" si="11"/>
        <v>0</v>
      </c>
      <c r="Q25" s="381">
        <f t="shared" si="2"/>
        <v>0</v>
      </c>
      <c r="R25" s="382"/>
    </row>
    <row r="26" spans="1:18" ht="92.25" customHeight="1" thickBot="1" x14ac:dyDescent="0.3">
      <c r="A26" s="385" t="s">
        <v>91</v>
      </c>
      <c r="B26" s="369" t="s">
        <v>92</v>
      </c>
      <c r="C26" s="386"/>
      <c r="D26" s="387"/>
      <c r="E26" s="388"/>
      <c r="F26" s="388">
        <v>1</v>
      </c>
      <c r="G26" s="389">
        <f t="shared" si="0"/>
        <v>1</v>
      </c>
      <c r="H26" s="390">
        <f t="shared" si="4"/>
        <v>0</v>
      </c>
      <c r="I26" s="391">
        <f t="shared" si="5"/>
        <v>0</v>
      </c>
      <c r="J26" s="391">
        <f t="shared" si="6"/>
        <v>0</v>
      </c>
      <c r="K26" s="392">
        <f t="shared" si="7"/>
        <v>5</v>
      </c>
      <c r="L26" s="393">
        <f t="shared" si="1"/>
        <v>5</v>
      </c>
      <c r="M26" s="390">
        <f t="shared" si="8"/>
        <v>0</v>
      </c>
      <c r="N26" s="390">
        <f t="shared" si="9"/>
        <v>0</v>
      </c>
      <c r="O26" s="390">
        <f t="shared" si="10"/>
        <v>0</v>
      </c>
      <c r="P26" s="390">
        <f t="shared" si="11"/>
        <v>5</v>
      </c>
      <c r="Q26" s="394">
        <f t="shared" si="2"/>
        <v>5</v>
      </c>
      <c r="R26" s="395" t="s">
        <v>233</v>
      </c>
    </row>
    <row r="27" spans="1:18" ht="102" customHeight="1" x14ac:dyDescent="0.25">
      <c r="A27" s="403"/>
      <c r="B27" s="404"/>
      <c r="C27" s="405"/>
      <c r="D27" s="405"/>
      <c r="E27" s="348"/>
      <c r="F27" s="348"/>
      <c r="G27" s="406"/>
      <c r="H27" s="348"/>
      <c r="I27" s="348"/>
      <c r="J27" s="348"/>
      <c r="K27" s="348"/>
      <c r="L27" s="406"/>
      <c r="M27" s="348"/>
      <c r="N27" s="348"/>
      <c r="O27" s="348"/>
      <c r="P27" s="348"/>
      <c r="Q27" s="406"/>
      <c r="R27" s="346"/>
    </row>
    <row r="28" spans="1:18" ht="102" customHeight="1" thickBot="1" x14ac:dyDescent="0.3">
      <c r="A28" s="402"/>
      <c r="B28" s="402"/>
      <c r="C28" s="407"/>
      <c r="D28" s="407"/>
      <c r="E28" s="322"/>
      <c r="F28" s="322"/>
      <c r="G28" s="323"/>
      <c r="H28" s="322"/>
      <c r="I28" s="322"/>
      <c r="J28" s="322"/>
      <c r="K28" s="322"/>
      <c r="L28" s="323"/>
      <c r="M28" s="322"/>
      <c r="N28" s="322"/>
      <c r="O28" s="322"/>
      <c r="P28" s="322"/>
      <c r="Q28" s="323"/>
      <c r="R28" s="347"/>
    </row>
    <row r="29" spans="1:18" s="103" customFormat="1" ht="36.75" customHeight="1" thickBot="1" x14ac:dyDescent="0.3">
      <c r="A29" s="724" t="s">
        <v>117</v>
      </c>
      <c r="B29" s="725"/>
      <c r="C29" s="726"/>
      <c r="D29" s="727"/>
      <c r="E29" s="727"/>
      <c r="F29" s="727"/>
      <c r="G29" s="728"/>
      <c r="H29" s="726"/>
      <c r="I29" s="727"/>
      <c r="J29" s="727"/>
      <c r="K29" s="727"/>
      <c r="L29" s="729"/>
      <c r="M29" s="742"/>
      <c r="N29" s="727"/>
      <c r="O29" s="727"/>
      <c r="P29" s="727"/>
      <c r="Q29" s="729"/>
      <c r="R29" s="397"/>
    </row>
    <row r="30" spans="1:18" ht="35.25" customHeight="1" thickBot="1" x14ac:dyDescent="0.3">
      <c r="A30" s="364" t="s">
        <v>119</v>
      </c>
      <c r="B30" s="365" t="s">
        <v>151</v>
      </c>
      <c r="C30" s="705" t="s">
        <v>152</v>
      </c>
      <c r="D30" s="706"/>
      <c r="E30" s="706"/>
      <c r="F30" s="706"/>
      <c r="G30" s="707"/>
      <c r="H30" s="616" t="s">
        <v>152</v>
      </c>
      <c r="I30" s="617"/>
      <c r="J30" s="617"/>
      <c r="K30" s="617"/>
      <c r="L30" s="618"/>
      <c r="M30" s="616" t="s">
        <v>152</v>
      </c>
      <c r="N30" s="617"/>
      <c r="O30" s="617"/>
      <c r="P30" s="617"/>
      <c r="Q30" s="618"/>
      <c r="R30" s="351"/>
    </row>
    <row r="31" spans="1:18" ht="48" customHeight="1" thickBot="1" x14ac:dyDescent="0.3">
      <c r="A31" s="366" t="s">
        <v>124</v>
      </c>
      <c r="B31" s="367" t="s">
        <v>153</v>
      </c>
      <c r="C31" s="592" t="s">
        <v>152</v>
      </c>
      <c r="D31" s="593"/>
      <c r="E31" s="593"/>
      <c r="F31" s="593"/>
      <c r="G31" s="594"/>
      <c r="H31" s="592" t="s">
        <v>152</v>
      </c>
      <c r="I31" s="593"/>
      <c r="J31" s="593"/>
      <c r="K31" s="593"/>
      <c r="L31" s="594"/>
      <c r="M31" s="616" t="s">
        <v>152</v>
      </c>
      <c r="N31" s="617"/>
      <c r="O31" s="617"/>
      <c r="P31" s="617"/>
      <c r="Q31" s="618"/>
      <c r="R31" s="352"/>
    </row>
    <row r="32" spans="1:18" ht="48.75" customHeight="1" thickBot="1" x14ac:dyDescent="0.3">
      <c r="A32" s="366" t="s">
        <v>154</v>
      </c>
      <c r="B32" s="363" t="s">
        <v>155</v>
      </c>
      <c r="C32" s="592" t="s">
        <v>152</v>
      </c>
      <c r="D32" s="593"/>
      <c r="E32" s="593"/>
      <c r="F32" s="593"/>
      <c r="G32" s="594"/>
      <c r="H32" s="592" t="s">
        <v>152</v>
      </c>
      <c r="I32" s="593"/>
      <c r="J32" s="593"/>
      <c r="K32" s="593"/>
      <c r="L32" s="594"/>
      <c r="M32" s="616" t="s">
        <v>152</v>
      </c>
      <c r="N32" s="617"/>
      <c r="O32" s="617"/>
      <c r="P32" s="617"/>
      <c r="Q32" s="618"/>
      <c r="R32" s="352"/>
    </row>
    <row r="33" spans="1:18" ht="32.25" customHeight="1" thickBot="1" x14ac:dyDescent="0.3">
      <c r="A33" s="366" t="s">
        <v>156</v>
      </c>
      <c r="B33" s="363" t="s">
        <v>157</v>
      </c>
      <c r="C33" s="592" t="s">
        <v>152</v>
      </c>
      <c r="D33" s="593"/>
      <c r="E33" s="593"/>
      <c r="F33" s="593"/>
      <c r="G33" s="594"/>
      <c r="H33" s="592" t="s">
        <v>152</v>
      </c>
      <c r="I33" s="593"/>
      <c r="J33" s="593"/>
      <c r="K33" s="593"/>
      <c r="L33" s="594"/>
      <c r="M33" s="616" t="s">
        <v>152</v>
      </c>
      <c r="N33" s="617"/>
      <c r="O33" s="617"/>
      <c r="P33" s="617"/>
      <c r="Q33" s="618"/>
      <c r="R33" s="352"/>
    </row>
    <row r="34" spans="1:18" ht="42.75" customHeight="1" thickBot="1" x14ac:dyDescent="0.3">
      <c r="A34" s="366" t="s">
        <v>158</v>
      </c>
      <c r="B34" s="363" t="s">
        <v>159</v>
      </c>
      <c r="C34" s="592" t="s">
        <v>152</v>
      </c>
      <c r="D34" s="593"/>
      <c r="E34" s="593"/>
      <c r="F34" s="593"/>
      <c r="G34" s="594"/>
      <c r="H34" s="592" t="s">
        <v>152</v>
      </c>
      <c r="I34" s="593"/>
      <c r="J34" s="593"/>
      <c r="K34" s="593"/>
      <c r="L34" s="594"/>
      <c r="M34" s="616" t="s">
        <v>152</v>
      </c>
      <c r="N34" s="617"/>
      <c r="O34" s="617"/>
      <c r="P34" s="617"/>
      <c r="Q34" s="618"/>
      <c r="R34" s="352"/>
    </row>
    <row r="35" spans="1:18" ht="36.75" customHeight="1" x14ac:dyDescent="0.25">
      <c r="A35" s="366" t="s">
        <v>126</v>
      </c>
      <c r="B35" s="367" t="s">
        <v>160</v>
      </c>
      <c r="C35" s="592" t="s">
        <v>152</v>
      </c>
      <c r="D35" s="593"/>
      <c r="E35" s="593"/>
      <c r="F35" s="593"/>
      <c r="G35" s="594"/>
      <c r="H35" s="592" t="s">
        <v>152</v>
      </c>
      <c r="I35" s="593"/>
      <c r="J35" s="593"/>
      <c r="K35" s="593"/>
      <c r="L35" s="594"/>
      <c r="M35" s="616" t="s">
        <v>152</v>
      </c>
      <c r="N35" s="617"/>
      <c r="O35" s="617"/>
      <c r="P35" s="617"/>
      <c r="Q35" s="618"/>
      <c r="R35" s="353"/>
    </row>
    <row r="36" spans="1:18" ht="33" customHeight="1" x14ac:dyDescent="0.25">
      <c r="A36" s="366" t="s">
        <v>128</v>
      </c>
      <c r="B36" s="363" t="s">
        <v>26</v>
      </c>
      <c r="C36" s="592" t="s">
        <v>152</v>
      </c>
      <c r="D36" s="593"/>
      <c r="E36" s="593"/>
      <c r="F36" s="593"/>
      <c r="G36" s="594"/>
      <c r="H36" s="592" t="s">
        <v>152</v>
      </c>
      <c r="I36" s="593"/>
      <c r="J36" s="593"/>
      <c r="K36" s="593"/>
      <c r="L36" s="594"/>
      <c r="M36" s="592" t="s">
        <v>152</v>
      </c>
      <c r="N36" s="593"/>
      <c r="O36" s="593"/>
      <c r="P36" s="593"/>
      <c r="Q36" s="594"/>
      <c r="R36" s="353"/>
    </row>
    <row r="37" spans="1:18" ht="45" customHeight="1" thickBot="1" x14ac:dyDescent="0.3">
      <c r="A37" s="368" t="s">
        <v>130</v>
      </c>
      <c r="B37" s="369" t="s">
        <v>131</v>
      </c>
      <c r="C37" s="592" t="s">
        <v>152</v>
      </c>
      <c r="D37" s="593"/>
      <c r="E37" s="593"/>
      <c r="F37" s="593"/>
      <c r="G37" s="594"/>
      <c r="H37" s="595" t="s">
        <v>152</v>
      </c>
      <c r="I37" s="596"/>
      <c r="J37" s="596"/>
      <c r="K37" s="596"/>
      <c r="L37" s="597"/>
      <c r="M37" s="595" t="s">
        <v>152</v>
      </c>
      <c r="N37" s="596"/>
      <c r="O37" s="596"/>
      <c r="P37" s="596"/>
      <c r="Q37" s="597"/>
      <c r="R37" s="354"/>
    </row>
    <row r="38" spans="1:18" ht="16.5" thickBot="1" x14ac:dyDescent="0.3">
      <c r="A38" s="180"/>
      <c r="B38" s="18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396"/>
    </row>
    <row r="39" spans="1:18" ht="26.25" customHeight="1" x14ac:dyDescent="0.25">
      <c r="A39" s="289" t="s">
        <v>132</v>
      </c>
      <c r="B39" s="598"/>
      <c r="C39" s="598"/>
      <c r="D39" s="598"/>
      <c r="E39" s="598"/>
      <c r="F39" s="598"/>
      <c r="G39" s="598"/>
      <c r="H39" s="598"/>
      <c r="I39" s="598"/>
      <c r="J39" s="598"/>
      <c r="K39" s="598"/>
      <c r="L39" s="598"/>
      <c r="M39" s="598"/>
      <c r="N39" s="598"/>
      <c r="O39" s="598"/>
      <c r="P39" s="598"/>
      <c r="Q39" s="598"/>
      <c r="R39" s="599"/>
    </row>
    <row r="40" spans="1:18" ht="34.5" customHeight="1" x14ac:dyDescent="0.25">
      <c r="A40" s="291" t="s">
        <v>139</v>
      </c>
      <c r="B40" s="600"/>
      <c r="C40" s="600"/>
      <c r="D40" s="600"/>
      <c r="E40" s="600"/>
      <c r="F40" s="600"/>
      <c r="G40" s="600"/>
      <c r="H40" s="600"/>
      <c r="I40" s="600"/>
      <c r="J40" s="600"/>
      <c r="K40" s="600"/>
      <c r="L40" s="600"/>
      <c r="M40" s="600"/>
      <c r="N40" s="600"/>
      <c r="O40" s="600"/>
      <c r="P40" s="600"/>
      <c r="Q40" s="600"/>
      <c r="R40" s="601"/>
    </row>
    <row r="41" spans="1:18" ht="24.75" customHeight="1" thickBot="1" x14ac:dyDescent="0.3">
      <c r="A41" s="292" t="s">
        <v>161</v>
      </c>
      <c r="B41" s="602"/>
      <c r="C41" s="602"/>
      <c r="D41" s="602"/>
      <c r="E41" s="602"/>
      <c r="F41" s="602"/>
      <c r="G41" s="602"/>
      <c r="H41" s="602"/>
      <c r="I41" s="602"/>
      <c r="J41" s="602"/>
      <c r="K41" s="602"/>
      <c r="L41" s="602"/>
      <c r="M41" s="602"/>
      <c r="N41" s="602"/>
      <c r="O41" s="602"/>
      <c r="P41" s="602"/>
      <c r="Q41" s="602"/>
      <c r="R41" s="603"/>
    </row>
    <row r="42" spans="1:18" ht="24.75" customHeight="1" x14ac:dyDescent="0.25">
      <c r="A42" s="289" t="s">
        <v>134</v>
      </c>
      <c r="B42" s="604"/>
      <c r="C42" s="604"/>
      <c r="D42" s="604"/>
      <c r="E42" s="604"/>
      <c r="F42" s="604"/>
      <c r="G42" s="604"/>
      <c r="H42" s="604"/>
      <c r="I42" s="604"/>
      <c r="J42" s="604"/>
      <c r="K42" s="604"/>
      <c r="L42" s="604"/>
      <c r="M42" s="604"/>
      <c r="N42" s="604"/>
      <c r="O42" s="604"/>
      <c r="P42" s="604"/>
      <c r="Q42" s="604"/>
      <c r="R42" s="605"/>
    </row>
    <row r="43" spans="1:18" ht="38.25" customHeight="1" x14ac:dyDescent="0.25">
      <c r="A43" s="291" t="s">
        <v>138</v>
      </c>
      <c r="B43" s="606"/>
      <c r="C43" s="606"/>
      <c r="D43" s="606"/>
      <c r="E43" s="606"/>
      <c r="F43" s="606"/>
      <c r="G43" s="606"/>
      <c r="H43" s="606"/>
      <c r="I43" s="606"/>
      <c r="J43" s="606"/>
      <c r="K43" s="606"/>
      <c r="L43" s="606"/>
      <c r="M43" s="606"/>
      <c r="N43" s="606"/>
      <c r="O43" s="606"/>
      <c r="P43" s="606"/>
      <c r="Q43" s="606"/>
      <c r="R43" s="607"/>
    </row>
    <row r="44" spans="1:18" ht="24" customHeight="1" thickBot="1" x14ac:dyDescent="0.3">
      <c r="A44" s="293" t="s">
        <v>135</v>
      </c>
      <c r="B44" s="608"/>
      <c r="C44" s="608"/>
      <c r="D44" s="608"/>
      <c r="E44" s="608"/>
      <c r="F44" s="608"/>
      <c r="G44" s="608"/>
      <c r="H44" s="608"/>
      <c r="I44" s="608"/>
      <c r="J44" s="608"/>
      <c r="K44" s="608"/>
      <c r="L44" s="608"/>
      <c r="M44" s="608"/>
      <c r="N44" s="608"/>
      <c r="O44" s="608"/>
      <c r="P44" s="608"/>
      <c r="Q44" s="608"/>
      <c r="R44" s="609"/>
    </row>
    <row r="45" spans="1:18" ht="15.75" customHeight="1" x14ac:dyDescent="0.3">
      <c r="A45" s="298"/>
      <c r="B45" s="298"/>
      <c r="C45" s="302"/>
      <c r="D45" s="302"/>
      <c r="E45" s="302"/>
      <c r="F45" s="302"/>
      <c r="G45" s="302"/>
      <c r="H45" s="181"/>
      <c r="I45" s="181"/>
      <c r="J45" s="181"/>
      <c r="K45" s="181"/>
      <c r="L45" s="181"/>
      <c r="M45" s="181"/>
      <c r="N45" s="181"/>
      <c r="O45" s="181"/>
      <c r="P45" s="181"/>
      <c r="Q45" s="181"/>
      <c r="R45" s="355"/>
    </row>
    <row r="46" spans="1:18" ht="22.5" customHeight="1" x14ac:dyDescent="0.25">
      <c r="A46" s="268" t="s">
        <v>136</v>
      </c>
      <c r="B46" s="268"/>
      <c r="C46" s="268"/>
      <c r="D46" s="268" t="s">
        <v>137</v>
      </c>
      <c r="E46" s="267"/>
      <c r="F46" s="267"/>
      <c r="G46" s="267"/>
      <c r="H46" s="186"/>
      <c r="I46" s="187"/>
      <c r="J46" s="187"/>
      <c r="K46" s="187"/>
      <c r="L46" s="187"/>
      <c r="M46" s="187"/>
      <c r="N46" s="187"/>
      <c r="O46" s="187"/>
      <c r="P46" s="187"/>
      <c r="Q46" s="187"/>
      <c r="R46" s="356"/>
    </row>
    <row r="47" spans="1:18" ht="30" customHeight="1" x14ac:dyDescent="0.25">
      <c r="A47" s="267"/>
      <c r="B47" s="267"/>
      <c r="C47" s="267"/>
      <c r="D47" s="267"/>
      <c r="E47" s="267"/>
      <c r="F47" s="267"/>
      <c r="G47" s="267"/>
      <c r="H47" s="186"/>
      <c r="I47" s="187"/>
      <c r="J47" s="187"/>
      <c r="K47" s="187"/>
      <c r="L47" s="187"/>
      <c r="M47" s="187"/>
      <c r="N47" s="187"/>
      <c r="O47" s="187"/>
      <c r="P47" s="187"/>
      <c r="Q47" s="187"/>
      <c r="R47" s="356"/>
    </row>
    <row r="48" spans="1:18" ht="18.75" customHeight="1" x14ac:dyDescent="0.25">
      <c r="A48" s="266" t="s">
        <v>138</v>
      </c>
      <c r="B48" s="267"/>
      <c r="C48" s="267"/>
      <c r="D48" s="591" t="s">
        <v>139</v>
      </c>
      <c r="E48" s="591"/>
      <c r="F48" s="591"/>
      <c r="G48" s="591"/>
      <c r="H48" s="186"/>
      <c r="I48" s="187"/>
      <c r="J48" s="187"/>
      <c r="K48" s="187"/>
      <c r="L48" s="187"/>
      <c r="M48" s="187"/>
      <c r="N48" s="187"/>
      <c r="O48" s="187"/>
      <c r="P48" s="187"/>
      <c r="Q48" s="187"/>
      <c r="R48" s="356"/>
    </row>
    <row r="49" spans="1:18" ht="15.75" customHeight="1" x14ac:dyDescent="0.25">
      <c r="A49" s="268" t="s">
        <v>140</v>
      </c>
      <c r="B49" s="267"/>
      <c r="C49" s="267"/>
      <c r="D49" s="268" t="s">
        <v>141</v>
      </c>
      <c r="E49" s="267"/>
      <c r="F49" s="267"/>
      <c r="G49" s="267"/>
      <c r="H49" s="186"/>
      <c r="I49" s="187"/>
      <c r="J49" s="187"/>
      <c r="K49" s="187"/>
      <c r="L49" s="187"/>
      <c r="M49" s="187"/>
      <c r="N49" s="187"/>
      <c r="O49" s="187"/>
      <c r="P49" s="187"/>
      <c r="Q49" s="187"/>
      <c r="R49" s="356"/>
    </row>
    <row r="50" spans="1:18" ht="21.75" customHeight="1" x14ac:dyDescent="0.25">
      <c r="A50" s="268" t="s">
        <v>142</v>
      </c>
      <c r="B50" s="267"/>
      <c r="C50" s="267"/>
      <c r="D50" s="268" t="s">
        <v>143</v>
      </c>
      <c r="E50" s="267"/>
      <c r="F50" s="267"/>
      <c r="G50" s="267"/>
      <c r="H50" s="186"/>
      <c r="I50" s="187"/>
      <c r="J50" s="187"/>
      <c r="K50" s="187"/>
      <c r="L50" s="187"/>
      <c r="M50" s="187"/>
      <c r="N50" s="187"/>
      <c r="O50" s="187"/>
      <c r="P50" s="187"/>
      <c r="Q50" s="187"/>
      <c r="R50" s="356"/>
    </row>
    <row r="51" spans="1:18" ht="15.75" customHeight="1" x14ac:dyDescent="0.25">
      <c r="A51" s="40"/>
      <c r="B51" s="186"/>
      <c r="C51" s="186"/>
      <c r="D51" s="40"/>
      <c r="E51" s="186"/>
      <c r="F51" s="186"/>
      <c r="G51" s="186"/>
      <c r="H51" s="186"/>
      <c r="I51" s="187"/>
      <c r="J51" s="187"/>
      <c r="K51" s="187"/>
      <c r="L51" s="187"/>
      <c r="M51" s="187"/>
      <c r="N51" s="187"/>
      <c r="O51" s="187"/>
      <c r="P51" s="187"/>
      <c r="Q51" s="187"/>
      <c r="R51" s="356"/>
    </row>
    <row r="52" spans="1:18" ht="80.25" customHeight="1" x14ac:dyDescent="0.25"/>
    <row r="53" spans="1:18" ht="74.25" customHeight="1" x14ac:dyDescent="0.25"/>
    <row r="54" spans="1:18" ht="58.5" customHeight="1" x14ac:dyDescent="0.25"/>
    <row r="55" spans="1:18" ht="58.5" customHeight="1" x14ac:dyDescent="0.25"/>
    <row r="56" spans="1:18" ht="15.75" customHeight="1" x14ac:dyDescent="0.25"/>
    <row r="57" spans="1:18" ht="15.75" customHeight="1" x14ac:dyDescent="0.25"/>
    <row r="58" spans="1:18" ht="15.75" customHeight="1" x14ac:dyDescent="0.25"/>
    <row r="59" spans="1:18" ht="15.75" customHeight="1" x14ac:dyDescent="0.25"/>
    <row r="60" spans="1:18" ht="15.75" customHeight="1" x14ac:dyDescent="0.25"/>
    <row r="61" spans="1:18" ht="15.75" customHeight="1" x14ac:dyDescent="0.25"/>
    <row r="62" spans="1:18" ht="15.75" customHeight="1" x14ac:dyDescent="0.25"/>
    <row r="63" spans="1:18" ht="15.75" customHeight="1" x14ac:dyDescent="0.25"/>
    <row r="64" spans="1:18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</sheetData>
  <mergeCells count="42">
    <mergeCell ref="R13:R15"/>
    <mergeCell ref="C14:G14"/>
    <mergeCell ref="H14:L14"/>
    <mergeCell ref="M14:Q14"/>
    <mergeCell ref="M30:Q30"/>
    <mergeCell ref="M29:Q29"/>
    <mergeCell ref="A10:Q10"/>
    <mergeCell ref="A11:Q11"/>
    <mergeCell ref="A13:A15"/>
    <mergeCell ref="B13:B15"/>
    <mergeCell ref="C13:Q13"/>
    <mergeCell ref="A16:B16"/>
    <mergeCell ref="A19:B19"/>
    <mergeCell ref="A29:B29"/>
    <mergeCell ref="C30:G30"/>
    <mergeCell ref="H30:L30"/>
    <mergeCell ref="C29:G29"/>
    <mergeCell ref="H29:L29"/>
    <mergeCell ref="C31:G31"/>
    <mergeCell ref="H31:L31"/>
    <mergeCell ref="M31:Q31"/>
    <mergeCell ref="C32:G32"/>
    <mergeCell ref="H32:L32"/>
    <mergeCell ref="M32:Q32"/>
    <mergeCell ref="C33:G33"/>
    <mergeCell ref="H33:L33"/>
    <mergeCell ref="M33:Q33"/>
    <mergeCell ref="C34:G34"/>
    <mergeCell ref="H34:L34"/>
    <mergeCell ref="M34:Q34"/>
    <mergeCell ref="D48:G48"/>
    <mergeCell ref="C35:G35"/>
    <mergeCell ref="H35:L35"/>
    <mergeCell ref="M35:Q35"/>
    <mergeCell ref="C36:G36"/>
    <mergeCell ref="H36:L36"/>
    <mergeCell ref="M36:Q36"/>
    <mergeCell ref="C37:G37"/>
    <mergeCell ref="H37:L37"/>
    <mergeCell ref="M37:Q37"/>
    <mergeCell ref="B39:R41"/>
    <mergeCell ref="B42:R44"/>
  </mergeCells>
  <pageMargins left="0.7" right="0.7" top="0.75" bottom="0.75" header="0.3" footer="0.3"/>
  <pageSetup paperSize="14" scale="47" orientation="landscape" r:id="rId1"/>
  <rowBreaks count="1" manualBreakCount="1">
    <brk id="27" max="17" man="1"/>
  </rowBreaks>
  <ignoredErrors>
    <ignoredError sqref="I21:K21 H24 O21:O26" formula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R1012"/>
  <sheetViews>
    <sheetView view="pageBreakPreview" topLeftCell="A19" zoomScaleNormal="100" zoomScaleSheetLayoutView="100" workbookViewId="0">
      <selection activeCell="C20" sqref="C20:F20"/>
    </sheetView>
  </sheetViews>
  <sheetFormatPr defaultColWidth="14.42578125" defaultRowHeight="15" x14ac:dyDescent="0.25"/>
  <cols>
    <col min="1" max="1" width="37.5703125" customWidth="1"/>
    <col min="2" max="2" width="43.5703125" customWidth="1"/>
    <col min="3" max="17" width="8.7109375" customWidth="1"/>
    <col min="18" max="18" width="14.7109375" customWidth="1"/>
    <col min="19" max="26" width="8.7109375" customWidth="1"/>
  </cols>
  <sheetData>
    <row r="3" spans="1:18" x14ac:dyDescent="0.25">
      <c r="A3" s="110"/>
    </row>
    <row r="10" spans="1:18" ht="18.75" x14ac:dyDescent="0.3">
      <c r="A10" s="752" t="s">
        <v>146</v>
      </c>
      <c r="B10" s="752"/>
      <c r="C10" s="752"/>
      <c r="D10" s="752"/>
      <c r="E10" s="752"/>
      <c r="F10" s="752"/>
      <c r="G10" s="752"/>
      <c r="H10" s="752"/>
      <c r="I10" s="752"/>
      <c r="J10" s="752"/>
      <c r="K10" s="752"/>
      <c r="L10" s="752"/>
      <c r="M10" s="752"/>
      <c r="N10" s="752"/>
      <c r="O10" s="752"/>
      <c r="P10" s="752"/>
      <c r="Q10" s="752"/>
    </row>
    <row r="11" spans="1:18" ht="18.75" x14ac:dyDescent="0.3">
      <c r="A11" s="752" t="s">
        <v>208</v>
      </c>
      <c r="B11" s="752"/>
      <c r="C11" s="752"/>
      <c r="D11" s="752"/>
      <c r="E11" s="752"/>
      <c r="F11" s="752"/>
      <c r="G11" s="752"/>
      <c r="H11" s="752"/>
      <c r="I11" s="752"/>
      <c r="J11" s="752"/>
      <c r="K11" s="752"/>
      <c r="L11" s="752"/>
      <c r="M11" s="752"/>
      <c r="N11" s="752"/>
      <c r="O11" s="752"/>
      <c r="P11" s="752"/>
      <c r="Q11" s="752"/>
    </row>
    <row r="12" spans="1:18" ht="15" customHeight="1" thickBot="1" x14ac:dyDescent="0.3"/>
    <row r="13" spans="1:18" ht="16.5" thickBot="1" x14ac:dyDescent="0.3">
      <c r="A13" s="656" t="s">
        <v>101</v>
      </c>
      <c r="B13" s="656" t="s">
        <v>102</v>
      </c>
      <c r="C13" s="653" t="s">
        <v>103</v>
      </c>
      <c r="D13" s="654"/>
      <c r="E13" s="654"/>
      <c r="F13" s="654"/>
      <c r="G13" s="654"/>
      <c r="H13" s="654"/>
      <c r="I13" s="654"/>
      <c r="J13" s="654"/>
      <c r="K13" s="654"/>
      <c r="L13" s="654"/>
      <c r="M13" s="654"/>
      <c r="N13" s="654"/>
      <c r="O13" s="654"/>
      <c r="P13" s="654"/>
      <c r="Q13" s="655"/>
      <c r="R13" s="656" t="s">
        <v>104</v>
      </c>
    </row>
    <row r="14" spans="1:18" ht="15.75" x14ac:dyDescent="0.25">
      <c r="A14" s="657"/>
      <c r="B14" s="657"/>
      <c r="C14" s="659" t="s">
        <v>105</v>
      </c>
      <c r="D14" s="660"/>
      <c r="E14" s="660"/>
      <c r="F14" s="660"/>
      <c r="G14" s="661"/>
      <c r="H14" s="659" t="s">
        <v>106</v>
      </c>
      <c r="I14" s="660"/>
      <c r="J14" s="660"/>
      <c r="K14" s="660"/>
      <c r="L14" s="661"/>
      <c r="M14" s="659" t="s">
        <v>107</v>
      </c>
      <c r="N14" s="660"/>
      <c r="O14" s="660"/>
      <c r="P14" s="660"/>
      <c r="Q14" s="661"/>
      <c r="R14" s="657"/>
    </row>
    <row r="15" spans="1:18" ht="15.75" thickBot="1" x14ac:dyDescent="0.3">
      <c r="A15" s="753"/>
      <c r="B15" s="753"/>
      <c r="C15" s="130" t="s">
        <v>147</v>
      </c>
      <c r="D15" s="130" t="s">
        <v>148</v>
      </c>
      <c r="E15" s="130" t="s">
        <v>149</v>
      </c>
      <c r="F15" s="131" t="s">
        <v>150</v>
      </c>
      <c r="G15" s="131" t="s">
        <v>74</v>
      </c>
      <c r="H15" s="132" t="s">
        <v>147</v>
      </c>
      <c r="I15" s="130" t="s">
        <v>148</v>
      </c>
      <c r="J15" s="130" t="s">
        <v>149</v>
      </c>
      <c r="K15" s="131" t="s">
        <v>150</v>
      </c>
      <c r="L15" s="133" t="s">
        <v>74</v>
      </c>
      <c r="M15" s="134" t="s">
        <v>147</v>
      </c>
      <c r="N15" s="130" t="s">
        <v>148</v>
      </c>
      <c r="O15" s="130" t="s">
        <v>149</v>
      </c>
      <c r="P15" s="131" t="s">
        <v>150</v>
      </c>
      <c r="Q15" s="131" t="s">
        <v>74</v>
      </c>
      <c r="R15" s="658"/>
    </row>
    <row r="16" spans="1:18" ht="20.25" customHeight="1" x14ac:dyDescent="0.25">
      <c r="A16" s="743" t="s">
        <v>112</v>
      </c>
      <c r="B16" s="744"/>
      <c r="C16" s="135"/>
      <c r="D16" s="135"/>
      <c r="E16" s="135"/>
      <c r="F16" s="136"/>
      <c r="G16" s="136"/>
      <c r="H16" s="137"/>
      <c r="I16" s="135"/>
      <c r="J16" s="135"/>
      <c r="K16" s="136"/>
      <c r="L16" s="138"/>
      <c r="M16" s="139"/>
      <c r="N16" s="135"/>
      <c r="O16" s="135"/>
      <c r="P16" s="136"/>
      <c r="Q16" s="136"/>
      <c r="R16" s="140"/>
    </row>
    <row r="17" spans="1:18" ht="55.5" customHeight="1" x14ac:dyDescent="0.25">
      <c r="A17" s="218" t="s">
        <v>197</v>
      </c>
      <c r="B17" s="221" t="s">
        <v>199</v>
      </c>
      <c r="C17" s="135"/>
      <c r="D17" s="135"/>
      <c r="E17" s="135"/>
      <c r="F17" s="136"/>
      <c r="G17" s="136"/>
      <c r="H17" s="137"/>
      <c r="I17" s="135"/>
      <c r="J17" s="135"/>
      <c r="K17" s="136"/>
      <c r="L17" s="138"/>
      <c r="M17" s="139"/>
      <c r="N17" s="135"/>
      <c r="O17" s="135"/>
      <c r="P17" s="136"/>
      <c r="Q17" s="136"/>
      <c r="R17" s="140"/>
    </row>
    <row r="18" spans="1:18" ht="39" customHeight="1" x14ac:dyDescent="0.25">
      <c r="A18" s="219" t="s">
        <v>198</v>
      </c>
      <c r="B18" s="220" t="s">
        <v>200</v>
      </c>
      <c r="C18" s="141"/>
      <c r="D18" s="141"/>
      <c r="E18" s="141"/>
      <c r="F18" s="142"/>
      <c r="G18" s="142"/>
      <c r="H18" s="143"/>
      <c r="I18" s="141"/>
      <c r="J18" s="141"/>
      <c r="K18" s="142"/>
      <c r="L18" s="144"/>
      <c r="M18" s="145"/>
      <c r="N18" s="141"/>
      <c r="O18" s="141"/>
      <c r="P18" s="142"/>
      <c r="Q18" s="142"/>
      <c r="R18" s="140"/>
    </row>
    <row r="19" spans="1:18" ht="20.25" customHeight="1" thickBot="1" x14ac:dyDescent="0.3">
      <c r="A19" s="745" t="s">
        <v>113</v>
      </c>
      <c r="B19" s="746"/>
      <c r="C19" s="143"/>
      <c r="D19" s="141"/>
      <c r="E19" s="141"/>
      <c r="F19" s="142"/>
      <c r="G19" s="142"/>
      <c r="H19" s="143"/>
      <c r="I19" s="141"/>
      <c r="J19" s="141"/>
      <c r="K19" s="142"/>
      <c r="L19" s="144"/>
      <c r="M19" s="145"/>
      <c r="N19" s="141"/>
      <c r="O19" s="141"/>
      <c r="P19" s="142"/>
      <c r="Q19" s="142"/>
      <c r="R19" s="140"/>
    </row>
    <row r="20" spans="1:18" ht="44.25" customHeight="1" x14ac:dyDescent="0.25">
      <c r="A20" s="198" t="s">
        <v>82</v>
      </c>
      <c r="B20" s="148" t="s">
        <v>164</v>
      </c>
      <c r="C20" s="149"/>
      <c r="D20" s="150"/>
      <c r="E20" s="150"/>
      <c r="F20" s="151"/>
      <c r="G20" s="152">
        <f t="shared" ref="G20:G26" si="0">SUM(C20:F20)</f>
        <v>0</v>
      </c>
      <c r="H20" s="149">
        <f>5*C20</f>
        <v>0</v>
      </c>
      <c r="I20" s="150">
        <f>5*D20</f>
        <v>0</v>
      </c>
      <c r="J20" s="150">
        <f>2*E20</f>
        <v>0</v>
      </c>
      <c r="K20" s="151">
        <f>2*F20</f>
        <v>0</v>
      </c>
      <c r="L20" s="162">
        <f t="shared" ref="L20:L26" si="1">SUM(H20:K20)</f>
        <v>0</v>
      </c>
      <c r="M20" s="157">
        <f>5*C20</f>
        <v>0</v>
      </c>
      <c r="N20" s="150">
        <f>5*D20</f>
        <v>0</v>
      </c>
      <c r="O20" s="150">
        <f>5*E20</f>
        <v>0</v>
      </c>
      <c r="P20" s="150">
        <f>5*F20</f>
        <v>0</v>
      </c>
      <c r="Q20" s="152">
        <f t="shared" ref="Q20:Q26" si="2">SUM(M20:P20)</f>
        <v>0</v>
      </c>
      <c r="R20" s="158"/>
    </row>
    <row r="21" spans="1:18" ht="48.75" customHeight="1" x14ac:dyDescent="0.25">
      <c r="A21" s="163" t="s">
        <v>84</v>
      </c>
      <c r="B21" s="159" t="s">
        <v>94</v>
      </c>
      <c r="C21" s="149"/>
      <c r="D21" s="150"/>
      <c r="E21" s="150"/>
      <c r="F21" s="151"/>
      <c r="G21" s="152">
        <f t="shared" si="0"/>
        <v>0</v>
      </c>
      <c r="H21" s="149">
        <f>5*C21</f>
        <v>0</v>
      </c>
      <c r="I21" s="150">
        <f>5*D21</f>
        <v>0</v>
      </c>
      <c r="J21" s="150">
        <f>5*E21</f>
        <v>0</v>
      </c>
      <c r="K21" s="151">
        <f>5*F21</f>
        <v>0</v>
      </c>
      <c r="L21" s="162">
        <f t="shared" si="1"/>
        <v>0</v>
      </c>
      <c r="M21" s="157">
        <f>5*C21</f>
        <v>0</v>
      </c>
      <c r="N21" s="157">
        <f t="shared" ref="N21" si="3">5*D21</f>
        <v>0</v>
      </c>
      <c r="O21" s="157">
        <f>2*E21</f>
        <v>0</v>
      </c>
      <c r="P21" s="157">
        <f>5*F21</f>
        <v>0</v>
      </c>
      <c r="Q21" s="152">
        <f>SUM(M21:P21)</f>
        <v>0</v>
      </c>
      <c r="R21" s="158"/>
    </row>
    <row r="22" spans="1:18" ht="59.25" customHeight="1" x14ac:dyDescent="0.25">
      <c r="A22" s="163" t="s">
        <v>85</v>
      </c>
      <c r="B22" s="159" t="s">
        <v>163</v>
      </c>
      <c r="C22" s="149"/>
      <c r="D22" s="150"/>
      <c r="E22" s="150"/>
      <c r="F22" s="151"/>
      <c r="G22" s="152">
        <f t="shared" si="0"/>
        <v>0</v>
      </c>
      <c r="H22" s="149">
        <f>5*C22</f>
        <v>0</v>
      </c>
      <c r="I22" s="150">
        <f>2*D22</f>
        <v>0</v>
      </c>
      <c r="J22" s="150">
        <f>2*E22</f>
        <v>0</v>
      </c>
      <c r="K22" s="151">
        <f>2*F22</f>
        <v>0</v>
      </c>
      <c r="L22" s="162">
        <f t="shared" si="1"/>
        <v>0</v>
      </c>
      <c r="M22" s="157">
        <f t="shared" ref="M22:O22" si="4">5*C22</f>
        <v>0</v>
      </c>
      <c r="N22" s="157">
        <f t="shared" si="4"/>
        <v>0</v>
      </c>
      <c r="O22" s="157">
        <f t="shared" si="4"/>
        <v>0</v>
      </c>
      <c r="P22" s="157">
        <f>5*F22</f>
        <v>0</v>
      </c>
      <c r="Q22" s="152">
        <f t="shared" si="2"/>
        <v>0</v>
      </c>
      <c r="R22" s="158"/>
    </row>
    <row r="23" spans="1:18" s="103" customFormat="1" ht="60" customHeight="1" x14ac:dyDescent="0.25">
      <c r="A23" s="163" t="s">
        <v>86</v>
      </c>
      <c r="B23" s="163" t="s">
        <v>194</v>
      </c>
      <c r="C23" s="149"/>
      <c r="D23" s="150"/>
      <c r="E23" s="150"/>
      <c r="F23" s="151"/>
      <c r="G23" s="152">
        <f t="shared" si="0"/>
        <v>0</v>
      </c>
      <c r="H23" s="149">
        <v>0</v>
      </c>
      <c r="I23" s="150">
        <v>0</v>
      </c>
      <c r="J23" s="150">
        <v>0</v>
      </c>
      <c r="K23" s="151">
        <v>0</v>
      </c>
      <c r="L23" s="162">
        <f t="shared" si="1"/>
        <v>0</v>
      </c>
      <c r="M23" s="157">
        <v>0</v>
      </c>
      <c r="N23" s="150">
        <v>0</v>
      </c>
      <c r="O23" s="150">
        <v>0</v>
      </c>
      <c r="P23" s="151">
        <v>0</v>
      </c>
      <c r="Q23" s="152">
        <f t="shared" si="2"/>
        <v>0</v>
      </c>
      <c r="R23" s="158"/>
    </row>
    <row r="24" spans="1:18" ht="48" customHeight="1" x14ac:dyDescent="0.25">
      <c r="A24" s="195" t="s">
        <v>185</v>
      </c>
      <c r="B24" s="163" t="s">
        <v>195</v>
      </c>
      <c r="C24" s="149"/>
      <c r="D24" s="150"/>
      <c r="E24" s="150"/>
      <c r="F24" s="151"/>
      <c r="G24" s="152">
        <f t="shared" si="0"/>
        <v>0</v>
      </c>
      <c r="H24" s="149">
        <v>0</v>
      </c>
      <c r="I24" s="150">
        <v>0</v>
      </c>
      <c r="J24" s="150">
        <v>0</v>
      </c>
      <c r="K24" s="151">
        <v>0</v>
      </c>
      <c r="L24" s="162">
        <f t="shared" si="1"/>
        <v>0</v>
      </c>
      <c r="M24" s="157">
        <v>0</v>
      </c>
      <c r="N24" s="150">
        <v>0</v>
      </c>
      <c r="O24" s="150">
        <v>0</v>
      </c>
      <c r="P24" s="151">
        <v>0</v>
      </c>
      <c r="Q24" s="152">
        <f t="shared" si="2"/>
        <v>0</v>
      </c>
      <c r="R24" s="158"/>
    </row>
    <row r="25" spans="1:18" ht="72" customHeight="1" x14ac:dyDescent="0.25">
      <c r="A25" s="197" t="s">
        <v>89</v>
      </c>
      <c r="B25" s="163" t="s">
        <v>90</v>
      </c>
      <c r="C25" s="149"/>
      <c r="D25" s="150"/>
      <c r="E25" s="150"/>
      <c r="F25" s="151"/>
      <c r="G25" s="152">
        <f t="shared" si="0"/>
        <v>0</v>
      </c>
      <c r="H25" s="149">
        <v>0</v>
      </c>
      <c r="I25" s="150">
        <f>D25*5</f>
        <v>0</v>
      </c>
      <c r="J25" s="150">
        <v>0</v>
      </c>
      <c r="K25" s="151">
        <v>0</v>
      </c>
      <c r="L25" s="162">
        <f t="shared" si="1"/>
        <v>0</v>
      </c>
      <c r="M25" s="157">
        <v>0</v>
      </c>
      <c r="N25" s="150">
        <f>D25*5</f>
        <v>0</v>
      </c>
      <c r="O25" s="150">
        <v>0</v>
      </c>
      <c r="P25" s="151">
        <v>0</v>
      </c>
      <c r="Q25" s="152">
        <f t="shared" si="2"/>
        <v>0</v>
      </c>
      <c r="R25" s="158"/>
    </row>
    <row r="26" spans="1:18" ht="71.25" customHeight="1" thickBot="1" x14ac:dyDescent="0.3">
      <c r="A26" s="163" t="s">
        <v>91</v>
      </c>
      <c r="B26" s="163" t="s">
        <v>92</v>
      </c>
      <c r="C26" s="149"/>
      <c r="D26" s="150"/>
      <c r="E26" s="150"/>
      <c r="F26" s="151"/>
      <c r="G26" s="152">
        <f t="shared" si="0"/>
        <v>0</v>
      </c>
      <c r="H26" s="149">
        <v>0</v>
      </c>
      <c r="I26" s="150">
        <f>5*D26</f>
        <v>0</v>
      </c>
      <c r="J26" s="150">
        <f>E26*5</f>
        <v>0</v>
      </c>
      <c r="K26" s="150">
        <f>F26*5</f>
        <v>0</v>
      </c>
      <c r="L26" s="162">
        <f t="shared" si="1"/>
        <v>0</v>
      </c>
      <c r="M26" s="157">
        <v>0</v>
      </c>
      <c r="N26" s="150">
        <f>5*D26</f>
        <v>0</v>
      </c>
      <c r="O26" s="150">
        <f>E26*5</f>
        <v>0</v>
      </c>
      <c r="P26" s="150">
        <f>F26*5</f>
        <v>0</v>
      </c>
      <c r="Q26" s="152">
        <f t="shared" si="2"/>
        <v>0</v>
      </c>
      <c r="R26" s="158"/>
    </row>
    <row r="27" spans="1:18" ht="20.25" customHeight="1" thickBot="1" x14ac:dyDescent="0.3">
      <c r="A27" s="747" t="s">
        <v>117</v>
      </c>
      <c r="B27" s="748"/>
      <c r="C27" s="164"/>
      <c r="D27" s="146"/>
      <c r="E27" s="146"/>
      <c r="F27" s="147"/>
      <c r="G27" s="147"/>
      <c r="H27" s="165"/>
      <c r="I27" s="146"/>
      <c r="J27" s="146"/>
      <c r="K27" s="147"/>
      <c r="L27" s="166"/>
      <c r="M27" s="167"/>
      <c r="N27" s="146"/>
      <c r="O27" s="146"/>
      <c r="P27" s="147"/>
      <c r="Q27" s="147"/>
      <c r="R27" s="168"/>
    </row>
    <row r="28" spans="1:18" ht="43.5" customHeight="1" x14ac:dyDescent="0.25">
      <c r="A28" s="199" t="s">
        <v>119</v>
      </c>
      <c r="B28" s="200" t="s">
        <v>151</v>
      </c>
      <c r="C28" s="749" t="s">
        <v>152</v>
      </c>
      <c r="D28" s="750"/>
      <c r="E28" s="750"/>
      <c r="F28" s="750"/>
      <c r="G28" s="751"/>
      <c r="H28" s="749" t="s">
        <v>152</v>
      </c>
      <c r="I28" s="750"/>
      <c r="J28" s="750"/>
      <c r="K28" s="750"/>
      <c r="L28" s="751"/>
      <c r="M28" s="749" t="s">
        <v>152</v>
      </c>
      <c r="N28" s="750"/>
      <c r="O28" s="750"/>
      <c r="P28" s="750"/>
      <c r="Q28" s="751"/>
      <c r="R28" s="201"/>
    </row>
    <row r="29" spans="1:18" ht="78.75" customHeight="1" x14ac:dyDescent="0.25">
      <c r="A29" s="180"/>
      <c r="B29" s="202"/>
      <c r="C29" s="203"/>
      <c r="D29" s="203"/>
      <c r="E29" s="203"/>
      <c r="F29" s="203"/>
      <c r="G29" s="203"/>
      <c r="H29" s="203"/>
      <c r="I29" s="203"/>
      <c r="J29" s="203"/>
      <c r="K29" s="203"/>
      <c r="L29" s="203"/>
      <c r="M29" s="203"/>
      <c r="N29" s="203"/>
      <c r="O29" s="203"/>
      <c r="P29" s="203"/>
      <c r="Q29" s="203"/>
      <c r="R29" s="40"/>
    </row>
    <row r="30" spans="1:18" ht="43.5" customHeight="1" x14ac:dyDescent="0.25">
      <c r="A30" s="180"/>
      <c r="B30" s="202"/>
      <c r="C30" s="203"/>
      <c r="D30" s="203"/>
      <c r="E30" s="203"/>
      <c r="F30" s="203"/>
      <c r="G30" s="203"/>
      <c r="H30" s="203"/>
      <c r="I30" s="203"/>
      <c r="J30" s="203"/>
      <c r="K30" s="203"/>
      <c r="L30" s="203"/>
      <c r="M30" s="203"/>
      <c r="N30" s="203"/>
      <c r="O30" s="203"/>
      <c r="P30" s="203"/>
      <c r="Q30" s="203"/>
      <c r="R30" s="40"/>
    </row>
    <row r="31" spans="1:18" ht="43.5" customHeight="1" thickBot="1" x14ac:dyDescent="0.3">
      <c r="A31" s="180"/>
      <c r="B31" s="202"/>
      <c r="C31" s="203"/>
      <c r="D31" s="203"/>
      <c r="E31" s="203"/>
      <c r="F31" s="203"/>
      <c r="G31" s="203"/>
      <c r="H31" s="203"/>
      <c r="I31" s="203"/>
      <c r="J31" s="203"/>
      <c r="K31" s="203"/>
      <c r="L31" s="203"/>
      <c r="M31" s="203"/>
      <c r="N31" s="203"/>
      <c r="O31" s="203"/>
      <c r="P31" s="203"/>
      <c r="Q31" s="203"/>
      <c r="R31" s="40"/>
    </row>
    <row r="32" spans="1:18" ht="47.25" customHeight="1" thickBot="1" x14ac:dyDescent="0.3">
      <c r="A32" s="169" t="s">
        <v>124</v>
      </c>
      <c r="B32" s="170" t="s">
        <v>153</v>
      </c>
      <c r="C32" s="616" t="s">
        <v>152</v>
      </c>
      <c r="D32" s="617"/>
      <c r="E32" s="617"/>
      <c r="F32" s="617"/>
      <c r="G32" s="618"/>
      <c r="H32" s="616" t="s">
        <v>152</v>
      </c>
      <c r="I32" s="617"/>
      <c r="J32" s="617"/>
      <c r="K32" s="617"/>
      <c r="L32" s="618"/>
      <c r="M32" s="616" t="s">
        <v>152</v>
      </c>
      <c r="N32" s="617"/>
      <c r="O32" s="617"/>
      <c r="P32" s="617"/>
      <c r="Q32" s="618"/>
      <c r="R32" s="174"/>
    </row>
    <row r="33" spans="1:18" ht="41.25" customHeight="1" thickBot="1" x14ac:dyDescent="0.3">
      <c r="A33" s="172" t="s">
        <v>154</v>
      </c>
      <c r="B33" s="175" t="s">
        <v>155</v>
      </c>
      <c r="C33" s="592" t="s">
        <v>152</v>
      </c>
      <c r="D33" s="593"/>
      <c r="E33" s="593"/>
      <c r="F33" s="593"/>
      <c r="G33" s="594"/>
      <c r="H33" s="592" t="s">
        <v>152</v>
      </c>
      <c r="I33" s="593"/>
      <c r="J33" s="593"/>
      <c r="K33" s="593"/>
      <c r="L33" s="594"/>
      <c r="M33" s="616" t="s">
        <v>152</v>
      </c>
      <c r="N33" s="617"/>
      <c r="O33" s="617"/>
      <c r="P33" s="617"/>
      <c r="Q33" s="618"/>
      <c r="R33" s="174"/>
    </row>
    <row r="34" spans="1:18" ht="36" customHeight="1" thickBot="1" x14ac:dyDescent="0.3">
      <c r="A34" s="172" t="s">
        <v>156</v>
      </c>
      <c r="B34" s="175" t="s">
        <v>157</v>
      </c>
      <c r="C34" s="592" t="s">
        <v>152</v>
      </c>
      <c r="D34" s="593"/>
      <c r="E34" s="593"/>
      <c r="F34" s="593"/>
      <c r="G34" s="594"/>
      <c r="H34" s="592" t="s">
        <v>152</v>
      </c>
      <c r="I34" s="593"/>
      <c r="J34" s="593"/>
      <c r="K34" s="593"/>
      <c r="L34" s="594"/>
      <c r="M34" s="616" t="s">
        <v>152</v>
      </c>
      <c r="N34" s="617"/>
      <c r="O34" s="617"/>
      <c r="P34" s="617"/>
      <c r="Q34" s="618"/>
      <c r="R34" s="174"/>
    </row>
    <row r="35" spans="1:18" ht="42.75" customHeight="1" thickBot="1" x14ac:dyDescent="0.3">
      <c r="A35" s="172" t="s">
        <v>158</v>
      </c>
      <c r="B35" s="175" t="s">
        <v>159</v>
      </c>
      <c r="C35" s="592" t="s">
        <v>152</v>
      </c>
      <c r="D35" s="593"/>
      <c r="E35" s="593"/>
      <c r="F35" s="593"/>
      <c r="G35" s="594"/>
      <c r="H35" s="592" t="s">
        <v>152</v>
      </c>
      <c r="I35" s="593"/>
      <c r="J35" s="593"/>
      <c r="K35" s="593"/>
      <c r="L35" s="594"/>
      <c r="M35" s="616" t="s">
        <v>152</v>
      </c>
      <c r="N35" s="617"/>
      <c r="O35" s="617"/>
      <c r="P35" s="617"/>
      <c r="Q35" s="618"/>
      <c r="R35" s="174"/>
    </row>
    <row r="36" spans="1:18" ht="36" customHeight="1" x14ac:dyDescent="0.25">
      <c r="A36" s="172" t="s">
        <v>126</v>
      </c>
      <c r="B36" s="173" t="s">
        <v>160</v>
      </c>
      <c r="C36" s="592" t="s">
        <v>152</v>
      </c>
      <c r="D36" s="593"/>
      <c r="E36" s="593"/>
      <c r="F36" s="593"/>
      <c r="G36" s="594"/>
      <c r="H36" s="592" t="s">
        <v>152</v>
      </c>
      <c r="I36" s="593"/>
      <c r="J36" s="593"/>
      <c r="K36" s="593"/>
      <c r="L36" s="594"/>
      <c r="M36" s="616" t="s">
        <v>152</v>
      </c>
      <c r="N36" s="617"/>
      <c r="O36" s="617"/>
      <c r="P36" s="617"/>
      <c r="Q36" s="618"/>
      <c r="R36" s="176"/>
    </row>
    <row r="37" spans="1:18" ht="41.25" customHeight="1" x14ac:dyDescent="0.25">
      <c r="A37" s="172" t="s">
        <v>128</v>
      </c>
      <c r="B37" s="175" t="s">
        <v>26</v>
      </c>
      <c r="C37" s="592" t="s">
        <v>152</v>
      </c>
      <c r="D37" s="593"/>
      <c r="E37" s="593"/>
      <c r="F37" s="593"/>
      <c r="G37" s="594"/>
      <c r="H37" s="592" t="s">
        <v>152</v>
      </c>
      <c r="I37" s="593"/>
      <c r="J37" s="593"/>
      <c r="K37" s="593"/>
      <c r="L37" s="594"/>
      <c r="M37" s="592" t="s">
        <v>152</v>
      </c>
      <c r="N37" s="593"/>
      <c r="O37" s="593"/>
      <c r="P37" s="593"/>
      <c r="Q37" s="594"/>
      <c r="R37" s="176"/>
    </row>
    <row r="38" spans="1:18" ht="41.25" customHeight="1" thickBot="1" x14ac:dyDescent="0.3">
      <c r="A38" s="177" t="s">
        <v>130</v>
      </c>
      <c r="B38" s="178" t="s">
        <v>131</v>
      </c>
      <c r="C38" s="592" t="s">
        <v>152</v>
      </c>
      <c r="D38" s="593"/>
      <c r="E38" s="593"/>
      <c r="F38" s="593"/>
      <c r="G38" s="594"/>
      <c r="H38" s="595" t="s">
        <v>152</v>
      </c>
      <c r="I38" s="596"/>
      <c r="J38" s="596"/>
      <c r="K38" s="596"/>
      <c r="L38" s="597"/>
      <c r="M38" s="595" t="s">
        <v>152</v>
      </c>
      <c r="N38" s="596"/>
      <c r="O38" s="596"/>
      <c r="P38" s="596"/>
      <c r="Q38" s="597"/>
      <c r="R38" s="179"/>
    </row>
    <row r="39" spans="1:18" ht="16.5" thickBot="1" x14ac:dyDescent="0.3">
      <c r="A39" s="180"/>
      <c r="B39" s="180"/>
      <c r="C39" s="181"/>
      <c r="D39" s="181"/>
      <c r="E39" s="181"/>
      <c r="F39" s="181"/>
      <c r="G39" s="181"/>
      <c r="H39" s="181"/>
      <c r="I39" s="181"/>
      <c r="J39" s="181"/>
      <c r="K39" s="181"/>
      <c r="L39" s="181"/>
      <c r="M39" s="181"/>
      <c r="N39" s="181"/>
      <c r="O39" s="181"/>
      <c r="P39" s="181"/>
      <c r="Q39" s="181"/>
      <c r="R39" s="181"/>
    </row>
    <row r="40" spans="1:18" ht="16.5" customHeight="1" x14ac:dyDescent="0.25">
      <c r="A40" s="182" t="s">
        <v>132</v>
      </c>
      <c r="B40" s="598"/>
      <c r="C40" s="598"/>
      <c r="D40" s="598"/>
      <c r="E40" s="598"/>
      <c r="F40" s="598"/>
      <c r="G40" s="598"/>
      <c r="H40" s="598"/>
      <c r="I40" s="598"/>
      <c r="J40" s="598"/>
      <c r="K40" s="598"/>
      <c r="L40" s="598"/>
      <c r="M40" s="598"/>
      <c r="N40" s="598"/>
      <c r="O40" s="598"/>
      <c r="P40" s="598"/>
      <c r="Q40" s="598"/>
      <c r="R40" s="599"/>
    </row>
    <row r="41" spans="1:18" ht="34.5" customHeight="1" x14ac:dyDescent="0.25">
      <c r="A41" s="183" t="s">
        <v>139</v>
      </c>
      <c r="B41" s="600"/>
      <c r="C41" s="600"/>
      <c r="D41" s="600"/>
      <c r="E41" s="600"/>
      <c r="F41" s="600"/>
      <c r="G41" s="600"/>
      <c r="H41" s="600"/>
      <c r="I41" s="600"/>
      <c r="J41" s="600"/>
      <c r="K41" s="600"/>
      <c r="L41" s="600"/>
      <c r="M41" s="600"/>
      <c r="N41" s="600"/>
      <c r="O41" s="600"/>
      <c r="P41" s="600"/>
      <c r="Q41" s="600"/>
      <c r="R41" s="601"/>
    </row>
    <row r="42" spans="1:18" ht="16.5" customHeight="1" thickBot="1" x14ac:dyDescent="0.3">
      <c r="A42" s="184" t="s">
        <v>161</v>
      </c>
      <c r="B42" s="602"/>
      <c r="C42" s="602"/>
      <c r="D42" s="602"/>
      <c r="E42" s="602"/>
      <c r="F42" s="602"/>
      <c r="G42" s="602"/>
      <c r="H42" s="602"/>
      <c r="I42" s="602"/>
      <c r="J42" s="602"/>
      <c r="K42" s="602"/>
      <c r="L42" s="602"/>
      <c r="M42" s="602"/>
      <c r="N42" s="602"/>
      <c r="O42" s="602"/>
      <c r="P42" s="602"/>
      <c r="Q42" s="602"/>
      <c r="R42" s="603"/>
    </row>
    <row r="43" spans="1:18" ht="15.75" customHeight="1" x14ac:dyDescent="0.25">
      <c r="A43" s="182" t="s">
        <v>134</v>
      </c>
      <c r="B43" s="604"/>
      <c r="C43" s="604"/>
      <c r="D43" s="604"/>
      <c r="E43" s="604"/>
      <c r="F43" s="604"/>
      <c r="G43" s="604"/>
      <c r="H43" s="604"/>
      <c r="I43" s="604"/>
      <c r="J43" s="604"/>
      <c r="K43" s="604"/>
      <c r="L43" s="604"/>
      <c r="M43" s="604"/>
      <c r="N43" s="604"/>
      <c r="O43" s="604"/>
      <c r="P43" s="604"/>
      <c r="Q43" s="604"/>
      <c r="R43" s="605"/>
    </row>
    <row r="44" spans="1:18" ht="38.25" customHeight="1" x14ac:dyDescent="0.25">
      <c r="A44" s="183" t="s">
        <v>138</v>
      </c>
      <c r="B44" s="606"/>
      <c r="C44" s="606"/>
      <c r="D44" s="606"/>
      <c r="E44" s="606"/>
      <c r="F44" s="606"/>
      <c r="G44" s="606"/>
      <c r="H44" s="606"/>
      <c r="I44" s="606"/>
      <c r="J44" s="606"/>
      <c r="K44" s="606"/>
      <c r="L44" s="606"/>
      <c r="M44" s="606"/>
      <c r="N44" s="606"/>
      <c r="O44" s="606"/>
      <c r="P44" s="606"/>
      <c r="Q44" s="606"/>
      <c r="R44" s="607"/>
    </row>
    <row r="45" spans="1:18" ht="15.75" customHeight="1" thickBot="1" x14ac:dyDescent="0.3">
      <c r="A45" s="185" t="s">
        <v>135</v>
      </c>
      <c r="B45" s="608"/>
      <c r="C45" s="608"/>
      <c r="D45" s="608"/>
      <c r="E45" s="608"/>
      <c r="F45" s="608"/>
      <c r="G45" s="608"/>
      <c r="H45" s="608"/>
      <c r="I45" s="608"/>
      <c r="J45" s="608"/>
      <c r="K45" s="608"/>
      <c r="L45" s="608"/>
      <c r="M45" s="608"/>
      <c r="N45" s="608"/>
      <c r="O45" s="608"/>
      <c r="P45" s="608"/>
      <c r="Q45" s="608"/>
      <c r="R45" s="609"/>
    </row>
    <row r="46" spans="1:18" ht="15.75" customHeight="1" x14ac:dyDescent="0.25">
      <c r="A46" s="180"/>
      <c r="B46" s="180"/>
      <c r="C46" s="181"/>
      <c r="D46" s="181"/>
      <c r="E46" s="181"/>
      <c r="F46" s="181"/>
      <c r="G46" s="181"/>
      <c r="H46" s="181"/>
      <c r="I46" s="181"/>
      <c r="J46" s="181"/>
      <c r="K46" s="181"/>
      <c r="L46" s="181"/>
      <c r="M46" s="181"/>
      <c r="N46" s="181"/>
      <c r="O46" s="181"/>
      <c r="P46" s="181"/>
      <c r="Q46" s="181"/>
      <c r="R46" s="181"/>
    </row>
    <row r="47" spans="1:18" ht="15.75" customHeight="1" x14ac:dyDescent="0.25">
      <c r="A47" s="40" t="s">
        <v>136</v>
      </c>
      <c r="B47" s="40"/>
      <c r="C47" s="40"/>
      <c r="D47" s="40" t="s">
        <v>137</v>
      </c>
      <c r="E47" s="186"/>
      <c r="F47" s="186"/>
      <c r="G47" s="186"/>
      <c r="H47" s="186"/>
      <c r="I47" s="187"/>
      <c r="J47" s="187"/>
      <c r="K47" s="187"/>
      <c r="L47" s="187"/>
      <c r="M47" s="187"/>
      <c r="N47" s="187"/>
      <c r="O47" s="187"/>
      <c r="P47" s="187"/>
      <c r="Q47" s="187"/>
      <c r="R47" s="188"/>
    </row>
    <row r="48" spans="1:18" ht="30" customHeight="1" x14ac:dyDescent="0.25">
      <c r="A48" s="186"/>
      <c r="B48" s="186"/>
      <c r="C48" s="186"/>
      <c r="D48" s="186"/>
      <c r="E48" s="186"/>
      <c r="F48" s="186"/>
      <c r="G48" s="186"/>
      <c r="H48" s="186"/>
      <c r="I48" s="187"/>
      <c r="J48" s="187"/>
      <c r="K48" s="187"/>
      <c r="L48" s="187"/>
      <c r="M48" s="187"/>
      <c r="N48" s="187"/>
      <c r="O48" s="187"/>
      <c r="P48" s="187"/>
      <c r="Q48" s="187"/>
      <c r="R48" s="188"/>
    </row>
    <row r="49" spans="1:18" ht="15.75" customHeight="1" x14ac:dyDescent="0.25">
      <c r="A49" s="189" t="s">
        <v>138</v>
      </c>
      <c r="B49" s="186"/>
      <c r="C49" s="186"/>
      <c r="D49" s="639" t="s">
        <v>139</v>
      </c>
      <c r="E49" s="639"/>
      <c r="F49" s="639"/>
      <c r="G49" s="639"/>
      <c r="H49" s="186"/>
      <c r="I49" s="187"/>
      <c r="J49" s="187"/>
      <c r="K49" s="187"/>
      <c r="L49" s="187"/>
      <c r="M49" s="187"/>
      <c r="N49" s="187"/>
      <c r="O49" s="187"/>
      <c r="P49" s="187"/>
      <c r="Q49" s="187"/>
      <c r="R49" s="188"/>
    </row>
    <row r="50" spans="1:18" ht="15.75" customHeight="1" x14ac:dyDescent="0.25">
      <c r="A50" s="40" t="s">
        <v>140</v>
      </c>
      <c r="B50" s="186"/>
      <c r="C50" s="186"/>
      <c r="D50" s="40" t="s">
        <v>141</v>
      </c>
      <c r="E50" s="186"/>
      <c r="F50" s="186"/>
      <c r="G50" s="186"/>
      <c r="H50" s="186"/>
      <c r="I50" s="187"/>
      <c r="J50" s="187"/>
      <c r="K50" s="187"/>
      <c r="L50" s="187"/>
      <c r="M50" s="187"/>
      <c r="N50" s="187"/>
      <c r="O50" s="187"/>
      <c r="P50" s="187"/>
      <c r="Q50" s="187"/>
      <c r="R50" s="188"/>
    </row>
    <row r="51" spans="1:18" ht="15.75" customHeight="1" x14ac:dyDescent="0.25">
      <c r="A51" s="40" t="s">
        <v>142</v>
      </c>
      <c r="B51" s="186"/>
      <c r="C51" s="186"/>
      <c r="D51" s="40" t="s">
        <v>143</v>
      </c>
      <c r="E51" s="186"/>
      <c r="F51" s="186"/>
      <c r="G51" s="186"/>
      <c r="H51" s="186"/>
      <c r="I51" s="187"/>
      <c r="J51" s="187"/>
      <c r="K51" s="187"/>
      <c r="L51" s="187"/>
      <c r="M51" s="187"/>
      <c r="N51" s="187"/>
      <c r="O51" s="187"/>
      <c r="P51" s="187"/>
      <c r="Q51" s="187"/>
      <c r="R51" s="188"/>
    </row>
    <row r="52" spans="1:18" ht="15.75" customHeight="1" x14ac:dyDescent="0.25">
      <c r="A52" s="40"/>
      <c r="B52" s="186"/>
      <c r="C52" s="186"/>
      <c r="D52" s="40"/>
      <c r="E52" s="186"/>
      <c r="F52" s="186"/>
      <c r="G52" s="186"/>
      <c r="H52" s="186"/>
      <c r="I52" s="187"/>
      <c r="J52" s="187"/>
      <c r="K52" s="187"/>
      <c r="L52" s="187"/>
      <c r="M52" s="187"/>
      <c r="N52" s="187"/>
      <c r="O52" s="187"/>
      <c r="P52" s="187"/>
      <c r="Q52" s="187"/>
      <c r="R52" s="188"/>
    </row>
    <row r="53" spans="1:18" ht="80.25" customHeight="1" x14ac:dyDescent="0.25"/>
    <row r="54" spans="1:18" ht="74.25" customHeight="1" x14ac:dyDescent="0.25"/>
    <row r="55" spans="1:18" ht="58.5" customHeight="1" x14ac:dyDescent="0.25"/>
    <row r="56" spans="1:18" ht="58.5" customHeight="1" x14ac:dyDescent="0.25"/>
    <row r="57" spans="1:18" ht="15.75" customHeight="1" x14ac:dyDescent="0.25"/>
    <row r="58" spans="1:18" ht="15.75" customHeight="1" x14ac:dyDescent="0.25"/>
    <row r="59" spans="1:18" ht="15.75" customHeight="1" x14ac:dyDescent="0.25"/>
    <row r="60" spans="1:18" ht="15.75" customHeight="1" x14ac:dyDescent="0.25"/>
    <row r="61" spans="1:18" ht="15.75" customHeight="1" x14ac:dyDescent="0.25"/>
    <row r="62" spans="1:18" ht="15.75" customHeight="1" x14ac:dyDescent="0.25"/>
    <row r="63" spans="1:18" ht="15.75" customHeight="1" x14ac:dyDescent="0.25"/>
    <row r="64" spans="1:18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</sheetData>
  <mergeCells count="39">
    <mergeCell ref="R13:R15"/>
    <mergeCell ref="C14:G14"/>
    <mergeCell ref="H14:L14"/>
    <mergeCell ref="M14:Q14"/>
    <mergeCell ref="M28:Q28"/>
    <mergeCell ref="A10:Q10"/>
    <mergeCell ref="A11:Q11"/>
    <mergeCell ref="A13:A15"/>
    <mergeCell ref="B13:B15"/>
    <mergeCell ref="C13:Q13"/>
    <mergeCell ref="A16:B16"/>
    <mergeCell ref="A19:B19"/>
    <mergeCell ref="A27:B27"/>
    <mergeCell ref="C28:G28"/>
    <mergeCell ref="H28:L28"/>
    <mergeCell ref="C32:G32"/>
    <mergeCell ref="H32:L32"/>
    <mergeCell ref="M32:Q32"/>
    <mergeCell ref="C33:G33"/>
    <mergeCell ref="H33:L33"/>
    <mergeCell ref="M33:Q33"/>
    <mergeCell ref="C34:G34"/>
    <mergeCell ref="H34:L34"/>
    <mergeCell ref="M34:Q34"/>
    <mergeCell ref="C35:G35"/>
    <mergeCell ref="H35:L35"/>
    <mergeCell ref="M35:Q35"/>
    <mergeCell ref="D49:G49"/>
    <mergeCell ref="C36:G36"/>
    <mergeCell ref="H36:L36"/>
    <mergeCell ref="M36:Q36"/>
    <mergeCell ref="C37:G37"/>
    <mergeCell ref="H37:L37"/>
    <mergeCell ref="M37:Q37"/>
    <mergeCell ref="C38:G38"/>
    <mergeCell ref="H38:L38"/>
    <mergeCell ref="M38:Q38"/>
    <mergeCell ref="B40:R42"/>
    <mergeCell ref="B43:R45"/>
  </mergeCells>
  <pageMargins left="0.7" right="0.7" top="0.75" bottom="0.75" header="0.3" footer="0.3"/>
  <pageSetup paperSize="14" scale="65" fitToHeight="0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R1012"/>
  <sheetViews>
    <sheetView view="pageBreakPreview" topLeftCell="A25" zoomScaleNormal="100" zoomScaleSheetLayoutView="100" workbookViewId="0">
      <selection activeCell="C26" sqref="C26:F26"/>
    </sheetView>
  </sheetViews>
  <sheetFormatPr defaultColWidth="14.42578125" defaultRowHeight="15" x14ac:dyDescent="0.25"/>
  <cols>
    <col min="1" max="1" width="37.5703125" customWidth="1"/>
    <col min="2" max="2" width="43.5703125" customWidth="1"/>
    <col min="3" max="17" width="8.7109375" customWidth="1"/>
    <col min="18" max="18" width="35.28515625" customWidth="1"/>
    <col min="19" max="26" width="8.7109375" customWidth="1"/>
  </cols>
  <sheetData>
    <row r="3" spans="1:18" x14ac:dyDescent="0.25">
      <c r="A3" s="110"/>
    </row>
    <row r="10" spans="1:18" ht="18.75" x14ac:dyDescent="0.3">
      <c r="A10" s="752" t="s">
        <v>146</v>
      </c>
      <c r="B10" s="752"/>
      <c r="C10" s="752"/>
      <c r="D10" s="752"/>
      <c r="E10" s="752"/>
      <c r="F10" s="752"/>
      <c r="G10" s="752"/>
      <c r="H10" s="752"/>
      <c r="I10" s="752"/>
      <c r="J10" s="752"/>
      <c r="K10" s="752"/>
      <c r="L10" s="752"/>
      <c r="M10" s="752"/>
      <c r="N10" s="752"/>
      <c r="O10" s="752"/>
      <c r="P10" s="752"/>
      <c r="Q10" s="752"/>
    </row>
    <row r="11" spans="1:18" ht="18.75" x14ac:dyDescent="0.3">
      <c r="A11" s="752" t="s">
        <v>209</v>
      </c>
      <c r="B11" s="752"/>
      <c r="C11" s="752"/>
      <c r="D11" s="752"/>
      <c r="E11" s="752"/>
      <c r="F11" s="752"/>
      <c r="G11" s="752"/>
      <c r="H11" s="752"/>
      <c r="I11" s="752"/>
      <c r="J11" s="752"/>
      <c r="K11" s="752"/>
      <c r="L11" s="752"/>
      <c r="M11" s="752"/>
      <c r="N11" s="752"/>
      <c r="O11" s="752"/>
      <c r="P11" s="752"/>
      <c r="Q11" s="752"/>
    </row>
    <row r="12" spans="1:18" ht="15" customHeight="1" thickBot="1" x14ac:dyDescent="0.3"/>
    <row r="13" spans="1:18" ht="16.5" thickBot="1" x14ac:dyDescent="0.3">
      <c r="A13" s="656" t="s">
        <v>101</v>
      </c>
      <c r="B13" s="656" t="s">
        <v>102</v>
      </c>
      <c r="C13" s="653" t="s">
        <v>103</v>
      </c>
      <c r="D13" s="654"/>
      <c r="E13" s="654"/>
      <c r="F13" s="654"/>
      <c r="G13" s="654"/>
      <c r="H13" s="654"/>
      <c r="I13" s="654"/>
      <c r="J13" s="654"/>
      <c r="K13" s="654"/>
      <c r="L13" s="654"/>
      <c r="M13" s="654"/>
      <c r="N13" s="654"/>
      <c r="O13" s="654"/>
      <c r="P13" s="654"/>
      <c r="Q13" s="655"/>
      <c r="R13" s="756" t="s">
        <v>104</v>
      </c>
    </row>
    <row r="14" spans="1:18" ht="15.75" x14ac:dyDescent="0.25">
      <c r="A14" s="657"/>
      <c r="B14" s="657"/>
      <c r="C14" s="659" t="s">
        <v>105</v>
      </c>
      <c r="D14" s="660"/>
      <c r="E14" s="660"/>
      <c r="F14" s="660"/>
      <c r="G14" s="661"/>
      <c r="H14" s="659" t="s">
        <v>106</v>
      </c>
      <c r="I14" s="660"/>
      <c r="J14" s="660"/>
      <c r="K14" s="660"/>
      <c r="L14" s="661"/>
      <c r="M14" s="659" t="s">
        <v>107</v>
      </c>
      <c r="N14" s="660"/>
      <c r="O14" s="660"/>
      <c r="P14" s="660"/>
      <c r="Q14" s="661"/>
      <c r="R14" s="757"/>
    </row>
    <row r="15" spans="1:18" ht="15.75" thickBot="1" x14ac:dyDescent="0.3">
      <c r="A15" s="753"/>
      <c r="B15" s="753"/>
      <c r="C15" s="130" t="s">
        <v>147</v>
      </c>
      <c r="D15" s="130" t="s">
        <v>148</v>
      </c>
      <c r="E15" s="130" t="s">
        <v>149</v>
      </c>
      <c r="F15" s="131" t="s">
        <v>150</v>
      </c>
      <c r="G15" s="131" t="s">
        <v>74</v>
      </c>
      <c r="H15" s="132" t="s">
        <v>147</v>
      </c>
      <c r="I15" s="130" t="s">
        <v>148</v>
      </c>
      <c r="J15" s="130" t="s">
        <v>149</v>
      </c>
      <c r="K15" s="131" t="s">
        <v>150</v>
      </c>
      <c r="L15" s="133" t="s">
        <v>74</v>
      </c>
      <c r="M15" s="134" t="s">
        <v>147</v>
      </c>
      <c r="N15" s="130" t="s">
        <v>148</v>
      </c>
      <c r="O15" s="130" t="s">
        <v>149</v>
      </c>
      <c r="P15" s="131" t="s">
        <v>150</v>
      </c>
      <c r="Q15" s="131" t="s">
        <v>74</v>
      </c>
      <c r="R15" s="758"/>
    </row>
    <row r="16" spans="1:18" ht="20.25" customHeight="1" x14ac:dyDescent="0.25">
      <c r="A16" s="743" t="s">
        <v>112</v>
      </c>
      <c r="B16" s="744"/>
      <c r="C16" s="135"/>
      <c r="D16" s="135"/>
      <c r="E16" s="135"/>
      <c r="F16" s="136"/>
      <c r="G16" s="136"/>
      <c r="H16" s="137"/>
      <c r="I16" s="135"/>
      <c r="J16" s="135"/>
      <c r="K16" s="136"/>
      <c r="L16" s="138"/>
      <c r="M16" s="139"/>
      <c r="N16" s="135"/>
      <c r="O16" s="135"/>
      <c r="P16" s="136"/>
      <c r="Q16" s="136"/>
      <c r="R16" s="140"/>
    </row>
    <row r="17" spans="1:18" ht="55.5" customHeight="1" x14ac:dyDescent="0.25">
      <c r="A17" s="218" t="s">
        <v>197</v>
      </c>
      <c r="B17" s="221" t="s">
        <v>199</v>
      </c>
      <c r="C17" s="135"/>
      <c r="D17" s="135"/>
      <c r="E17" s="135"/>
      <c r="F17" s="136"/>
      <c r="G17" s="136"/>
      <c r="H17" s="137"/>
      <c r="I17" s="135"/>
      <c r="J17" s="135"/>
      <c r="K17" s="136"/>
      <c r="L17" s="138"/>
      <c r="M17" s="139"/>
      <c r="N17" s="135"/>
      <c r="O17" s="135"/>
      <c r="P17" s="136"/>
      <c r="Q17" s="136"/>
      <c r="R17" s="140"/>
    </row>
    <row r="18" spans="1:18" ht="33.75" customHeight="1" x14ac:dyDescent="0.25">
      <c r="A18" s="219" t="s">
        <v>198</v>
      </c>
      <c r="B18" s="220" t="s">
        <v>200</v>
      </c>
      <c r="C18" s="141"/>
      <c r="D18" s="141"/>
      <c r="E18" s="141"/>
      <c r="F18" s="142"/>
      <c r="G18" s="142"/>
      <c r="H18" s="143"/>
      <c r="I18" s="141"/>
      <c r="J18" s="141"/>
      <c r="K18" s="142"/>
      <c r="L18" s="144"/>
      <c r="M18" s="145"/>
      <c r="N18" s="141"/>
      <c r="O18" s="141"/>
      <c r="P18" s="142"/>
      <c r="Q18" s="142"/>
      <c r="R18" s="140"/>
    </row>
    <row r="19" spans="1:18" ht="20.25" customHeight="1" thickBot="1" x14ac:dyDescent="0.3">
      <c r="A19" s="745" t="s">
        <v>113</v>
      </c>
      <c r="B19" s="746"/>
      <c r="C19" s="143"/>
      <c r="D19" s="141"/>
      <c r="E19" s="141"/>
      <c r="F19" s="142"/>
      <c r="G19" s="142"/>
      <c r="H19" s="143"/>
      <c r="I19" s="141"/>
      <c r="J19" s="141"/>
      <c r="K19" s="142"/>
      <c r="L19" s="144"/>
      <c r="M19" s="145"/>
      <c r="N19" s="141"/>
      <c r="O19" s="141"/>
      <c r="P19" s="142"/>
      <c r="Q19" s="142"/>
      <c r="R19" s="140"/>
    </row>
    <row r="20" spans="1:18" ht="48.75" customHeight="1" x14ac:dyDescent="0.25">
      <c r="A20" s="198" t="s">
        <v>82</v>
      </c>
      <c r="B20" s="148" t="s">
        <v>164</v>
      </c>
      <c r="C20" s="149"/>
      <c r="D20" s="150"/>
      <c r="E20" s="150"/>
      <c r="F20" s="151"/>
      <c r="G20" s="152">
        <f t="shared" ref="G20:G26" si="0">SUM(C20:F20)</f>
        <v>0</v>
      </c>
      <c r="H20" s="149">
        <f t="shared" ref="H20:I22" si="1">5*C20</f>
        <v>0</v>
      </c>
      <c r="I20" s="150">
        <f t="shared" si="1"/>
        <v>0</v>
      </c>
      <c r="J20" s="150">
        <f>2*E20</f>
        <v>0</v>
      </c>
      <c r="K20" s="151">
        <f>2*F20</f>
        <v>0</v>
      </c>
      <c r="L20" s="162">
        <f t="shared" ref="L20:L26" si="2">SUM(H20:K20)</f>
        <v>0</v>
      </c>
      <c r="M20" s="157">
        <f>5*C20</f>
        <v>0</v>
      </c>
      <c r="N20" s="150">
        <f>5*D20</f>
        <v>0</v>
      </c>
      <c r="O20" s="150">
        <f>5*E20</f>
        <v>0</v>
      </c>
      <c r="P20" s="150">
        <f>5*F20</f>
        <v>0</v>
      </c>
      <c r="Q20" s="152">
        <f t="shared" ref="Q20:Q26" si="3">SUM(M20:P20)</f>
        <v>0</v>
      </c>
      <c r="R20" s="204"/>
    </row>
    <row r="21" spans="1:18" ht="50.25" customHeight="1" x14ac:dyDescent="0.25">
      <c r="A21" s="163" t="s">
        <v>84</v>
      </c>
      <c r="B21" s="159" t="s">
        <v>94</v>
      </c>
      <c r="C21" s="149"/>
      <c r="D21" s="150"/>
      <c r="E21" s="150"/>
      <c r="F21" s="151"/>
      <c r="G21" s="152">
        <f t="shared" si="0"/>
        <v>0</v>
      </c>
      <c r="H21" s="149">
        <f t="shared" si="1"/>
        <v>0</v>
      </c>
      <c r="I21" s="150">
        <f t="shared" si="1"/>
        <v>0</v>
      </c>
      <c r="J21" s="150">
        <f>5*E21</f>
        <v>0</v>
      </c>
      <c r="K21" s="151">
        <f>5*F21</f>
        <v>0</v>
      </c>
      <c r="L21" s="162">
        <f t="shared" si="2"/>
        <v>0</v>
      </c>
      <c r="M21" s="157">
        <f>5*C21</f>
        <v>0</v>
      </c>
      <c r="N21" s="157">
        <f t="shared" ref="N21" si="4">5*D21</f>
        <v>0</v>
      </c>
      <c r="O21" s="157">
        <f>5*E21</f>
        <v>0</v>
      </c>
      <c r="P21" s="157">
        <f>5*F21</f>
        <v>0</v>
      </c>
      <c r="Q21" s="152">
        <f>SUM(M21:P21)</f>
        <v>0</v>
      </c>
      <c r="R21" s="204"/>
    </row>
    <row r="22" spans="1:18" ht="62.25" customHeight="1" x14ac:dyDescent="0.25">
      <c r="A22" s="163" t="s">
        <v>85</v>
      </c>
      <c r="B22" s="159" t="s">
        <v>163</v>
      </c>
      <c r="C22" s="149"/>
      <c r="D22" s="150"/>
      <c r="E22" s="150"/>
      <c r="F22" s="151"/>
      <c r="G22" s="152">
        <f t="shared" si="0"/>
        <v>0</v>
      </c>
      <c r="H22" s="149">
        <f t="shared" si="1"/>
        <v>0</v>
      </c>
      <c r="I22" s="150">
        <f t="shared" si="1"/>
        <v>0</v>
      </c>
      <c r="J22" s="150">
        <f>5*E22</f>
        <v>0</v>
      </c>
      <c r="K22" s="151">
        <f>5*F22</f>
        <v>0</v>
      </c>
      <c r="L22" s="162">
        <f t="shared" si="2"/>
        <v>0</v>
      </c>
      <c r="M22" s="157">
        <f t="shared" ref="M22:O22" si="5">5*C22</f>
        <v>0</v>
      </c>
      <c r="N22" s="157">
        <f t="shared" si="5"/>
        <v>0</v>
      </c>
      <c r="O22" s="157">
        <f t="shared" si="5"/>
        <v>0</v>
      </c>
      <c r="P22" s="157">
        <f>5*F22</f>
        <v>0</v>
      </c>
      <c r="Q22" s="152">
        <f t="shared" si="3"/>
        <v>0</v>
      </c>
      <c r="R22" s="204"/>
    </row>
    <row r="23" spans="1:18" s="103" customFormat="1" ht="52.5" customHeight="1" x14ac:dyDescent="0.25">
      <c r="A23" s="163" t="s">
        <v>86</v>
      </c>
      <c r="B23" s="163" t="s">
        <v>194</v>
      </c>
      <c r="C23" s="149"/>
      <c r="D23" s="150"/>
      <c r="E23" s="150"/>
      <c r="F23" s="151"/>
      <c r="G23" s="152">
        <f t="shared" si="0"/>
        <v>0</v>
      </c>
      <c r="H23" s="149">
        <v>0</v>
      </c>
      <c r="I23" s="150">
        <v>0</v>
      </c>
      <c r="J23" s="150">
        <v>0</v>
      </c>
      <c r="K23" s="151">
        <v>0</v>
      </c>
      <c r="L23" s="162">
        <f t="shared" si="2"/>
        <v>0</v>
      </c>
      <c r="M23" s="157">
        <v>0</v>
      </c>
      <c r="N23" s="150">
        <v>0</v>
      </c>
      <c r="O23" s="150">
        <v>0</v>
      </c>
      <c r="P23" s="151">
        <v>0</v>
      </c>
      <c r="Q23" s="152">
        <f t="shared" si="3"/>
        <v>0</v>
      </c>
      <c r="R23" s="204"/>
    </row>
    <row r="24" spans="1:18" ht="61.5" customHeight="1" x14ac:dyDescent="0.25">
      <c r="A24" s="195" t="s">
        <v>185</v>
      </c>
      <c r="B24" s="163" t="s">
        <v>195</v>
      </c>
      <c r="C24" s="149"/>
      <c r="D24" s="150"/>
      <c r="E24" s="150"/>
      <c r="F24" s="151"/>
      <c r="G24" s="152">
        <f t="shared" si="0"/>
        <v>0</v>
      </c>
      <c r="H24" s="149">
        <v>0</v>
      </c>
      <c r="I24" s="150">
        <v>0</v>
      </c>
      <c r="J24" s="150">
        <v>0</v>
      </c>
      <c r="K24" s="151">
        <v>0</v>
      </c>
      <c r="L24" s="162">
        <f t="shared" si="2"/>
        <v>0</v>
      </c>
      <c r="M24" s="157">
        <v>0</v>
      </c>
      <c r="N24" s="150">
        <v>0</v>
      </c>
      <c r="O24" s="150">
        <v>0</v>
      </c>
      <c r="P24" s="151">
        <v>0</v>
      </c>
      <c r="Q24" s="152">
        <f t="shared" si="3"/>
        <v>0</v>
      </c>
      <c r="R24" s="204"/>
    </row>
    <row r="25" spans="1:18" ht="72.75" customHeight="1" x14ac:dyDescent="0.25">
      <c r="A25" s="197" t="s">
        <v>89</v>
      </c>
      <c r="B25" s="163" t="s">
        <v>90</v>
      </c>
      <c r="C25" s="149"/>
      <c r="D25" s="150"/>
      <c r="E25" s="150"/>
      <c r="F25" s="151"/>
      <c r="G25" s="152">
        <f t="shared" si="0"/>
        <v>0</v>
      </c>
      <c r="H25" s="149">
        <v>0</v>
      </c>
      <c r="I25" s="150">
        <f>D25*5</f>
        <v>0</v>
      </c>
      <c r="J25" s="150">
        <v>0</v>
      </c>
      <c r="K25" s="151">
        <v>0</v>
      </c>
      <c r="L25" s="162">
        <f t="shared" si="2"/>
        <v>0</v>
      </c>
      <c r="M25" s="157">
        <v>0</v>
      </c>
      <c r="N25" s="150">
        <f>D25*5</f>
        <v>0</v>
      </c>
      <c r="O25" s="150">
        <v>0</v>
      </c>
      <c r="P25" s="151">
        <v>0</v>
      </c>
      <c r="Q25" s="152">
        <f t="shared" si="3"/>
        <v>0</v>
      </c>
      <c r="R25" s="204"/>
    </row>
    <row r="26" spans="1:18" ht="159.75" customHeight="1" x14ac:dyDescent="0.25">
      <c r="A26" s="163" t="s">
        <v>91</v>
      </c>
      <c r="B26" s="163" t="s">
        <v>92</v>
      </c>
      <c r="C26" s="149"/>
      <c r="D26" s="150"/>
      <c r="E26" s="150"/>
      <c r="F26" s="151"/>
      <c r="G26" s="152">
        <f t="shared" si="0"/>
        <v>0</v>
      </c>
      <c r="H26" s="149">
        <v>0</v>
      </c>
      <c r="I26" s="150">
        <f>5*D26</f>
        <v>0</v>
      </c>
      <c r="J26" s="150">
        <f>E26*5</f>
        <v>0</v>
      </c>
      <c r="K26" s="150">
        <f>F26*5</f>
        <v>0</v>
      </c>
      <c r="L26" s="162">
        <f t="shared" si="2"/>
        <v>0</v>
      </c>
      <c r="M26" s="157">
        <v>0</v>
      </c>
      <c r="N26" s="150">
        <f>5*D26</f>
        <v>0</v>
      </c>
      <c r="O26" s="150">
        <f>E26*5</f>
        <v>0</v>
      </c>
      <c r="P26" s="150">
        <f>F26*5</f>
        <v>0</v>
      </c>
      <c r="Q26" s="152">
        <f t="shared" si="3"/>
        <v>0</v>
      </c>
      <c r="R26" s="205"/>
    </row>
    <row r="27" spans="1:18" ht="20.25" customHeight="1" x14ac:dyDescent="0.25"/>
    <row r="28" spans="1:18" ht="64.5" customHeight="1" x14ac:dyDescent="0.25"/>
    <row r="29" spans="1:18" ht="78.75" customHeight="1" thickBot="1" x14ac:dyDescent="0.3">
      <c r="A29" s="180"/>
      <c r="B29" s="202"/>
      <c r="C29" s="203"/>
      <c r="D29" s="203"/>
      <c r="E29" s="203"/>
      <c r="F29" s="203"/>
      <c r="G29" s="203"/>
      <c r="H29" s="203"/>
      <c r="I29" s="203"/>
      <c r="J29" s="203"/>
      <c r="K29" s="203"/>
      <c r="L29" s="203"/>
      <c r="M29" s="203"/>
      <c r="N29" s="203"/>
      <c r="O29" s="203"/>
      <c r="P29" s="203"/>
      <c r="Q29" s="203"/>
      <c r="R29" s="40"/>
    </row>
    <row r="30" spans="1:18" ht="43.5" customHeight="1" thickBot="1" x14ac:dyDescent="0.3">
      <c r="A30" s="754" t="s">
        <v>117</v>
      </c>
      <c r="B30" s="754"/>
      <c r="C30" s="755"/>
      <c r="D30" s="755"/>
      <c r="E30" s="755"/>
      <c r="F30" s="755"/>
      <c r="G30" s="755"/>
      <c r="H30" s="755"/>
      <c r="I30" s="755"/>
      <c r="J30" s="755"/>
      <c r="K30" s="755"/>
      <c r="L30" s="755"/>
      <c r="M30" s="755"/>
      <c r="N30" s="755"/>
      <c r="O30" s="755"/>
      <c r="P30" s="755"/>
      <c r="Q30" s="755"/>
      <c r="R30" s="210"/>
    </row>
    <row r="31" spans="1:18" ht="43.5" customHeight="1" thickBot="1" x14ac:dyDescent="0.3">
      <c r="A31" s="208" t="s">
        <v>119</v>
      </c>
      <c r="B31" s="209" t="s">
        <v>151</v>
      </c>
      <c r="C31" s="705" t="s">
        <v>152</v>
      </c>
      <c r="D31" s="706"/>
      <c r="E31" s="706"/>
      <c r="F31" s="706"/>
      <c r="G31" s="707"/>
      <c r="H31" s="705" t="s">
        <v>152</v>
      </c>
      <c r="I31" s="706"/>
      <c r="J31" s="706"/>
      <c r="K31" s="706"/>
      <c r="L31" s="707"/>
      <c r="M31" s="705" t="s">
        <v>152</v>
      </c>
      <c r="N31" s="706"/>
      <c r="O31" s="706"/>
      <c r="P31" s="706"/>
      <c r="Q31" s="707"/>
      <c r="R31" s="174"/>
    </row>
    <row r="32" spans="1:18" ht="47.25" customHeight="1" thickBot="1" x14ac:dyDescent="0.3">
      <c r="A32" s="169" t="s">
        <v>124</v>
      </c>
      <c r="B32" s="170" t="s">
        <v>153</v>
      </c>
      <c r="C32" s="616" t="s">
        <v>152</v>
      </c>
      <c r="D32" s="617"/>
      <c r="E32" s="617"/>
      <c r="F32" s="617"/>
      <c r="G32" s="618"/>
      <c r="H32" s="616" t="s">
        <v>152</v>
      </c>
      <c r="I32" s="617"/>
      <c r="J32" s="617"/>
      <c r="K32" s="617"/>
      <c r="L32" s="618"/>
      <c r="M32" s="616" t="s">
        <v>152</v>
      </c>
      <c r="N32" s="617"/>
      <c r="O32" s="617"/>
      <c r="P32" s="617"/>
      <c r="Q32" s="618"/>
      <c r="R32" s="207"/>
    </row>
    <row r="33" spans="1:18" ht="41.25" customHeight="1" thickBot="1" x14ac:dyDescent="0.3">
      <c r="A33" s="172" t="s">
        <v>154</v>
      </c>
      <c r="B33" s="175" t="s">
        <v>155</v>
      </c>
      <c r="C33" s="592" t="s">
        <v>152</v>
      </c>
      <c r="D33" s="593"/>
      <c r="E33" s="593"/>
      <c r="F33" s="593"/>
      <c r="G33" s="594"/>
      <c r="H33" s="592" t="s">
        <v>152</v>
      </c>
      <c r="I33" s="593"/>
      <c r="J33" s="593"/>
      <c r="K33" s="593"/>
      <c r="L33" s="594"/>
      <c r="M33" s="616" t="s">
        <v>152</v>
      </c>
      <c r="N33" s="617"/>
      <c r="O33" s="617"/>
      <c r="P33" s="617"/>
      <c r="Q33" s="618"/>
      <c r="R33" s="174"/>
    </row>
    <row r="34" spans="1:18" ht="36" customHeight="1" thickBot="1" x14ac:dyDescent="0.3">
      <c r="A34" s="172" t="s">
        <v>156</v>
      </c>
      <c r="B34" s="175" t="s">
        <v>157</v>
      </c>
      <c r="C34" s="592" t="s">
        <v>152</v>
      </c>
      <c r="D34" s="593"/>
      <c r="E34" s="593"/>
      <c r="F34" s="593"/>
      <c r="G34" s="594"/>
      <c r="H34" s="592" t="s">
        <v>152</v>
      </c>
      <c r="I34" s="593"/>
      <c r="J34" s="593"/>
      <c r="K34" s="593"/>
      <c r="L34" s="594"/>
      <c r="M34" s="616" t="s">
        <v>152</v>
      </c>
      <c r="N34" s="617"/>
      <c r="O34" s="617"/>
      <c r="P34" s="617"/>
      <c r="Q34" s="618"/>
      <c r="R34" s="174"/>
    </row>
    <row r="35" spans="1:18" ht="42.75" customHeight="1" thickBot="1" x14ac:dyDescent="0.3">
      <c r="A35" s="172" t="s">
        <v>158</v>
      </c>
      <c r="B35" s="175" t="s">
        <v>159</v>
      </c>
      <c r="C35" s="592" t="s">
        <v>152</v>
      </c>
      <c r="D35" s="593"/>
      <c r="E35" s="593"/>
      <c r="F35" s="593"/>
      <c r="G35" s="594"/>
      <c r="H35" s="592" t="s">
        <v>152</v>
      </c>
      <c r="I35" s="593"/>
      <c r="J35" s="593"/>
      <c r="K35" s="593"/>
      <c r="L35" s="594"/>
      <c r="M35" s="616" t="s">
        <v>152</v>
      </c>
      <c r="N35" s="617"/>
      <c r="O35" s="617"/>
      <c r="P35" s="617"/>
      <c r="Q35" s="618"/>
      <c r="R35" s="174"/>
    </row>
    <row r="36" spans="1:18" ht="36" customHeight="1" x14ac:dyDescent="0.25">
      <c r="A36" s="172" t="s">
        <v>126</v>
      </c>
      <c r="B36" s="173" t="s">
        <v>160</v>
      </c>
      <c r="C36" s="592" t="s">
        <v>152</v>
      </c>
      <c r="D36" s="593"/>
      <c r="E36" s="593"/>
      <c r="F36" s="593"/>
      <c r="G36" s="594"/>
      <c r="H36" s="592" t="s">
        <v>152</v>
      </c>
      <c r="I36" s="593"/>
      <c r="J36" s="593"/>
      <c r="K36" s="593"/>
      <c r="L36" s="594"/>
      <c r="M36" s="616" t="s">
        <v>152</v>
      </c>
      <c r="N36" s="617"/>
      <c r="O36" s="617"/>
      <c r="P36" s="617"/>
      <c r="Q36" s="618"/>
      <c r="R36" s="176"/>
    </row>
    <row r="37" spans="1:18" ht="41.25" customHeight="1" x14ac:dyDescent="0.25">
      <c r="A37" s="172" t="s">
        <v>128</v>
      </c>
      <c r="B37" s="175" t="s">
        <v>26</v>
      </c>
      <c r="C37" s="592" t="s">
        <v>152</v>
      </c>
      <c r="D37" s="593"/>
      <c r="E37" s="593"/>
      <c r="F37" s="593"/>
      <c r="G37" s="594"/>
      <c r="H37" s="592" t="s">
        <v>152</v>
      </c>
      <c r="I37" s="593"/>
      <c r="J37" s="593"/>
      <c r="K37" s="593"/>
      <c r="L37" s="594"/>
      <c r="M37" s="592" t="s">
        <v>152</v>
      </c>
      <c r="N37" s="593"/>
      <c r="O37" s="593"/>
      <c r="P37" s="593"/>
      <c r="Q37" s="594"/>
      <c r="R37" s="176"/>
    </row>
    <row r="38" spans="1:18" ht="41.25" customHeight="1" thickBot="1" x14ac:dyDescent="0.3">
      <c r="A38" s="177" t="s">
        <v>130</v>
      </c>
      <c r="B38" s="178" t="s">
        <v>131</v>
      </c>
      <c r="C38" s="592" t="s">
        <v>152</v>
      </c>
      <c r="D38" s="593"/>
      <c r="E38" s="593"/>
      <c r="F38" s="593"/>
      <c r="G38" s="594"/>
      <c r="H38" s="595" t="s">
        <v>152</v>
      </c>
      <c r="I38" s="596"/>
      <c r="J38" s="596"/>
      <c r="K38" s="596"/>
      <c r="L38" s="597"/>
      <c r="M38" s="595" t="s">
        <v>152</v>
      </c>
      <c r="N38" s="596"/>
      <c r="O38" s="596"/>
      <c r="P38" s="596"/>
      <c r="Q38" s="597"/>
      <c r="R38" s="179"/>
    </row>
    <row r="39" spans="1:18" ht="16.5" thickBot="1" x14ac:dyDescent="0.3">
      <c r="A39" s="180"/>
      <c r="B39" s="180"/>
      <c r="C39" s="181"/>
      <c r="D39" s="181"/>
      <c r="E39" s="181"/>
      <c r="F39" s="181"/>
      <c r="G39" s="181"/>
      <c r="H39" s="181"/>
      <c r="I39" s="181"/>
      <c r="J39" s="181"/>
      <c r="K39" s="181"/>
      <c r="L39" s="181"/>
      <c r="M39" s="181"/>
      <c r="N39" s="181"/>
      <c r="O39" s="181"/>
      <c r="P39" s="181"/>
      <c r="Q39" s="181"/>
      <c r="R39" s="181"/>
    </row>
    <row r="40" spans="1:18" ht="16.5" customHeight="1" x14ac:dyDescent="0.25">
      <c r="A40" s="182" t="s">
        <v>132</v>
      </c>
      <c r="B40" s="598"/>
      <c r="C40" s="598"/>
      <c r="D40" s="598"/>
      <c r="E40" s="598"/>
      <c r="F40" s="598"/>
      <c r="G40" s="598"/>
      <c r="H40" s="598"/>
      <c r="I40" s="598"/>
      <c r="J40" s="598"/>
      <c r="K40" s="598"/>
      <c r="L40" s="598"/>
      <c r="M40" s="598"/>
      <c r="N40" s="598"/>
      <c r="O40" s="598"/>
      <c r="P40" s="598"/>
      <c r="Q40" s="598"/>
      <c r="R40" s="599"/>
    </row>
    <row r="41" spans="1:18" ht="34.5" customHeight="1" x14ac:dyDescent="0.25">
      <c r="A41" s="183" t="s">
        <v>139</v>
      </c>
      <c r="B41" s="600"/>
      <c r="C41" s="600"/>
      <c r="D41" s="600"/>
      <c r="E41" s="600"/>
      <c r="F41" s="600"/>
      <c r="G41" s="600"/>
      <c r="H41" s="600"/>
      <c r="I41" s="600"/>
      <c r="J41" s="600"/>
      <c r="K41" s="600"/>
      <c r="L41" s="600"/>
      <c r="M41" s="600"/>
      <c r="N41" s="600"/>
      <c r="O41" s="600"/>
      <c r="P41" s="600"/>
      <c r="Q41" s="600"/>
      <c r="R41" s="601"/>
    </row>
    <row r="42" spans="1:18" ht="16.5" customHeight="1" thickBot="1" x14ac:dyDescent="0.3">
      <c r="A42" s="184" t="s">
        <v>161</v>
      </c>
      <c r="B42" s="602"/>
      <c r="C42" s="602"/>
      <c r="D42" s="602"/>
      <c r="E42" s="602"/>
      <c r="F42" s="602"/>
      <c r="G42" s="602"/>
      <c r="H42" s="602"/>
      <c r="I42" s="602"/>
      <c r="J42" s="602"/>
      <c r="K42" s="602"/>
      <c r="L42" s="602"/>
      <c r="M42" s="602"/>
      <c r="N42" s="602"/>
      <c r="O42" s="602"/>
      <c r="P42" s="602"/>
      <c r="Q42" s="602"/>
      <c r="R42" s="603"/>
    </row>
    <row r="43" spans="1:18" ht="15.75" customHeight="1" x14ac:dyDescent="0.25">
      <c r="A43" s="182" t="s">
        <v>134</v>
      </c>
      <c r="B43" s="604"/>
      <c r="C43" s="604"/>
      <c r="D43" s="604"/>
      <c r="E43" s="604"/>
      <c r="F43" s="604"/>
      <c r="G43" s="604"/>
      <c r="H43" s="604"/>
      <c r="I43" s="604"/>
      <c r="J43" s="604"/>
      <c r="K43" s="604"/>
      <c r="L43" s="604"/>
      <c r="M43" s="604"/>
      <c r="N43" s="604"/>
      <c r="O43" s="604"/>
      <c r="P43" s="604"/>
      <c r="Q43" s="604"/>
      <c r="R43" s="605"/>
    </row>
    <row r="44" spans="1:18" ht="38.25" customHeight="1" x14ac:dyDescent="0.25">
      <c r="A44" s="183" t="s">
        <v>138</v>
      </c>
      <c r="B44" s="606"/>
      <c r="C44" s="606"/>
      <c r="D44" s="606"/>
      <c r="E44" s="606"/>
      <c r="F44" s="606"/>
      <c r="G44" s="606"/>
      <c r="H44" s="606"/>
      <c r="I44" s="606"/>
      <c r="J44" s="606"/>
      <c r="K44" s="606"/>
      <c r="L44" s="606"/>
      <c r="M44" s="606"/>
      <c r="N44" s="606"/>
      <c r="O44" s="606"/>
      <c r="P44" s="606"/>
      <c r="Q44" s="606"/>
      <c r="R44" s="607"/>
    </row>
    <row r="45" spans="1:18" ht="15.75" customHeight="1" thickBot="1" x14ac:dyDescent="0.3">
      <c r="A45" s="185" t="s">
        <v>135</v>
      </c>
      <c r="B45" s="608"/>
      <c r="C45" s="608"/>
      <c r="D45" s="608"/>
      <c r="E45" s="608"/>
      <c r="F45" s="608"/>
      <c r="G45" s="608"/>
      <c r="H45" s="608"/>
      <c r="I45" s="608"/>
      <c r="J45" s="608"/>
      <c r="K45" s="608"/>
      <c r="L45" s="608"/>
      <c r="M45" s="608"/>
      <c r="N45" s="608"/>
      <c r="O45" s="608"/>
      <c r="P45" s="608"/>
      <c r="Q45" s="608"/>
      <c r="R45" s="609"/>
    </row>
    <row r="46" spans="1:18" ht="15.75" customHeight="1" x14ac:dyDescent="0.25">
      <c r="A46" s="180"/>
      <c r="B46" s="180"/>
      <c r="C46" s="181"/>
      <c r="D46" s="181"/>
      <c r="E46" s="181"/>
      <c r="F46" s="181"/>
      <c r="G46" s="181"/>
      <c r="H46" s="181"/>
      <c r="I46" s="181"/>
      <c r="J46" s="181"/>
      <c r="K46" s="181"/>
      <c r="L46" s="181"/>
      <c r="M46" s="181"/>
      <c r="N46" s="181"/>
      <c r="O46" s="181"/>
      <c r="P46" s="181"/>
      <c r="Q46" s="181"/>
      <c r="R46" s="181"/>
    </row>
    <row r="47" spans="1:18" ht="15.75" customHeight="1" x14ac:dyDescent="0.25">
      <c r="A47" s="40" t="s">
        <v>136</v>
      </c>
      <c r="B47" s="40"/>
      <c r="C47" s="40"/>
      <c r="D47" s="40" t="s">
        <v>137</v>
      </c>
      <c r="E47" s="186"/>
      <c r="F47" s="186"/>
      <c r="G47" s="186"/>
      <c r="H47" s="186"/>
      <c r="I47" s="187"/>
      <c r="J47" s="187"/>
      <c r="K47" s="187"/>
      <c r="L47" s="187"/>
      <c r="M47" s="187"/>
      <c r="N47" s="187"/>
      <c r="O47" s="187"/>
      <c r="P47" s="187"/>
      <c r="Q47" s="187"/>
      <c r="R47" s="188"/>
    </row>
    <row r="48" spans="1:18" ht="30" customHeight="1" x14ac:dyDescent="0.25">
      <c r="A48" s="186"/>
      <c r="B48" s="186"/>
      <c r="C48" s="186"/>
      <c r="D48" s="186"/>
      <c r="E48" s="186"/>
      <c r="F48" s="186"/>
      <c r="G48" s="186"/>
      <c r="H48" s="186"/>
      <c r="I48" s="187"/>
      <c r="J48" s="187"/>
      <c r="K48" s="187"/>
      <c r="L48" s="187"/>
      <c r="M48" s="187"/>
      <c r="N48" s="187"/>
      <c r="O48" s="187"/>
      <c r="P48" s="187"/>
      <c r="Q48" s="187"/>
      <c r="R48" s="188"/>
    </row>
    <row r="49" spans="1:18" ht="15.75" customHeight="1" x14ac:dyDescent="0.25">
      <c r="A49" s="189" t="s">
        <v>138</v>
      </c>
      <c r="B49" s="186"/>
      <c r="C49" s="186"/>
      <c r="D49" s="639" t="s">
        <v>139</v>
      </c>
      <c r="E49" s="639"/>
      <c r="F49" s="639"/>
      <c r="G49" s="639"/>
      <c r="H49" s="186"/>
      <c r="I49" s="187"/>
      <c r="J49" s="187"/>
      <c r="K49" s="187"/>
      <c r="L49" s="187"/>
      <c r="M49" s="187"/>
      <c r="N49" s="187"/>
      <c r="O49" s="187"/>
      <c r="P49" s="187"/>
      <c r="Q49" s="187"/>
      <c r="R49" s="188"/>
    </row>
    <row r="50" spans="1:18" ht="15.75" customHeight="1" x14ac:dyDescent="0.25">
      <c r="A50" s="40" t="s">
        <v>140</v>
      </c>
      <c r="B50" s="186"/>
      <c r="C50" s="186"/>
      <c r="D50" s="40" t="s">
        <v>141</v>
      </c>
      <c r="E50" s="186"/>
      <c r="F50" s="186"/>
      <c r="G50" s="186"/>
      <c r="H50" s="186"/>
      <c r="I50" s="187"/>
      <c r="J50" s="187"/>
      <c r="K50" s="187"/>
      <c r="L50" s="187"/>
      <c r="M50" s="187"/>
      <c r="N50" s="187"/>
      <c r="O50" s="187"/>
      <c r="P50" s="187"/>
      <c r="Q50" s="187"/>
      <c r="R50" s="188"/>
    </row>
    <row r="51" spans="1:18" ht="15.75" customHeight="1" x14ac:dyDescent="0.25">
      <c r="A51" s="40" t="s">
        <v>142</v>
      </c>
      <c r="B51" s="186"/>
      <c r="C51" s="186"/>
      <c r="D51" s="40" t="s">
        <v>143</v>
      </c>
      <c r="E51" s="186"/>
      <c r="F51" s="186"/>
      <c r="G51" s="186"/>
      <c r="H51" s="186"/>
      <c r="I51" s="187"/>
      <c r="J51" s="187"/>
      <c r="K51" s="187"/>
      <c r="L51" s="187"/>
      <c r="M51" s="187"/>
      <c r="N51" s="187"/>
      <c r="O51" s="187"/>
      <c r="P51" s="187"/>
      <c r="Q51" s="187"/>
      <c r="R51" s="188"/>
    </row>
    <row r="52" spans="1:18" ht="15.75" customHeight="1" x14ac:dyDescent="0.25">
      <c r="A52" s="40"/>
      <c r="B52" s="186"/>
      <c r="C52" s="186"/>
      <c r="D52" s="40"/>
      <c r="E52" s="186"/>
      <c r="F52" s="186"/>
      <c r="G52" s="186"/>
      <c r="H52" s="186"/>
      <c r="I52" s="187"/>
      <c r="J52" s="187"/>
      <c r="K52" s="187"/>
      <c r="L52" s="187"/>
      <c r="M52" s="187"/>
      <c r="N52" s="187"/>
      <c r="O52" s="187"/>
      <c r="P52" s="187"/>
      <c r="Q52" s="187"/>
      <c r="R52" s="188"/>
    </row>
    <row r="53" spans="1:18" ht="80.25" customHeight="1" x14ac:dyDescent="0.25"/>
    <row r="54" spans="1:18" ht="74.25" customHeight="1" x14ac:dyDescent="0.25"/>
    <row r="55" spans="1:18" ht="58.5" customHeight="1" x14ac:dyDescent="0.25"/>
    <row r="56" spans="1:18" ht="58.5" customHeight="1" x14ac:dyDescent="0.25"/>
    <row r="57" spans="1:18" ht="15.75" customHeight="1" x14ac:dyDescent="0.25"/>
    <row r="58" spans="1:18" ht="15.75" customHeight="1" x14ac:dyDescent="0.25"/>
    <row r="59" spans="1:18" ht="15.75" customHeight="1" x14ac:dyDescent="0.25"/>
    <row r="60" spans="1:18" ht="15.75" customHeight="1" x14ac:dyDescent="0.25"/>
    <row r="61" spans="1:18" ht="15.75" customHeight="1" x14ac:dyDescent="0.25"/>
    <row r="62" spans="1:18" ht="15.75" customHeight="1" x14ac:dyDescent="0.25"/>
    <row r="63" spans="1:18" ht="15.75" customHeight="1" x14ac:dyDescent="0.25"/>
    <row r="64" spans="1:18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</sheetData>
  <mergeCells count="42">
    <mergeCell ref="R13:R15"/>
    <mergeCell ref="C14:G14"/>
    <mergeCell ref="H14:L14"/>
    <mergeCell ref="M14:Q14"/>
    <mergeCell ref="M31:Q31"/>
    <mergeCell ref="M30:Q30"/>
    <mergeCell ref="A10:Q10"/>
    <mergeCell ref="A11:Q11"/>
    <mergeCell ref="A13:A15"/>
    <mergeCell ref="B13:B15"/>
    <mergeCell ref="C13:Q13"/>
    <mergeCell ref="A16:B16"/>
    <mergeCell ref="A19:B19"/>
    <mergeCell ref="A30:B30"/>
    <mergeCell ref="C31:G31"/>
    <mergeCell ref="H31:L31"/>
    <mergeCell ref="C30:G30"/>
    <mergeCell ref="H30:L30"/>
    <mergeCell ref="C32:G32"/>
    <mergeCell ref="H32:L32"/>
    <mergeCell ref="M32:Q32"/>
    <mergeCell ref="C33:G33"/>
    <mergeCell ref="H33:L33"/>
    <mergeCell ref="M33:Q33"/>
    <mergeCell ref="C34:G34"/>
    <mergeCell ref="H34:L34"/>
    <mergeCell ref="M34:Q34"/>
    <mergeCell ref="C35:G35"/>
    <mergeCell ref="H35:L35"/>
    <mergeCell ref="M35:Q35"/>
    <mergeCell ref="D49:G49"/>
    <mergeCell ref="C36:G36"/>
    <mergeCell ref="H36:L36"/>
    <mergeCell ref="M36:Q36"/>
    <mergeCell ref="C37:G37"/>
    <mergeCell ref="H37:L37"/>
    <mergeCell ref="M37:Q37"/>
    <mergeCell ref="C38:G38"/>
    <mergeCell ref="H38:L38"/>
    <mergeCell ref="M38:Q38"/>
    <mergeCell ref="B40:R42"/>
    <mergeCell ref="B43:R45"/>
  </mergeCells>
  <pageMargins left="0.7" right="0.7" top="0.75" bottom="0.75" header="0.3" footer="0.3"/>
  <pageSetup paperSize="14" scale="59" fitToHeight="0" orientation="landscape" r:id="rId1"/>
  <rowBreaks count="1" manualBreakCount="1">
    <brk id="28" max="17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R1012"/>
  <sheetViews>
    <sheetView view="pageBreakPreview" topLeftCell="A22" zoomScaleNormal="100" zoomScaleSheetLayoutView="100" workbookViewId="0">
      <selection activeCell="L28" sqref="L28"/>
    </sheetView>
  </sheetViews>
  <sheetFormatPr defaultColWidth="14.42578125" defaultRowHeight="15" x14ac:dyDescent="0.25"/>
  <cols>
    <col min="1" max="1" width="37.5703125" customWidth="1"/>
    <col min="2" max="2" width="43.5703125" customWidth="1"/>
    <col min="3" max="17" width="8.7109375" customWidth="1"/>
    <col min="18" max="18" width="35.28515625" customWidth="1"/>
    <col min="19" max="26" width="8.7109375" customWidth="1"/>
  </cols>
  <sheetData>
    <row r="3" spans="1:18" x14ac:dyDescent="0.25">
      <c r="A3" s="110"/>
    </row>
    <row r="10" spans="1:18" ht="18.75" x14ac:dyDescent="0.3">
      <c r="A10" s="752" t="s">
        <v>146</v>
      </c>
      <c r="B10" s="752"/>
      <c r="C10" s="752"/>
      <c r="D10" s="752"/>
      <c r="E10" s="752"/>
      <c r="F10" s="752"/>
      <c r="G10" s="752"/>
      <c r="H10" s="752"/>
      <c r="I10" s="752"/>
      <c r="J10" s="752"/>
      <c r="K10" s="752"/>
      <c r="L10" s="752"/>
      <c r="M10" s="752"/>
      <c r="N10" s="752"/>
      <c r="O10" s="752"/>
      <c r="P10" s="752"/>
      <c r="Q10" s="752"/>
    </row>
    <row r="11" spans="1:18" ht="18.75" x14ac:dyDescent="0.3">
      <c r="A11" s="752" t="s">
        <v>210</v>
      </c>
      <c r="B11" s="752"/>
      <c r="C11" s="752"/>
      <c r="D11" s="752"/>
      <c r="E11" s="752"/>
      <c r="F11" s="752"/>
      <c r="G11" s="752"/>
      <c r="H11" s="752"/>
      <c r="I11" s="752"/>
      <c r="J11" s="752"/>
      <c r="K11" s="752"/>
      <c r="L11" s="752"/>
      <c r="M11" s="752"/>
      <c r="N11" s="752"/>
      <c r="O11" s="752"/>
      <c r="P11" s="752"/>
      <c r="Q11" s="752"/>
    </row>
    <row r="12" spans="1:18" ht="15" customHeight="1" thickBot="1" x14ac:dyDescent="0.3"/>
    <row r="13" spans="1:18" ht="16.5" thickBot="1" x14ac:dyDescent="0.3">
      <c r="A13" s="656" t="s">
        <v>101</v>
      </c>
      <c r="B13" s="656" t="s">
        <v>102</v>
      </c>
      <c r="C13" s="653" t="s">
        <v>103</v>
      </c>
      <c r="D13" s="654"/>
      <c r="E13" s="654"/>
      <c r="F13" s="654"/>
      <c r="G13" s="654"/>
      <c r="H13" s="654"/>
      <c r="I13" s="654"/>
      <c r="J13" s="654"/>
      <c r="K13" s="654"/>
      <c r="L13" s="654"/>
      <c r="M13" s="654"/>
      <c r="N13" s="654"/>
      <c r="O13" s="654"/>
      <c r="P13" s="654"/>
      <c r="Q13" s="655"/>
      <c r="R13" s="656" t="s">
        <v>104</v>
      </c>
    </row>
    <row r="14" spans="1:18" ht="15.75" x14ac:dyDescent="0.25">
      <c r="A14" s="657"/>
      <c r="B14" s="657"/>
      <c r="C14" s="659" t="s">
        <v>105</v>
      </c>
      <c r="D14" s="660"/>
      <c r="E14" s="660"/>
      <c r="F14" s="660"/>
      <c r="G14" s="661"/>
      <c r="H14" s="659" t="s">
        <v>106</v>
      </c>
      <c r="I14" s="660"/>
      <c r="J14" s="660"/>
      <c r="K14" s="660"/>
      <c r="L14" s="661"/>
      <c r="M14" s="659" t="s">
        <v>107</v>
      </c>
      <c r="N14" s="660"/>
      <c r="O14" s="660"/>
      <c r="P14" s="660"/>
      <c r="Q14" s="661"/>
      <c r="R14" s="657"/>
    </row>
    <row r="15" spans="1:18" ht="15.75" thickBot="1" x14ac:dyDescent="0.3">
      <c r="A15" s="753"/>
      <c r="B15" s="753"/>
      <c r="C15" s="130" t="s">
        <v>147</v>
      </c>
      <c r="D15" s="130" t="s">
        <v>148</v>
      </c>
      <c r="E15" s="130" t="s">
        <v>149</v>
      </c>
      <c r="F15" s="131" t="s">
        <v>150</v>
      </c>
      <c r="G15" s="131" t="s">
        <v>74</v>
      </c>
      <c r="H15" s="132" t="s">
        <v>147</v>
      </c>
      <c r="I15" s="130" t="s">
        <v>148</v>
      </c>
      <c r="J15" s="130" t="s">
        <v>149</v>
      </c>
      <c r="K15" s="131" t="s">
        <v>150</v>
      </c>
      <c r="L15" s="133" t="s">
        <v>74</v>
      </c>
      <c r="M15" s="134" t="s">
        <v>147</v>
      </c>
      <c r="N15" s="130" t="s">
        <v>148</v>
      </c>
      <c r="O15" s="130" t="s">
        <v>149</v>
      </c>
      <c r="P15" s="131" t="s">
        <v>150</v>
      </c>
      <c r="Q15" s="131" t="s">
        <v>74</v>
      </c>
      <c r="R15" s="658"/>
    </row>
    <row r="16" spans="1:18" ht="20.25" customHeight="1" x14ac:dyDescent="0.25">
      <c r="A16" s="743" t="s">
        <v>112</v>
      </c>
      <c r="B16" s="744"/>
      <c r="C16" s="135"/>
      <c r="D16" s="135"/>
      <c r="E16" s="135"/>
      <c r="F16" s="136"/>
      <c r="G16" s="136"/>
      <c r="H16" s="137"/>
      <c r="I16" s="135"/>
      <c r="J16" s="135"/>
      <c r="K16" s="136"/>
      <c r="L16" s="138"/>
      <c r="M16" s="139"/>
      <c r="N16" s="135"/>
      <c r="O16" s="135"/>
      <c r="P16" s="136"/>
      <c r="Q16" s="136"/>
      <c r="R16" s="140"/>
    </row>
    <row r="17" spans="1:18" ht="51.75" customHeight="1" x14ac:dyDescent="0.25">
      <c r="A17" s="218" t="s">
        <v>197</v>
      </c>
      <c r="B17" s="221" t="s">
        <v>199</v>
      </c>
      <c r="C17" s="135"/>
      <c r="D17" s="135"/>
      <c r="E17" s="135"/>
      <c r="F17" s="136"/>
      <c r="G17" s="136"/>
      <c r="H17" s="137"/>
      <c r="I17" s="135"/>
      <c r="J17" s="135"/>
      <c r="K17" s="136"/>
      <c r="L17" s="138"/>
      <c r="M17" s="139"/>
      <c r="N17" s="135"/>
      <c r="O17" s="135"/>
      <c r="P17" s="136"/>
      <c r="Q17" s="136"/>
      <c r="R17" s="140"/>
    </row>
    <row r="18" spans="1:18" ht="36" customHeight="1" x14ac:dyDescent="0.25">
      <c r="A18" s="219" t="s">
        <v>198</v>
      </c>
      <c r="B18" s="220" t="s">
        <v>200</v>
      </c>
      <c r="C18" s="141"/>
      <c r="D18" s="141"/>
      <c r="E18" s="141"/>
      <c r="F18" s="142"/>
      <c r="G18" s="142"/>
      <c r="H18" s="143"/>
      <c r="I18" s="141"/>
      <c r="J18" s="141"/>
      <c r="K18" s="142"/>
      <c r="L18" s="144"/>
      <c r="M18" s="145"/>
      <c r="N18" s="141"/>
      <c r="O18" s="141"/>
      <c r="P18" s="142"/>
      <c r="Q18" s="142"/>
      <c r="R18" s="140"/>
    </row>
    <row r="19" spans="1:18" ht="26.25" customHeight="1" x14ac:dyDescent="0.25">
      <c r="A19" s="761" t="s">
        <v>113</v>
      </c>
      <c r="B19" s="746"/>
      <c r="C19" s="143"/>
      <c r="D19" s="141"/>
      <c r="E19" s="141"/>
      <c r="F19" s="142"/>
      <c r="G19" s="142"/>
      <c r="H19" s="143"/>
      <c r="I19" s="141"/>
      <c r="J19" s="141"/>
      <c r="K19" s="142"/>
      <c r="L19" s="144"/>
      <c r="M19" s="145"/>
      <c r="N19" s="141"/>
      <c r="O19" s="141"/>
      <c r="P19" s="142"/>
      <c r="Q19" s="142"/>
      <c r="R19" s="140"/>
    </row>
    <row r="20" spans="1:18" ht="64.5" customHeight="1" x14ac:dyDescent="0.25">
      <c r="A20" s="206" t="s">
        <v>82</v>
      </c>
      <c r="B20" s="148" t="s">
        <v>164</v>
      </c>
      <c r="C20" s="149"/>
      <c r="D20" s="150"/>
      <c r="E20" s="150"/>
      <c r="F20" s="151"/>
      <c r="G20" s="152">
        <f t="shared" ref="G20:G26" si="0">SUM(C20:F20)</f>
        <v>0</v>
      </c>
      <c r="H20" s="149">
        <f t="shared" ref="H20:I22" si="1">5*C20</f>
        <v>0</v>
      </c>
      <c r="I20" s="150">
        <f t="shared" si="1"/>
        <v>0</v>
      </c>
      <c r="J20" s="150">
        <f>2*E20</f>
        <v>0</v>
      </c>
      <c r="K20" s="151">
        <f>2*F20</f>
        <v>0</v>
      </c>
      <c r="L20" s="162">
        <f t="shared" ref="L20:L26" si="2">SUM(H20:K20)</f>
        <v>0</v>
      </c>
      <c r="M20" s="157">
        <f>5*C20</f>
        <v>0</v>
      </c>
      <c r="N20" s="150">
        <f>5*D20</f>
        <v>0</v>
      </c>
      <c r="O20" s="150">
        <f>5*E20</f>
        <v>0</v>
      </c>
      <c r="P20" s="150">
        <f>5*F20</f>
        <v>0</v>
      </c>
      <c r="Q20" s="152">
        <f t="shared" ref="Q20:Q26" si="3">SUM(M20:P20)</f>
        <v>0</v>
      </c>
      <c r="R20" s="204"/>
    </row>
    <row r="21" spans="1:18" ht="46.5" customHeight="1" x14ac:dyDescent="0.25">
      <c r="A21" s="163" t="s">
        <v>84</v>
      </c>
      <c r="B21" s="159" t="s">
        <v>94</v>
      </c>
      <c r="C21" s="149"/>
      <c r="D21" s="150"/>
      <c r="E21" s="150"/>
      <c r="F21" s="151"/>
      <c r="G21" s="152">
        <f t="shared" si="0"/>
        <v>0</v>
      </c>
      <c r="H21" s="149">
        <f t="shared" si="1"/>
        <v>0</v>
      </c>
      <c r="I21" s="150">
        <f t="shared" si="1"/>
        <v>0</v>
      </c>
      <c r="J21" s="150">
        <f>5*E21</f>
        <v>0</v>
      </c>
      <c r="K21" s="151">
        <f>5*F21</f>
        <v>0</v>
      </c>
      <c r="L21" s="162">
        <f t="shared" si="2"/>
        <v>0</v>
      </c>
      <c r="M21" s="157">
        <f>5*C21</f>
        <v>0</v>
      </c>
      <c r="N21" s="157">
        <f t="shared" ref="N21" si="4">5*D21</f>
        <v>0</v>
      </c>
      <c r="O21" s="157">
        <f>5*E21</f>
        <v>0</v>
      </c>
      <c r="P21" s="157">
        <f>5*F21</f>
        <v>0</v>
      </c>
      <c r="Q21" s="152">
        <f>SUM(M21:P21)</f>
        <v>0</v>
      </c>
      <c r="R21" s="204"/>
    </row>
    <row r="22" spans="1:18" ht="61.5" customHeight="1" x14ac:dyDescent="0.25">
      <c r="A22" s="163" t="s">
        <v>85</v>
      </c>
      <c r="B22" s="159" t="s">
        <v>163</v>
      </c>
      <c r="C22" s="149"/>
      <c r="D22" s="150"/>
      <c r="E22" s="150"/>
      <c r="F22" s="151"/>
      <c r="G22" s="152">
        <f t="shared" si="0"/>
        <v>0</v>
      </c>
      <c r="H22" s="149">
        <f t="shared" si="1"/>
        <v>0</v>
      </c>
      <c r="I22" s="150">
        <f t="shared" si="1"/>
        <v>0</v>
      </c>
      <c r="J22" s="150">
        <f>5*E22</f>
        <v>0</v>
      </c>
      <c r="K22" s="151">
        <f>5*F22</f>
        <v>0</v>
      </c>
      <c r="L22" s="162">
        <f t="shared" si="2"/>
        <v>0</v>
      </c>
      <c r="M22" s="157">
        <f t="shared" ref="M22:O22" si="5">5*C22</f>
        <v>0</v>
      </c>
      <c r="N22" s="157">
        <f t="shared" si="5"/>
        <v>0</v>
      </c>
      <c r="O22" s="157">
        <f t="shared" si="5"/>
        <v>0</v>
      </c>
      <c r="P22" s="157">
        <f>5*F22</f>
        <v>0</v>
      </c>
      <c r="Q22" s="152">
        <f t="shared" si="3"/>
        <v>0</v>
      </c>
      <c r="R22" s="204"/>
    </row>
    <row r="23" spans="1:18" s="103" customFormat="1" ht="69" customHeight="1" x14ac:dyDescent="0.25">
      <c r="A23" s="163" t="s">
        <v>86</v>
      </c>
      <c r="B23" s="163" t="s">
        <v>194</v>
      </c>
      <c r="C23" s="149"/>
      <c r="D23" s="150"/>
      <c r="E23" s="150"/>
      <c r="F23" s="151"/>
      <c r="G23" s="152">
        <f t="shared" si="0"/>
        <v>0</v>
      </c>
      <c r="H23" s="149">
        <v>0</v>
      </c>
      <c r="I23" s="150">
        <v>0</v>
      </c>
      <c r="J23" s="150">
        <v>0</v>
      </c>
      <c r="K23" s="151">
        <v>0</v>
      </c>
      <c r="L23" s="162">
        <f t="shared" si="2"/>
        <v>0</v>
      </c>
      <c r="M23" s="157">
        <v>0</v>
      </c>
      <c r="N23" s="150">
        <v>0</v>
      </c>
      <c r="O23" s="150">
        <v>0</v>
      </c>
      <c r="P23" s="151">
        <v>0</v>
      </c>
      <c r="Q23" s="152">
        <f t="shared" si="3"/>
        <v>0</v>
      </c>
      <c r="R23" s="204"/>
    </row>
    <row r="24" spans="1:18" ht="66.75" customHeight="1" x14ac:dyDescent="0.25">
      <c r="A24" s="195" t="s">
        <v>185</v>
      </c>
      <c r="B24" s="163" t="s">
        <v>195</v>
      </c>
      <c r="C24" s="149"/>
      <c r="D24" s="150"/>
      <c r="E24" s="150"/>
      <c r="F24" s="151"/>
      <c r="G24" s="152">
        <f t="shared" si="0"/>
        <v>0</v>
      </c>
      <c r="H24" s="149">
        <v>0</v>
      </c>
      <c r="I24" s="150">
        <v>0</v>
      </c>
      <c r="J24" s="150">
        <v>0</v>
      </c>
      <c r="K24" s="151">
        <v>0</v>
      </c>
      <c r="L24" s="162">
        <f t="shared" si="2"/>
        <v>0</v>
      </c>
      <c r="M24" s="157">
        <v>0</v>
      </c>
      <c r="N24" s="150">
        <v>0</v>
      </c>
      <c r="O24" s="150">
        <v>0</v>
      </c>
      <c r="P24" s="151">
        <v>0</v>
      </c>
      <c r="Q24" s="152">
        <f t="shared" si="3"/>
        <v>0</v>
      </c>
      <c r="R24" s="204"/>
    </row>
    <row r="25" spans="1:18" ht="84" customHeight="1" x14ac:dyDescent="0.25">
      <c r="A25" s="197" t="s">
        <v>89</v>
      </c>
      <c r="B25" s="163" t="s">
        <v>90</v>
      </c>
      <c r="C25" s="149"/>
      <c r="D25" s="150"/>
      <c r="E25" s="150"/>
      <c r="F25" s="151"/>
      <c r="G25" s="152">
        <f t="shared" si="0"/>
        <v>0</v>
      </c>
      <c r="H25" s="149">
        <v>0</v>
      </c>
      <c r="I25" s="150">
        <f>D25*5</f>
        <v>0</v>
      </c>
      <c r="J25" s="150">
        <v>0</v>
      </c>
      <c r="K25" s="151">
        <v>0</v>
      </c>
      <c r="L25" s="162">
        <f t="shared" si="2"/>
        <v>0</v>
      </c>
      <c r="M25" s="157">
        <v>0</v>
      </c>
      <c r="N25" s="150">
        <f>D25*5</f>
        <v>0</v>
      </c>
      <c r="O25" s="150">
        <v>0</v>
      </c>
      <c r="P25" s="151">
        <v>0</v>
      </c>
      <c r="Q25" s="152">
        <f t="shared" si="3"/>
        <v>0</v>
      </c>
      <c r="R25" s="204"/>
    </row>
    <row r="26" spans="1:18" ht="93" customHeight="1" x14ac:dyDescent="0.25">
      <c r="A26" s="163" t="s">
        <v>91</v>
      </c>
      <c r="B26" s="163" t="s">
        <v>92</v>
      </c>
      <c r="C26" s="149"/>
      <c r="D26" s="150"/>
      <c r="E26" s="150"/>
      <c r="F26" s="151"/>
      <c r="G26" s="152">
        <f t="shared" si="0"/>
        <v>0</v>
      </c>
      <c r="H26" s="149">
        <f>C26*5</f>
        <v>0</v>
      </c>
      <c r="I26" s="150">
        <f>5*D26</f>
        <v>0</v>
      </c>
      <c r="J26" s="150">
        <f>E26*5</f>
        <v>0</v>
      </c>
      <c r="K26" s="150">
        <f>F26*5</f>
        <v>0</v>
      </c>
      <c r="L26" s="162">
        <f t="shared" si="2"/>
        <v>0</v>
      </c>
      <c r="M26" s="157">
        <f>C26*5</f>
        <v>0</v>
      </c>
      <c r="N26" s="150">
        <f>5*D26</f>
        <v>0</v>
      </c>
      <c r="O26" s="150">
        <f>E26*5</f>
        <v>0</v>
      </c>
      <c r="P26" s="150">
        <f>F26*5</f>
        <v>0</v>
      </c>
      <c r="Q26" s="152">
        <f t="shared" si="3"/>
        <v>0</v>
      </c>
      <c r="R26" s="205"/>
    </row>
    <row r="27" spans="1:18" ht="20.25" customHeight="1" x14ac:dyDescent="0.25"/>
    <row r="28" spans="1:18" ht="46.5" customHeight="1" x14ac:dyDescent="0.25"/>
    <row r="29" spans="1:18" ht="78.75" customHeight="1" thickBot="1" x14ac:dyDescent="0.3">
      <c r="A29" s="180"/>
      <c r="B29" s="202"/>
      <c r="C29" s="203"/>
      <c r="D29" s="203"/>
      <c r="E29" s="203"/>
      <c r="F29" s="203"/>
      <c r="G29" s="203"/>
      <c r="H29" s="203"/>
      <c r="I29" s="203"/>
      <c r="J29" s="203"/>
      <c r="K29" s="203"/>
      <c r="L29" s="203"/>
      <c r="M29" s="203"/>
      <c r="N29" s="203"/>
      <c r="O29" s="203"/>
      <c r="P29" s="203"/>
      <c r="Q29" s="203"/>
      <c r="R29" s="40"/>
    </row>
    <row r="30" spans="1:18" ht="43.5" customHeight="1" thickBot="1" x14ac:dyDescent="0.3">
      <c r="A30" s="747" t="s">
        <v>117</v>
      </c>
      <c r="B30" s="759"/>
      <c r="C30" s="759"/>
      <c r="D30" s="759"/>
      <c r="E30" s="759"/>
      <c r="F30" s="759"/>
      <c r="G30" s="759"/>
      <c r="H30" s="759"/>
      <c r="I30" s="759"/>
      <c r="J30" s="759"/>
      <c r="K30" s="759"/>
      <c r="L30" s="759"/>
      <c r="M30" s="759"/>
      <c r="N30" s="759"/>
      <c r="O30" s="759"/>
      <c r="P30" s="759"/>
      <c r="Q30" s="759"/>
      <c r="R30" s="760"/>
    </row>
    <row r="31" spans="1:18" ht="43.5" customHeight="1" thickBot="1" x14ac:dyDescent="0.3">
      <c r="A31" s="169" t="s">
        <v>119</v>
      </c>
      <c r="B31" s="170" t="s">
        <v>151</v>
      </c>
      <c r="C31" s="616" t="s">
        <v>152</v>
      </c>
      <c r="D31" s="617"/>
      <c r="E31" s="617"/>
      <c r="F31" s="617"/>
      <c r="G31" s="618"/>
      <c r="H31" s="616" t="s">
        <v>152</v>
      </c>
      <c r="I31" s="617"/>
      <c r="J31" s="617"/>
      <c r="K31" s="617"/>
      <c r="L31" s="618"/>
      <c r="M31" s="616" t="s">
        <v>152</v>
      </c>
      <c r="N31" s="617"/>
      <c r="O31" s="617"/>
      <c r="P31" s="617"/>
      <c r="Q31" s="618"/>
      <c r="R31" s="171"/>
    </row>
    <row r="32" spans="1:18" ht="47.25" customHeight="1" thickBot="1" x14ac:dyDescent="0.3">
      <c r="A32" s="169" t="s">
        <v>124</v>
      </c>
      <c r="B32" s="170" t="s">
        <v>153</v>
      </c>
      <c r="C32" s="616" t="s">
        <v>152</v>
      </c>
      <c r="D32" s="617"/>
      <c r="E32" s="617"/>
      <c r="F32" s="617"/>
      <c r="G32" s="618"/>
      <c r="H32" s="616" t="s">
        <v>152</v>
      </c>
      <c r="I32" s="617"/>
      <c r="J32" s="617"/>
      <c r="K32" s="617"/>
      <c r="L32" s="618"/>
      <c r="M32" s="616" t="s">
        <v>152</v>
      </c>
      <c r="N32" s="617"/>
      <c r="O32" s="617"/>
      <c r="P32" s="617"/>
      <c r="Q32" s="618"/>
      <c r="R32" s="207"/>
    </row>
    <row r="33" spans="1:18" ht="41.25" customHeight="1" thickBot="1" x14ac:dyDescent="0.3">
      <c r="A33" s="172" t="s">
        <v>154</v>
      </c>
      <c r="B33" s="175" t="s">
        <v>155</v>
      </c>
      <c r="C33" s="592" t="s">
        <v>152</v>
      </c>
      <c r="D33" s="593"/>
      <c r="E33" s="593"/>
      <c r="F33" s="593"/>
      <c r="G33" s="594"/>
      <c r="H33" s="592" t="s">
        <v>152</v>
      </c>
      <c r="I33" s="593"/>
      <c r="J33" s="593"/>
      <c r="K33" s="593"/>
      <c r="L33" s="594"/>
      <c r="M33" s="616" t="s">
        <v>152</v>
      </c>
      <c r="N33" s="617"/>
      <c r="O33" s="617"/>
      <c r="P33" s="617"/>
      <c r="Q33" s="618"/>
      <c r="R33" s="174"/>
    </row>
    <row r="34" spans="1:18" ht="36" customHeight="1" thickBot="1" x14ac:dyDescent="0.3">
      <c r="A34" s="172" t="s">
        <v>156</v>
      </c>
      <c r="B34" s="175" t="s">
        <v>157</v>
      </c>
      <c r="C34" s="592" t="s">
        <v>152</v>
      </c>
      <c r="D34" s="593"/>
      <c r="E34" s="593"/>
      <c r="F34" s="593"/>
      <c r="G34" s="594"/>
      <c r="H34" s="592" t="s">
        <v>152</v>
      </c>
      <c r="I34" s="593"/>
      <c r="J34" s="593"/>
      <c r="K34" s="593"/>
      <c r="L34" s="594"/>
      <c r="M34" s="616" t="s">
        <v>152</v>
      </c>
      <c r="N34" s="617"/>
      <c r="O34" s="617"/>
      <c r="P34" s="617"/>
      <c r="Q34" s="618"/>
      <c r="R34" s="174"/>
    </row>
    <row r="35" spans="1:18" ht="42.75" customHeight="1" thickBot="1" x14ac:dyDescent="0.3">
      <c r="A35" s="172" t="s">
        <v>158</v>
      </c>
      <c r="B35" s="175" t="s">
        <v>159</v>
      </c>
      <c r="C35" s="592" t="s">
        <v>152</v>
      </c>
      <c r="D35" s="593"/>
      <c r="E35" s="593"/>
      <c r="F35" s="593"/>
      <c r="G35" s="594"/>
      <c r="H35" s="592" t="s">
        <v>152</v>
      </c>
      <c r="I35" s="593"/>
      <c r="J35" s="593"/>
      <c r="K35" s="593"/>
      <c r="L35" s="594"/>
      <c r="M35" s="616" t="s">
        <v>152</v>
      </c>
      <c r="N35" s="617"/>
      <c r="O35" s="617"/>
      <c r="P35" s="617"/>
      <c r="Q35" s="618"/>
      <c r="R35" s="174"/>
    </row>
    <row r="36" spans="1:18" ht="36" customHeight="1" x14ac:dyDescent="0.25">
      <c r="A36" s="172" t="s">
        <v>126</v>
      </c>
      <c r="B36" s="173" t="s">
        <v>160</v>
      </c>
      <c r="C36" s="592" t="s">
        <v>152</v>
      </c>
      <c r="D36" s="593"/>
      <c r="E36" s="593"/>
      <c r="F36" s="593"/>
      <c r="G36" s="594"/>
      <c r="H36" s="592" t="s">
        <v>152</v>
      </c>
      <c r="I36" s="593"/>
      <c r="J36" s="593"/>
      <c r="K36" s="593"/>
      <c r="L36" s="594"/>
      <c r="M36" s="616" t="s">
        <v>152</v>
      </c>
      <c r="N36" s="617"/>
      <c r="O36" s="617"/>
      <c r="P36" s="617"/>
      <c r="Q36" s="618"/>
      <c r="R36" s="176"/>
    </row>
    <row r="37" spans="1:18" ht="41.25" customHeight="1" x14ac:dyDescent="0.25">
      <c r="A37" s="172" t="s">
        <v>128</v>
      </c>
      <c r="B37" s="175" t="s">
        <v>26</v>
      </c>
      <c r="C37" s="592" t="s">
        <v>152</v>
      </c>
      <c r="D37" s="593"/>
      <c r="E37" s="593"/>
      <c r="F37" s="593"/>
      <c r="G37" s="594"/>
      <c r="H37" s="592" t="s">
        <v>152</v>
      </c>
      <c r="I37" s="593"/>
      <c r="J37" s="593"/>
      <c r="K37" s="593"/>
      <c r="L37" s="594"/>
      <c r="M37" s="592" t="s">
        <v>152</v>
      </c>
      <c r="N37" s="593"/>
      <c r="O37" s="593"/>
      <c r="P37" s="593"/>
      <c r="Q37" s="594"/>
      <c r="R37" s="176"/>
    </row>
    <row r="38" spans="1:18" ht="41.25" customHeight="1" thickBot="1" x14ac:dyDescent="0.3">
      <c r="A38" s="177" t="s">
        <v>130</v>
      </c>
      <c r="B38" s="178" t="s">
        <v>131</v>
      </c>
      <c r="C38" s="592" t="s">
        <v>152</v>
      </c>
      <c r="D38" s="593"/>
      <c r="E38" s="593"/>
      <c r="F38" s="593"/>
      <c r="G38" s="594"/>
      <c r="H38" s="595" t="s">
        <v>152</v>
      </c>
      <c r="I38" s="596"/>
      <c r="J38" s="596"/>
      <c r="K38" s="596"/>
      <c r="L38" s="597"/>
      <c r="M38" s="595" t="s">
        <v>152</v>
      </c>
      <c r="N38" s="596"/>
      <c r="O38" s="596"/>
      <c r="P38" s="596"/>
      <c r="Q38" s="597"/>
      <c r="R38" s="179"/>
    </row>
    <row r="39" spans="1:18" ht="16.5" thickBot="1" x14ac:dyDescent="0.3">
      <c r="A39" s="180"/>
      <c r="B39" s="180"/>
      <c r="C39" s="181"/>
      <c r="D39" s="181"/>
      <c r="E39" s="181"/>
      <c r="F39" s="181"/>
      <c r="G39" s="181"/>
      <c r="H39" s="181"/>
      <c r="I39" s="181"/>
      <c r="J39" s="181"/>
      <c r="K39" s="181"/>
      <c r="L39" s="181"/>
      <c r="M39" s="181"/>
      <c r="N39" s="181"/>
      <c r="O39" s="181"/>
      <c r="P39" s="181"/>
      <c r="Q39" s="181"/>
      <c r="R39" s="181"/>
    </row>
    <row r="40" spans="1:18" ht="16.5" customHeight="1" x14ac:dyDescent="0.25">
      <c r="A40" s="182" t="s">
        <v>132</v>
      </c>
      <c r="B40" s="598"/>
      <c r="C40" s="598"/>
      <c r="D40" s="598"/>
      <c r="E40" s="598"/>
      <c r="F40" s="598"/>
      <c r="G40" s="598"/>
      <c r="H40" s="598"/>
      <c r="I40" s="598"/>
      <c r="J40" s="598"/>
      <c r="K40" s="598"/>
      <c r="L40" s="598"/>
      <c r="M40" s="598"/>
      <c r="N40" s="598"/>
      <c r="O40" s="598"/>
      <c r="P40" s="598"/>
      <c r="Q40" s="598"/>
      <c r="R40" s="599"/>
    </row>
    <row r="41" spans="1:18" ht="34.5" customHeight="1" x14ac:dyDescent="0.25">
      <c r="A41" s="183" t="s">
        <v>139</v>
      </c>
      <c r="B41" s="600"/>
      <c r="C41" s="600"/>
      <c r="D41" s="600"/>
      <c r="E41" s="600"/>
      <c r="F41" s="600"/>
      <c r="G41" s="600"/>
      <c r="H41" s="600"/>
      <c r="I41" s="600"/>
      <c r="J41" s="600"/>
      <c r="K41" s="600"/>
      <c r="L41" s="600"/>
      <c r="M41" s="600"/>
      <c r="N41" s="600"/>
      <c r="O41" s="600"/>
      <c r="P41" s="600"/>
      <c r="Q41" s="600"/>
      <c r="R41" s="601"/>
    </row>
    <row r="42" spans="1:18" ht="16.5" customHeight="1" thickBot="1" x14ac:dyDescent="0.3">
      <c r="A42" s="184" t="s">
        <v>161</v>
      </c>
      <c r="B42" s="602"/>
      <c r="C42" s="602"/>
      <c r="D42" s="602"/>
      <c r="E42" s="602"/>
      <c r="F42" s="602"/>
      <c r="G42" s="602"/>
      <c r="H42" s="602"/>
      <c r="I42" s="602"/>
      <c r="J42" s="602"/>
      <c r="K42" s="602"/>
      <c r="L42" s="602"/>
      <c r="M42" s="602"/>
      <c r="N42" s="602"/>
      <c r="O42" s="602"/>
      <c r="P42" s="602"/>
      <c r="Q42" s="602"/>
      <c r="R42" s="603"/>
    </row>
    <row r="43" spans="1:18" ht="15.75" customHeight="1" x14ac:dyDescent="0.25">
      <c r="A43" s="182" t="s">
        <v>134</v>
      </c>
      <c r="B43" s="604"/>
      <c r="C43" s="604"/>
      <c r="D43" s="604"/>
      <c r="E43" s="604"/>
      <c r="F43" s="604"/>
      <c r="G43" s="604"/>
      <c r="H43" s="604"/>
      <c r="I43" s="604"/>
      <c r="J43" s="604"/>
      <c r="K43" s="604"/>
      <c r="L43" s="604"/>
      <c r="M43" s="604"/>
      <c r="N43" s="604"/>
      <c r="O43" s="604"/>
      <c r="P43" s="604"/>
      <c r="Q43" s="604"/>
      <c r="R43" s="605"/>
    </row>
    <row r="44" spans="1:18" ht="38.25" customHeight="1" x14ac:dyDescent="0.25">
      <c r="A44" s="183" t="s">
        <v>138</v>
      </c>
      <c r="B44" s="606"/>
      <c r="C44" s="606"/>
      <c r="D44" s="606"/>
      <c r="E44" s="606"/>
      <c r="F44" s="606"/>
      <c r="G44" s="606"/>
      <c r="H44" s="606"/>
      <c r="I44" s="606"/>
      <c r="J44" s="606"/>
      <c r="K44" s="606"/>
      <c r="L44" s="606"/>
      <c r="M44" s="606"/>
      <c r="N44" s="606"/>
      <c r="O44" s="606"/>
      <c r="P44" s="606"/>
      <c r="Q44" s="606"/>
      <c r="R44" s="607"/>
    </row>
    <row r="45" spans="1:18" ht="15.75" customHeight="1" thickBot="1" x14ac:dyDescent="0.3">
      <c r="A45" s="185" t="s">
        <v>135</v>
      </c>
      <c r="B45" s="608"/>
      <c r="C45" s="608"/>
      <c r="D45" s="608"/>
      <c r="E45" s="608"/>
      <c r="F45" s="608"/>
      <c r="G45" s="608"/>
      <c r="H45" s="608"/>
      <c r="I45" s="608"/>
      <c r="J45" s="608"/>
      <c r="K45" s="608"/>
      <c r="L45" s="608"/>
      <c r="M45" s="608"/>
      <c r="N45" s="608"/>
      <c r="O45" s="608"/>
      <c r="P45" s="608"/>
      <c r="Q45" s="608"/>
      <c r="R45" s="609"/>
    </row>
    <row r="46" spans="1:18" ht="15.75" customHeight="1" x14ac:dyDescent="0.25">
      <c r="A46" s="180"/>
      <c r="B46" s="180"/>
      <c r="C46" s="181"/>
      <c r="D46" s="181"/>
      <c r="E46" s="181"/>
      <c r="F46" s="181"/>
      <c r="G46" s="181"/>
      <c r="H46" s="181"/>
      <c r="I46" s="181"/>
      <c r="J46" s="181"/>
      <c r="K46" s="181"/>
      <c r="L46" s="181"/>
      <c r="M46" s="181"/>
      <c r="N46" s="181"/>
      <c r="O46" s="181"/>
      <c r="P46" s="181"/>
      <c r="Q46" s="181"/>
      <c r="R46" s="181"/>
    </row>
    <row r="47" spans="1:18" ht="15.75" customHeight="1" x14ac:dyDescent="0.25">
      <c r="A47" s="40" t="s">
        <v>136</v>
      </c>
      <c r="B47" s="40"/>
      <c r="C47" s="40"/>
      <c r="D47" s="40" t="s">
        <v>137</v>
      </c>
      <c r="E47" s="186"/>
      <c r="F47" s="186"/>
      <c r="G47" s="186"/>
      <c r="H47" s="186"/>
      <c r="I47" s="187"/>
      <c r="J47" s="187"/>
      <c r="K47" s="187"/>
      <c r="L47" s="187"/>
      <c r="M47" s="187"/>
      <c r="N47" s="187"/>
      <c r="O47" s="187"/>
      <c r="P47" s="187"/>
      <c r="Q47" s="187"/>
      <c r="R47" s="188"/>
    </row>
    <row r="48" spans="1:18" ht="30" customHeight="1" x14ac:dyDescent="0.25">
      <c r="A48" s="186"/>
      <c r="B48" s="186"/>
      <c r="C48" s="186"/>
      <c r="D48" s="186"/>
      <c r="E48" s="186"/>
      <c r="F48" s="186"/>
      <c r="G48" s="186"/>
      <c r="H48" s="186"/>
      <c r="I48" s="187"/>
      <c r="J48" s="187"/>
      <c r="K48" s="187"/>
      <c r="L48" s="187"/>
      <c r="M48" s="187"/>
      <c r="N48" s="187"/>
      <c r="O48" s="187"/>
      <c r="P48" s="187"/>
      <c r="Q48" s="187"/>
      <c r="R48" s="188"/>
    </row>
    <row r="49" spans="1:18" ht="15.75" customHeight="1" x14ac:dyDescent="0.25">
      <c r="A49" s="189" t="s">
        <v>138</v>
      </c>
      <c r="B49" s="186"/>
      <c r="C49" s="186"/>
      <c r="D49" s="639" t="s">
        <v>139</v>
      </c>
      <c r="E49" s="639"/>
      <c r="F49" s="639"/>
      <c r="G49" s="639"/>
      <c r="H49" s="186"/>
      <c r="I49" s="187"/>
      <c r="J49" s="187"/>
      <c r="K49" s="187"/>
      <c r="L49" s="187"/>
      <c r="M49" s="187"/>
      <c r="N49" s="187"/>
      <c r="O49" s="187"/>
      <c r="P49" s="187"/>
      <c r="Q49" s="187"/>
      <c r="R49" s="188"/>
    </row>
    <row r="50" spans="1:18" ht="15.75" customHeight="1" x14ac:dyDescent="0.25">
      <c r="A50" s="40" t="s">
        <v>140</v>
      </c>
      <c r="B50" s="186"/>
      <c r="C50" s="186"/>
      <c r="D50" s="40" t="s">
        <v>141</v>
      </c>
      <c r="E50" s="186"/>
      <c r="F50" s="186"/>
      <c r="G50" s="186"/>
      <c r="H50" s="186"/>
      <c r="I50" s="187"/>
      <c r="J50" s="187"/>
      <c r="K50" s="187"/>
      <c r="L50" s="187"/>
      <c r="M50" s="187"/>
      <c r="N50" s="187"/>
      <c r="O50" s="187"/>
      <c r="P50" s="187"/>
      <c r="Q50" s="187"/>
      <c r="R50" s="188"/>
    </row>
    <row r="51" spans="1:18" ht="15.75" customHeight="1" x14ac:dyDescent="0.25">
      <c r="A51" s="40" t="s">
        <v>142</v>
      </c>
      <c r="B51" s="186"/>
      <c r="C51" s="186"/>
      <c r="D51" s="40" t="s">
        <v>143</v>
      </c>
      <c r="E51" s="186"/>
      <c r="F51" s="186"/>
      <c r="G51" s="186"/>
      <c r="H51" s="186"/>
      <c r="I51" s="187"/>
      <c r="J51" s="187"/>
      <c r="K51" s="187"/>
      <c r="L51" s="187"/>
      <c r="M51" s="187"/>
      <c r="N51" s="187"/>
      <c r="O51" s="187"/>
      <c r="P51" s="187"/>
      <c r="Q51" s="187"/>
      <c r="R51" s="188"/>
    </row>
    <row r="52" spans="1:18" ht="15.75" customHeight="1" x14ac:dyDescent="0.25">
      <c r="A52" s="40"/>
      <c r="B52" s="186"/>
      <c r="C52" s="186"/>
      <c r="D52" s="40"/>
      <c r="E52" s="186"/>
      <c r="F52" s="186"/>
      <c r="G52" s="186"/>
      <c r="H52" s="186"/>
      <c r="I52" s="187"/>
      <c r="J52" s="187"/>
      <c r="K52" s="187"/>
      <c r="L52" s="187"/>
      <c r="M52" s="187"/>
      <c r="N52" s="187"/>
      <c r="O52" s="187"/>
      <c r="P52" s="187"/>
      <c r="Q52" s="187"/>
      <c r="R52" s="188"/>
    </row>
    <row r="53" spans="1:18" ht="80.25" customHeight="1" x14ac:dyDescent="0.25"/>
    <row r="54" spans="1:18" ht="74.25" customHeight="1" x14ac:dyDescent="0.25"/>
    <row r="55" spans="1:18" ht="58.5" customHeight="1" x14ac:dyDescent="0.25"/>
    <row r="56" spans="1:18" ht="58.5" customHeight="1" x14ac:dyDescent="0.25"/>
    <row r="57" spans="1:18" ht="15.75" customHeight="1" x14ac:dyDescent="0.25"/>
    <row r="58" spans="1:18" ht="15.75" customHeight="1" x14ac:dyDescent="0.25"/>
    <row r="59" spans="1:18" ht="15.75" customHeight="1" x14ac:dyDescent="0.25"/>
    <row r="60" spans="1:18" ht="15.75" customHeight="1" x14ac:dyDescent="0.25"/>
    <row r="61" spans="1:18" ht="15.75" customHeight="1" x14ac:dyDescent="0.25"/>
    <row r="62" spans="1:18" ht="15.75" customHeight="1" x14ac:dyDescent="0.25"/>
    <row r="63" spans="1:18" ht="15.75" customHeight="1" x14ac:dyDescent="0.25"/>
    <row r="64" spans="1:18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</sheetData>
  <mergeCells count="39">
    <mergeCell ref="D49:G49"/>
    <mergeCell ref="C36:G36"/>
    <mergeCell ref="H36:L36"/>
    <mergeCell ref="M36:Q36"/>
    <mergeCell ref="C37:G37"/>
    <mergeCell ref="H37:L37"/>
    <mergeCell ref="M37:Q37"/>
    <mergeCell ref="C38:G38"/>
    <mergeCell ref="H38:L38"/>
    <mergeCell ref="M38:Q38"/>
    <mergeCell ref="B40:R42"/>
    <mergeCell ref="B43:R45"/>
    <mergeCell ref="C34:G34"/>
    <mergeCell ref="H34:L34"/>
    <mergeCell ref="M34:Q34"/>
    <mergeCell ref="C35:G35"/>
    <mergeCell ref="H35:L35"/>
    <mergeCell ref="M35:Q35"/>
    <mergeCell ref="C32:G32"/>
    <mergeCell ref="H32:L32"/>
    <mergeCell ref="M32:Q32"/>
    <mergeCell ref="C33:G33"/>
    <mergeCell ref="H33:L33"/>
    <mergeCell ref="M33:Q33"/>
    <mergeCell ref="A10:Q10"/>
    <mergeCell ref="A11:Q11"/>
    <mergeCell ref="A13:A15"/>
    <mergeCell ref="B13:B15"/>
    <mergeCell ref="C13:Q13"/>
    <mergeCell ref="R13:R15"/>
    <mergeCell ref="C14:G14"/>
    <mergeCell ref="H14:L14"/>
    <mergeCell ref="M14:Q14"/>
    <mergeCell ref="M31:Q31"/>
    <mergeCell ref="A30:R30"/>
    <mergeCell ref="A16:B16"/>
    <mergeCell ref="A19:B19"/>
    <mergeCell ref="C31:G31"/>
    <mergeCell ref="H31:L31"/>
  </mergeCells>
  <pageMargins left="0.7" right="0.7" top="0.75" bottom="0.75" header="0.3" footer="0.3"/>
  <pageSetup paperSize="14" scale="59" fitToHeight="0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R1012"/>
  <sheetViews>
    <sheetView view="pageBreakPreview" topLeftCell="A39" zoomScaleNormal="100" zoomScaleSheetLayoutView="100" workbookViewId="0">
      <selection activeCell="C20" sqref="C20:F26"/>
    </sheetView>
  </sheetViews>
  <sheetFormatPr defaultColWidth="14.42578125" defaultRowHeight="15" x14ac:dyDescent="0.25"/>
  <cols>
    <col min="1" max="1" width="37.5703125" customWidth="1"/>
    <col min="2" max="2" width="43.5703125" customWidth="1"/>
    <col min="3" max="17" width="8.7109375" customWidth="1"/>
    <col min="18" max="18" width="35.28515625" customWidth="1"/>
    <col min="19" max="26" width="8.7109375" customWidth="1"/>
  </cols>
  <sheetData>
    <row r="3" spans="1:18" x14ac:dyDescent="0.25">
      <c r="A3" s="110"/>
    </row>
    <row r="10" spans="1:18" ht="18.75" x14ac:dyDescent="0.3">
      <c r="A10" s="752" t="s">
        <v>146</v>
      </c>
      <c r="B10" s="752"/>
      <c r="C10" s="752"/>
      <c r="D10" s="752"/>
      <c r="E10" s="752"/>
      <c r="F10" s="752"/>
      <c r="G10" s="752"/>
      <c r="H10" s="752"/>
      <c r="I10" s="752"/>
      <c r="J10" s="752"/>
      <c r="K10" s="752"/>
      <c r="L10" s="752"/>
      <c r="M10" s="752"/>
      <c r="N10" s="752"/>
      <c r="O10" s="752"/>
      <c r="P10" s="752"/>
      <c r="Q10" s="752"/>
    </row>
    <row r="11" spans="1:18" ht="18.75" x14ac:dyDescent="0.3">
      <c r="A11" s="752" t="s">
        <v>186</v>
      </c>
      <c r="B11" s="752"/>
      <c r="C11" s="752"/>
      <c r="D11" s="752"/>
      <c r="E11" s="752"/>
      <c r="F11" s="752"/>
      <c r="G11" s="752"/>
      <c r="H11" s="752"/>
      <c r="I11" s="752"/>
      <c r="J11" s="752"/>
      <c r="K11" s="752"/>
      <c r="L11" s="752"/>
      <c r="M11" s="752"/>
      <c r="N11" s="752"/>
      <c r="O11" s="752"/>
      <c r="P11" s="752"/>
      <c r="Q11" s="752"/>
    </row>
    <row r="12" spans="1:18" ht="15" customHeight="1" thickBot="1" x14ac:dyDescent="0.3"/>
    <row r="13" spans="1:18" ht="16.5" thickBot="1" x14ac:dyDescent="0.3">
      <c r="A13" s="656" t="s">
        <v>101</v>
      </c>
      <c r="B13" s="656" t="s">
        <v>102</v>
      </c>
      <c r="C13" s="653" t="s">
        <v>103</v>
      </c>
      <c r="D13" s="654"/>
      <c r="E13" s="654"/>
      <c r="F13" s="654"/>
      <c r="G13" s="654"/>
      <c r="H13" s="654"/>
      <c r="I13" s="654"/>
      <c r="J13" s="654"/>
      <c r="K13" s="654"/>
      <c r="L13" s="654"/>
      <c r="M13" s="654"/>
      <c r="N13" s="654"/>
      <c r="O13" s="654"/>
      <c r="P13" s="654"/>
      <c r="Q13" s="655"/>
      <c r="R13" s="656" t="s">
        <v>104</v>
      </c>
    </row>
    <row r="14" spans="1:18" ht="15.75" x14ac:dyDescent="0.25">
      <c r="A14" s="657"/>
      <c r="B14" s="657"/>
      <c r="C14" s="659" t="s">
        <v>105</v>
      </c>
      <c r="D14" s="660"/>
      <c r="E14" s="660"/>
      <c r="F14" s="660"/>
      <c r="G14" s="661"/>
      <c r="H14" s="659" t="s">
        <v>106</v>
      </c>
      <c r="I14" s="660"/>
      <c r="J14" s="660"/>
      <c r="K14" s="660"/>
      <c r="L14" s="661"/>
      <c r="M14" s="659" t="s">
        <v>107</v>
      </c>
      <c r="N14" s="660"/>
      <c r="O14" s="660"/>
      <c r="P14" s="660"/>
      <c r="Q14" s="661"/>
      <c r="R14" s="657"/>
    </row>
    <row r="15" spans="1:18" ht="15.75" thickBot="1" x14ac:dyDescent="0.3">
      <c r="A15" s="753"/>
      <c r="B15" s="753"/>
      <c r="C15" s="130" t="s">
        <v>147</v>
      </c>
      <c r="D15" s="130" t="s">
        <v>148</v>
      </c>
      <c r="E15" s="130" t="s">
        <v>149</v>
      </c>
      <c r="F15" s="131" t="s">
        <v>150</v>
      </c>
      <c r="G15" s="131" t="s">
        <v>74</v>
      </c>
      <c r="H15" s="132" t="s">
        <v>147</v>
      </c>
      <c r="I15" s="130" t="s">
        <v>148</v>
      </c>
      <c r="J15" s="130" t="s">
        <v>149</v>
      </c>
      <c r="K15" s="131" t="s">
        <v>150</v>
      </c>
      <c r="L15" s="133" t="s">
        <v>74</v>
      </c>
      <c r="M15" s="134" t="s">
        <v>147</v>
      </c>
      <c r="N15" s="130" t="s">
        <v>148</v>
      </c>
      <c r="O15" s="130" t="s">
        <v>149</v>
      </c>
      <c r="P15" s="131" t="s">
        <v>150</v>
      </c>
      <c r="Q15" s="131" t="s">
        <v>74</v>
      </c>
      <c r="R15" s="658"/>
    </row>
    <row r="16" spans="1:18" ht="20.25" customHeight="1" x14ac:dyDescent="0.25">
      <c r="A16" s="743" t="s">
        <v>112</v>
      </c>
      <c r="B16" s="744"/>
      <c r="C16" s="135"/>
      <c r="D16" s="135"/>
      <c r="E16" s="135"/>
      <c r="F16" s="136"/>
      <c r="G16" s="136"/>
      <c r="H16" s="137"/>
      <c r="I16" s="135"/>
      <c r="J16" s="135"/>
      <c r="K16" s="136"/>
      <c r="L16" s="138"/>
      <c r="M16" s="139"/>
      <c r="N16" s="135"/>
      <c r="O16" s="135"/>
      <c r="P16" s="136"/>
      <c r="Q16" s="136"/>
      <c r="R16" s="140"/>
    </row>
    <row r="17" spans="1:18" ht="51.75" customHeight="1" x14ac:dyDescent="0.25">
      <c r="A17" s="218" t="s">
        <v>197</v>
      </c>
      <c r="B17" s="221" t="s">
        <v>199</v>
      </c>
      <c r="C17" s="135"/>
      <c r="D17" s="135"/>
      <c r="E17" s="135"/>
      <c r="F17" s="136"/>
      <c r="G17" s="136"/>
      <c r="H17" s="137"/>
      <c r="I17" s="135"/>
      <c r="J17" s="135"/>
      <c r="K17" s="136"/>
      <c r="L17" s="138"/>
      <c r="M17" s="139"/>
      <c r="N17" s="135"/>
      <c r="O17" s="135"/>
      <c r="P17" s="136"/>
      <c r="Q17" s="136"/>
      <c r="R17" s="140"/>
    </row>
    <row r="18" spans="1:18" ht="33.75" customHeight="1" x14ac:dyDescent="0.25">
      <c r="A18" s="219" t="s">
        <v>198</v>
      </c>
      <c r="B18" s="220" t="s">
        <v>200</v>
      </c>
      <c r="C18" s="141"/>
      <c r="D18" s="141"/>
      <c r="E18" s="141"/>
      <c r="F18" s="142"/>
      <c r="G18" s="142"/>
      <c r="H18" s="143"/>
      <c r="I18" s="141"/>
      <c r="J18" s="141"/>
      <c r="K18" s="142"/>
      <c r="L18" s="144"/>
      <c r="M18" s="145"/>
      <c r="N18" s="141"/>
      <c r="O18" s="141"/>
      <c r="P18" s="142"/>
      <c r="Q18" s="142"/>
      <c r="R18" s="140"/>
    </row>
    <row r="19" spans="1:18" ht="20.25" customHeight="1" x14ac:dyDescent="0.25">
      <c r="A19" s="761" t="s">
        <v>113</v>
      </c>
      <c r="B19" s="746"/>
      <c r="C19" s="143"/>
      <c r="D19" s="141"/>
      <c r="E19" s="141"/>
      <c r="F19" s="142"/>
      <c r="G19" s="142"/>
      <c r="H19" s="143"/>
      <c r="I19" s="141"/>
      <c r="J19" s="141"/>
      <c r="K19" s="142"/>
      <c r="L19" s="144"/>
      <c r="M19" s="145"/>
      <c r="N19" s="141"/>
      <c r="O19" s="141"/>
      <c r="P19" s="142"/>
      <c r="Q19" s="142"/>
      <c r="R19" s="140"/>
    </row>
    <row r="20" spans="1:18" ht="46.5" customHeight="1" x14ac:dyDescent="0.25">
      <c r="A20" s="206" t="s">
        <v>82</v>
      </c>
      <c r="B20" s="148" t="s">
        <v>164</v>
      </c>
      <c r="C20" s="149"/>
      <c r="D20" s="150"/>
      <c r="E20" s="150"/>
      <c r="F20" s="151"/>
      <c r="G20" s="152">
        <f t="shared" ref="G20:G26" si="0">SUM(C20:F20)</f>
        <v>0</v>
      </c>
      <c r="H20" s="149">
        <f t="shared" ref="H20:I22" si="1">5*C20</f>
        <v>0</v>
      </c>
      <c r="I20" s="150">
        <f t="shared" si="1"/>
        <v>0</v>
      </c>
      <c r="J20" s="150">
        <f>2*E20</f>
        <v>0</v>
      </c>
      <c r="K20" s="151">
        <f>2*F20</f>
        <v>0</v>
      </c>
      <c r="L20" s="162">
        <f t="shared" ref="L20:L26" si="2">SUM(H20:K20)</f>
        <v>0</v>
      </c>
      <c r="M20" s="157">
        <f>5*C20</f>
        <v>0</v>
      </c>
      <c r="N20" s="150">
        <f>5*D20</f>
        <v>0</v>
      </c>
      <c r="O20" s="150">
        <f>5*E20</f>
        <v>0</v>
      </c>
      <c r="P20" s="150">
        <f>5*F20</f>
        <v>0</v>
      </c>
      <c r="Q20" s="152">
        <f t="shared" ref="Q20:Q26" si="3">SUM(M20:P20)</f>
        <v>0</v>
      </c>
      <c r="R20" s="204"/>
    </row>
    <row r="21" spans="1:18" ht="45" customHeight="1" x14ac:dyDescent="0.25">
      <c r="A21" s="163" t="s">
        <v>84</v>
      </c>
      <c r="B21" s="159" t="s">
        <v>94</v>
      </c>
      <c r="C21" s="149"/>
      <c r="D21" s="150"/>
      <c r="E21" s="150"/>
      <c r="F21" s="151"/>
      <c r="G21" s="152">
        <f t="shared" si="0"/>
        <v>0</v>
      </c>
      <c r="H21" s="149">
        <f t="shared" si="1"/>
        <v>0</v>
      </c>
      <c r="I21" s="150">
        <f t="shared" si="1"/>
        <v>0</v>
      </c>
      <c r="J21" s="150">
        <f>5*E21</f>
        <v>0</v>
      </c>
      <c r="K21" s="151">
        <f>5*F21</f>
        <v>0</v>
      </c>
      <c r="L21" s="162">
        <f t="shared" si="2"/>
        <v>0</v>
      </c>
      <c r="M21" s="157">
        <f>5*C21</f>
        <v>0</v>
      </c>
      <c r="N21" s="157">
        <f t="shared" ref="N21" si="4">5*D21</f>
        <v>0</v>
      </c>
      <c r="O21" s="157">
        <f>5*E21</f>
        <v>0</v>
      </c>
      <c r="P21" s="157">
        <f>5*F21</f>
        <v>0</v>
      </c>
      <c r="Q21" s="152">
        <f>SUM(M21:P21)</f>
        <v>0</v>
      </c>
      <c r="R21" s="204"/>
    </row>
    <row r="22" spans="1:18" ht="63.75" customHeight="1" x14ac:dyDescent="0.25">
      <c r="A22" s="163" t="s">
        <v>85</v>
      </c>
      <c r="B22" s="159" t="s">
        <v>163</v>
      </c>
      <c r="C22" s="149"/>
      <c r="D22" s="150"/>
      <c r="E22" s="150"/>
      <c r="F22" s="151"/>
      <c r="G22" s="152">
        <f t="shared" si="0"/>
        <v>0</v>
      </c>
      <c r="H22" s="149">
        <f t="shared" si="1"/>
        <v>0</v>
      </c>
      <c r="I22" s="150">
        <f t="shared" si="1"/>
        <v>0</v>
      </c>
      <c r="J22" s="150">
        <f>5*E22</f>
        <v>0</v>
      </c>
      <c r="K22" s="151">
        <f>5*F22</f>
        <v>0</v>
      </c>
      <c r="L22" s="162">
        <f t="shared" si="2"/>
        <v>0</v>
      </c>
      <c r="M22" s="157">
        <f t="shared" ref="M22:O22" si="5">5*C22</f>
        <v>0</v>
      </c>
      <c r="N22" s="157">
        <f t="shared" si="5"/>
        <v>0</v>
      </c>
      <c r="O22" s="157">
        <f t="shared" si="5"/>
        <v>0</v>
      </c>
      <c r="P22" s="157">
        <f>5*F22</f>
        <v>0</v>
      </c>
      <c r="Q22" s="152">
        <f t="shared" si="3"/>
        <v>0</v>
      </c>
      <c r="R22" s="204"/>
    </row>
    <row r="23" spans="1:18" s="103" customFormat="1" ht="66.75" customHeight="1" x14ac:dyDescent="0.25">
      <c r="A23" s="163" t="s">
        <v>86</v>
      </c>
      <c r="B23" s="163" t="s">
        <v>194</v>
      </c>
      <c r="C23" s="149"/>
      <c r="D23" s="149"/>
      <c r="E23" s="149"/>
      <c r="F23" s="149"/>
      <c r="G23" s="152">
        <f t="shared" si="0"/>
        <v>0</v>
      </c>
      <c r="H23" s="149">
        <v>0</v>
      </c>
      <c r="I23" s="150">
        <v>0</v>
      </c>
      <c r="J23" s="150">
        <v>0</v>
      </c>
      <c r="K23" s="151">
        <v>0</v>
      </c>
      <c r="L23" s="162">
        <f t="shared" si="2"/>
        <v>0</v>
      </c>
      <c r="M23" s="157">
        <v>0</v>
      </c>
      <c r="N23" s="150">
        <v>0</v>
      </c>
      <c r="O23" s="150">
        <v>0</v>
      </c>
      <c r="P23" s="151">
        <v>0</v>
      </c>
      <c r="Q23" s="152">
        <f t="shared" si="3"/>
        <v>0</v>
      </c>
      <c r="R23" s="204"/>
    </row>
    <row r="24" spans="1:18" ht="54.75" customHeight="1" x14ac:dyDescent="0.25">
      <c r="A24" s="195" t="s">
        <v>185</v>
      </c>
      <c r="B24" s="163" t="s">
        <v>195</v>
      </c>
      <c r="C24" s="149"/>
      <c r="D24" s="149"/>
      <c r="E24" s="149"/>
      <c r="F24" s="149"/>
      <c r="G24" s="152">
        <f t="shared" si="0"/>
        <v>0</v>
      </c>
      <c r="H24" s="149">
        <v>0</v>
      </c>
      <c r="I24" s="150">
        <v>0</v>
      </c>
      <c r="J24" s="150">
        <v>0</v>
      </c>
      <c r="K24" s="151">
        <v>0</v>
      </c>
      <c r="L24" s="162">
        <f t="shared" si="2"/>
        <v>0</v>
      </c>
      <c r="M24" s="157">
        <v>0</v>
      </c>
      <c r="N24" s="150">
        <v>0</v>
      </c>
      <c r="O24" s="150">
        <v>0</v>
      </c>
      <c r="P24" s="151">
        <v>0</v>
      </c>
      <c r="Q24" s="152">
        <f t="shared" si="3"/>
        <v>0</v>
      </c>
      <c r="R24" s="204"/>
    </row>
    <row r="25" spans="1:18" ht="75" customHeight="1" x14ac:dyDescent="0.25">
      <c r="A25" s="197" t="s">
        <v>89</v>
      </c>
      <c r="B25" s="163" t="s">
        <v>90</v>
      </c>
      <c r="C25" s="149"/>
      <c r="D25" s="149"/>
      <c r="E25" s="149"/>
      <c r="F25" s="149"/>
      <c r="G25" s="152">
        <f t="shared" si="0"/>
        <v>0</v>
      </c>
      <c r="H25" s="149">
        <v>0</v>
      </c>
      <c r="I25" s="150">
        <f>D25*5</f>
        <v>0</v>
      </c>
      <c r="J25" s="150">
        <v>0</v>
      </c>
      <c r="K25" s="151">
        <v>0</v>
      </c>
      <c r="L25" s="162">
        <f t="shared" si="2"/>
        <v>0</v>
      </c>
      <c r="M25" s="157">
        <v>0</v>
      </c>
      <c r="N25" s="150">
        <f>D25*5</f>
        <v>0</v>
      </c>
      <c r="O25" s="150">
        <v>0</v>
      </c>
      <c r="P25" s="151">
        <v>0</v>
      </c>
      <c r="Q25" s="152">
        <f t="shared" si="3"/>
        <v>0</v>
      </c>
      <c r="R25" s="204"/>
    </row>
    <row r="26" spans="1:18" ht="112.5" customHeight="1" x14ac:dyDescent="0.25">
      <c r="A26" s="163" t="s">
        <v>91</v>
      </c>
      <c r="B26" s="163" t="s">
        <v>92</v>
      </c>
      <c r="C26" s="149"/>
      <c r="D26" s="149"/>
      <c r="E26" s="149"/>
      <c r="F26" s="149"/>
      <c r="G26" s="152">
        <f t="shared" si="0"/>
        <v>0</v>
      </c>
      <c r="H26" s="149">
        <f>C26*5</f>
        <v>0</v>
      </c>
      <c r="I26" s="150">
        <f>5*D26</f>
        <v>0</v>
      </c>
      <c r="J26" s="150">
        <f>E26*5</f>
        <v>0</v>
      </c>
      <c r="K26" s="150">
        <f>F26*5</f>
        <v>0</v>
      </c>
      <c r="L26" s="162">
        <f t="shared" si="2"/>
        <v>0</v>
      </c>
      <c r="M26" s="157">
        <f>C26*5</f>
        <v>0</v>
      </c>
      <c r="N26" s="150">
        <f>5*D26</f>
        <v>0</v>
      </c>
      <c r="O26" s="150">
        <f>E26*5</f>
        <v>0</v>
      </c>
      <c r="P26" s="150">
        <f>F26*5</f>
        <v>0</v>
      </c>
      <c r="Q26" s="152">
        <f t="shared" si="3"/>
        <v>0</v>
      </c>
      <c r="R26" s="205"/>
    </row>
    <row r="27" spans="1:18" ht="20.25" customHeight="1" x14ac:dyDescent="0.25"/>
    <row r="28" spans="1:18" ht="43.5" customHeight="1" x14ac:dyDescent="0.25"/>
    <row r="29" spans="1:18" ht="78.75" customHeight="1" thickBot="1" x14ac:dyDescent="0.3">
      <c r="A29" s="180"/>
      <c r="B29" s="202"/>
      <c r="C29" s="203"/>
      <c r="D29" s="203"/>
      <c r="E29" s="203"/>
      <c r="F29" s="203"/>
      <c r="G29" s="203"/>
      <c r="H29" s="203"/>
      <c r="I29" s="203"/>
      <c r="J29" s="203"/>
      <c r="K29" s="203"/>
      <c r="L29" s="203"/>
      <c r="M29" s="203"/>
      <c r="N29" s="203"/>
      <c r="O29" s="203"/>
      <c r="P29" s="203"/>
      <c r="Q29" s="203"/>
      <c r="R29" s="40"/>
    </row>
    <row r="30" spans="1:18" ht="43.5" customHeight="1" thickBot="1" x14ac:dyDescent="0.3">
      <c r="A30" s="762" t="s">
        <v>117</v>
      </c>
      <c r="B30" s="763"/>
      <c r="C30" s="763"/>
      <c r="D30" s="763"/>
      <c r="E30" s="763"/>
      <c r="F30" s="763"/>
      <c r="G30" s="763"/>
      <c r="H30" s="763"/>
      <c r="I30" s="763"/>
      <c r="J30" s="763"/>
      <c r="K30" s="763"/>
      <c r="L30" s="763"/>
      <c r="M30" s="763"/>
      <c r="N30" s="763"/>
      <c r="O30" s="763"/>
      <c r="P30" s="763"/>
      <c r="Q30" s="763"/>
      <c r="R30" s="764"/>
    </row>
    <row r="31" spans="1:18" ht="43.5" customHeight="1" thickBot="1" x14ac:dyDescent="0.3">
      <c r="A31" s="169" t="s">
        <v>119</v>
      </c>
      <c r="B31" s="170" t="s">
        <v>151</v>
      </c>
      <c r="C31" s="616" t="s">
        <v>152</v>
      </c>
      <c r="D31" s="617"/>
      <c r="E31" s="617"/>
      <c r="F31" s="617"/>
      <c r="G31" s="618"/>
      <c r="H31" s="616" t="s">
        <v>152</v>
      </c>
      <c r="I31" s="617"/>
      <c r="J31" s="617"/>
      <c r="K31" s="617"/>
      <c r="L31" s="618"/>
      <c r="M31" s="616" t="s">
        <v>152</v>
      </c>
      <c r="N31" s="617"/>
      <c r="O31" s="617"/>
      <c r="P31" s="617"/>
      <c r="Q31" s="618"/>
      <c r="R31" s="171"/>
    </row>
    <row r="32" spans="1:18" ht="47.25" customHeight="1" thickBot="1" x14ac:dyDescent="0.3">
      <c r="A32" s="169" t="s">
        <v>124</v>
      </c>
      <c r="B32" s="170" t="s">
        <v>153</v>
      </c>
      <c r="C32" s="616" t="s">
        <v>152</v>
      </c>
      <c r="D32" s="617"/>
      <c r="E32" s="617"/>
      <c r="F32" s="617"/>
      <c r="G32" s="618"/>
      <c r="H32" s="616" t="s">
        <v>152</v>
      </c>
      <c r="I32" s="617"/>
      <c r="J32" s="617"/>
      <c r="K32" s="617"/>
      <c r="L32" s="618"/>
      <c r="M32" s="616" t="s">
        <v>152</v>
      </c>
      <c r="N32" s="617"/>
      <c r="O32" s="617"/>
      <c r="P32" s="617"/>
      <c r="Q32" s="618"/>
      <c r="R32" s="174"/>
    </row>
    <row r="33" spans="1:18" ht="41.25" customHeight="1" thickBot="1" x14ac:dyDescent="0.3">
      <c r="A33" s="172" t="s">
        <v>154</v>
      </c>
      <c r="B33" s="175" t="s">
        <v>155</v>
      </c>
      <c r="C33" s="592" t="s">
        <v>152</v>
      </c>
      <c r="D33" s="593"/>
      <c r="E33" s="593"/>
      <c r="F33" s="593"/>
      <c r="G33" s="594"/>
      <c r="H33" s="592" t="s">
        <v>152</v>
      </c>
      <c r="I33" s="593"/>
      <c r="J33" s="593"/>
      <c r="K33" s="593"/>
      <c r="L33" s="594"/>
      <c r="M33" s="616" t="s">
        <v>152</v>
      </c>
      <c r="N33" s="617"/>
      <c r="O33" s="617"/>
      <c r="P33" s="617"/>
      <c r="Q33" s="618"/>
      <c r="R33" s="174"/>
    </row>
    <row r="34" spans="1:18" ht="36" customHeight="1" thickBot="1" x14ac:dyDescent="0.3">
      <c r="A34" s="172" t="s">
        <v>156</v>
      </c>
      <c r="B34" s="175" t="s">
        <v>157</v>
      </c>
      <c r="C34" s="592" t="s">
        <v>152</v>
      </c>
      <c r="D34" s="593"/>
      <c r="E34" s="593"/>
      <c r="F34" s="593"/>
      <c r="G34" s="594"/>
      <c r="H34" s="592" t="s">
        <v>152</v>
      </c>
      <c r="I34" s="593"/>
      <c r="J34" s="593"/>
      <c r="K34" s="593"/>
      <c r="L34" s="594"/>
      <c r="M34" s="616" t="s">
        <v>152</v>
      </c>
      <c r="N34" s="617"/>
      <c r="O34" s="617"/>
      <c r="P34" s="617"/>
      <c r="Q34" s="618"/>
      <c r="R34" s="174"/>
    </row>
    <row r="35" spans="1:18" ht="42.75" customHeight="1" thickBot="1" x14ac:dyDescent="0.3">
      <c r="A35" s="172" t="s">
        <v>158</v>
      </c>
      <c r="B35" s="175" t="s">
        <v>159</v>
      </c>
      <c r="C35" s="592" t="s">
        <v>152</v>
      </c>
      <c r="D35" s="593"/>
      <c r="E35" s="593"/>
      <c r="F35" s="593"/>
      <c r="G35" s="594"/>
      <c r="H35" s="592" t="s">
        <v>152</v>
      </c>
      <c r="I35" s="593"/>
      <c r="J35" s="593"/>
      <c r="K35" s="593"/>
      <c r="L35" s="594"/>
      <c r="M35" s="616" t="s">
        <v>152</v>
      </c>
      <c r="N35" s="617"/>
      <c r="O35" s="617"/>
      <c r="P35" s="617"/>
      <c r="Q35" s="618"/>
      <c r="R35" s="174"/>
    </row>
    <row r="36" spans="1:18" ht="36" customHeight="1" x14ac:dyDescent="0.25">
      <c r="A36" s="172" t="s">
        <v>126</v>
      </c>
      <c r="B36" s="173" t="s">
        <v>160</v>
      </c>
      <c r="C36" s="592" t="s">
        <v>152</v>
      </c>
      <c r="D36" s="593"/>
      <c r="E36" s="593"/>
      <c r="F36" s="593"/>
      <c r="G36" s="594"/>
      <c r="H36" s="592" t="s">
        <v>152</v>
      </c>
      <c r="I36" s="593"/>
      <c r="J36" s="593"/>
      <c r="K36" s="593"/>
      <c r="L36" s="594"/>
      <c r="M36" s="616" t="s">
        <v>152</v>
      </c>
      <c r="N36" s="617"/>
      <c r="O36" s="617"/>
      <c r="P36" s="617"/>
      <c r="Q36" s="618"/>
      <c r="R36" s="176"/>
    </row>
    <row r="37" spans="1:18" ht="41.25" customHeight="1" x14ac:dyDescent="0.25">
      <c r="A37" s="172" t="s">
        <v>128</v>
      </c>
      <c r="B37" s="175" t="s">
        <v>26</v>
      </c>
      <c r="C37" s="592" t="s">
        <v>152</v>
      </c>
      <c r="D37" s="593"/>
      <c r="E37" s="593"/>
      <c r="F37" s="593"/>
      <c r="G37" s="594"/>
      <c r="H37" s="592" t="s">
        <v>152</v>
      </c>
      <c r="I37" s="593"/>
      <c r="J37" s="593"/>
      <c r="K37" s="593"/>
      <c r="L37" s="594"/>
      <c r="M37" s="592" t="s">
        <v>152</v>
      </c>
      <c r="N37" s="593"/>
      <c r="O37" s="593"/>
      <c r="P37" s="593"/>
      <c r="Q37" s="594"/>
      <c r="R37" s="176"/>
    </row>
    <row r="38" spans="1:18" ht="41.25" customHeight="1" thickBot="1" x14ac:dyDescent="0.3">
      <c r="A38" s="177" t="s">
        <v>130</v>
      </c>
      <c r="B38" s="178" t="s">
        <v>131</v>
      </c>
      <c r="C38" s="592" t="s">
        <v>152</v>
      </c>
      <c r="D38" s="593"/>
      <c r="E38" s="593"/>
      <c r="F38" s="593"/>
      <c r="G38" s="594"/>
      <c r="H38" s="595" t="s">
        <v>152</v>
      </c>
      <c r="I38" s="596"/>
      <c r="J38" s="596"/>
      <c r="K38" s="596"/>
      <c r="L38" s="597"/>
      <c r="M38" s="595" t="s">
        <v>152</v>
      </c>
      <c r="N38" s="596"/>
      <c r="O38" s="596"/>
      <c r="P38" s="596"/>
      <c r="Q38" s="597"/>
      <c r="R38" s="179"/>
    </row>
    <row r="39" spans="1:18" ht="16.5" thickBot="1" x14ac:dyDescent="0.3">
      <c r="A39" s="180"/>
      <c r="B39" s="180"/>
      <c r="C39" s="181"/>
      <c r="D39" s="181"/>
      <c r="E39" s="181"/>
      <c r="F39" s="181"/>
      <c r="G39" s="181"/>
      <c r="H39" s="181"/>
      <c r="I39" s="181"/>
      <c r="J39" s="181"/>
      <c r="K39" s="181"/>
      <c r="L39" s="181"/>
      <c r="M39" s="181"/>
      <c r="N39" s="181"/>
      <c r="O39" s="181"/>
      <c r="P39" s="181"/>
      <c r="Q39" s="181"/>
      <c r="R39" s="181"/>
    </row>
    <row r="40" spans="1:18" ht="16.5" customHeight="1" x14ac:dyDescent="0.25">
      <c r="A40" s="182" t="s">
        <v>132</v>
      </c>
      <c r="B40" s="598"/>
      <c r="C40" s="598"/>
      <c r="D40" s="598"/>
      <c r="E40" s="598"/>
      <c r="F40" s="598"/>
      <c r="G40" s="598"/>
      <c r="H40" s="598"/>
      <c r="I40" s="598"/>
      <c r="J40" s="598"/>
      <c r="K40" s="598"/>
      <c r="L40" s="598"/>
      <c r="M40" s="598"/>
      <c r="N40" s="598"/>
      <c r="O40" s="598"/>
      <c r="P40" s="598"/>
      <c r="Q40" s="598"/>
      <c r="R40" s="599"/>
    </row>
    <row r="41" spans="1:18" ht="34.5" customHeight="1" x14ac:dyDescent="0.25">
      <c r="A41" s="183" t="s">
        <v>139</v>
      </c>
      <c r="B41" s="600"/>
      <c r="C41" s="600"/>
      <c r="D41" s="600"/>
      <c r="E41" s="600"/>
      <c r="F41" s="600"/>
      <c r="G41" s="600"/>
      <c r="H41" s="600"/>
      <c r="I41" s="600"/>
      <c r="J41" s="600"/>
      <c r="K41" s="600"/>
      <c r="L41" s="600"/>
      <c r="M41" s="600"/>
      <c r="N41" s="600"/>
      <c r="O41" s="600"/>
      <c r="P41" s="600"/>
      <c r="Q41" s="600"/>
      <c r="R41" s="601"/>
    </row>
    <row r="42" spans="1:18" ht="16.5" customHeight="1" thickBot="1" x14ac:dyDescent="0.3">
      <c r="A42" s="184" t="s">
        <v>161</v>
      </c>
      <c r="B42" s="602"/>
      <c r="C42" s="602"/>
      <c r="D42" s="602"/>
      <c r="E42" s="602"/>
      <c r="F42" s="602"/>
      <c r="G42" s="602"/>
      <c r="H42" s="602"/>
      <c r="I42" s="602"/>
      <c r="J42" s="602"/>
      <c r="K42" s="602"/>
      <c r="L42" s="602"/>
      <c r="M42" s="602"/>
      <c r="N42" s="602"/>
      <c r="O42" s="602"/>
      <c r="P42" s="602"/>
      <c r="Q42" s="602"/>
      <c r="R42" s="603"/>
    </row>
    <row r="43" spans="1:18" ht="15.75" customHeight="1" x14ac:dyDescent="0.25">
      <c r="A43" s="182" t="s">
        <v>134</v>
      </c>
      <c r="B43" s="604"/>
      <c r="C43" s="604"/>
      <c r="D43" s="604"/>
      <c r="E43" s="604"/>
      <c r="F43" s="604"/>
      <c r="G43" s="604"/>
      <c r="H43" s="604"/>
      <c r="I43" s="604"/>
      <c r="J43" s="604"/>
      <c r="K43" s="604"/>
      <c r="L43" s="604"/>
      <c r="M43" s="604"/>
      <c r="N43" s="604"/>
      <c r="O43" s="604"/>
      <c r="P43" s="604"/>
      <c r="Q43" s="604"/>
      <c r="R43" s="605"/>
    </row>
    <row r="44" spans="1:18" ht="38.25" customHeight="1" x14ac:dyDescent="0.25">
      <c r="A44" s="183" t="s">
        <v>138</v>
      </c>
      <c r="B44" s="606"/>
      <c r="C44" s="606"/>
      <c r="D44" s="606"/>
      <c r="E44" s="606"/>
      <c r="F44" s="606"/>
      <c r="G44" s="606"/>
      <c r="H44" s="606"/>
      <c r="I44" s="606"/>
      <c r="J44" s="606"/>
      <c r="K44" s="606"/>
      <c r="L44" s="606"/>
      <c r="M44" s="606"/>
      <c r="N44" s="606"/>
      <c r="O44" s="606"/>
      <c r="P44" s="606"/>
      <c r="Q44" s="606"/>
      <c r="R44" s="607"/>
    </row>
    <row r="45" spans="1:18" ht="15.75" customHeight="1" thickBot="1" x14ac:dyDescent="0.3">
      <c r="A45" s="185" t="s">
        <v>135</v>
      </c>
      <c r="B45" s="608"/>
      <c r="C45" s="608"/>
      <c r="D45" s="608"/>
      <c r="E45" s="608"/>
      <c r="F45" s="608"/>
      <c r="G45" s="608"/>
      <c r="H45" s="608"/>
      <c r="I45" s="608"/>
      <c r="J45" s="608"/>
      <c r="K45" s="608"/>
      <c r="L45" s="608"/>
      <c r="M45" s="608"/>
      <c r="N45" s="608"/>
      <c r="O45" s="608"/>
      <c r="P45" s="608"/>
      <c r="Q45" s="608"/>
      <c r="R45" s="609"/>
    </row>
    <row r="46" spans="1:18" ht="15.75" customHeight="1" x14ac:dyDescent="0.25">
      <c r="A46" s="180"/>
      <c r="B46" s="180"/>
      <c r="C46" s="181"/>
      <c r="D46" s="181"/>
      <c r="E46" s="181"/>
      <c r="F46" s="181"/>
      <c r="G46" s="181"/>
      <c r="H46" s="181"/>
      <c r="I46" s="181"/>
      <c r="J46" s="181"/>
      <c r="K46" s="181"/>
      <c r="L46" s="181"/>
      <c r="M46" s="181"/>
      <c r="N46" s="181"/>
      <c r="O46" s="181"/>
      <c r="P46" s="181"/>
      <c r="Q46" s="181"/>
      <c r="R46" s="181"/>
    </row>
    <row r="47" spans="1:18" ht="15.75" customHeight="1" x14ac:dyDescent="0.25">
      <c r="A47" s="40" t="s">
        <v>136</v>
      </c>
      <c r="B47" s="40"/>
      <c r="C47" s="40"/>
      <c r="D47" s="40" t="s">
        <v>137</v>
      </c>
      <c r="E47" s="186"/>
      <c r="F47" s="186"/>
      <c r="G47" s="186"/>
      <c r="H47" s="186"/>
      <c r="I47" s="187"/>
      <c r="J47" s="187"/>
      <c r="K47" s="187"/>
      <c r="L47" s="187"/>
      <c r="M47" s="187"/>
      <c r="N47" s="187"/>
      <c r="O47" s="187"/>
      <c r="P47" s="187"/>
      <c r="Q47" s="187"/>
      <c r="R47" s="188"/>
    </row>
    <row r="48" spans="1:18" ht="30" customHeight="1" x14ac:dyDescent="0.25">
      <c r="A48" s="186"/>
      <c r="B48" s="186"/>
      <c r="C48" s="186"/>
      <c r="D48" s="186"/>
      <c r="E48" s="186"/>
      <c r="F48" s="186"/>
      <c r="G48" s="186"/>
      <c r="H48" s="186"/>
      <c r="I48" s="187"/>
      <c r="J48" s="187"/>
      <c r="K48" s="187"/>
      <c r="L48" s="187"/>
      <c r="M48" s="187"/>
      <c r="N48" s="187"/>
      <c r="O48" s="187"/>
      <c r="P48" s="187"/>
      <c r="Q48" s="187"/>
      <c r="R48" s="188"/>
    </row>
    <row r="49" spans="1:18" ht="15.75" customHeight="1" x14ac:dyDescent="0.25">
      <c r="A49" s="189" t="s">
        <v>138</v>
      </c>
      <c r="B49" s="186"/>
      <c r="C49" s="186"/>
      <c r="D49" s="639" t="s">
        <v>139</v>
      </c>
      <c r="E49" s="639"/>
      <c r="F49" s="639"/>
      <c r="G49" s="639"/>
      <c r="H49" s="186"/>
      <c r="I49" s="187"/>
      <c r="J49" s="187"/>
      <c r="K49" s="187"/>
      <c r="L49" s="187"/>
      <c r="M49" s="187"/>
      <c r="N49" s="187"/>
      <c r="O49" s="187"/>
      <c r="P49" s="187"/>
      <c r="Q49" s="187"/>
      <c r="R49" s="188"/>
    </row>
    <row r="50" spans="1:18" ht="15.75" customHeight="1" x14ac:dyDescent="0.25">
      <c r="A50" s="40" t="s">
        <v>140</v>
      </c>
      <c r="B50" s="186"/>
      <c r="C50" s="186"/>
      <c r="D50" s="40" t="s">
        <v>141</v>
      </c>
      <c r="E50" s="186"/>
      <c r="F50" s="186"/>
      <c r="G50" s="186"/>
      <c r="H50" s="186"/>
      <c r="I50" s="187"/>
      <c r="J50" s="187"/>
      <c r="K50" s="187"/>
      <c r="L50" s="187"/>
      <c r="M50" s="187"/>
      <c r="N50" s="187"/>
      <c r="O50" s="187"/>
      <c r="P50" s="187"/>
      <c r="Q50" s="187"/>
      <c r="R50" s="188"/>
    </row>
    <row r="51" spans="1:18" ht="15.75" customHeight="1" x14ac:dyDescent="0.25">
      <c r="A51" s="40" t="s">
        <v>142</v>
      </c>
      <c r="B51" s="186"/>
      <c r="C51" s="186"/>
      <c r="D51" s="40" t="s">
        <v>143</v>
      </c>
      <c r="E51" s="186"/>
      <c r="F51" s="186"/>
      <c r="G51" s="186"/>
      <c r="H51" s="186"/>
      <c r="I51" s="187"/>
      <c r="J51" s="187"/>
      <c r="K51" s="187"/>
      <c r="L51" s="187"/>
      <c r="M51" s="187"/>
      <c r="N51" s="187"/>
      <c r="O51" s="187"/>
      <c r="P51" s="187"/>
      <c r="Q51" s="187"/>
      <c r="R51" s="188"/>
    </row>
    <row r="52" spans="1:18" ht="15.75" customHeight="1" x14ac:dyDescent="0.25">
      <c r="A52" s="40"/>
      <c r="B52" s="186"/>
      <c r="C52" s="186"/>
      <c r="D52" s="40"/>
      <c r="E52" s="186"/>
      <c r="F52" s="186"/>
      <c r="G52" s="186"/>
      <c r="H52" s="186"/>
      <c r="I52" s="187"/>
      <c r="J52" s="187"/>
      <c r="K52" s="187"/>
      <c r="L52" s="187"/>
      <c r="M52" s="187"/>
      <c r="N52" s="187"/>
      <c r="O52" s="187"/>
      <c r="P52" s="187"/>
      <c r="Q52" s="187"/>
      <c r="R52" s="188"/>
    </row>
    <row r="53" spans="1:18" ht="80.25" customHeight="1" x14ac:dyDescent="0.25"/>
    <row r="54" spans="1:18" ht="74.25" customHeight="1" x14ac:dyDescent="0.25"/>
    <row r="55" spans="1:18" ht="58.5" customHeight="1" x14ac:dyDescent="0.25"/>
    <row r="56" spans="1:18" ht="58.5" customHeight="1" x14ac:dyDescent="0.25"/>
    <row r="57" spans="1:18" ht="15.75" customHeight="1" x14ac:dyDescent="0.25"/>
    <row r="58" spans="1:18" ht="15.75" customHeight="1" x14ac:dyDescent="0.25"/>
    <row r="59" spans="1:18" ht="15.75" customHeight="1" x14ac:dyDescent="0.25"/>
    <row r="60" spans="1:18" ht="15.75" customHeight="1" x14ac:dyDescent="0.25"/>
    <row r="61" spans="1:18" ht="15.75" customHeight="1" x14ac:dyDescent="0.25"/>
    <row r="62" spans="1:18" ht="15.75" customHeight="1" x14ac:dyDescent="0.25"/>
    <row r="63" spans="1:18" ht="15.75" customHeight="1" x14ac:dyDescent="0.25"/>
    <row r="64" spans="1:18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</sheetData>
  <mergeCells count="39">
    <mergeCell ref="R13:R15"/>
    <mergeCell ref="C14:G14"/>
    <mergeCell ref="H14:L14"/>
    <mergeCell ref="M14:Q14"/>
    <mergeCell ref="M31:Q31"/>
    <mergeCell ref="A10:Q10"/>
    <mergeCell ref="A11:Q11"/>
    <mergeCell ref="A13:A15"/>
    <mergeCell ref="B13:B15"/>
    <mergeCell ref="C13:Q13"/>
    <mergeCell ref="A16:B16"/>
    <mergeCell ref="A19:B19"/>
    <mergeCell ref="C31:G31"/>
    <mergeCell ref="H31:L31"/>
    <mergeCell ref="A30:R30"/>
    <mergeCell ref="C32:G32"/>
    <mergeCell ref="H32:L32"/>
    <mergeCell ref="M32:Q32"/>
    <mergeCell ref="C33:G33"/>
    <mergeCell ref="H33:L33"/>
    <mergeCell ref="M33:Q33"/>
    <mergeCell ref="C34:G34"/>
    <mergeCell ref="H34:L34"/>
    <mergeCell ref="M34:Q34"/>
    <mergeCell ref="C35:G35"/>
    <mergeCell ref="H35:L35"/>
    <mergeCell ref="M35:Q35"/>
    <mergeCell ref="D49:G49"/>
    <mergeCell ref="C36:G36"/>
    <mergeCell ref="H36:L36"/>
    <mergeCell ref="M36:Q36"/>
    <mergeCell ref="C37:G37"/>
    <mergeCell ref="H37:L37"/>
    <mergeCell ref="M37:Q37"/>
    <mergeCell ref="C38:G38"/>
    <mergeCell ref="H38:L38"/>
    <mergeCell ref="M38:Q38"/>
    <mergeCell ref="B40:R42"/>
    <mergeCell ref="B43:R45"/>
  </mergeCells>
  <pageMargins left="0.7" right="0.7" top="0.75" bottom="0.75" header="0.3" footer="0.3"/>
  <pageSetup paperSize="14" scale="59" fitToHeight="0" orientation="landscape" r:id="rId1"/>
  <rowBreaks count="1" manualBreakCount="1">
    <brk id="28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R1013"/>
  <sheetViews>
    <sheetView view="pageBreakPreview" topLeftCell="A24" zoomScaleNormal="100" zoomScaleSheetLayoutView="100" workbookViewId="0">
      <selection activeCell="R25" sqref="R25"/>
    </sheetView>
  </sheetViews>
  <sheetFormatPr defaultColWidth="14.42578125" defaultRowHeight="15" x14ac:dyDescent="0.25"/>
  <cols>
    <col min="1" max="1" width="37.5703125" customWidth="1"/>
    <col min="2" max="2" width="43.5703125" customWidth="1"/>
    <col min="3" max="17" width="8.7109375" customWidth="1"/>
    <col min="18" max="18" width="35.28515625" customWidth="1"/>
    <col min="19" max="26" width="8.7109375" customWidth="1"/>
  </cols>
  <sheetData>
    <row r="3" spans="1:18" x14ac:dyDescent="0.25">
      <c r="A3" s="110"/>
    </row>
    <row r="10" spans="1:18" ht="18.75" x14ac:dyDescent="0.3">
      <c r="A10" s="752" t="s">
        <v>146</v>
      </c>
      <c r="B10" s="752"/>
      <c r="C10" s="752"/>
      <c r="D10" s="752"/>
      <c r="E10" s="752"/>
      <c r="F10" s="752"/>
      <c r="G10" s="752"/>
      <c r="H10" s="752"/>
      <c r="I10" s="752"/>
      <c r="J10" s="752"/>
      <c r="K10" s="752"/>
      <c r="L10" s="752"/>
      <c r="M10" s="752"/>
      <c r="N10" s="752"/>
      <c r="O10" s="752"/>
      <c r="P10" s="752"/>
      <c r="Q10" s="752"/>
    </row>
    <row r="11" spans="1:18" ht="18.75" x14ac:dyDescent="0.3">
      <c r="A11" s="752" t="s">
        <v>211</v>
      </c>
      <c r="B11" s="752"/>
      <c r="C11" s="752"/>
      <c r="D11" s="752"/>
      <c r="E11" s="752"/>
      <c r="F11" s="752"/>
      <c r="G11" s="752"/>
      <c r="H11" s="752"/>
      <c r="I11" s="752"/>
      <c r="J11" s="752"/>
      <c r="K11" s="752"/>
      <c r="L11" s="752"/>
      <c r="M11" s="752"/>
      <c r="N11" s="752"/>
      <c r="O11" s="752"/>
      <c r="P11" s="752"/>
      <c r="Q11" s="752"/>
    </row>
    <row r="12" spans="1:18" ht="15" customHeight="1" thickBot="1" x14ac:dyDescent="0.3"/>
    <row r="13" spans="1:18" ht="16.5" thickBot="1" x14ac:dyDescent="0.3">
      <c r="A13" s="656" t="s">
        <v>101</v>
      </c>
      <c r="B13" s="656" t="s">
        <v>102</v>
      </c>
      <c r="C13" s="653" t="s">
        <v>103</v>
      </c>
      <c r="D13" s="654"/>
      <c r="E13" s="654"/>
      <c r="F13" s="654"/>
      <c r="G13" s="654"/>
      <c r="H13" s="654"/>
      <c r="I13" s="654"/>
      <c r="J13" s="654"/>
      <c r="K13" s="654"/>
      <c r="L13" s="654"/>
      <c r="M13" s="654"/>
      <c r="N13" s="654"/>
      <c r="O13" s="654"/>
      <c r="P13" s="654"/>
      <c r="Q13" s="655"/>
      <c r="R13" s="656" t="s">
        <v>104</v>
      </c>
    </row>
    <row r="14" spans="1:18" ht="15.75" x14ac:dyDescent="0.25">
      <c r="A14" s="657"/>
      <c r="B14" s="657"/>
      <c r="C14" s="659" t="s">
        <v>105</v>
      </c>
      <c r="D14" s="660"/>
      <c r="E14" s="660"/>
      <c r="F14" s="660"/>
      <c r="G14" s="661"/>
      <c r="H14" s="659" t="s">
        <v>106</v>
      </c>
      <c r="I14" s="660"/>
      <c r="J14" s="660"/>
      <c r="K14" s="660"/>
      <c r="L14" s="661"/>
      <c r="M14" s="659" t="s">
        <v>107</v>
      </c>
      <c r="N14" s="660"/>
      <c r="O14" s="660"/>
      <c r="P14" s="660"/>
      <c r="Q14" s="661"/>
      <c r="R14" s="657"/>
    </row>
    <row r="15" spans="1:18" ht="15.75" thickBot="1" x14ac:dyDescent="0.3">
      <c r="A15" s="753"/>
      <c r="B15" s="753"/>
      <c r="C15" s="130" t="s">
        <v>147</v>
      </c>
      <c r="D15" s="130" t="s">
        <v>148</v>
      </c>
      <c r="E15" s="130" t="s">
        <v>149</v>
      </c>
      <c r="F15" s="131" t="s">
        <v>150</v>
      </c>
      <c r="G15" s="131" t="s">
        <v>74</v>
      </c>
      <c r="H15" s="132" t="s">
        <v>147</v>
      </c>
      <c r="I15" s="130" t="s">
        <v>148</v>
      </c>
      <c r="J15" s="130" t="s">
        <v>149</v>
      </c>
      <c r="K15" s="131" t="s">
        <v>150</v>
      </c>
      <c r="L15" s="133" t="s">
        <v>74</v>
      </c>
      <c r="M15" s="134" t="s">
        <v>147</v>
      </c>
      <c r="N15" s="130" t="s">
        <v>148</v>
      </c>
      <c r="O15" s="130" t="s">
        <v>149</v>
      </c>
      <c r="P15" s="131" t="s">
        <v>150</v>
      </c>
      <c r="Q15" s="131" t="s">
        <v>74</v>
      </c>
      <c r="R15" s="658"/>
    </row>
    <row r="16" spans="1:18" ht="20.25" customHeight="1" x14ac:dyDescent="0.25">
      <c r="A16" s="743" t="s">
        <v>112</v>
      </c>
      <c r="B16" s="744"/>
      <c r="C16" s="135"/>
      <c r="D16" s="135"/>
      <c r="E16" s="135"/>
      <c r="F16" s="136"/>
      <c r="G16" s="136"/>
      <c r="H16" s="137"/>
      <c r="I16" s="135"/>
      <c r="J16" s="135"/>
      <c r="K16" s="136"/>
      <c r="L16" s="138"/>
      <c r="M16" s="139"/>
      <c r="N16" s="135"/>
      <c r="O16" s="135"/>
      <c r="P16" s="136"/>
      <c r="Q16" s="136"/>
      <c r="R16" s="140"/>
    </row>
    <row r="17" spans="1:18" ht="56.25" customHeight="1" x14ac:dyDescent="0.25">
      <c r="A17" s="218" t="s">
        <v>197</v>
      </c>
      <c r="B17" s="221" t="s">
        <v>199</v>
      </c>
      <c r="C17" s="135"/>
      <c r="D17" s="135"/>
      <c r="E17" s="135"/>
      <c r="F17" s="136"/>
      <c r="G17" s="136"/>
      <c r="H17" s="137"/>
      <c r="I17" s="135"/>
      <c r="J17" s="135"/>
      <c r="K17" s="136"/>
      <c r="L17" s="138"/>
      <c r="M17" s="139"/>
      <c r="N17" s="135"/>
      <c r="O17" s="135"/>
      <c r="P17" s="136"/>
      <c r="Q17" s="136"/>
      <c r="R17" s="140"/>
    </row>
    <row r="18" spans="1:18" ht="38.25" customHeight="1" x14ac:dyDescent="0.25">
      <c r="A18" s="219" t="s">
        <v>198</v>
      </c>
      <c r="B18" s="220" t="s">
        <v>200</v>
      </c>
      <c r="C18" s="141"/>
      <c r="D18" s="141"/>
      <c r="E18" s="141"/>
      <c r="F18" s="142"/>
      <c r="G18" s="142"/>
      <c r="H18" s="143"/>
      <c r="I18" s="141"/>
      <c r="J18" s="141"/>
      <c r="K18" s="142"/>
      <c r="L18" s="144"/>
      <c r="M18" s="145"/>
      <c r="N18" s="141"/>
      <c r="O18" s="141"/>
      <c r="P18" s="142"/>
      <c r="Q18" s="142"/>
      <c r="R18" s="140"/>
    </row>
    <row r="19" spans="1:18" ht="33" customHeight="1" x14ac:dyDescent="0.25">
      <c r="A19" s="761" t="s">
        <v>113</v>
      </c>
      <c r="B19" s="746"/>
      <c r="C19" s="143"/>
      <c r="D19" s="141"/>
      <c r="E19" s="141"/>
      <c r="F19" s="142"/>
      <c r="G19" s="142"/>
      <c r="H19" s="143"/>
      <c r="I19" s="141"/>
      <c r="J19" s="141"/>
      <c r="K19" s="142"/>
      <c r="L19" s="144"/>
      <c r="M19" s="145"/>
      <c r="N19" s="141"/>
      <c r="O19" s="141"/>
      <c r="P19" s="142"/>
      <c r="Q19" s="142"/>
      <c r="R19" s="140"/>
    </row>
    <row r="20" spans="1:18" ht="54.75" customHeight="1" x14ac:dyDescent="0.25">
      <c r="A20" s="206" t="s">
        <v>82</v>
      </c>
      <c r="B20" s="148" t="s">
        <v>164</v>
      </c>
      <c r="C20" s="149"/>
      <c r="D20" s="150"/>
      <c r="E20" s="150"/>
      <c r="F20" s="151"/>
      <c r="G20" s="152">
        <f t="shared" ref="G20:G26" si="0">SUM(C20:F20)</f>
        <v>0</v>
      </c>
      <c r="H20" s="149">
        <f t="shared" ref="H20:I22" si="1">5*C20</f>
        <v>0</v>
      </c>
      <c r="I20" s="150">
        <f t="shared" si="1"/>
        <v>0</v>
      </c>
      <c r="J20" s="150">
        <f>2*E20</f>
        <v>0</v>
      </c>
      <c r="K20" s="151">
        <f>2*F20</f>
        <v>0</v>
      </c>
      <c r="L20" s="162">
        <f t="shared" ref="L20:L26" si="2">SUM(H20:K20)</f>
        <v>0</v>
      </c>
      <c r="M20" s="157">
        <f>5*C20</f>
        <v>0</v>
      </c>
      <c r="N20" s="150">
        <f>5*D20</f>
        <v>0</v>
      </c>
      <c r="O20" s="150">
        <f>5*E20</f>
        <v>0</v>
      </c>
      <c r="P20" s="150">
        <f>5*F20</f>
        <v>0</v>
      </c>
      <c r="Q20" s="152">
        <f t="shared" ref="Q20:Q26" si="3">SUM(M20:P20)</f>
        <v>0</v>
      </c>
      <c r="R20" s="204"/>
    </row>
    <row r="21" spans="1:18" ht="42" customHeight="1" x14ac:dyDescent="0.25">
      <c r="A21" s="163" t="s">
        <v>84</v>
      </c>
      <c r="B21" s="159" t="s">
        <v>94</v>
      </c>
      <c r="C21" s="149"/>
      <c r="D21" s="150"/>
      <c r="E21" s="150"/>
      <c r="F21" s="151"/>
      <c r="G21" s="152">
        <f t="shared" si="0"/>
        <v>0</v>
      </c>
      <c r="H21" s="149">
        <f t="shared" si="1"/>
        <v>0</v>
      </c>
      <c r="I21" s="150">
        <f t="shared" si="1"/>
        <v>0</v>
      </c>
      <c r="J21" s="150">
        <f>5*E21</f>
        <v>0</v>
      </c>
      <c r="K21" s="151">
        <f>5*F21</f>
        <v>0</v>
      </c>
      <c r="L21" s="162">
        <f t="shared" si="2"/>
        <v>0</v>
      </c>
      <c r="M21" s="157">
        <f>5*C21</f>
        <v>0</v>
      </c>
      <c r="N21" s="157">
        <f t="shared" ref="N21" si="4">5*D21</f>
        <v>0</v>
      </c>
      <c r="O21" s="157">
        <f>5*E21</f>
        <v>0</v>
      </c>
      <c r="P21" s="157">
        <f>5*F21</f>
        <v>0</v>
      </c>
      <c r="Q21" s="152">
        <f>SUM(M21:P21)</f>
        <v>0</v>
      </c>
      <c r="R21" s="204"/>
    </row>
    <row r="22" spans="1:18" ht="55.5" customHeight="1" x14ac:dyDescent="0.25">
      <c r="A22" s="163" t="s">
        <v>85</v>
      </c>
      <c r="B22" s="159" t="s">
        <v>163</v>
      </c>
      <c r="C22" s="149"/>
      <c r="D22" s="150"/>
      <c r="E22" s="150"/>
      <c r="F22" s="151"/>
      <c r="G22" s="152">
        <f t="shared" si="0"/>
        <v>0</v>
      </c>
      <c r="H22" s="149">
        <f t="shared" si="1"/>
        <v>0</v>
      </c>
      <c r="I22" s="150">
        <f t="shared" si="1"/>
        <v>0</v>
      </c>
      <c r="J22" s="150">
        <f>5*E22</f>
        <v>0</v>
      </c>
      <c r="K22" s="151">
        <f>5*F22</f>
        <v>0</v>
      </c>
      <c r="L22" s="162">
        <f t="shared" si="2"/>
        <v>0</v>
      </c>
      <c r="M22" s="157">
        <f t="shared" ref="M22:O22" si="5">5*C22</f>
        <v>0</v>
      </c>
      <c r="N22" s="157">
        <f t="shared" si="5"/>
        <v>0</v>
      </c>
      <c r="O22" s="157">
        <f t="shared" si="5"/>
        <v>0</v>
      </c>
      <c r="P22" s="157">
        <f>5*F22</f>
        <v>0</v>
      </c>
      <c r="Q22" s="152">
        <f t="shared" si="3"/>
        <v>0</v>
      </c>
      <c r="R22" s="204"/>
    </row>
    <row r="23" spans="1:18" s="103" customFormat="1" ht="58.5" customHeight="1" x14ac:dyDescent="0.25">
      <c r="A23" s="163" t="s">
        <v>86</v>
      </c>
      <c r="B23" s="163" t="s">
        <v>194</v>
      </c>
      <c r="C23" s="149"/>
      <c r="D23" s="149"/>
      <c r="E23" s="149"/>
      <c r="F23" s="151"/>
      <c r="G23" s="152">
        <f t="shared" si="0"/>
        <v>0</v>
      </c>
      <c r="H23" s="149">
        <v>0</v>
      </c>
      <c r="I23" s="150">
        <v>0</v>
      </c>
      <c r="J23" s="150">
        <v>0</v>
      </c>
      <c r="K23" s="151"/>
      <c r="L23" s="162">
        <f t="shared" si="2"/>
        <v>0</v>
      </c>
      <c r="M23" s="157">
        <v>0</v>
      </c>
      <c r="N23" s="150">
        <v>0</v>
      </c>
      <c r="O23" s="150">
        <v>0</v>
      </c>
      <c r="P23" s="151"/>
      <c r="Q23" s="152">
        <f t="shared" si="3"/>
        <v>0</v>
      </c>
      <c r="R23" s="204"/>
    </row>
    <row r="24" spans="1:18" ht="55.5" customHeight="1" x14ac:dyDescent="0.25">
      <c r="A24" s="195" t="s">
        <v>185</v>
      </c>
      <c r="B24" s="163" t="s">
        <v>195</v>
      </c>
      <c r="C24" s="149"/>
      <c r="D24" s="149"/>
      <c r="E24" s="149"/>
      <c r="F24" s="151"/>
      <c r="G24" s="152">
        <f t="shared" si="0"/>
        <v>0</v>
      </c>
      <c r="H24" s="149">
        <v>0</v>
      </c>
      <c r="I24" s="150">
        <v>0</v>
      </c>
      <c r="J24" s="150">
        <v>0</v>
      </c>
      <c r="K24" s="151"/>
      <c r="L24" s="162">
        <f t="shared" si="2"/>
        <v>0</v>
      </c>
      <c r="M24" s="157">
        <v>0</v>
      </c>
      <c r="N24" s="150">
        <v>0</v>
      </c>
      <c r="O24" s="150">
        <v>0</v>
      </c>
      <c r="P24" s="151"/>
      <c r="Q24" s="152">
        <f t="shared" si="3"/>
        <v>0</v>
      </c>
      <c r="R24" s="204"/>
    </row>
    <row r="25" spans="1:18" ht="63" customHeight="1" x14ac:dyDescent="0.25">
      <c r="A25" s="197" t="s">
        <v>89</v>
      </c>
      <c r="B25" s="163" t="s">
        <v>90</v>
      </c>
      <c r="C25" s="149"/>
      <c r="D25" s="149"/>
      <c r="E25" s="149"/>
      <c r="F25" s="149"/>
      <c r="G25" s="152">
        <f t="shared" si="0"/>
        <v>0</v>
      </c>
      <c r="H25" s="149">
        <v>0</v>
      </c>
      <c r="I25" s="150">
        <f>D25*5</f>
        <v>0</v>
      </c>
      <c r="J25" s="150">
        <v>0</v>
      </c>
      <c r="K25" s="151">
        <v>0</v>
      </c>
      <c r="L25" s="162">
        <f t="shared" si="2"/>
        <v>0</v>
      </c>
      <c r="M25" s="157">
        <v>0</v>
      </c>
      <c r="N25" s="150">
        <f>D25*5</f>
        <v>0</v>
      </c>
      <c r="O25" s="150">
        <v>0</v>
      </c>
      <c r="P25" s="151">
        <v>0</v>
      </c>
      <c r="Q25" s="152">
        <f t="shared" si="3"/>
        <v>0</v>
      </c>
      <c r="R25" s="204"/>
    </row>
    <row r="26" spans="1:18" ht="111" customHeight="1" x14ac:dyDescent="0.25">
      <c r="A26" s="163" t="s">
        <v>91</v>
      </c>
      <c r="B26" s="163" t="s">
        <v>92</v>
      </c>
      <c r="C26" s="149"/>
      <c r="D26" s="150"/>
      <c r="E26" s="149"/>
      <c r="F26" s="149"/>
      <c r="G26" s="152">
        <f t="shared" si="0"/>
        <v>0</v>
      </c>
      <c r="H26" s="149">
        <f>C26*5</f>
        <v>0</v>
      </c>
      <c r="I26" s="150">
        <f>5*D26</f>
        <v>0</v>
      </c>
      <c r="J26" s="150">
        <f>E26*5</f>
        <v>0</v>
      </c>
      <c r="K26" s="150">
        <f>F26*5</f>
        <v>0</v>
      </c>
      <c r="L26" s="162">
        <f t="shared" si="2"/>
        <v>0</v>
      </c>
      <c r="M26" s="157">
        <f>C26*5</f>
        <v>0</v>
      </c>
      <c r="N26" s="150">
        <f>5*D26</f>
        <v>0</v>
      </c>
      <c r="O26" s="150">
        <f>E26*5</f>
        <v>0</v>
      </c>
      <c r="P26" s="150">
        <f>F26*5</f>
        <v>0</v>
      </c>
      <c r="Q26" s="152">
        <f t="shared" si="3"/>
        <v>0</v>
      </c>
      <c r="R26" s="205"/>
    </row>
    <row r="27" spans="1:18" ht="20.25" customHeight="1" x14ac:dyDescent="0.25"/>
    <row r="28" spans="1:18" ht="44.25" customHeight="1" x14ac:dyDescent="0.25"/>
    <row r="29" spans="1:18" ht="44.25" customHeight="1" x14ac:dyDescent="0.25"/>
    <row r="30" spans="1:18" ht="54.75" customHeight="1" thickBot="1" x14ac:dyDescent="0.3"/>
    <row r="31" spans="1:18" ht="29.25" customHeight="1" thickBot="1" x14ac:dyDescent="0.3">
      <c r="A31" s="747" t="s">
        <v>117</v>
      </c>
      <c r="B31" s="759"/>
      <c r="C31" s="759"/>
      <c r="D31" s="759"/>
      <c r="E31" s="759"/>
      <c r="F31" s="759"/>
      <c r="G31" s="759"/>
      <c r="H31" s="759"/>
      <c r="I31" s="759"/>
      <c r="J31" s="759"/>
      <c r="K31" s="759"/>
      <c r="L31" s="759"/>
      <c r="M31" s="759"/>
      <c r="N31" s="759"/>
      <c r="O31" s="759"/>
      <c r="P31" s="759"/>
      <c r="Q31" s="759"/>
      <c r="R31" s="760"/>
    </row>
    <row r="32" spans="1:18" ht="43.5" customHeight="1" thickBot="1" x14ac:dyDescent="0.3">
      <c r="A32" s="169" t="s">
        <v>119</v>
      </c>
      <c r="B32" s="170" t="s">
        <v>151</v>
      </c>
      <c r="C32" s="616" t="s">
        <v>152</v>
      </c>
      <c r="D32" s="617"/>
      <c r="E32" s="617"/>
      <c r="F32" s="617"/>
      <c r="G32" s="618"/>
      <c r="H32" s="616" t="s">
        <v>152</v>
      </c>
      <c r="I32" s="617"/>
      <c r="J32" s="617"/>
      <c r="K32" s="617"/>
      <c r="L32" s="618"/>
      <c r="M32" s="616" t="s">
        <v>152</v>
      </c>
      <c r="N32" s="617"/>
      <c r="O32" s="617"/>
      <c r="P32" s="617"/>
      <c r="Q32" s="618"/>
      <c r="R32" s="201"/>
    </row>
    <row r="33" spans="1:18" ht="47.25" customHeight="1" thickBot="1" x14ac:dyDescent="0.3">
      <c r="A33" s="169" t="s">
        <v>124</v>
      </c>
      <c r="B33" s="170" t="s">
        <v>153</v>
      </c>
      <c r="C33" s="616" t="s">
        <v>152</v>
      </c>
      <c r="D33" s="617"/>
      <c r="E33" s="617"/>
      <c r="F33" s="617"/>
      <c r="G33" s="618"/>
      <c r="H33" s="616" t="s">
        <v>152</v>
      </c>
      <c r="I33" s="617"/>
      <c r="J33" s="617"/>
      <c r="K33" s="617"/>
      <c r="L33" s="618"/>
      <c r="M33" s="616" t="s">
        <v>152</v>
      </c>
      <c r="N33" s="617"/>
      <c r="O33" s="617"/>
      <c r="P33" s="617"/>
      <c r="Q33" s="618"/>
      <c r="R33" s="207"/>
    </row>
    <row r="34" spans="1:18" ht="41.25" customHeight="1" thickBot="1" x14ac:dyDescent="0.3">
      <c r="A34" s="172" t="s">
        <v>154</v>
      </c>
      <c r="B34" s="175" t="s">
        <v>155</v>
      </c>
      <c r="C34" s="592" t="s">
        <v>152</v>
      </c>
      <c r="D34" s="593"/>
      <c r="E34" s="593"/>
      <c r="F34" s="593"/>
      <c r="G34" s="594"/>
      <c r="H34" s="592" t="s">
        <v>152</v>
      </c>
      <c r="I34" s="593"/>
      <c r="J34" s="593"/>
      <c r="K34" s="593"/>
      <c r="L34" s="594"/>
      <c r="M34" s="616" t="s">
        <v>152</v>
      </c>
      <c r="N34" s="617"/>
      <c r="O34" s="617"/>
      <c r="P34" s="617"/>
      <c r="Q34" s="618"/>
      <c r="R34" s="174"/>
    </row>
    <row r="35" spans="1:18" ht="36" customHeight="1" thickBot="1" x14ac:dyDescent="0.3">
      <c r="A35" s="172" t="s">
        <v>156</v>
      </c>
      <c r="B35" s="175" t="s">
        <v>157</v>
      </c>
      <c r="C35" s="592" t="s">
        <v>152</v>
      </c>
      <c r="D35" s="593"/>
      <c r="E35" s="593"/>
      <c r="F35" s="593"/>
      <c r="G35" s="594"/>
      <c r="H35" s="592" t="s">
        <v>152</v>
      </c>
      <c r="I35" s="593"/>
      <c r="J35" s="593"/>
      <c r="K35" s="593"/>
      <c r="L35" s="594"/>
      <c r="M35" s="616" t="s">
        <v>152</v>
      </c>
      <c r="N35" s="617"/>
      <c r="O35" s="617"/>
      <c r="P35" s="617"/>
      <c r="Q35" s="618"/>
      <c r="R35" s="174"/>
    </row>
    <row r="36" spans="1:18" ht="42.75" customHeight="1" thickBot="1" x14ac:dyDescent="0.3">
      <c r="A36" s="172" t="s">
        <v>158</v>
      </c>
      <c r="B36" s="175" t="s">
        <v>159</v>
      </c>
      <c r="C36" s="592" t="s">
        <v>152</v>
      </c>
      <c r="D36" s="593"/>
      <c r="E36" s="593"/>
      <c r="F36" s="593"/>
      <c r="G36" s="594"/>
      <c r="H36" s="592" t="s">
        <v>152</v>
      </c>
      <c r="I36" s="593"/>
      <c r="J36" s="593"/>
      <c r="K36" s="593"/>
      <c r="L36" s="594"/>
      <c r="M36" s="616" t="s">
        <v>152</v>
      </c>
      <c r="N36" s="617"/>
      <c r="O36" s="617"/>
      <c r="P36" s="617"/>
      <c r="Q36" s="618"/>
      <c r="R36" s="174"/>
    </row>
    <row r="37" spans="1:18" ht="36" customHeight="1" x14ac:dyDescent="0.25">
      <c r="A37" s="172" t="s">
        <v>126</v>
      </c>
      <c r="B37" s="173" t="s">
        <v>160</v>
      </c>
      <c r="C37" s="592" t="s">
        <v>152</v>
      </c>
      <c r="D37" s="593"/>
      <c r="E37" s="593"/>
      <c r="F37" s="593"/>
      <c r="G37" s="594"/>
      <c r="H37" s="592" t="s">
        <v>152</v>
      </c>
      <c r="I37" s="593"/>
      <c r="J37" s="593"/>
      <c r="K37" s="593"/>
      <c r="L37" s="594"/>
      <c r="M37" s="616" t="s">
        <v>152</v>
      </c>
      <c r="N37" s="617"/>
      <c r="O37" s="617"/>
      <c r="P37" s="617"/>
      <c r="Q37" s="618"/>
      <c r="R37" s="176"/>
    </row>
    <row r="38" spans="1:18" ht="41.25" customHeight="1" x14ac:dyDescent="0.25">
      <c r="A38" s="172" t="s">
        <v>128</v>
      </c>
      <c r="B38" s="175" t="s">
        <v>26</v>
      </c>
      <c r="C38" s="592" t="s">
        <v>152</v>
      </c>
      <c r="D38" s="593"/>
      <c r="E38" s="593"/>
      <c r="F38" s="593"/>
      <c r="G38" s="594"/>
      <c r="H38" s="592" t="s">
        <v>152</v>
      </c>
      <c r="I38" s="593"/>
      <c r="J38" s="593"/>
      <c r="K38" s="593"/>
      <c r="L38" s="594"/>
      <c r="M38" s="592" t="s">
        <v>152</v>
      </c>
      <c r="N38" s="593"/>
      <c r="O38" s="593"/>
      <c r="P38" s="593"/>
      <c r="Q38" s="594"/>
      <c r="R38" s="176"/>
    </row>
    <row r="39" spans="1:18" ht="41.25" customHeight="1" thickBot="1" x14ac:dyDescent="0.3">
      <c r="A39" s="177" t="s">
        <v>130</v>
      </c>
      <c r="B39" s="178" t="s">
        <v>131</v>
      </c>
      <c r="C39" s="592" t="s">
        <v>152</v>
      </c>
      <c r="D39" s="593"/>
      <c r="E39" s="593"/>
      <c r="F39" s="593"/>
      <c r="G39" s="594"/>
      <c r="H39" s="595" t="s">
        <v>152</v>
      </c>
      <c r="I39" s="596"/>
      <c r="J39" s="596"/>
      <c r="K39" s="596"/>
      <c r="L39" s="597"/>
      <c r="M39" s="595" t="s">
        <v>152</v>
      </c>
      <c r="N39" s="596"/>
      <c r="O39" s="596"/>
      <c r="P39" s="596"/>
      <c r="Q39" s="597"/>
      <c r="R39" s="179"/>
    </row>
    <row r="40" spans="1:18" ht="16.5" thickBot="1" x14ac:dyDescent="0.3">
      <c r="A40" s="180"/>
      <c r="B40" s="180"/>
      <c r="C40" s="181"/>
      <c r="D40" s="181"/>
      <c r="E40" s="181"/>
      <c r="F40" s="181"/>
      <c r="G40" s="181"/>
      <c r="H40" s="181"/>
      <c r="I40" s="181"/>
      <c r="J40" s="181"/>
      <c r="K40" s="181"/>
      <c r="L40" s="181"/>
      <c r="M40" s="181"/>
      <c r="N40" s="181"/>
      <c r="O40" s="181"/>
      <c r="P40" s="181"/>
      <c r="Q40" s="181"/>
      <c r="R40" s="181"/>
    </row>
    <row r="41" spans="1:18" ht="16.5" customHeight="1" x14ac:dyDescent="0.25">
      <c r="A41" s="182" t="s">
        <v>132</v>
      </c>
      <c r="B41" s="598"/>
      <c r="C41" s="598"/>
      <c r="D41" s="598"/>
      <c r="E41" s="598"/>
      <c r="F41" s="598"/>
      <c r="G41" s="598"/>
      <c r="H41" s="598"/>
      <c r="I41" s="598"/>
      <c r="J41" s="598"/>
      <c r="K41" s="598"/>
      <c r="L41" s="598"/>
      <c r="M41" s="598"/>
      <c r="N41" s="598"/>
      <c r="O41" s="598"/>
      <c r="P41" s="598"/>
      <c r="Q41" s="598"/>
      <c r="R41" s="599"/>
    </row>
    <row r="42" spans="1:18" ht="34.5" customHeight="1" x14ac:dyDescent="0.25">
      <c r="A42" s="183" t="s">
        <v>139</v>
      </c>
      <c r="B42" s="600"/>
      <c r="C42" s="600"/>
      <c r="D42" s="600"/>
      <c r="E42" s="600"/>
      <c r="F42" s="600"/>
      <c r="G42" s="600"/>
      <c r="H42" s="600"/>
      <c r="I42" s="600"/>
      <c r="J42" s="600"/>
      <c r="K42" s="600"/>
      <c r="L42" s="600"/>
      <c r="M42" s="600"/>
      <c r="N42" s="600"/>
      <c r="O42" s="600"/>
      <c r="P42" s="600"/>
      <c r="Q42" s="600"/>
      <c r="R42" s="601"/>
    </row>
    <row r="43" spans="1:18" ht="16.5" customHeight="1" thickBot="1" x14ac:dyDescent="0.3">
      <c r="A43" s="184" t="s">
        <v>161</v>
      </c>
      <c r="B43" s="602"/>
      <c r="C43" s="602"/>
      <c r="D43" s="602"/>
      <c r="E43" s="602"/>
      <c r="F43" s="602"/>
      <c r="G43" s="602"/>
      <c r="H43" s="602"/>
      <c r="I43" s="602"/>
      <c r="J43" s="602"/>
      <c r="K43" s="602"/>
      <c r="L43" s="602"/>
      <c r="M43" s="602"/>
      <c r="N43" s="602"/>
      <c r="O43" s="602"/>
      <c r="P43" s="602"/>
      <c r="Q43" s="602"/>
      <c r="R43" s="603"/>
    </row>
    <row r="44" spans="1:18" ht="15.75" customHeight="1" x14ac:dyDescent="0.25">
      <c r="A44" s="182" t="s">
        <v>134</v>
      </c>
      <c r="B44" s="604"/>
      <c r="C44" s="604"/>
      <c r="D44" s="604"/>
      <c r="E44" s="604"/>
      <c r="F44" s="604"/>
      <c r="G44" s="604"/>
      <c r="H44" s="604"/>
      <c r="I44" s="604"/>
      <c r="J44" s="604"/>
      <c r="K44" s="604"/>
      <c r="L44" s="604"/>
      <c r="M44" s="604"/>
      <c r="N44" s="604"/>
      <c r="O44" s="604"/>
      <c r="P44" s="604"/>
      <c r="Q44" s="604"/>
      <c r="R44" s="605"/>
    </row>
    <row r="45" spans="1:18" ht="38.25" customHeight="1" x14ac:dyDescent="0.25">
      <c r="A45" s="183" t="s">
        <v>138</v>
      </c>
      <c r="B45" s="606"/>
      <c r="C45" s="606"/>
      <c r="D45" s="606"/>
      <c r="E45" s="606"/>
      <c r="F45" s="606"/>
      <c r="G45" s="606"/>
      <c r="H45" s="606"/>
      <c r="I45" s="606"/>
      <c r="J45" s="606"/>
      <c r="K45" s="606"/>
      <c r="L45" s="606"/>
      <c r="M45" s="606"/>
      <c r="N45" s="606"/>
      <c r="O45" s="606"/>
      <c r="P45" s="606"/>
      <c r="Q45" s="606"/>
      <c r="R45" s="607"/>
    </row>
    <row r="46" spans="1:18" ht="15.75" customHeight="1" thickBot="1" x14ac:dyDescent="0.3">
      <c r="A46" s="185" t="s">
        <v>135</v>
      </c>
      <c r="B46" s="608"/>
      <c r="C46" s="608"/>
      <c r="D46" s="608"/>
      <c r="E46" s="608"/>
      <c r="F46" s="608"/>
      <c r="G46" s="608"/>
      <c r="H46" s="608"/>
      <c r="I46" s="608"/>
      <c r="J46" s="608"/>
      <c r="K46" s="608"/>
      <c r="L46" s="608"/>
      <c r="M46" s="608"/>
      <c r="N46" s="608"/>
      <c r="O46" s="608"/>
      <c r="P46" s="608"/>
      <c r="Q46" s="608"/>
      <c r="R46" s="609"/>
    </row>
    <row r="47" spans="1:18" ht="15.75" customHeight="1" x14ac:dyDescent="0.25">
      <c r="A47" s="180"/>
      <c r="B47" s="180"/>
      <c r="C47" s="181"/>
      <c r="D47" s="181"/>
      <c r="E47" s="181"/>
      <c r="F47" s="181"/>
      <c r="G47" s="181"/>
      <c r="H47" s="181"/>
      <c r="I47" s="181"/>
      <c r="J47" s="181"/>
      <c r="K47" s="181"/>
      <c r="L47" s="181"/>
      <c r="M47" s="181"/>
      <c r="N47" s="181"/>
      <c r="O47" s="181"/>
      <c r="P47" s="181"/>
      <c r="Q47" s="181"/>
      <c r="R47" s="181"/>
    </row>
    <row r="48" spans="1:18" ht="15.75" customHeight="1" x14ac:dyDescent="0.25">
      <c r="A48" s="40" t="s">
        <v>136</v>
      </c>
      <c r="B48" s="40"/>
      <c r="C48" s="40"/>
      <c r="D48" s="40" t="s">
        <v>137</v>
      </c>
      <c r="E48" s="186"/>
      <c r="F48" s="186"/>
      <c r="G48" s="186"/>
      <c r="H48" s="186"/>
      <c r="I48" s="187"/>
      <c r="J48" s="187"/>
      <c r="K48" s="187"/>
      <c r="L48" s="187"/>
      <c r="M48" s="187"/>
      <c r="N48" s="187"/>
      <c r="O48" s="187"/>
      <c r="P48" s="187"/>
      <c r="Q48" s="187"/>
      <c r="R48" s="188"/>
    </row>
    <row r="49" spans="1:18" ht="30" customHeight="1" x14ac:dyDescent="0.25">
      <c r="A49" s="186"/>
      <c r="B49" s="186"/>
      <c r="C49" s="186"/>
      <c r="D49" s="186"/>
      <c r="E49" s="186"/>
      <c r="F49" s="186"/>
      <c r="G49" s="186"/>
      <c r="H49" s="186"/>
      <c r="I49" s="187"/>
      <c r="J49" s="187"/>
      <c r="K49" s="187"/>
      <c r="L49" s="187"/>
      <c r="M49" s="187"/>
      <c r="N49" s="187"/>
      <c r="O49" s="187"/>
      <c r="P49" s="187"/>
      <c r="Q49" s="187"/>
      <c r="R49" s="188"/>
    </row>
    <row r="50" spans="1:18" ht="15.75" customHeight="1" x14ac:dyDescent="0.25">
      <c r="A50" s="189" t="s">
        <v>138</v>
      </c>
      <c r="B50" s="186"/>
      <c r="C50" s="186"/>
      <c r="D50" s="639" t="s">
        <v>139</v>
      </c>
      <c r="E50" s="639"/>
      <c r="F50" s="639"/>
      <c r="G50" s="639"/>
      <c r="H50" s="186"/>
      <c r="I50" s="187"/>
      <c r="J50" s="187"/>
      <c r="K50" s="187"/>
      <c r="L50" s="187"/>
      <c r="M50" s="187"/>
      <c r="N50" s="187"/>
      <c r="O50" s="187"/>
      <c r="P50" s="187"/>
      <c r="Q50" s="187"/>
      <c r="R50" s="188"/>
    </row>
    <row r="51" spans="1:18" ht="15.75" customHeight="1" x14ac:dyDescent="0.25">
      <c r="A51" s="40" t="s">
        <v>140</v>
      </c>
      <c r="B51" s="186"/>
      <c r="C51" s="186"/>
      <c r="D51" s="40" t="s">
        <v>141</v>
      </c>
      <c r="E51" s="186"/>
      <c r="F51" s="186"/>
      <c r="G51" s="186"/>
      <c r="H51" s="186"/>
      <c r="I51" s="187"/>
      <c r="J51" s="187"/>
      <c r="K51" s="187"/>
      <c r="L51" s="187"/>
      <c r="M51" s="187"/>
      <c r="N51" s="187"/>
      <c r="O51" s="187"/>
      <c r="P51" s="187"/>
      <c r="Q51" s="187"/>
      <c r="R51" s="188"/>
    </row>
    <row r="52" spans="1:18" ht="15.75" customHeight="1" x14ac:dyDescent="0.25">
      <c r="A52" s="40" t="s">
        <v>142</v>
      </c>
      <c r="B52" s="186"/>
      <c r="C52" s="186"/>
      <c r="D52" s="40" t="s">
        <v>143</v>
      </c>
      <c r="E52" s="186"/>
      <c r="F52" s="186"/>
      <c r="G52" s="186"/>
      <c r="H52" s="186"/>
      <c r="I52" s="187"/>
      <c r="J52" s="187"/>
      <c r="K52" s="187"/>
      <c r="L52" s="187"/>
      <c r="M52" s="187"/>
      <c r="N52" s="187"/>
      <c r="O52" s="187"/>
      <c r="P52" s="187"/>
      <c r="Q52" s="187"/>
      <c r="R52" s="188"/>
    </row>
    <row r="53" spans="1:18" ht="15.75" customHeight="1" x14ac:dyDescent="0.25">
      <c r="A53" s="40"/>
      <c r="B53" s="186"/>
      <c r="C53" s="186"/>
      <c r="D53" s="40"/>
      <c r="E53" s="186"/>
      <c r="F53" s="186"/>
      <c r="G53" s="186"/>
      <c r="H53" s="186"/>
      <c r="I53" s="187"/>
      <c r="J53" s="187"/>
      <c r="K53" s="187"/>
      <c r="L53" s="187"/>
      <c r="M53" s="187"/>
      <c r="N53" s="187"/>
      <c r="O53" s="187"/>
      <c r="P53" s="187"/>
      <c r="Q53" s="187"/>
      <c r="R53" s="188"/>
    </row>
    <row r="54" spans="1:18" ht="80.25" customHeight="1" x14ac:dyDescent="0.25"/>
    <row r="55" spans="1:18" ht="74.25" customHeight="1" x14ac:dyDescent="0.25"/>
    <row r="56" spans="1:18" ht="58.5" customHeight="1" x14ac:dyDescent="0.25"/>
    <row r="57" spans="1:18" ht="58.5" customHeight="1" x14ac:dyDescent="0.25"/>
    <row r="58" spans="1:18" ht="15.75" customHeight="1" x14ac:dyDescent="0.25"/>
    <row r="59" spans="1:18" ht="15.75" customHeight="1" x14ac:dyDescent="0.25"/>
    <row r="60" spans="1:18" ht="15.75" customHeight="1" x14ac:dyDescent="0.25"/>
    <row r="61" spans="1:18" ht="15.75" customHeight="1" x14ac:dyDescent="0.25"/>
    <row r="62" spans="1:18" ht="15.75" customHeight="1" x14ac:dyDescent="0.25"/>
    <row r="63" spans="1:18" ht="15.75" customHeight="1" x14ac:dyDescent="0.25"/>
    <row r="64" spans="1:18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</sheetData>
  <mergeCells count="39">
    <mergeCell ref="R13:R15"/>
    <mergeCell ref="C14:G14"/>
    <mergeCell ref="H14:L14"/>
    <mergeCell ref="M14:Q14"/>
    <mergeCell ref="M32:Q32"/>
    <mergeCell ref="A10:Q10"/>
    <mergeCell ref="A11:Q11"/>
    <mergeCell ref="A13:A15"/>
    <mergeCell ref="B13:B15"/>
    <mergeCell ref="C13:Q13"/>
    <mergeCell ref="A16:B16"/>
    <mergeCell ref="A19:B19"/>
    <mergeCell ref="C32:G32"/>
    <mergeCell ref="H32:L32"/>
    <mergeCell ref="A31:R31"/>
    <mergeCell ref="C33:G33"/>
    <mergeCell ref="H33:L33"/>
    <mergeCell ref="M33:Q33"/>
    <mergeCell ref="C34:G34"/>
    <mergeCell ref="H34:L34"/>
    <mergeCell ref="M34:Q34"/>
    <mergeCell ref="C35:G35"/>
    <mergeCell ref="H35:L35"/>
    <mergeCell ref="M35:Q35"/>
    <mergeCell ref="C36:G36"/>
    <mergeCell ref="H36:L36"/>
    <mergeCell ref="M36:Q36"/>
    <mergeCell ref="D50:G50"/>
    <mergeCell ref="C37:G37"/>
    <mergeCell ref="H37:L37"/>
    <mergeCell ref="M37:Q37"/>
    <mergeCell ref="C38:G38"/>
    <mergeCell ref="H38:L38"/>
    <mergeCell ref="M38:Q38"/>
    <mergeCell ref="C39:G39"/>
    <mergeCell ref="H39:L39"/>
    <mergeCell ref="M39:Q39"/>
    <mergeCell ref="B41:R43"/>
    <mergeCell ref="B44:R46"/>
  </mergeCells>
  <pageMargins left="0.7" right="0.7" top="0.75" bottom="0.75" header="0.3" footer="0.3"/>
  <pageSetup paperSize="14" scale="59" fitToHeight="0" orientation="landscape" r:id="rId1"/>
  <rowBreaks count="1" manualBreakCount="1">
    <brk id="2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8</vt:i4>
      </vt:variant>
    </vt:vector>
  </HeadingPairs>
  <TitlesOfParts>
    <vt:vector size="25" baseType="lpstr">
      <vt:lpstr>TARGETS JAN 2025</vt:lpstr>
      <vt:lpstr>IPCR (july-dec )</vt:lpstr>
      <vt:lpstr>IPCR (jan-june )</vt:lpstr>
      <vt:lpstr>Summary (july-dec)</vt:lpstr>
      <vt:lpstr>Summary (jan-june)</vt:lpstr>
      <vt:lpstr>Jan</vt:lpstr>
      <vt:lpstr>Feb</vt:lpstr>
      <vt:lpstr>March</vt:lpstr>
      <vt:lpstr>April</vt:lpstr>
      <vt:lpstr>May</vt:lpstr>
      <vt:lpstr>June</vt:lpstr>
      <vt:lpstr>July</vt:lpstr>
      <vt:lpstr>Aug</vt:lpstr>
      <vt:lpstr>September</vt:lpstr>
      <vt:lpstr>October</vt:lpstr>
      <vt:lpstr>November</vt:lpstr>
      <vt:lpstr>December</vt:lpstr>
      <vt:lpstr>Feb!Print_Area</vt:lpstr>
      <vt:lpstr>'IPCR (jan-june )'!Print_Area</vt:lpstr>
      <vt:lpstr>'IPCR (july-dec )'!Print_Area</vt:lpstr>
      <vt:lpstr>Jan!Print_Area</vt:lpstr>
      <vt:lpstr>July!Print_Area</vt:lpstr>
      <vt:lpstr>'Summary (jan-june)'!Print_Area</vt:lpstr>
      <vt:lpstr>'Summary (july-dec)'!Print_Area</vt:lpstr>
      <vt:lpstr>'TARGETS JAN 2025'!Print_Area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IMAGOCS</cp:lastModifiedBy>
  <cp:lastPrinted>2025-08-05T01:32:28Z</cp:lastPrinted>
  <dcterms:created xsi:type="dcterms:W3CDTF">2022-07-27T06:53:57Z</dcterms:created>
  <dcterms:modified xsi:type="dcterms:W3CDTF">2025-09-16T06:27:44Z</dcterms:modified>
</cp:coreProperties>
</file>