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D71" i="1" l="1"/>
  <c r="D70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<sst xmlns="http://schemas.openxmlformats.org/spreadsheetml/2006/main" count="173" uniqueCount="114">
  <si>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</si>
  <si>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</si>
  <si>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</si>
  <si>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</si>
  <si>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</si>
  <si>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</si>
  <si>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</si>
  <si>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</si>
  <si>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</si>
  <si>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</si>
  <si>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</si>
  <si>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</si>
  <si>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</si>
  <si>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</si>
  <si>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</si>
  <si>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</si>
  <si>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</si>
  <si>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</si>
  <si>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</si>
  <si>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</si>
  <si>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</si>
  <si>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</si>
  <si>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</si>
  <si>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</si>
  <si>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</si>
  <si>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</si>
  <si>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</si>
  <si>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</si>
  <si>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</si>
  <si>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</si>
  <si>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</si>
  <si>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</si>
  <si>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</si>
  <si>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</si>
  <si>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</si>
  <si>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</si>
  <si>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</si>
  <si>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</si>
  <si>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</si>
  <si>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</si>
  <si>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</si>
  <si>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</si>
  <si>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</si>
  <si>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</si>
  <si>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</si>
  <si>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</si>
  <si>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</si>
  <si>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</si>
  <si>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</si>
  <si>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</si>
  <si>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</si>
  <si>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</si>
  <si>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</si>
  <si>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</si>
  <si>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</si>
  <si>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</si>
  <si>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</si>
  <si>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</si>
  <si>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</si>
  <si>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</si>
  <si>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</si>
  <si>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</si>
  <si>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</si>
  <si>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</si>
  <si>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</si>
  <si>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</si>
  <si>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</si>
  <si>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</si>
  <si>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</si>
  <si>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</si>
  <si>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</si>
  <si>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</si>
  <si>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</si>
  <si>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</si>
  <si>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</si>
  <si>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</si>
  <si>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</si>
  <si>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</si>
  <si>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</si>
  <si>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</si>
  <si>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</si>
  <si>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</si>
  <si>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</si>
  <si>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</si>
  <si>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</si>
  <si>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</si>
  <si>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</si>
  <si>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</si>
  <si>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</si>
  <si>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</si>
  <si>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</si>
  <si>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</si>
  <si>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</si>
  <si>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</si>
  <si>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</si>
  <si>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</si>
  <si>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</si>
  <si>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</si>
  <si>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</si>
  <si>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</si>
  <si>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</si>
  <si>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</si>
  <si>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</si>
  <si>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</si>
  <si>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</si>
  <si>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</si>
  <si>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</si>
  <si>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</si>
  <si>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</si>
  <si>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Andres 10mil y zurdo 3mil</t>
  </si>
  <si>
    <t>Regulador 7808 y 317</t>
  </si>
  <si>
    <t>PCBS SEGUNDA CORRIDA</t>
  </si>
  <si>
    <t>Digikey ultima</t>
  </si>
  <si>
    <t>Placas de retorno y bisturis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</si>
</sst>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34" workbookViewId="0">
      <selection activeCell="F50" sqref="F50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1</v>
      </c>
      <c r="H48" s="13">
        <v>1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1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1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1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1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1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1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1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1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1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1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1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0</v>
      </c>
      <c r="G64" s="13">
        <v>1</v>
      </c>
      <c r="H64" s="13">
        <v>0</v>
      </c>
      <c r="I64" s="3">
        <f>IF(Tabla2[[#This Row],[Andres]]=1,0,Tabla2[[#This Row],[Valor por persona]])</f>
        <v>1500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0</v>
      </c>
      <c r="G65" s="13">
        <v>1</v>
      </c>
      <c r="H65" s="13">
        <v>0</v>
      </c>
      <c r="I65" s="3">
        <f>IF(Tabla2[[#This Row],[Andres]]=1,0,Tabla2[[#This Row],[Valor por persona]])</f>
        <v>1200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0</v>
      </c>
      <c r="G66" s="13">
        <v>1</v>
      </c>
      <c r="H66" s="13">
        <v>0</v>
      </c>
      <c r="I66" s="3">
        <f>IF(Tabla2[[#This Row],[Andres]]=1,0,Tabla2[[#This Row],[Valor por persona]])</f>
        <v>3600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0</v>
      </c>
      <c r="G67" s="13">
        <v>1</v>
      </c>
      <c r="H67" s="13">
        <v>1</v>
      </c>
      <c r="I67" s="3">
        <f>IF(Tabla2[[#This Row],[Andres]]=1,0,Tabla2[[#This Row],[Valor por persona]])</f>
        <v>6366.666666666667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 t="s">
        <v>109</v>
      </c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0</v>
      </c>
      <c r="G68" s="13">
        <v>1</v>
      </c>
      <c r="H68" s="13">
        <v>0</v>
      </c>
      <c r="I68" s="3">
        <f>IF(Tabla2[[#This Row],[Andres]]=1,0,Tabla2[[#This Row],[Valor por persona]])</f>
        <v>4333.333333333333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110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0</v>
      </c>
      <c r="G69" s="13">
        <v>1</v>
      </c>
      <c r="H69" s="13">
        <v>0</v>
      </c>
      <c r="I69" s="3">
        <f>IF(Tabla2[[#This Row],[Andres]]=1,0,Tabla2[[#This Row],[Valor por persona]])</f>
        <v>800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800</v>
      </c>
      <c r="L69" s="2"/>
    </row>
    <row r="70" spans="1:12">
      <c r="A70" s="4" t="s">
        <v>111</v>
      </c>
      <c r="B70" s="2"/>
      <c r="C70" s="21">
        <v>95.09</v>
      </c>
      <c r="D70" s="3">
        <f>3000*Tabla2[[#This Row],[Valor en Dolares]]</f>
        <v>285270</v>
      </c>
      <c r="E70" s="3">
        <f>Tabla2[[#This Row],[Valor en Pesos total]]/3</f>
        <v>95090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95090</v>
      </c>
      <c r="J70" s="3">
        <f>IF(Tabla2[[#This Row],[Luzbin]]=1,0,Tabla2[[#This Row],[Valor por persona]])</f>
        <v>95090</v>
      </c>
      <c r="K70" s="3">
        <f>IF(Tabla2[[#This Row],[Zurdo]]=1,0,Tabla2[[#This Row],[Valor por persona]])</f>
        <v>95090</v>
      </c>
      <c r="L70" s="2"/>
    </row>
    <row r="71" spans="1:12">
      <c r="A71" s="4" t="s">
        <v>112</v>
      </c>
      <c r="B71" s="2"/>
      <c r="C71" s="21">
        <v>55.62</v>
      </c>
      <c r="D71" s="3">
        <f>3000*Tabla2[[#This Row],[Valor en Dolares]]</f>
        <v>166860</v>
      </c>
      <c r="E71" s="3">
        <f>Tabla2[[#This Row],[Valor en Pesos total]]/3</f>
        <v>55620</v>
      </c>
      <c r="F71" s="13">
        <v>0</v>
      </c>
      <c r="G71" s="13">
        <v>0</v>
      </c>
      <c r="H71" s="13">
        <v>0</v>
      </c>
      <c r="I71" s="3">
        <f>IF(Tabla2[[#This Row],[Andres]]=1,0,Tabla2[[#This Row],[Valor por persona]])</f>
        <v>55620</v>
      </c>
      <c r="J71" s="3">
        <f>IF(Tabla2[[#This Row],[Luzbin]]=1,0,Tabla2[[#This Row],[Valor por persona]])</f>
        <v>55620</v>
      </c>
      <c r="K71" s="3">
        <f>IF(Tabla2[[#This Row],[Zurdo]]=1,0,Tabla2[[#This Row],[Valor por persona]])</f>
        <v>55620</v>
      </c>
      <c r="L71" s="2"/>
    </row>
    <row r="72" spans="1:12">
      <c r="A72" s="4" t="s">
        <v>113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0</v>
      </c>
      <c r="G72" s="13">
        <v>0</v>
      </c>
      <c r="H72" s="13">
        <v>0</v>
      </c>
      <c r="I72" s="3">
        <f>IF(Tabla2[[#This Row],[Andres]]=1,0,Tabla2[[#This Row],[Valor por persona]])</f>
        <v>41666.666666666664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41666.666666666664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3282838</v>
      </c>
      <c r="E203" s="1">
        <f>SUM(E2:E202)</f>
        <v>1094279.3333333337</v>
      </c>
      <c r="H203" s="15" t="s">
        <v>15</v>
      </c>
      <c r="I203" s="17">
        <f>SUM(I2:I202)</f>
        <v>274410</v>
      </c>
      <c r="J203" s="17">
        <f>SUM(J2:J202)</f>
        <v>192376.66666666666</v>
      </c>
      <c r="K203" s="17">
        <f>SUM(K2:K202)</f>
        <v>305376.66666666669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2" sqref="A12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2017-10-10T02:19:38Z</dcterms:modified>
</cp:coreProperties>
</file>