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<sst xmlns="http://schemas.openxmlformats.org/spreadsheetml/2006/main" count="74" uniqueCount="57">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</sst>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C1" workbookViewId="0">
      <selection activeCell="I203" sqref="I203"/>
    </sheetView>
  </sheetViews>
  <sheetFormatPr baseColWidth="10" defaultRowHeight="15"/>
  <cols>
    <col min="1" max="1" width="34" bestFit="1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0</v>
      </c>
      <c r="G3" s="12">
        <v>1</v>
      </c>
      <c r="H3" s="12">
        <v>1</v>
      </c>
      <c r="I3" s="3">
        <f>IF(Tabla2[[#This Row],[Andres]]=1,0,Tabla2[[#This Row],[Valor por persona]])</f>
        <v>4000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0</v>
      </c>
      <c r="G5" s="12">
        <v>1</v>
      </c>
      <c r="H5" s="12">
        <v>1</v>
      </c>
      <c r="I5" s="3">
        <f>IF(Tabla2[[#This Row],[Andres]]=1,0,Tabla2[[#This Row],[Valor por persona]])</f>
        <v>10366.666666666666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0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48000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0</v>
      </c>
      <c r="G9" s="12">
        <v>1</v>
      </c>
      <c r="H9" s="12">
        <v>1</v>
      </c>
      <c r="I9" s="3">
        <f>IF(Tabla2[[#This Row],[Andres]]=1,0,Tabla2[[#This Row],[Valor por persona]])</f>
        <v>14000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0</v>
      </c>
      <c r="G10" s="12">
        <v>1</v>
      </c>
      <c r="H10" s="12">
        <v>1</v>
      </c>
      <c r="I10" s="3">
        <f>IF(Tabla2[[#This Row],[Andres]]=1,0,Tabla2[[#This Row],[Valor por persona]])</f>
        <v>4280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0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44000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0</v>
      </c>
      <c r="G12" s="12">
        <v>1</v>
      </c>
      <c r="H12" s="12">
        <v>1</v>
      </c>
      <c r="I12" s="3">
        <f>IF(Tabla2[[#This Row],[Andres]]=1,0,Tabla2[[#This Row],[Valor por persona]])</f>
        <v>18333.333333333332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0</v>
      </c>
      <c r="G13" s="12">
        <v>1</v>
      </c>
      <c r="H13" s="12">
        <v>1</v>
      </c>
      <c r="I13" s="3">
        <f>IF(Tabla2[[#This Row],[Andres]]=1,0,Tabla2[[#This Row],[Valor por persona]])</f>
        <v>25600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0</v>
      </c>
      <c r="G15" s="12">
        <v>0</v>
      </c>
      <c r="H15" s="12">
        <v>1</v>
      </c>
      <c r="I15" s="3">
        <f>IF(Tabla2[[#This Row],[Andres]]=1,0,Tabla2[[#This Row],[Valor por persona]])</f>
        <v>1600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0</v>
      </c>
      <c r="G16" s="12">
        <v>0</v>
      </c>
      <c r="H16" s="12">
        <v>1</v>
      </c>
      <c r="I16" s="3">
        <f>IF(Tabla2[[#This Row],[Andres]]=1,0,Tabla2[[#This Row],[Valor por persona]])</f>
        <v>3333.3333333333335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0</v>
      </c>
      <c r="G17" s="12">
        <v>0</v>
      </c>
      <c r="H17" s="12">
        <v>1</v>
      </c>
      <c r="I17" s="3">
        <f>IF(Tabla2[[#This Row],[Andres]]=1,0,Tabla2[[#This Row],[Valor por persona]])</f>
        <v>2666.6666666666665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0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/>
      <c r="D19" s="3">
        <v>0</v>
      </c>
      <c r="E19" s="3">
        <f>Tabla2[[#This Row],[Valor en Pesos total]]/3</f>
        <v>0</v>
      </c>
      <c r="F19" s="13">
        <v>0</v>
      </c>
      <c r="G19" s="13">
        <v>0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0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25000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0</v>
      </c>
      <c r="G21" s="13">
        <v>0</v>
      </c>
      <c r="H21" s="13">
        <v>1</v>
      </c>
      <c r="I21" s="3">
        <f>IF(Tabla2[[#This Row],[Andres]]=1,0,Tabla2[[#This Row],[Valor por persona]])</f>
        <v>39333.333333333336</v>
      </c>
      <c r="J21" s="3">
        <f>IF(Tabla2[[#This Row],[Luzbin]]=1,0,Tabla2[[#This Row],[Valor por persona]])</f>
        <v>39333.333333333336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0</v>
      </c>
      <c r="G22" s="13">
        <v>0</v>
      </c>
      <c r="H22" s="13">
        <v>0</v>
      </c>
      <c r="I22" s="3">
        <f>IF(Tabla2[[#This Row],[Andres]]=1,0,Tabla2[[#This Row],[Valor por persona]])</f>
        <v>11380</v>
      </c>
      <c r="J22" s="3">
        <f>IF(Tabla2[[#This Row],[Luzbin]]=1,0,Tabla2[[#This Row],[Valor por persona]])</f>
        <v>11380</v>
      </c>
      <c r="K22" s="3">
        <f>IF(Tabla2[[#This Row],[Zurdo]]=1,0,Tabla2[[#This Row],[Valor por persona]])</f>
        <v>11380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0</v>
      </c>
      <c r="H23" s="13">
        <v>0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100000</v>
      </c>
      <c r="K23" s="3">
        <f>IF(Tabla2[[#This Row],[Zurdo]]=1,0,Tabla2[[#This Row],[Valor por persona]])</f>
        <v>100000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0</v>
      </c>
      <c r="G24" s="13">
        <v>0</v>
      </c>
      <c r="H24" s="13">
        <v>1</v>
      </c>
      <c r="I24" s="3">
        <f>IF(Tabla2[[#This Row],[Andres]]=1,0,Tabla2[[#This Row],[Valor por persona]])</f>
        <v>10333.333333333334</v>
      </c>
      <c r="J24" s="3">
        <f>IF(Tabla2[[#This Row],[Luzbin]]=1,0,Tabla2[[#This Row],[Valor por persona]])</f>
        <v>10333.333333333334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0</v>
      </c>
      <c r="G25" s="13">
        <v>0</v>
      </c>
      <c r="H25" s="13">
        <v>0</v>
      </c>
      <c r="I25" s="3">
        <f>IF(Tabla2[[#This Row],[Andres]]=1,0,Tabla2[[#This Row],[Valor por persona]])</f>
        <v>4490</v>
      </c>
      <c r="J25" s="3">
        <f>IF(Tabla2[[#This Row],[Luzbin]]=1,0,Tabla2[[#This Row],[Valor por persona]])</f>
        <v>4490</v>
      </c>
      <c r="K25" s="3">
        <f>IF(Tabla2[[#This Row],[Zurdo]]=1,0,Tabla2[[#This Row],[Valor por persona]])</f>
        <v>4490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0</v>
      </c>
      <c r="H26" s="13">
        <v>0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1110.0000000000002</v>
      </c>
      <c r="K26" s="3">
        <f>IF(Tabla2[[#This Row],[Zurdo]]=1,0,Tabla2[[#This Row],[Valor por persona]])</f>
        <v>1110.0000000000002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0</v>
      </c>
      <c r="G27" s="13">
        <v>0</v>
      </c>
      <c r="H27" s="13">
        <v>0</v>
      </c>
      <c r="I27" s="3">
        <f>IF(Tabla2[[#This Row],[Andres]]=1,0,Tabla2[[#This Row],[Valor por persona]])</f>
        <v>2833.3333333333335</v>
      </c>
      <c r="J27" s="3">
        <f>IF(Tabla2[[#This Row],[Luzbin]]=1,0,Tabla2[[#This Row],[Valor por persona]])</f>
        <v>2833.3333333333335</v>
      </c>
      <c r="K27" s="3">
        <f>IF(Tabla2[[#This Row],[Zurdo]]=1,0,Tabla2[[#This Row],[Valor por persona]])</f>
        <v>2833.3333333333335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0</v>
      </c>
      <c r="G28" s="13">
        <v>0</v>
      </c>
      <c r="H28" s="13">
        <v>0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/>
      <c r="B29" s="2"/>
      <c r="C29" s="21"/>
      <c r="D29" s="3"/>
      <c r="E29" s="3">
        <f>Tabla2[[#This Row],[Valor en Pesos total]]/3</f>
        <v>0</v>
      </c>
      <c r="F29" s="13"/>
      <c r="G29" s="13"/>
      <c r="H29" s="13"/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/>
      <c r="B30" s="2"/>
      <c r="C30" s="21"/>
      <c r="D30" s="3"/>
      <c r="E30" s="3">
        <f>Tabla2[[#This Row],[Valor en Pesos total]]/3</f>
        <v>0</v>
      </c>
      <c r="F30" s="13"/>
      <c r="G30" s="13"/>
      <c r="H30" s="13"/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/>
      <c r="B31" s="2"/>
      <c r="C31" s="21"/>
      <c r="D31" s="3"/>
      <c r="E31" s="3">
        <f>Tabla2[[#This Row],[Valor en Pesos total]]/3</f>
        <v>0</v>
      </c>
      <c r="F31" s="13"/>
      <c r="G31" s="13"/>
      <c r="H31" s="13"/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/>
      <c r="B32" s="2"/>
      <c r="C32" s="21"/>
      <c r="D32" s="3"/>
      <c r="E32" s="3">
        <f>Tabla2[[#This Row],[Valor en Pesos total]]/3</f>
        <v>0</v>
      </c>
      <c r="F32" s="13"/>
      <c r="G32" s="13"/>
      <c r="H32" s="13"/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/>
      <c r="B33" s="2"/>
      <c r="C33" s="21"/>
      <c r="D33" s="3"/>
      <c r="E33" s="3">
        <f>Tabla2[[#This Row],[Valor en Pesos total]]/3</f>
        <v>0</v>
      </c>
      <c r="F33" s="13"/>
      <c r="G33" s="13"/>
      <c r="H33" s="13"/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/>
      <c r="B34" s="2"/>
      <c r="C34" s="21"/>
      <c r="D34" s="3"/>
      <c r="E34" s="3">
        <f>Tabla2[[#This Row],[Valor en Pesos total]]/3</f>
        <v>0</v>
      </c>
      <c r="F34" s="13"/>
      <c r="G34" s="13"/>
      <c r="H34" s="13"/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/>
      <c r="B35" s="2"/>
      <c r="C35" s="21"/>
      <c r="D35" s="3"/>
      <c r="E35" s="3">
        <f>Tabla2[[#This Row],[Valor en Pesos total]]/3</f>
        <v>0</v>
      </c>
      <c r="F35" s="13"/>
      <c r="G35" s="13"/>
      <c r="H35" s="13"/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/>
      <c r="B36" s="2"/>
      <c r="C36" s="21"/>
      <c r="D36" s="3"/>
      <c r="E36" s="3">
        <f>Tabla2[[#This Row],[Valor en Pesos total]]/3</f>
        <v>0</v>
      </c>
      <c r="F36" s="13"/>
      <c r="G36" s="13"/>
      <c r="H36" s="13"/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/>
      <c r="B37" s="2"/>
      <c r="C37" s="21"/>
      <c r="D37" s="3"/>
      <c r="E37" s="3">
        <f>Tabla2[[#This Row],[Valor en Pesos total]]/3</f>
        <v>0</v>
      </c>
      <c r="F37" s="13"/>
      <c r="G37" s="13"/>
      <c r="H37" s="13"/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/>
      <c r="B38" s="2"/>
      <c r="C38" s="21"/>
      <c r="D38" s="3"/>
      <c r="E38" s="3">
        <f>Tabla2[[#This Row],[Valor en Pesos total]]/3</f>
        <v>0</v>
      </c>
      <c r="F38" s="13"/>
      <c r="G38" s="13"/>
      <c r="H38" s="13"/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/>
      <c r="B39" s="2"/>
      <c r="C39" s="21"/>
      <c r="D39" s="3"/>
      <c r="E39" s="3">
        <f>Tabla2[[#This Row],[Valor en Pesos total]]/3</f>
        <v>0</v>
      </c>
      <c r="F39" s="13"/>
      <c r="G39" s="13"/>
      <c r="H39" s="13"/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/>
      <c r="B40" s="2"/>
      <c r="C40" s="21"/>
      <c r="D40" s="3"/>
      <c r="E40" s="3">
        <f>Tabla2[[#This Row],[Valor en Pesos total]]/3</f>
        <v>0</v>
      </c>
      <c r="F40" s="13"/>
      <c r="G40" s="13"/>
      <c r="H40" s="13"/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/>
      <c r="B41" s="2"/>
      <c r="C41" s="21"/>
      <c r="D41" s="3"/>
      <c r="E41" s="3">
        <f>Tabla2[[#This Row],[Valor en Pesos total]]/3</f>
        <v>0</v>
      </c>
      <c r="F41" s="13"/>
      <c r="G41" s="13"/>
      <c r="H41" s="13"/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/>
      <c r="B42" s="2"/>
      <c r="C42" s="21"/>
      <c r="D42" s="3"/>
      <c r="E42" s="3">
        <f>Tabla2[[#This Row],[Valor en Pesos total]]/3</f>
        <v>0</v>
      </c>
      <c r="F42" s="13"/>
      <c r="G42" s="13"/>
      <c r="H42" s="13"/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/>
      <c r="B43" s="2"/>
      <c r="C43" s="21"/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/>
      <c r="B44" s="2"/>
      <c r="C44" s="21"/>
      <c r="D44" s="3"/>
      <c r="E44" s="3">
        <f>Tabla2[[#This Row],[Valor en Pesos total]]/3</f>
        <v>0</v>
      </c>
      <c r="F44" s="13"/>
      <c r="G44" s="13"/>
      <c r="H44" s="13"/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/>
      <c r="B45" s="2"/>
      <c r="C45" s="21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/>
      <c r="B46" s="2"/>
      <c r="C46" s="21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/>
      <c r="B47" s="2"/>
      <c r="C47" s="21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/>
      <c r="B48" s="2"/>
      <c r="C48" s="21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/>
      <c r="B49" s="2"/>
      <c r="C49" s="21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/>
      <c r="B50" s="2"/>
      <c r="C50" s="21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/>
      <c r="B51" s="2"/>
      <c r="C51" s="21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/>
      <c r="B52" s="2"/>
      <c r="C52" s="21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/>
      <c r="B53" s="2"/>
      <c r="C53" s="21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/>
      <c r="B54" s="2"/>
      <c r="C54" s="21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/>
      <c r="B55" s="2"/>
      <c r="C55" s="21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/>
      <c r="B56" s="2"/>
      <c r="C56" s="21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/>
      <c r="B57" s="2"/>
      <c r="C57" s="21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/>
      <c r="B58" s="2"/>
      <c r="C58" s="21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/>
      <c r="B59" s="2"/>
      <c r="C59" s="21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/>
      <c r="B60" s="2"/>
      <c r="C60" s="21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/>
      <c r="B61" s="2"/>
      <c r="C61" s="21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/>
      <c r="B62" s="2"/>
      <c r="C62" s="21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/>
      <c r="B63" s="2"/>
      <c r="C63" s="21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/>
      <c r="B64" s="2"/>
      <c r="C64" s="21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/>
      <c r="B65" s="2"/>
      <c r="C65" s="21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/>
      <c r="B66" s="2"/>
      <c r="C66" s="21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/>
      <c r="B67" s="2"/>
      <c r="C67" s="21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/>
      <c r="B68" s="2"/>
      <c r="C68" s="21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1587808</v>
      </c>
      <c r="E203" s="1">
        <f>SUM(E2:E202)</f>
        <v>529269.33333333337</v>
      </c>
      <c r="H203" s="15" t="s">
        <v>15</v>
      </c>
      <c r="I203" s="17">
        <f>SUM(I2:I202)</f>
        <v>211493.33333333337</v>
      </c>
      <c r="J203" s="17">
        <f>SUM(J2:J202)</f>
        <v>234913.33333333337</v>
      </c>
      <c r="K203" s="17">
        <f>SUM(K2:K202)</f>
        <v>236813.33333333334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2017-06-20T22:59:52Z</dcterms:modified>
</cp:coreProperties>
</file>