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<sst xmlns="http://schemas.openxmlformats.org/spreadsheetml/2006/main" count="81" uniqueCount="61">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</sst>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22" workbookViewId="0">
      <selection activeCell="A32" sqref="A32"/>
    </sheetView>
  </sheetViews>
  <sheetFormatPr baseColWidth="10" defaultRowHeight="15"/>
  <cols>
    <col min="1" max="1" width="34" bestFit="1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1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1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0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48000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0</v>
      </c>
      <c r="G9" s="12">
        <v>1</v>
      </c>
      <c r="H9" s="12">
        <v>1</v>
      </c>
      <c r="I9" s="3">
        <f>IF(Tabla2[[#This Row],[Andres]]=1,0,Tabla2[[#This Row],[Valor por persona]])</f>
        <v>14000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0</v>
      </c>
      <c r="G10" s="12">
        <v>1</v>
      </c>
      <c r="H10" s="12">
        <v>1</v>
      </c>
      <c r="I10" s="3">
        <f>IF(Tabla2[[#This Row],[Andres]]=1,0,Tabla2[[#This Row],[Valor por persona]])</f>
        <v>4280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0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44000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0</v>
      </c>
      <c r="G12" s="12">
        <v>1</v>
      </c>
      <c r="H12" s="12">
        <v>1</v>
      </c>
      <c r="I12" s="3">
        <f>IF(Tabla2[[#This Row],[Andres]]=1,0,Tabla2[[#This Row],[Valor por persona]])</f>
        <v>18333.333333333332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0</v>
      </c>
      <c r="G13" s="12">
        <v>1</v>
      </c>
      <c r="H13" s="12">
        <v>1</v>
      </c>
      <c r="I13" s="3">
        <f>IF(Tabla2[[#This Row],[Andres]]=1,0,Tabla2[[#This Row],[Valor por persona]])</f>
        <v>25600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0</v>
      </c>
      <c r="G15" s="12">
        <v>0</v>
      </c>
      <c r="H15" s="12">
        <v>1</v>
      </c>
      <c r="I15" s="3">
        <f>IF(Tabla2[[#This Row],[Andres]]=1,0,Tabla2[[#This Row],[Valor por persona]])</f>
        <v>1600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0</v>
      </c>
      <c r="G16" s="12">
        <v>0</v>
      </c>
      <c r="H16" s="12">
        <v>1</v>
      </c>
      <c r="I16" s="3">
        <f>IF(Tabla2[[#This Row],[Andres]]=1,0,Tabla2[[#This Row],[Valor por persona]])</f>
        <v>3333.3333333333335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0</v>
      </c>
      <c r="G17" s="12">
        <v>0</v>
      </c>
      <c r="H17" s="12">
        <v>1</v>
      </c>
      <c r="I17" s="3">
        <f>IF(Tabla2[[#This Row],[Andres]]=1,0,Tabla2[[#This Row],[Valor por persona]])</f>
        <v>2666.6666666666665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/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0</v>
      </c>
      <c r="G21" s="13">
        <v>0</v>
      </c>
      <c r="H21" s="13">
        <v>1</v>
      </c>
      <c r="I21" s="3">
        <f>IF(Tabla2[[#This Row],[Andres]]=1,0,Tabla2[[#This Row],[Valor por persona]])</f>
        <v>39333.333333333336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0</v>
      </c>
      <c r="G22" s="13">
        <v>0</v>
      </c>
      <c r="H22" s="13">
        <v>0</v>
      </c>
      <c r="I22" s="3">
        <f>IF(Tabla2[[#This Row],[Andres]]=1,0,Tabla2[[#This Row],[Valor por persona]])</f>
        <v>11380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11380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0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0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0</v>
      </c>
      <c r="G25" s="13">
        <v>0</v>
      </c>
      <c r="H25" s="13">
        <v>0</v>
      </c>
      <c r="I25" s="3">
        <f>IF(Tabla2[[#This Row],[Andres]]=1,0,Tabla2[[#This Row],[Valor por persona]])</f>
        <v>4490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4490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0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1110.0000000000002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0</v>
      </c>
      <c r="G27" s="13">
        <v>0</v>
      </c>
      <c r="H27" s="13">
        <v>0</v>
      </c>
      <c r="I27" s="3">
        <f>IF(Tabla2[[#This Row],[Andres]]=1,0,Tabla2[[#This Row],[Valor por persona]])</f>
        <v>2833.3333333333335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2833.3333333333335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0</v>
      </c>
      <c r="G28" s="13">
        <v>0</v>
      </c>
      <c r="H28" s="13">
        <v>0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0</v>
      </c>
      <c r="G29" s="13">
        <v>0</v>
      </c>
      <c r="H29" s="13">
        <v>0</v>
      </c>
      <c r="I29" s="3">
        <f>IF(Tabla2[[#This Row],[Andres]]=1,0,Tabla2[[#This Row],[Valor por persona]])</f>
        <v>2666.6666666666665</v>
      </c>
      <c r="J29" s="3">
        <f>IF(Tabla2[[#This Row],[Luzbin]]=1,0,Tabla2[[#This Row],[Valor por persona]])</f>
        <v>2666.6666666666665</v>
      </c>
      <c r="K29" s="3">
        <f>IF(Tabla2[[#This Row],[Zurdo]]=1,0,Tabla2[[#This Row],[Valor por persona]])</f>
        <v>2666.6666666666665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0</v>
      </c>
      <c r="H30" s="13">
        <v>0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1666.6666666666667</v>
      </c>
      <c r="K30" s="3">
        <f>IF(Tabla2[[#This Row],[Zurdo]]=1,0,Tabla2[[#This Row],[Valor por persona]])</f>
        <v>1666.6666666666667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0</v>
      </c>
      <c r="G31" s="13">
        <v>0</v>
      </c>
      <c r="H31" s="13">
        <v>0</v>
      </c>
      <c r="I31" s="3">
        <f>IF(Tabla2[[#This Row],[Andres]]=1,0,Tabla2[[#This Row],[Valor por persona]])</f>
        <v>41000</v>
      </c>
      <c r="J31" s="3">
        <f>IF(Tabla2[[#This Row],[Luzbin]]=1,0,Tabla2[[#This Row],[Valor por persona]])</f>
        <v>41000</v>
      </c>
      <c r="K31" s="3">
        <f>IF(Tabla2[[#This Row],[Zurdo]]=1,0,Tabla2[[#This Row],[Valor por persona]])</f>
        <v>41000</v>
      </c>
      <c r="L31" s="2"/>
    </row>
    <row r="32" spans="1:12">
      <c r="A32" s="4" t="s">
        <v>60</v>
      </c>
      <c r="B32" s="2"/>
      <c r="C32" s="21" t="s">
        <v>7</v>
      </c>
      <c r="D32" s="3">
        <v>12000</v>
      </c>
      <c r="E32" s="3">
        <f>Tabla2[[#This Row],[Valor en Pesos total]]/3</f>
        <v>4000</v>
      </c>
      <c r="F32" s="13">
        <v>0</v>
      </c>
      <c r="G32" s="13">
        <v>0</v>
      </c>
      <c r="H32" s="13">
        <v>0</v>
      </c>
      <c r="I32" s="3">
        <f>IF(Tabla2[[#This Row],[Andres]]=1,0,Tabla2[[#This Row],[Valor por persona]])</f>
        <v>4000</v>
      </c>
      <c r="J32" s="3">
        <f>IF(Tabla2[[#This Row],[Luzbin]]=1,0,Tabla2[[#This Row],[Valor por persona]])</f>
        <v>4000</v>
      </c>
      <c r="K32" s="3">
        <f>IF(Tabla2[[#This Row],[Zurdo]]=1,0,Tabla2[[#This Row],[Valor por persona]])</f>
        <v>4000</v>
      </c>
      <c r="L32" s="2"/>
    </row>
    <row r="33" spans="1:12">
      <c r="A33" s="4"/>
      <c r="B33" s="2"/>
      <c r="C33" s="21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/>
      <c r="B34" s="2"/>
      <c r="C34" s="21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/>
      <c r="B35" s="2"/>
      <c r="C35" s="21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/>
      <c r="B36" s="2"/>
      <c r="C36" s="21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/>
      <c r="B37" s="2"/>
      <c r="C37" s="21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/>
      <c r="B38" s="2"/>
      <c r="C38" s="21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/>
      <c r="B39" s="2"/>
      <c r="C39" s="21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/>
      <c r="B40" s="2"/>
      <c r="C40" s="21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/>
      <c r="B41" s="2"/>
      <c r="C41" s="21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/>
      <c r="B42" s="2"/>
      <c r="C42" s="21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/>
      <c r="B43" s="2"/>
      <c r="C43" s="21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/>
      <c r="B44" s="2"/>
      <c r="C44" s="21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/>
      <c r="B45" s="2"/>
      <c r="C45" s="21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/>
      <c r="B46" s="2"/>
      <c r="C46" s="21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/>
      <c r="B47" s="2"/>
      <c r="C47" s="21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/>
      <c r="B48" s="2"/>
      <c r="C48" s="21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/>
      <c r="B49" s="2"/>
      <c r="C49" s="21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/>
      <c r="B50" s="2"/>
      <c r="C50" s="21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/>
      <c r="B51" s="2"/>
      <c r="C51" s="21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/>
      <c r="B52" s="2"/>
      <c r="C52" s="21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/>
      <c r="B53" s="2"/>
      <c r="C53" s="21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/>
      <c r="B54" s="2"/>
      <c r="C54" s="21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/>
      <c r="B55" s="2"/>
      <c r="C55" s="21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/>
      <c r="B56" s="2"/>
      <c r="C56" s="21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/>
      <c r="B57" s="2"/>
      <c r="C57" s="21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1735808</v>
      </c>
      <c r="E203" s="1">
        <f>SUM(E2:E202)</f>
        <v>578602.66666666663</v>
      </c>
      <c r="H203" s="15" t="s">
        <v>15</v>
      </c>
      <c r="I203" s="17">
        <f>SUM(I2:I202)</f>
        <v>250493.33333333334</v>
      </c>
      <c r="J203" s="17">
        <f>SUM(J2:J202)</f>
        <v>284246.66666666669</v>
      </c>
      <c r="K203" s="17">
        <f>SUM(K2:K202)</f>
        <v>261146.66666666666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2017-07-03T01:28:01Z</dcterms:modified>
</cp:coreProperties>
</file>