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<sst xmlns="http://schemas.openxmlformats.org/spreadsheetml/2006/main" count="124" uniqueCount="88">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</sst>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181" workbookViewId="0">
      <selection activeCell="D203" sqref="D203"/>
    </sheetView>
  </sheetViews>
  <sheetFormatPr baseColWidth="10" defaultRowHeight="15"/>
  <cols>
    <col min="1" max="1" width="36.140625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0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0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0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0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0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0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0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0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1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0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0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2666.6666666666665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0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1666.6666666666667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0</v>
      </c>
      <c r="G31" s="13">
        <v>0</v>
      </c>
      <c r="H31" s="13">
        <v>1</v>
      </c>
      <c r="I31" s="3">
        <f>IF(Tabla2[[#This Row],[Andres]]=1,0,Tabla2[[#This Row],[Valor por persona]])</f>
        <v>41000</v>
      </c>
      <c r="J31" s="3">
        <f>IF(Tabla2[[#This Row],[Luzbin]]=1,0,Tabla2[[#This Row],[Valor por persona]])</f>
        <v>41000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0</v>
      </c>
      <c r="G32" s="13">
        <v>0</v>
      </c>
      <c r="H32" s="13">
        <v>1</v>
      </c>
      <c r="I32" s="3">
        <f>IF(Tabla2[[#This Row],[Andres]]=1,0,Tabla2[[#This Row],[Valor por persona]])</f>
        <v>4000</v>
      </c>
      <c r="J32" s="3">
        <f>IF(Tabla2[[#This Row],[Luzbin]]=1,0,Tabla2[[#This Row],[Valor por persona]])</f>
        <v>4000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0</v>
      </c>
      <c r="H34" s="13">
        <v>0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36000</v>
      </c>
      <c r="K34" s="3">
        <f>IF(Tabla2[[#This Row],[Zurdo]]=1,0,Tabla2[[#This Row],[Valor por persona]])</f>
        <v>36000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0</v>
      </c>
      <c r="G35" s="13">
        <v>0</v>
      </c>
      <c r="H35" s="13">
        <v>1</v>
      </c>
      <c r="I35" s="3">
        <f>IF(Tabla2[[#This Row],[Andres]]=1,0,Tabla2[[#This Row],[Valor por persona]])</f>
        <v>5000</v>
      </c>
      <c r="J35" s="3">
        <f>IF(Tabla2[[#This Row],[Luzbin]]=1,0,Tabla2[[#This Row],[Valor por persona]])</f>
        <v>5000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0</v>
      </c>
      <c r="G37" s="13">
        <v>0</v>
      </c>
      <c r="H37" s="13">
        <v>1</v>
      </c>
      <c r="I37" s="3">
        <f>IF(Tabla2[[#This Row],[Andres]]=1,0,Tabla2[[#This Row],[Valor por persona]])</f>
        <v>17333.333333333332</v>
      </c>
      <c r="J37" s="3">
        <f>IF(Tabla2[[#This Row],[Luzbin]]=1,0,Tabla2[[#This Row],[Valor por persona]])</f>
        <v>17333.333333333332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0</v>
      </c>
      <c r="G38" s="13">
        <v>0</v>
      </c>
      <c r="H38" s="13">
        <v>1</v>
      </c>
      <c r="I38" s="3">
        <f>IF(Tabla2[[#This Row],[Andres]]=1,0,Tabla2[[#This Row],[Valor por persona]])</f>
        <v>3000</v>
      </c>
      <c r="J38" s="3">
        <f>IF(Tabla2[[#This Row],[Luzbin]]=1,0,Tabla2[[#This Row],[Valor por persona]])</f>
        <v>3000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0</v>
      </c>
      <c r="G39" s="13">
        <v>0</v>
      </c>
      <c r="H39" s="13">
        <v>1</v>
      </c>
      <c r="I39" s="3">
        <f>IF(Tabla2[[#This Row],[Andres]]=1,0,Tabla2[[#This Row],[Valor por persona]])</f>
        <v>8000</v>
      </c>
      <c r="J39" s="3">
        <f>IF(Tabla2[[#This Row],[Luzbin]]=1,0,Tabla2[[#This Row],[Valor por persona]])</f>
        <v>8000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0</v>
      </c>
      <c r="G40" s="13">
        <v>0</v>
      </c>
      <c r="H40" s="13">
        <v>0</v>
      </c>
      <c r="I40" s="3">
        <f>IF(Tabla2[[#This Row],[Andres]]=1,0,Tabla2[[#This Row],[Valor por persona]])</f>
        <v>16666.666666666668</v>
      </c>
      <c r="J40" s="3">
        <f>IF(Tabla2[[#This Row],[Luzbin]]=1,0,Tabla2[[#This Row],[Valor por persona]])</f>
        <v>16666.666666666668</v>
      </c>
      <c r="K40" s="3">
        <f>IF(Tabla2[[#This Row],[Zurdo]]=1,0,Tabla2[[#This Row],[Valor por persona]])</f>
        <v>16666.666666666668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0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17333.333333333332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0</v>
      </c>
      <c r="G42" s="13">
        <v>0</v>
      </c>
      <c r="H42" s="13">
        <v>0</v>
      </c>
      <c r="I42" s="3">
        <f>IF(Tabla2[[#This Row],[Andres]]=1,0,Tabla2[[#This Row],[Valor por persona]])</f>
        <v>3000</v>
      </c>
      <c r="J42" s="3">
        <f>IF(Tabla2[[#This Row],[Luzbin]]=1,0,Tabla2[[#This Row],[Valor por persona]])</f>
        <v>3000</v>
      </c>
      <c r="K42" s="3">
        <f>IF(Tabla2[[#This Row],[Zurdo]]=1,0,Tabla2[[#This Row],[Valor por persona]])</f>
        <v>3000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0</v>
      </c>
      <c r="G44" s="13">
        <v>0</v>
      </c>
      <c r="H44" s="13">
        <v>0</v>
      </c>
      <c r="I44" s="3">
        <f>IF(Tabla2[[#This Row],[Andres]]=1,0,Tabla2[[#This Row],[Valor por persona]])</f>
        <v>3333.3333333333335</v>
      </c>
      <c r="J44" s="3">
        <f>IF(Tabla2[[#This Row],[Luzbin]]=1,0,Tabla2[[#This Row],[Valor por persona]])</f>
        <v>3333.3333333333335</v>
      </c>
      <c r="K44" s="3">
        <f>IF(Tabla2[[#This Row],[Zurdo]]=1,0,Tabla2[[#This Row],[Valor por persona]])</f>
        <v>3333.3333333333335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0</v>
      </c>
      <c r="G45" s="13">
        <v>0</v>
      </c>
      <c r="H45" s="13">
        <v>0</v>
      </c>
      <c r="I45" s="3">
        <f>IF(Tabla2[[#This Row],[Andres]]=1,0,Tabla2[[#This Row],[Valor por persona]])</f>
        <v>19333.333333333332</v>
      </c>
      <c r="J45" s="3">
        <f>IF(Tabla2[[#This Row],[Luzbin]]=1,0,Tabla2[[#This Row],[Valor por persona]])</f>
        <v>19333.333333333332</v>
      </c>
      <c r="K45" s="3">
        <f>IF(Tabla2[[#This Row],[Zurdo]]=1,0,Tabla2[[#This Row],[Valor por persona]])</f>
        <v>19333.333333333332</v>
      </c>
      <c r="L45" s="2"/>
    </row>
    <row r="46" spans="1:12">
      <c r="A46" s="4" t="s">
        <v>86</v>
      </c>
      <c r="B46" s="2"/>
      <c r="C46" s="21" t="s">
        <v>7</v>
      </c>
      <c r="D46" s="3">
        <v>21000</v>
      </c>
      <c r="E46" s="3">
        <f>Tabla2[[#This Row],[Valor en Pesos total]]/3</f>
        <v>7000</v>
      </c>
      <c r="F46" s="13">
        <v>0</v>
      </c>
      <c r="G46" s="13">
        <v>0</v>
      </c>
      <c r="H46" s="13">
        <v>0</v>
      </c>
      <c r="I46" s="3">
        <f>IF(Tabla2[[#This Row],[Andres]]=1,0,Tabla2[[#This Row],[Valor por persona]])</f>
        <v>7000</v>
      </c>
      <c r="J46" s="3">
        <f>IF(Tabla2[[#This Row],[Luzbin]]=1,0,Tabla2[[#This Row],[Valor por persona]])</f>
        <v>7000</v>
      </c>
      <c r="K46" s="3">
        <f>IF(Tabla2[[#This Row],[Zurdo]]=1,0,Tabla2[[#This Row],[Valor por persona]])</f>
        <v>7000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0</v>
      </c>
      <c r="G47" s="13">
        <v>0</v>
      </c>
      <c r="H47" s="13">
        <v>0</v>
      </c>
      <c r="I47" s="3">
        <f>IF(Tabla2[[#This Row],[Andres]]=1,0,Tabla2[[#This Row],[Valor por persona]])</f>
        <v>17666.666666666668</v>
      </c>
      <c r="J47" s="3">
        <f>IF(Tabla2[[#This Row],[Luzbin]]=1,0,Tabla2[[#This Row],[Valor por persona]])</f>
        <v>17666.666666666668</v>
      </c>
      <c r="K47" s="3">
        <f>IF(Tabla2[[#This Row],[Zurdo]]=1,0,Tabla2[[#This Row],[Valor por persona]])</f>
        <v>17666.666666666668</v>
      </c>
      <c r="L47" s="2"/>
    </row>
    <row r="48" spans="1:12">
      <c r="A48" s="4"/>
      <c r="B48" s="2"/>
      <c r="C48" s="21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/>
      <c r="B49" s="2"/>
      <c r="C49" s="21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/>
      <c r="B50" s="2"/>
      <c r="C50" s="21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/>
      <c r="B51" s="2"/>
      <c r="C51" s="21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/>
      <c r="B52" s="2"/>
      <c r="C52" s="21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/>
      <c r="B53" s="2"/>
      <c r="C53" s="21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/>
      <c r="B54" s="2"/>
      <c r="C54" s="21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/>
      <c r="B55" s="2"/>
      <c r="C55" s="21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/>
      <c r="B56" s="2"/>
      <c r="C56" s="21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/>
      <c r="B57" s="2"/>
      <c r="C57" s="21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2196808</v>
      </c>
      <c r="E203" s="1">
        <f>SUM(E2:E202)</f>
        <v>732269.33333333337</v>
      </c>
      <c r="H203" s="15" t="s">
        <v>15</v>
      </c>
      <c r="I203" s="17">
        <f>SUM(I2:I202)</f>
        <v>205943.33333333331</v>
      </c>
      <c r="J203" s="17">
        <f>SUM(J2:J202)</f>
        <v>437913.33333333331</v>
      </c>
      <c r="K203" s="17">
        <f>SUM(K2:K202)</f>
        <v>203000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5" sqref="B5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50000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10000</v>
      </c>
    </row>
    <row r="10" spans="1:2">
      <c r="A10" t="s">
        <v>83</v>
      </c>
      <c r="B10" s="1">
        <v>5000</v>
      </c>
    </row>
    <row r="11" spans="1:2">
      <c r="A11" t="s">
        <v>84</v>
      </c>
      <c r="B11" s="1">
        <v>80000</v>
      </c>
    </row>
    <row r="24" spans="2:2">
      <c r="B24" s="1">
        <f>SUM(B1:B23)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2017-08-14T16:12:48Z</dcterms:modified>
</cp:coreProperties>
</file>